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ий" sheetId="1" r:id="rId4"/>
    <sheet state="visible" name="Дорожная карта" sheetId="2" r:id="rId5"/>
    <sheet state="visible" name="Список студентов" sheetId="3" r:id="rId6"/>
    <sheet state="visible" name="Дополнительные результаты" sheetId="4" r:id="rId7"/>
    <sheet state="visible" name="Смета" sheetId="5" r:id="rId8"/>
  </sheets>
  <definedNames>
    <definedName name="ЦенаСмета">'Смета'!$G$2:$G$92</definedName>
    <definedName name="ШапкаСпискаСтудентов">'Список студентов'!$2:$2</definedName>
    <definedName name="Кураторы">'Общий'!$C$36:$C$43</definedName>
    <definedName name="ПолеГанта">'Дорожная карта'!$M$3:$DT$190</definedName>
    <definedName name="ШапкаГанта">'Дорожная карта'!$1:$2</definedName>
    <definedName name="ФИОСтудентаГруппа">'Список студентов'!$B$3:$C$27</definedName>
    <definedName name="Sheet1Diap1">'Общий'!$A$1:$A$43</definedName>
    <definedName name="Sheet1Diap3">'Общий'!$A$44:$C$50</definedName>
    <definedName name="КритерийДостижения">'Общий'!$C$20:$C$24</definedName>
    <definedName name="КлючевыеЗадачи">'Общий'!$C$25:$C$29</definedName>
    <definedName name="ОтметкаВыполнения">'Дорожная карта'!$L$3:$L$190</definedName>
    <definedName name="Балл">#REF!</definedName>
    <definedName name="Длительность">'Дорожная карта'!$H$3:$L$190</definedName>
    <definedName name="РольСтудента">'Список студентов'!$D$3:$D$27</definedName>
    <definedName name="ШапкаСмета">'Смета'!$1:$1</definedName>
    <definedName name="СуммаБалл">#REF!</definedName>
    <definedName name="СметаСчёт">'Смета'!$K$2:$N$92</definedName>
    <definedName name="ПромежРезультат">'Общий'!$C$15:$C$19</definedName>
    <definedName name="ПродуктРезультат">'Общий'!$C$10:$C$14</definedName>
    <definedName name="ИндивидНадбавка">#REF!</definedName>
    <definedName name="Sheet1Diap2">'Общий'!$C$32:$C$34</definedName>
    <definedName name="Описание">'Общий'!$C$1:$C$9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">
      <text>
        <t xml:space="preserve">Целью проекта не может быть «сделать установку». Цель формируется исходя из решения проблемы</t>
      </text>
    </comment>
    <comment authorId="0" ref="A20">
      <text>
        <t xml:space="preserve">Например:
Производительность не менее 10 кг/ч
Электрическая мощность не более 2 кВт</t>
      </text>
    </comment>
    <comment authorId="0" ref="A30">
      <text>
        <t xml:space="preserve">Для продолжающихся проектов — 1 сентября или 1 февраля года начала работы над проектом; для новых проектов — 1 сентября или 1 февраля текущего года</t>
      </text>
    </comment>
    <comment authorId="0" ref="A36">
      <text>
        <t xml:space="preserve">ФИО, телефон/email для связи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Одна задача = один исполнитель. Если исполнителей оказалось больше — нужно разбить задачу на подзадачи</t>
      </text>
    </comment>
    <comment authorId="0" ref="L1">
      <text>
        <t xml:space="preserve">Только после выставления этой отметки исполнителю будут начислены баллы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">
      <text>
        <t xml:space="preserve">Максимальное кол-во баллов, который мог бы получить студент в случае выполнения всех своих задач</t>
      </text>
    </comment>
    <comment authorId="0" ref="I2">
      <text>
        <t xml:space="preserve">Действительное кол-во баллов, который студент получил за выполненные задачи</t>
      </text>
    </comment>
    <comment authorId="0" ref="J2">
      <text>
        <t xml:space="preserve">Сумма с учетом индивидуальных надбавок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Введите полное наименование товара</t>
      </text>
    </comment>
    <comment authorId="0" ref="C1">
      <text>
        <t xml:space="preserve">Введите точную гиперссылку на товар</t>
      </text>
    </comment>
    <comment authorId="0" ref="H1">
      <text>
        <t xml:space="preserve">Указывается цифровой код товара по общероссийскому классификатору продукции по видам экономической деятельности. В поисковых системах интернета предельно просто определяется ОКПД-2 товара, достаточно задать в строке поиска текст: "ОКПД-2 + название позиции".</t>
      </text>
    </comment>
    <comment authorId="0" ref="I1">
      <text>
        <t xml:space="preserve">Максимально конкретно (от этого зависит, что именно вам будет в итоге приобретено) прописываются характеристики товара (без указания марки товара) в соответствии со следующим форматом: Труба круглая Материал: алюминий Д16Т; Диаметр: 6 мм; Толщина стенки: 1 мм; Длина: от 3000 до 3050 мм.</t>
      </text>
    </comment>
    <comment authorId="0" ref="L7">
      <text>
        <t xml:space="preserve">Вложенные личные средства</t>
      </text>
    </comment>
  </commentList>
</comments>
</file>

<file path=xl/sharedStrings.xml><?xml version="1.0" encoding="utf-8"?>
<sst xmlns="http://schemas.openxmlformats.org/spreadsheetml/2006/main" count="862" uniqueCount="483">
  <si>
    <t>Название проекта</t>
  </si>
  <si>
    <t>Разработка программного обеспечения для 3D-принтера с системой многоматериальной печати</t>
  </si>
  <si>
    <r>
      <rPr>
        <rFont val="Arial"/>
        <b/>
        <color theme="1"/>
      </rPr>
      <t xml:space="preserve">Название подпроекта </t>
    </r>
    <r>
      <rPr>
        <rFont val="Arial"/>
        <b val="0"/>
        <i/>
        <color theme="1"/>
      </rPr>
      <t xml:space="preserve">(при наличии) </t>
    </r>
  </si>
  <si>
    <t>-</t>
  </si>
  <si>
    <t>Заказчик</t>
  </si>
  <si>
    <t>ООО Синкам</t>
  </si>
  <si>
    <t>Контактное лицо со стороны заказчика</t>
  </si>
  <si>
    <t>Шипилов Павел Алексеевич</t>
  </si>
  <si>
    <t>Контактный телефон</t>
  </si>
  <si>
    <t>Тип проекта</t>
  </si>
  <si>
    <t>Индустриальный</t>
  </si>
  <si>
    <t>Уровень проекта (TRL/УГТ) на на начало уч. года</t>
  </si>
  <si>
    <t>Разработка прототипа</t>
  </si>
  <si>
    <t>Проблематика проекта</t>
  </si>
  <si>
    <t>Отсутствие на рынке решений для быстрой смены пластика во время печати</t>
  </si>
  <si>
    <t>Цель проекта</t>
  </si>
  <si>
    <t>Готовый 3D-принтер, который может автономно печатать многоцветные/многоматериальные объекты с минимальным участием пользователя</t>
  </si>
  <si>
    <r>
      <rPr>
        <rFont val="Arial"/>
        <b/>
        <color theme="1"/>
      </rPr>
      <t xml:space="preserve">Продуктовый результат </t>
    </r>
    <r>
      <rPr>
        <rFont val="Arial"/>
        <b val="0"/>
        <i/>
        <color theme="1"/>
      </rPr>
      <t>(например: прототип, макет, приложение, патент и т.п.)</t>
    </r>
  </si>
  <si>
    <t>1.</t>
  </si>
  <si>
    <t>Программное обеспечение для управления 3D-принтером с системой многоматериальной печати</t>
  </si>
  <si>
    <t>2.</t>
  </si>
  <si>
    <t>Прототип принтера с 2-4 экструдерами и системой автоматической подачи</t>
  </si>
  <si>
    <t>3.</t>
  </si>
  <si>
    <t xml:space="preserve">Корпус </t>
  </si>
  <si>
    <t>4.</t>
  </si>
  <si>
    <t>5.</t>
  </si>
  <si>
    <r>
      <rPr>
        <rFont val="Arial"/>
        <b/>
        <color theme="1"/>
      </rPr>
      <t xml:space="preserve">Промежуточный продуктовый результат </t>
    </r>
    <r>
      <rPr>
        <rFont val="Arial"/>
        <b val="0"/>
        <i/>
        <color theme="1"/>
      </rPr>
      <t>(на конец первого семестра для годовых проектов)</t>
    </r>
  </si>
  <si>
    <t>Собранный 3D принтера модели TEVO Tarantula PRO</t>
  </si>
  <si>
    <t xml:space="preserve">Документация </t>
  </si>
  <si>
    <r>
      <rPr>
        <rFont val="Arial"/>
        <b/>
        <color theme="1"/>
      </rPr>
      <t xml:space="preserve">Критерии достижения результата </t>
    </r>
    <r>
      <rPr>
        <rFont val="Arial"/>
        <b val="0"/>
        <i/>
        <color theme="1"/>
      </rPr>
      <t>(основные характеристики продукта)</t>
    </r>
  </si>
  <si>
    <t>Создание рабочего концепта экструдера, реализовывающего многоцветную печать</t>
  </si>
  <si>
    <t>Настройка программного обеспечения</t>
  </si>
  <si>
    <t>Подготовка прошивки принтера</t>
  </si>
  <si>
    <r>
      <rPr>
        <rFont val="Arial"/>
        <b/>
        <color theme="1"/>
      </rPr>
      <t xml:space="preserve">Ключевые задачи проекта </t>
    </r>
    <r>
      <rPr>
        <rFont val="Arial"/>
        <b val="0"/>
        <i/>
        <color theme="1"/>
      </rPr>
      <t>(уникальные решения, необходимые для достижения результата)</t>
    </r>
  </si>
  <si>
    <t>Сборка принтера модели TEVO Tarantula PRO</t>
  </si>
  <si>
    <t>Проведение комплексного тестирования и оптимизации производительности</t>
  </si>
  <si>
    <t>изготовить устройство для параллельной подачи филамента</t>
  </si>
  <si>
    <t>Разработка программного обеспечения
1. Создание или адаптация слайсера для разделения 3D-модели на зоны с разными материалами.
2. Реализация алгоритмов управления экструдерами (синхронизация, переключение, очистка сопел).
3. Поддержка G-кода для многоматериальной печати.</t>
  </si>
  <si>
    <t xml:space="preserve">Разработать корпус для принтера </t>
  </si>
  <si>
    <t>Дата действительного старта проекта</t>
  </si>
  <si>
    <t>Длительность проекта</t>
  </si>
  <si>
    <t>2 семестра</t>
  </si>
  <si>
    <t>Количество студентов</t>
  </si>
  <si>
    <t>Проектное направление</t>
  </si>
  <si>
    <t>IT</t>
  </si>
  <si>
    <t>Руководитель проектного направления</t>
  </si>
  <si>
    <t>Стрижеус Валерий Александрович</t>
  </si>
  <si>
    <t>Руководитель проекта</t>
  </si>
  <si>
    <t>Кураторы проекта (подпроекта)</t>
  </si>
  <si>
    <t>6.</t>
  </si>
  <si>
    <t>7.</t>
  </si>
  <si>
    <t>8.</t>
  </si>
  <si>
    <t>Бюджет проекта, руб.</t>
  </si>
  <si>
    <t>– в т. ч. финансирование от ЦПД, руб.</t>
  </si>
  <si>
    <t>– в т. ч. финансирование от заказчика, руб.</t>
  </si>
  <si>
    <t>– доля участия заказчика, %</t>
  </si>
  <si>
    <t>№№
п/п</t>
  </si>
  <si>
    <t>Задачи и подзадачи</t>
  </si>
  <si>
    <t>Ответственный (студент)</t>
  </si>
  <si>
    <t>Исполнитель (студент)</t>
  </si>
  <si>
    <t>Стоимость задачи в баллах</t>
  </si>
  <si>
    <t>План</t>
  </si>
  <si>
    <t>Факт</t>
  </si>
  <si>
    <t>Задача выполнена</t>
  </si>
  <si>
    <t>пн</t>
  </si>
  <si>
    <t>вт</t>
  </si>
  <si>
    <t>ср</t>
  </si>
  <si>
    <t>чт</t>
  </si>
  <si>
    <t>пт</t>
  </si>
  <si>
    <t>сб</t>
  </si>
  <si>
    <t>вс</t>
  </si>
  <si>
    <t>Старт</t>
  </si>
  <si>
    <t>Финиш</t>
  </si>
  <si>
    <t>Итого</t>
  </si>
  <si>
    <t>1</t>
  </si>
  <si>
    <t>Сделать Паспорт  проекта</t>
  </si>
  <si>
    <t>Аплеухин Артем Вадимович</t>
  </si>
  <si>
    <t>1.1 Поиск необходимой информации</t>
  </si>
  <si>
    <t>2.2 Заполнение паспорта проекта</t>
  </si>
  <si>
    <t>Митяев Сергей Витальевич</t>
  </si>
  <si>
    <t>2</t>
  </si>
  <si>
    <t>Презентация</t>
  </si>
  <si>
    <t>Бережная Александра Максимовна</t>
  </si>
  <si>
    <t>2.1.Оформлеине и поиск информации</t>
  </si>
  <si>
    <t>Рогозина Алёна Андреевна</t>
  </si>
  <si>
    <t>2.2. Сопоставление презентации с регламентом и правки презентации</t>
  </si>
  <si>
    <t>Ооржак Дандар Шораанович</t>
  </si>
  <si>
    <t>3</t>
  </si>
  <si>
    <t>Текст выступления</t>
  </si>
  <si>
    <t>Шахмин Никита Эдуардович</t>
  </si>
  <si>
    <t>4</t>
  </si>
  <si>
    <t>Разработать систему с 2 каретками</t>
  </si>
  <si>
    <t>Глазнев Павел Андреевич</t>
  </si>
  <si>
    <t>5</t>
  </si>
  <si>
    <t xml:space="preserve">Спректировать 3D модель системы с 2 каретками </t>
  </si>
  <si>
    <t>Яковлев Кирилл Александрович</t>
  </si>
  <si>
    <t>6</t>
  </si>
  <si>
    <t>Спроектиррвать корпус и уголки для БП и распечатать их на 3D принтере</t>
  </si>
  <si>
    <t>Лазарев Артём Романович</t>
  </si>
  <si>
    <t>7</t>
  </si>
  <si>
    <t>Исполнительная записка</t>
  </si>
  <si>
    <t>Терентьев Максим Сергеевич</t>
  </si>
  <si>
    <t>8</t>
  </si>
  <si>
    <t>Выступление</t>
  </si>
  <si>
    <t>Тарасов Сергей Павлович</t>
  </si>
  <si>
    <t>9</t>
  </si>
  <si>
    <t xml:space="preserve">Разработать Програмное обеспечение </t>
  </si>
  <si>
    <t>Ткаченко Константин Михайлович</t>
  </si>
  <si>
    <t>9.1 Скрипт Постобработки</t>
  </si>
  <si>
    <t>9.2 Макрос</t>
  </si>
  <si>
    <t>Саушкин Владимир Сергеевич</t>
  </si>
  <si>
    <t>9.3 Конфиг</t>
  </si>
  <si>
    <t>Яруллин Арслан Фердинандович</t>
  </si>
  <si>
    <t>10</t>
  </si>
  <si>
    <t>Создать 3D модель подставки для принтера</t>
  </si>
  <si>
    <t>10.1 Вырезать подставку на лазерном станке</t>
  </si>
  <si>
    <t xml:space="preserve">10.2 Склеить подставку </t>
  </si>
  <si>
    <t>11</t>
  </si>
  <si>
    <t>Создание компонентов для двух кареток</t>
  </si>
  <si>
    <t>12</t>
  </si>
  <si>
    <t>Выпиливание материалов для 3D принтера</t>
  </si>
  <si>
    <t>Федосенко Дмитрий Сергеевич</t>
  </si>
  <si>
    <t>13</t>
  </si>
  <si>
    <t>Паяние материалов для 3D принтера</t>
  </si>
  <si>
    <t>14</t>
  </si>
  <si>
    <t xml:space="preserve">Сборка компонентов для 3D принтера </t>
  </si>
  <si>
    <t>14.1 Сборка компонентов в общий корпус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</si>
  <si>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</si>
  <si>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</si>
  <si>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</si>
  <si>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</si>
  <si>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</si>
  <si>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</si>
  <si>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</si>
  <si>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</si>
  <si>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</si>
  <si>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</si>
  <si>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</si>
  <si>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</si>
  <si>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</si>
  <si>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</si>
  <si>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</si>
  <si>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</si>
  <si>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</si>
  <si>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</si>
  <si>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</si>
  <si>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</si>
  <si>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</si>
  <si>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</si>
  <si>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</si>
  <si>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</si>
  <si>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</si>
  <si>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</si>
  <si>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</si>
  <si>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</si>
  <si>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</si>
  <si>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</si>
  <si>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</si>
  <si>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</si>
  <si>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</si>
  <si>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</si>
  <si>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</si>
  <si>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</si>
  <si>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</si>
  <si>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</si>
  <si>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</si>
  <si>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</si>
  <si>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</si>
  <si>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</si>
  <si>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</si>
  <si>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</si>
  <si>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</si>
  <si>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</si>
  <si>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</si>
  <si>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</si>
  <si>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</si>
  <si>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</si>
  <si>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</si>
  <si>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</si>
  <si>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</si>
  <si>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</si>
  <si>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</si>
  <si>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</si>
  <si>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</si>
  <si>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</si>
  <si>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</si>
  <si>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</si>
  <si>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</si>
  <si>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</si>
  <si>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</si>
  <si>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</si>
  <si>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</si>
  <si>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</si>
  <si>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</si>
  <si>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</si>
  <si>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</si>
  <si>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</si>
  <si>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</si>
  <si>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</si>
  <si>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</si>
  <si>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</si>
  <si>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</si>
  <si>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</si>
  <si>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</si>
  <si>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</si>
  <si>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</si>
  <si>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</si>
  <si>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</si>
  <si>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</si>
  <si>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</si>
  <si>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</si>
  <si>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</si>
  <si>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</si>
  <si>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</si>
  <si>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</si>
  <si>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</si>
  <si>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</si>
  <si>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</si>
  <si>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</si>
  <si>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</si>
  <si>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</si>
  <si>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</si>
  <si>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</si>
  <si>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</si>
  <si>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</si>
  <si>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</si>
  <si>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</si>
  <si>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</si>
  <si>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</si>
  <si>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</si>
  <si>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</si>
  <si>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</si>
  <si>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</si>
  <si>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</si>
  <si>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</si>
  <si>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</si>
  <si>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</si>
  <si>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</si>
  <si>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</si>
  <si>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</si>
  <si>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</si>
  <si>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</si>
  <si>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</si>
  <si>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</si>
  <si>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</si>
  <si>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</si>
  <si>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</si>
  <si>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</si>
  <si>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</si>
  <si>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</si>
  <si>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</si>
  <si>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</si>
  <si>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</si>
  <si>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</si>
  <si>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</si>
  <si>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</si>
  <si>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</si>
  <si>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</si>
  <si>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</si>
  <si>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</si>
  <si>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</si>
  <si>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</si>
  <si>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</si>
  <si>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</si>
  <si>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</si>
  <si>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</si>
  <si>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</si>
  <si>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</si>
  <si>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</si>
  <si>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</si>
  <si>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</si>
  <si>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</si>
  <si>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</si>
  <si>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</si>
  <si>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</si>
  <si>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</si>
  <si>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</si>
  <si>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</si>
  <si>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</si>
  <si>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</si>
  <si>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</si>
  <si>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</si>
  <si>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</si>
  <si>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</si>
  <si>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</si>
  <si>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</si>
  <si>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</si>
  <si>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</si>
  <si>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</si>
  <si>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</si>
  <si>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</si>
  <si>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</si>
  <si>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</si>
  <si>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</si>
  <si>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</si>
  <si>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</si>
  <si>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</si>
  <si>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</si>
  <si>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</si>
  <si>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</si>
  <si>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</si>
  <si>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</si>
  <si>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</si>
  <si>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</si>
  <si>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</si>
  <si>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</si>
  <si>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</si>
  <si>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</si>
  <si>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</si>
  <si>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</si>
  <si>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</si>
  <si>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</si>
  <si>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</si>
  <si>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</si>
  <si>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</si>
  <si>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</si>
  <si>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</si>
  <si>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</si>
  <si>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</si>
  <si>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</si>
  <si>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</si>
  <si>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</si>
  <si>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</si>
  <si>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</si>
  <si>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</si>
  <si>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</si>
  <si>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</si>
  <si>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</si>
  <si>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</si>
  <si>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</si>
  <si>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</si>
  <si>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</si>
  <si>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</si>
  <si>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</si>
  <si>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</si>
  <si>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</si>
  <si>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</si>
  <si>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</si>
  <si>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</si>
  <si>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</si>
  <si>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</si>
  <si>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</si>
  <si>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</si>
  <si>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</si>
  <si>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</si>
  <si>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</si>
  <si>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</si>
  <si>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</si>
  <si>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</si>
  <si>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</si>
  <si>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</si>
  <si>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</si>
  <si>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</si>
  <si>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</si>
  <si>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</si>
  <si>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</si>
  <si>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</si>
  <si>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</si>
  <si>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</si>
  <si>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</si>
  <si>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</si>
  <si>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ФИО</t>
  </si>
  <si>
    <t>Учебная
группа</t>
  </si>
  <si>
    <t>Роль в проекте</t>
  </si>
  <si>
    <t>Рабочая группа</t>
  </si>
  <si>
    <t>Индивидуальная надбавка за особые достижения</t>
  </si>
  <si>
    <t>Баллы (из дорожной карты)</t>
  </si>
  <si>
    <t>Баллы
(до 10)</t>
  </si>
  <si>
    <t>Обоснование</t>
  </si>
  <si>
    <t>Максимум</t>
  </si>
  <si>
    <t>Артамонов Денис Артурович</t>
  </si>
  <si>
    <t>231-327</t>
  </si>
  <si>
    <t>221-223</t>
  </si>
  <si>
    <t>Документация</t>
  </si>
  <si>
    <t>231-721</t>
  </si>
  <si>
    <t>Разработчик</t>
  </si>
  <si>
    <t>Захаров Андрей Сергеевич</t>
  </si>
  <si>
    <t>221-323</t>
  </si>
  <si>
    <t>221-327</t>
  </si>
  <si>
    <t>Инженер</t>
  </si>
  <si>
    <t>Лукашов Алексей Олегович</t>
  </si>
  <si>
    <t>231-223</t>
  </si>
  <si>
    <t>231-323</t>
  </si>
  <si>
    <t>Потанин Юрий Алексеевич</t>
  </si>
  <si>
    <t>Трондин Георгий Андреевич</t>
  </si>
  <si>
    <t>211-722</t>
  </si>
  <si>
    <t>Шамов Гаджикурбан Саидович</t>
  </si>
  <si>
    <t>231-325</t>
  </si>
  <si>
    <t>Шарафутдинов Никита Борисович</t>
  </si>
  <si>
    <t>231-324</t>
  </si>
  <si>
    <t>241-291</t>
  </si>
  <si>
    <t>Ищук Станислав Евгеньевич</t>
  </si>
  <si>
    <t>241-351</t>
  </si>
  <si>
    <t>Программист</t>
  </si>
  <si>
    <t>Моисеев Никита Павлович</t>
  </si>
  <si>
    <t>241-336</t>
  </si>
  <si>
    <t>241-327</t>
  </si>
  <si>
    <t>Лидер проекта</t>
  </si>
  <si>
    <t xml:space="preserve">Батаков Александр Анатольевич </t>
  </si>
  <si>
    <t xml:space="preserve">Набиуллин Артур Фанилевич </t>
  </si>
  <si>
    <t>241-326</t>
  </si>
  <si>
    <t>№ события</t>
  </si>
  <si>
    <t>Конкурсы</t>
  </si>
  <si>
    <t>наименование ведомства, программы, лота, конкурса</t>
  </si>
  <si>
    <t>название проекта, регистрационный номер, дата подачи</t>
  </si>
  <si>
    <t>сумма гранта</t>
  </si>
  <si>
    <t>электронная ссылка на документ заявки в папке проекта</t>
  </si>
  <si>
    <t>Статьи</t>
  </si>
  <si>
    <t>уровень статьи</t>
  </si>
  <si>
    <t>год</t>
  </si>
  <si>
    <t>ФИО авторов, через точку с запятой</t>
  </si>
  <si>
    <t>название публикации</t>
  </si>
  <si>
    <t>библиография (название журнала, год, номер (том) выпуска (месяц при наличии), страницы</t>
  </si>
  <si>
    <t>ISSN журнала</t>
  </si>
  <si>
    <t>DOI (при наличии)</t>
  </si>
  <si>
    <t>ссылка на электронную копию статьи в папке проекта</t>
  </si>
  <si>
    <t>Конференции</t>
  </si>
  <si>
    <t>название конференции</t>
  </si>
  <si>
    <t>даты конференции</t>
  </si>
  <si>
    <t>город проведения</t>
  </si>
  <si>
    <t>название доклада</t>
  </si>
  <si>
    <t>ФИО докладчика</t>
  </si>
  <si>
    <t>ссылка на программу конференции в папке проекта</t>
  </si>
  <si>
    <t>Заявки на РИД</t>
  </si>
  <si>
    <t>номер заявки</t>
  </si>
  <si>
    <t>дата подачи заявки</t>
  </si>
  <si>
    <t>название заявки</t>
  </si>
  <si>
    <t>номер охранного документа (при наличии)</t>
  </si>
  <si>
    <t>ФИО патентообладателя</t>
  </si>
  <si>
    <t>ФИО авторов</t>
  </si>
  <si>
    <t>ссылка на электронную копию охранного документа в папке проекта</t>
  </si>
  <si>
    <t>Привлечение спонсоров</t>
  </si>
  <si>
    <t>компания</t>
  </si>
  <si>
    <t>дата обращения</t>
  </si>
  <si>
    <t>ссылка на спонсорский пакет (при наличии)</t>
  </si>
  <si>
    <t>спонсорская помощь</t>
  </si>
  <si>
    <t>Мероприятия по продвижению</t>
  </si>
  <si>
    <t>дата мероприятия</t>
  </si>
  <si>
    <t>названия</t>
  </si>
  <si>
    <t>место проведения</t>
  </si>
  <si>
    <t>ссылка на фото/видео отчёт в папке проекта</t>
  </si>
  <si>
    <t>Прочие мероприятия</t>
  </si>
  <si>
    <t>№</t>
  </si>
  <si>
    <t>Наименование товара</t>
  </si>
  <si>
    <t>Ссылка на товар</t>
  </si>
  <si>
    <t>Кол-во</t>
  </si>
  <si>
    <t>Единица измерения</t>
  </si>
  <si>
    <t>Цена за единицу, руб.</t>
  </si>
  <si>
    <t>Сумма, руб.</t>
  </si>
  <si>
    <t>ОКПД-2</t>
  </si>
  <si>
    <t>Техническое задание</t>
  </si>
  <si>
    <t>Источник
финансирования</t>
  </si>
  <si>
    <t>Выдано,
кол-во</t>
  </si>
  <si>
    <t>Бюджет проекта</t>
  </si>
  <si>
    <t>Пластиковый подшипник lm8uu</t>
  </si>
  <si>
    <t>https://market.yandex.ru/product--plastikovye-lineinye-podshipniki-lm8uu-8-10-12-mm-rjmj-01-08/900976503?sku=103673956214&amp;shopId=142825370&amp;from=premiumOffers&amp;from-show-uid=17423324048406030507700003&amp;do-waremd5=JyJY72alvdEq31qhnolRcQ&amp;sponsored=1&amp;cpc=GwxyaR0F1hXB3Z9RSoqv3ED16mBm9kTe4JWQbArFIG-nmTpag0HZIvhPD7zgIPFd0L3D67bWr4CzPxuFOYWgxma1kHGSvPVyx3lZ3Ej841jgyuKDNZkoDpNeN3tO-GlHISw60AKiek_kaN58RiX-lQ_N86MIt5eKh3rshEKAvGLNXZo5uR8k2Je1jkXRPaalV61mJKF26D3DtKi33GAjlBlnbSvdrIXN-kc5y6PadsZiniJhfSSFh5KEPGon7NC2mgp_vCH197seR77GH3V836r8EzKzSknZyygweL03fFMG4iYbbTeJoFTzmZxKunKtUIezfSQxB6ghkVIODTtXCufPggi6oSNVEaeLsPnT_VdbYCHCNqIDVpvF1D2qtSRMOJlOIfahI74xaqjqNILmX-Nv8Ni-7Dap-KPsg4BH-gwq0KbitfFMBlBcvkwDYw-KKU4caTJ3oDGDbmtkXG8a-w%2C%2C&amp;cc=CgAQ5gGAfebtBg%2C%2C&amp;uniqueId=134799842</t>
  </si>
  <si>
    <t>шт</t>
  </si>
  <si>
    <t>28.15.10</t>
  </si>
  <si>
    <t>Пластиковые линейные подшипники LM8UU 8/10/12 мм</t>
  </si>
  <si>
    <t>Личные средства</t>
  </si>
  <si>
    <t>Суммарный</t>
  </si>
  <si>
    <t>руб.</t>
  </si>
  <si>
    <t>Ремень gt2</t>
  </si>
  <si>
    <t>https://market.yandex.ru/product--5aplusreprap-gt2-6mm-zamknutyi-sinkhronnyi-remen-6-mm-188mm/930608931?hid=90401&amp;sku=103710396528&amp;show-uid=17423315119769649695716003&amp;from=search&amp;cpa=1&amp;do-waremd5=elZM8C6K8dNAyBpgmY6swA&amp;sponsored=1&amp;cpc=mMV-ZkPtBgLRFtgk867Oes8qQz5OqztYzV8Axo1GDICAASB0ykINIBoGGnYul2CP-sdNcmH3GvQPQms2MyI90wMaYKUn-n0Yh4h0h3jVIucJ_Me15C5oyA3u9e2t84dj3_P5HSopkvvxWBLVpVDhNSelG3-zXKS34K-z6ap6YT4D8Sj90QeCD4av3Fh82GbqZ6uCUkIYd_crsPUXObcfyTN_3n3CutyPM80hbeRQDxgS8V5Q_OTC7JHTujA3u-JJDd-BylmKBfqoDC6qANR8VjjJR8k15ETbRAsOEWTXSq-cbJuv1vrjS63Xp7K9iBnthrUi7nXmyyNbxjAJ_iL3b4eeEp-0RLr-X7ntIVdyNWjSzqjflLBBVzxVke-mSwtcElnrYGW-jPYBugmLR4HG9itAgu8Iu0lENgc6BMDX1ggwDhpqOfnvLtzwK9XwyDdDgae0JE_jaCCWftrTISUfJBPLM-ZQC7lcsDlqLnmUODTWzP3MzMW_tw%2C%2C&amp;cc=CgAQ5wGAfebtBg%2C%2C&amp;uniqueId=134799842</t>
  </si>
  <si>
    <t>22.19.40.120</t>
  </si>
  <si>
    <t>GT2-6mm замкнутый синхронный ремень 6 мм, 188mm</t>
  </si>
  <si>
    <t xml:space="preserve">– в т. ч. финансирование от ЦПД </t>
  </si>
  <si>
    <t>шкив для ремня gt2</t>
  </si>
  <si>
    <t>https://market.yandex.ru/product--shkiv-zanyaptr-2gt-16-20-zubev-16t-5b/1026621602?hid=90401&amp;sku=103789699300&amp;show-uid=17423329196877409705016001&amp;from=search&amp;cpa=1&amp;do-waremd5=g54CPPt1o_sfTp1vzXQlLw&amp;cpc=cFQwD64ANeUL4p0wNrF6x1avRpHHxT8jEim8hsvrSz3EjRBYRWnv5tIzKqh6zYaHVPyOxuSl0xSxwQqZ4_rCjGpwOdAAEK-1h2I__Ld9utPpVfku98PDhH9c3mVIyLHv__9_GJ_rPal3uYLTip9_ay4hGQ-QfmwzpmxxTZZYP3Zl6DiJuDMEeK6MqLzyAAdMNepAV5qGjhT7WX9edQ3P8V3X1K-WklRIAdddpY0eRvwvzXN3FL4nchqTFczNGOX1aKwsI8r1xVkGIBx4LJKlewyTIY38pyvS&amp;cc=CgAQHIB95u0G&amp;uniqueId=134799842</t>
  </si>
  <si>
    <t>28.15.25.120</t>
  </si>
  <si>
    <t>Шкив ZANYAPTR 2GT 16/20 зубьев, 16T-5B</t>
  </si>
  <si>
    <t>– в т. ч. финансирование от иных подразделений вуза</t>
  </si>
  <si>
    <t>сервопривод</t>
  </si>
  <si>
    <t>https://market.yandex.ru/product--servoprivod-sg90-sg92r-mg90s-mg995-mg996r-dlia-arduino-uno-mg995r-360-degree/894166820?utm_term=7076558%7C894166820&amp;clid=1601&amp;utm_source_service=web&amp;utm_source=yandex&amp;utm_medium=search&amp;utm_campaign=ymp_offer_promo_AE_bko_dyb_search_rus&amp;utm_content=cid%3A113603367%7Cgid%3A5495142850%7Caid%3A1854174485906371046%7Cph%3A53127736004%7Cpt%3Apremium%7Cpn%3A2%7Csrc%3Anone%7Cst%3Asearch%7Crid%3A53127736004%7Ccgcid%3A0&amp;adjust_t=fs3pybh&amp;adjust_ya_click_id=14070242373177180159&amp;referrer=reattribution%3D1&amp;yclid=14070242373177180159&amp;extdata=CgQKAjk4ENUBGMvE574GWAJiCjEyMTEzMzQ7MTg%3D&amp;extdata_source=bs&amp;baobab_event_id=m8ezxm7e1&amp;wprid=1742332491197080-12811127491911755813-balancer-l7leveler-kubr-yp-sas-137-BAL&amp;src_pof=1601&amp;icookie=jYFTZmhgg0eHIpGswArtqqwMqTZ5G8sQq4GMdITHKLVmlHJgTUigO0KKtverKmhC0V0QkOXHXpMqkrmXHPp7DcLiVYQ%3D</t>
  </si>
  <si>
    <t>25.30.22.113</t>
  </si>
  <si>
    <t>Сервоприводы  для Arduino  180 Degree</t>
  </si>
  <si>
    <t>– в т. ч. финансирование от заказчика</t>
  </si>
  <si>
    <t>вал 8мм</t>
  </si>
  <si>
    <t>https://market.yandex.ru/product--polirovannyi-tsilindricheskii-val-20mm-l-500mm-a760-1-sht-soberizavod/860566102?sku=103637884205&amp;uniqueId=143307375&amp;do-waremd5=k03_bFr8V8T1EVVnAUUGow&amp;cpc=yOKYuEvLXugWwoHDERbshQb39cVTEr11NMfPUF0WUWQNx43ZVTFESqBzrHWFzr2oXjOltsVpV5NTMeeJC78hIaun37QrZeQjlJ7KE83R2gwCj1QzBMeaCIMtxs3F8Qjs8zkh5jzKxQh_hrX6xF8tQB18Ece_rYn3rw9QNmU3FBbHPDmeDVHV6eUTCnXWzScUJ8iQjY4OB10HMUT6gy_ycd98N0zlC1LrATvmrid_tKVBKhuYXtPRxFDjgUB807HzOBHWnAB8vGIHY3amgjaachr0OFVkdxS5n86UVUxWuHRrXWUSLrGj8KwGAqVHPduaEQbOIAPaS-k9ggBNjZwTbhvbCP_znwmkKYrWLcDFF_XgoqMlAlwvotcyFE6_RG9_F5Bp-s8desQ_KOeZ3xdGTHstNGkcD_Ly2LqOcgWZa0Mkm7cqKhxBF97prDGIuxgOm-eQuwoG7Rbu3oaGVPTdRg%2C%2C</t>
  </si>
  <si>
    <t>29.32.30.240</t>
  </si>
  <si>
    <t xml:space="preserve">Полированный цилиндрический вал 8мм, L 250мм, A766  </t>
  </si>
  <si>
    <t>– в т. ч. финансирование от партнёра/спонсора</t>
  </si>
  <si>
    <t>– в т. ч. личное финансирование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</si>
</sst>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dd&quot;.&quot;mm"/>
    <numFmt numFmtId="166" formatCode="dd.mm.yy"/>
  </numFmts>
  <fonts count="21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Roboto"/>
    </font>
    <font>
      <i/>
      <color theme="1"/>
      <name val="Arial"/>
      <scheme val="minor"/>
    </font>
    <font>
      <sz val="9.0"/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Docs-Calibri"/>
    </font>
    <font>
      <color rgb="FF000000"/>
      <name val="Arial"/>
    </font>
    <font>
      <color theme="1"/>
      <name val="Arial"/>
    </font>
    <font>
      <color rgb="FF000000"/>
      <name val="-apple-system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4D4D4D"/>
      <name val="Arial"/>
      <scheme val="minor"/>
    </font>
    <font>
      <sz val="10.0"/>
      <color rgb="FF333333"/>
      <name val="Arial"/>
      <scheme val="minor"/>
    </font>
    <font>
      <sz val="13.0"/>
      <color rgb="FF000000"/>
      <name val="Arial"/>
    </font>
    <font>
      <sz val="10.0"/>
      <color rgb="FF363636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2" fontId="3" numFmtId="0" xfId="0" applyAlignment="1" applyBorder="1" applyFont="1">
      <alignment horizontal="left" readingOrder="0" shrinkToFit="0" vertical="center" wrapText="1"/>
    </xf>
    <xf borderId="3" fillId="3" fontId="0" numFmtId="0" xfId="0" applyAlignment="1" applyBorder="1" applyFill="1" applyFont="1">
      <alignment horizontal="left" readingOrder="0" shrinkToFit="0" wrapText="1"/>
    </xf>
    <xf borderId="1" fillId="3" fontId="0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horizontal="left" readingOrder="0" vertical="center"/>
    </xf>
    <xf borderId="1" fillId="3" fontId="5" numFmtId="0" xfId="0" applyAlignment="1" applyBorder="1" applyFont="1">
      <alignment horizontal="left" readingOrder="0" shrinkToFit="0" wrapText="1"/>
    </xf>
    <xf borderId="4" fillId="2" fontId="1" numFmtId="0" xfId="0" applyAlignment="1" applyBorder="1" applyFont="1">
      <alignment horizontal="left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3" fillId="0" fontId="3" numFmtId="164" xfId="0" applyAlignment="1" applyBorder="1" applyFont="1" applyNumberFormat="1">
      <alignment horizontal="left" readingOrder="0" shrinkToFit="0" vertical="center" wrapText="1"/>
    </xf>
    <xf borderId="4" fillId="2" fontId="1" numFmtId="0" xfId="0" applyAlignment="1" applyBorder="1" applyFont="1">
      <alignment horizontal="left" readingOrder="0" vertical="center"/>
    </xf>
    <xf borderId="3" fillId="2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left" shrinkToFit="0" vertical="center" wrapText="1"/>
    </xf>
    <xf borderId="3" fillId="2" fontId="3" numFmtId="0" xfId="0" applyAlignment="1" applyBorder="1" applyFont="1">
      <alignment horizontal="left" shrinkToFit="0" vertical="center" wrapText="1"/>
    </xf>
    <xf borderId="3" fillId="0" fontId="3" numFmtId="10" xfId="0" applyAlignment="1" applyBorder="1" applyFont="1" applyNumberFormat="1">
      <alignment horizontal="left" shrinkToFit="0" vertical="center" wrapText="1"/>
    </xf>
    <xf borderId="3" fillId="2" fontId="3" numFmtId="10" xfId="0" applyAlignment="1" applyBorder="1" applyFont="1" applyNumberFormat="1">
      <alignment horizontal="left" shrinkToFit="0" vertical="center" wrapText="1"/>
    </xf>
    <xf borderId="0" fillId="2" fontId="1" numFmtId="0" xfId="0" applyAlignment="1" applyFont="1">
      <alignment horizontal="left" readingOrder="0" vertical="center"/>
    </xf>
    <xf borderId="0" fillId="2" fontId="6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165" xfId="0" applyAlignment="1" applyFont="1" applyNumberFormat="1">
      <alignment horizontal="center" readingOrder="0" textRotation="90" vertical="center"/>
    </xf>
    <xf borderId="0" fillId="3" fontId="3" numFmtId="49" xfId="0" applyAlignment="1" applyFont="1" applyNumberFormat="1">
      <alignment horizontal="right" readingOrder="0" vertical="center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3" fontId="3" numFmtId="166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  <xf borderId="0" fillId="0" fontId="8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vertical="center"/>
    </xf>
    <xf borderId="0" fillId="0" fontId="9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0" fillId="3" fontId="3" numFmtId="166" xfId="0" applyAlignment="1" applyFont="1" applyNumberFormat="1">
      <alignment horizontal="center" readingOrder="0" vertical="center"/>
    </xf>
    <xf borderId="0" fillId="3" fontId="10" numFmtId="0" xfId="0" applyAlignment="1" applyFont="1">
      <alignment horizontal="left" readingOrder="0"/>
    </xf>
    <xf borderId="0" fillId="3" fontId="3" numFmtId="0" xfId="0" applyAlignment="1" applyFont="1">
      <alignment horizontal="left" readingOrder="0" shrinkToFit="0" vertical="center" wrapText="0"/>
    </xf>
    <xf borderId="0" fillId="3" fontId="11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readingOrder="0"/>
    </xf>
    <xf borderId="0" fillId="0" fontId="12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2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3" fontId="13" numFmtId="0" xfId="0" applyAlignment="1" applyFont="1">
      <alignment horizontal="left" readingOrder="0"/>
    </xf>
    <xf borderId="0" fillId="3" fontId="3" numFmtId="0" xfId="0" applyAlignment="1" applyFont="1">
      <alignment horizontal="left" vertic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/>
    </xf>
    <xf borderId="0" fillId="4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14" numFmtId="0" xfId="0" applyAlignment="1" applyFont="1">
      <alignment horizontal="center" readingOrder="0" shrinkToFit="0" vertical="center" wrapText="0"/>
    </xf>
    <xf borderId="0" fillId="2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right" readingOrder="0" shrinkToFit="0" vertical="center" wrapText="0"/>
    </xf>
    <xf borderId="0" fillId="0" fontId="15" numFmtId="0" xfId="0" applyAlignment="1" applyFont="1">
      <alignment horizontal="left" readingOrder="0" shrinkToFit="0" vertical="center" wrapText="0"/>
    </xf>
    <xf borderId="0" fillId="0" fontId="16" numFmtId="0" xfId="0" applyAlignment="1" applyFont="1">
      <alignment horizontal="left" readingOrder="0" shrinkToFit="0" vertical="center" wrapText="0"/>
    </xf>
    <xf borderId="0" fillId="0" fontId="15" numFmtId="0" xfId="0" applyAlignment="1" applyFont="1">
      <alignment horizontal="center" readingOrder="0" shrinkToFit="0" vertical="center" wrapText="0"/>
    </xf>
    <xf borderId="0" fillId="2" fontId="15" numFmtId="0" xfId="0" applyAlignment="1" applyFont="1">
      <alignment horizontal="right" shrinkToFit="0" vertical="center" wrapText="0"/>
    </xf>
    <xf borderId="0" fillId="3" fontId="17" numFmtId="0" xfId="0" applyAlignment="1" applyFont="1">
      <alignment horizontal="left" readingOrder="0" vertical="center"/>
    </xf>
    <xf borderId="0" fillId="2" fontId="15" numFmtId="0" xfId="0" applyAlignment="1" applyFont="1">
      <alignment horizontal="center" shrinkToFit="0" vertical="center" wrapText="0"/>
    </xf>
    <xf borderId="0" fillId="2" fontId="15" numFmtId="0" xfId="0" applyAlignment="1" applyFont="1">
      <alignment horizontal="left" readingOrder="0" shrinkToFit="0" vertical="center" wrapText="0"/>
    </xf>
    <xf borderId="0" fillId="3" fontId="0" numFmtId="0" xfId="0" applyAlignment="1" applyFont="1">
      <alignment readingOrder="0"/>
    </xf>
    <xf borderId="0" fillId="0" fontId="18" numFmtId="0" xfId="0" applyAlignment="1" applyFont="1">
      <alignment horizontal="right" readingOrder="0" vertical="center"/>
    </xf>
    <xf borderId="0" fillId="3" fontId="18" numFmtId="0" xfId="0" applyAlignment="1" applyFont="1">
      <alignment readingOrder="0"/>
    </xf>
    <xf borderId="0" fillId="2" fontId="15" numFmtId="9" xfId="0" applyAlignment="1" applyFont="1" applyNumberFormat="1">
      <alignment horizontal="right" readingOrder="0" shrinkToFit="0" vertical="center" wrapText="0"/>
    </xf>
    <xf borderId="0" fillId="2" fontId="15" numFmtId="0" xfId="0" applyAlignment="1" applyFont="1">
      <alignment horizontal="center" readingOrder="0" shrinkToFit="0" vertical="center" wrapText="0"/>
    </xf>
    <xf borderId="0" fillId="2" fontId="15" numFmtId="0" xfId="0" applyAlignment="1" applyFont="1">
      <alignment horizontal="left" readingOrder="0" shrinkToFit="0" vertical="center" wrapText="1"/>
    </xf>
    <xf borderId="0" fillId="3" fontId="19" numFmtId="0" xfId="0" applyAlignment="1" applyFont="1">
      <alignment readingOrder="0" shrinkToFit="0" wrapText="1"/>
    </xf>
    <xf borderId="0" fillId="2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left" readingOrder="0" vertical="center"/>
    </xf>
    <xf borderId="0" fillId="0" fontId="0" numFmtId="0" xfId="0" applyAlignment="1" applyFont="1">
      <alignment horizontal="right" readingOrder="0" vertical="center"/>
    </xf>
    <xf borderId="0" fillId="3" fontId="20" numFmtId="0" xfId="0" applyAlignment="1" applyFont="1">
      <alignment horizontal="left" readingOrder="0" vertical="center"/>
    </xf>
    <xf borderId="0" fillId="2" fontId="0" numFmtId="0" xfId="0" applyAlignment="1" applyFont="1">
      <alignment horizontal="left" readingOrder="0" shrinkToFit="0" vertical="center" wrapText="1"/>
    </xf>
    <xf borderId="0" fillId="2" fontId="15" numFmtId="0" xfId="0" applyAlignment="1" applyFont="1">
      <alignment horizontal="right" readingOrder="0" shrinkToFit="0" vertical="center" wrapText="0"/>
    </xf>
    <xf borderId="0" fillId="2" fontId="15" numFmtId="0" xfId="0" applyAlignment="1" applyFont="1">
      <alignment horizontal="left" shrinkToFit="0" vertical="center" wrapText="0"/>
    </xf>
    <xf borderId="0" fillId="3" fontId="15" numFmtId="0" xfId="0" applyAlignment="1" applyFont="1">
      <alignment horizontal="left" readingOrder="0" shrinkToFit="0" vertical="center" wrapText="0"/>
    </xf>
    <xf borderId="0" fillId="0" fontId="15" numFmtId="0" xfId="0" applyAlignment="1" applyFont="1">
      <alignment horizontal="right" shrinkToFit="0" vertical="center" wrapText="0"/>
    </xf>
    <xf borderId="0" fillId="0" fontId="15" numFmtId="0" xfId="0" applyAlignment="1" applyFont="1">
      <alignment horizontal="left" shrinkToFit="0" vertical="center" wrapText="0"/>
    </xf>
    <xf borderId="0" fillId="0" fontId="15" numFmtId="0" xfId="0" applyAlignment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market.yandex.ru/product--plastikovye-lineinye-podshipniki-lm8uu-8-10-12-mm-rjmj-01-08/900976503?sku=103673956214&amp;shopId=142825370&amp;from=premiumOffers&amp;from-show-uid=17423324048406030507700003&amp;do-waremd5=JyJY72alvdEq31qhnolRcQ&amp;sponsored=1&amp;cpc=GwxyaR0F1hXB3Z9RSoqv3ED16mBm9kTe4JWQbArFIG-nmTpag0HZIvhPD7zgIPFd0L3D67bWr4CzPxuFOYWgxma1kHGSvPVyx3lZ3Ej841jgyuKDNZkoDpNeN3tO-GlHISw60AKiek_kaN58RiX-lQ_N86MIt5eKh3rshEKAvGLNXZo5uR8k2Je1jkXRPaalV61mJKF26D3DtKi33GAjlBlnbSvdrIXN-kc5y6PadsZiniJhfSSFh5KEPGon7NC2mgp_vCH197seR77GH3V836r8EzKzSknZyygweL03fFMG4iYbbTeJoFTzmZxKunKtUIezfSQxB6ghkVIODTtXCufPggi6oSNVEaeLsPnT_VdbYCHCNqIDVpvF1D2qtSRMOJlOIfahI74xaqjqNILmX-Nv8Ni-7Dap-KPsg4BH-gwq0KbitfFMBlBcvkwDYw-KKU4caTJ3oDGDbmtkXG8a-w%2C%2C&amp;cc=CgAQ5gGAfebtBg%2C%2C&amp;uniqueId=134799842" TargetMode="External"/><Relationship Id="rId3" Type="http://schemas.openxmlformats.org/officeDocument/2006/relationships/hyperlink" Target="https://market.yandex.ru/product--5aplusreprap-gt2-6mm-zamknutyi-sinkhronnyi-remen-6-mm-188mm/930608931?hid=90401&amp;sku=103710396528&amp;show-uid=17423315119769649695716003&amp;from=search&amp;cpa=1&amp;do-waremd5=elZM8C6K8dNAyBpgmY6swA&amp;sponsored=1&amp;cpc=mMV-ZkPtBgLRFtgk867Oes8qQz5OqztYzV8Axo1GDICAASB0ykINIBoGGnYul2CP-sdNcmH3GvQPQms2MyI90wMaYKUn-n0Yh4h0h3jVIucJ_Me15C5oyA3u9e2t84dj3_P5HSopkvvxWBLVpVDhNSelG3-zXKS34K-z6ap6YT4D8Sj90QeCD4av3Fh82GbqZ6uCUkIYd_crsPUXObcfyTN_3n3CutyPM80hbeRQDxgS8V5Q_OTC7JHTujA3u-JJDd-BylmKBfqoDC6qANR8VjjJR8k15ETbRAsOEWTXSq-cbJuv1vrjS63Xp7K9iBnthrUi7nXmyyNbxjAJ_iL3b4eeEp-0RLr-X7ntIVdyNWjSzqjflLBBVzxVke-mSwtcElnrYGW-jPYBugmLR4HG9itAgu8Iu0lENgc6BMDX1ggwDhpqOfnvLtzwK9XwyDdDgae0JE_jaCCWftrTISUfJBPLM-ZQC7lcsDlqLnmUODTWzP3MzMW_tw%2C%2C&amp;cc=CgAQ5wGAfebtBg%2C%2C&amp;uniqueId=134799842" TargetMode="External"/><Relationship Id="rId4" Type="http://schemas.openxmlformats.org/officeDocument/2006/relationships/hyperlink" Target="https://market.yandex.ru/product--shkiv-zanyaptr-2gt-16-20-zubev-16t-5b/1026621602?hid=90401&amp;sku=103789699300&amp;show-uid=17423329196877409705016001&amp;from=search&amp;cpa=1&amp;do-waremd5=g54CPPt1o_sfTp1vzXQlLw&amp;cpc=cFQwD64ANeUL4p0wNrF6x1avRpHHxT8jEim8hsvrSz3EjRBYRWnv5tIzKqh6zYaHVPyOxuSl0xSxwQqZ4_rCjGpwOdAAEK-1h2I__Ld9utPpVfku98PDhH9c3mVIyLHv__9_GJ_rPal3uYLTip9_ay4hGQ-QfmwzpmxxTZZYP3Zl6DiJuDMEeK6MqLzyAAdMNepAV5qGjhT7WX9edQ3P8V3X1K-WklRIAdddpY0eRvwvzXN3FL4nchqTFczNGOX1aKwsI8r1xVkGIBx4LJKlewyTIY38pyvS&amp;cc=CgAQHIB95u0G&amp;uniqueId=134799842" TargetMode="External"/><Relationship Id="rId5" Type="http://schemas.openxmlformats.org/officeDocument/2006/relationships/hyperlink" Target="https://market.yandex.ru/product--servoprivod-sg90-sg92r-mg90s-mg995-mg996r-dlia-arduino-uno-mg995r-360-degree/894166820?utm_term=7076558%7C894166820&amp;clid=1601&amp;utm_source_service=web&amp;utm_source=yandex&amp;utm_medium=search&amp;utm_campaign=ymp_offer_promo_AE_bko_dyb_search_rus&amp;utm_content=cid%3A113603367%7Cgid%3A5495142850%7Caid%3A1854174485906371046%7Cph%3A53127736004%7Cpt%3Apremium%7Cpn%3A2%7Csrc%3Anone%7Cst%3Asearch%7Crid%3A53127736004%7Ccgcid%3A0&amp;adjust_t=fs3pybh&amp;adjust_ya_click_id=14070242373177180159&amp;referrer=reattribution%3D1&amp;yclid=14070242373177180159&amp;extdata=CgQKAjk4ENUBGMvE574GWAJiCjEyMTEzMzQ7MTg%3D&amp;extdata_source=bs&amp;baobab_event_id=m8ezxm7e1&amp;wprid=1742332491197080-12811127491911755813-balancer-l7leveler-kubr-yp-sas-137-BAL&amp;src_pof=1601&amp;icookie=jYFTZmhgg0eHIpGswArtqqwMqTZ5G8sQq4GMdITHKLVmlHJgTUigO0KKtverKmhC0V0QkOXHXpMqkrmXHPp7DcLiVYQ%3D" TargetMode="External"/><Relationship Id="rId6" Type="http://schemas.openxmlformats.org/officeDocument/2006/relationships/hyperlink" Target="https://market.yandex.ru/product--polirovannyi-tsilindricheskii-val-20mm-l-500mm-a760-1-sht-soberizavod/860566102?sku=103637884205&amp;uniqueId=143307375&amp;do-waremd5=k03_bFr8V8T1EVVnAUUGow&amp;cpc=yOKYuEvLXugWwoHDERbshQb39cVTEr11NMfPUF0WUWQNx43ZVTFESqBzrHWFzr2oXjOltsVpV5NTMeeJC78hIaun37QrZeQjlJ7KE83R2gwCj1QzBMeaCIMtxs3F8Qjs8zkh5jzKxQh_hrX6xF8tQB18Ece_rYn3rw9QNmU3FBbHPDmeDVHV6eUTCnXWzScUJ8iQjY4OB10HMUT6gy_ycd98N0zlC1LrATvmrid_tKVBKhuYXtPRxFDjgUB807HzOBHWnAB8vGIHY3amgjaachr0OFVkdxS5n86UVUxWuHRrXWUSLrGj8KwGAqVHPduaEQbOIAPaS-k9ggBNjZwTbhvbCP_znwmkKYrWLcDFF_XgoqMlAlwvotcyFE6_RG9_F5Bp-s8desQ_KOeZ3xdGTHstNGkcD_Ly2LqOcgWZa0Mkm7cqKhxBF97prDGIuxgOm-eQuwoG7Rbu3oaGVPTdRg%2C%2C" TargetMode="External"/><Relationship Id="rId7" Type="http://schemas.openxmlformats.org/officeDocument/2006/relationships/drawing" Target="../drawings/drawing5.xml"/><Relationship Id="rId8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2.38"/>
    <col customWidth="1" min="3" max="3" width="21.88"/>
    <col customWidth="1" min="4" max="4" width="69.88"/>
  </cols>
  <sheetData>
    <row r="1">
      <c r="A1" s="1" t="s">
        <v>0</v>
      </c>
      <c r="B1" s="2"/>
      <c r="C1" s="3" t="s">
        <v>1</v>
      </c>
      <c r="D1" s="2"/>
    </row>
    <row r="2">
      <c r="A2" s="1" t="s">
        <v>2</v>
      </c>
      <c r="B2" s="2"/>
      <c r="C2" s="3" t="s">
        <v>3</v>
      </c>
      <c r="D2" s="2"/>
    </row>
    <row r="3">
      <c r="A3" s="1" t="s">
        <v>4</v>
      </c>
      <c r="B3" s="2"/>
      <c r="C3" s="3" t="s">
        <v>5</v>
      </c>
      <c r="D3" s="2"/>
    </row>
    <row r="4">
      <c r="A4" s="1" t="s">
        <v>6</v>
      </c>
      <c r="B4" s="2"/>
      <c r="C4" s="3" t="s">
        <v>7</v>
      </c>
      <c r="D4" s="2"/>
    </row>
    <row r="5">
      <c r="A5" s="1" t="s">
        <v>8</v>
      </c>
      <c r="B5" s="2"/>
      <c r="C5" s="4"/>
      <c r="D5" s="5"/>
    </row>
    <row r="6">
      <c r="A6" s="1" t="s">
        <v>9</v>
      </c>
      <c r="B6" s="2"/>
      <c r="C6" s="4" t="s">
        <v>10</v>
      </c>
      <c r="D6" s="5"/>
    </row>
    <row r="7">
      <c r="A7" s="1" t="s">
        <v>11</v>
      </c>
      <c r="B7" s="2"/>
      <c r="C7" s="6" t="s">
        <v>12</v>
      </c>
      <c r="D7" s="5"/>
    </row>
    <row r="8">
      <c r="A8" s="1" t="s">
        <v>13</v>
      </c>
      <c r="B8" s="2"/>
      <c r="C8" s="7" t="s">
        <v>14</v>
      </c>
      <c r="D8" s="2"/>
    </row>
    <row r="9">
      <c r="A9" s="8" t="s">
        <v>15</v>
      </c>
      <c r="B9" s="2"/>
      <c r="C9" s="9" t="s">
        <v>16</v>
      </c>
      <c r="D9" s="2"/>
    </row>
    <row r="10">
      <c r="A10" s="10" t="s">
        <v>17</v>
      </c>
      <c r="B10" s="5" t="s">
        <v>18</v>
      </c>
      <c r="C10" s="9" t="s">
        <v>19</v>
      </c>
      <c r="D10" s="2"/>
    </row>
    <row r="11">
      <c r="A11" s="11"/>
      <c r="B11" s="5" t="s">
        <v>20</v>
      </c>
      <c r="C11" s="9" t="s">
        <v>21</v>
      </c>
      <c r="D11" s="2"/>
    </row>
    <row r="12">
      <c r="A12" s="11"/>
      <c r="B12" s="5" t="s">
        <v>22</v>
      </c>
      <c r="C12" s="9" t="s">
        <v>23</v>
      </c>
      <c r="D12" s="2"/>
    </row>
    <row r="13">
      <c r="A13" s="11"/>
      <c r="B13" s="5" t="s">
        <v>24</v>
      </c>
      <c r="C13" s="9"/>
      <c r="D13" s="2"/>
    </row>
    <row r="14">
      <c r="A14" s="12"/>
      <c r="B14" s="5" t="s">
        <v>25</v>
      </c>
      <c r="C14" s="9"/>
      <c r="D14" s="2"/>
    </row>
    <row r="15">
      <c r="A15" s="10" t="s">
        <v>26</v>
      </c>
      <c r="B15" s="5" t="s">
        <v>18</v>
      </c>
      <c r="C15" s="9" t="s">
        <v>27</v>
      </c>
      <c r="D15" s="2"/>
    </row>
    <row r="16">
      <c r="A16" s="11"/>
      <c r="B16" s="5" t="s">
        <v>20</v>
      </c>
      <c r="C16" s="9" t="s">
        <v>28</v>
      </c>
      <c r="D16" s="2"/>
    </row>
    <row r="17">
      <c r="A17" s="11"/>
      <c r="B17" s="5" t="s">
        <v>22</v>
      </c>
      <c r="C17" s="9"/>
      <c r="D17" s="2"/>
    </row>
    <row r="18">
      <c r="A18" s="11"/>
      <c r="B18" s="5" t="s">
        <v>24</v>
      </c>
      <c r="C18" s="9"/>
      <c r="D18" s="2"/>
    </row>
    <row r="19">
      <c r="A19" s="12"/>
      <c r="B19" s="5" t="s">
        <v>25</v>
      </c>
      <c r="C19" s="9"/>
      <c r="D19" s="2"/>
    </row>
    <row r="20">
      <c r="A20" s="10" t="s">
        <v>29</v>
      </c>
      <c r="B20" s="5" t="s">
        <v>18</v>
      </c>
      <c r="C20" s="9" t="s">
        <v>30</v>
      </c>
      <c r="D20" s="2"/>
    </row>
    <row r="21">
      <c r="A21" s="11"/>
      <c r="B21" s="5" t="s">
        <v>20</v>
      </c>
      <c r="C21" s="9" t="s">
        <v>31</v>
      </c>
      <c r="D21" s="2"/>
    </row>
    <row r="22">
      <c r="A22" s="11"/>
      <c r="B22" s="5" t="s">
        <v>22</v>
      </c>
      <c r="C22" s="9" t="s">
        <v>32</v>
      </c>
      <c r="D22" s="2"/>
    </row>
    <row r="23">
      <c r="A23" s="11"/>
      <c r="B23" s="5" t="s">
        <v>24</v>
      </c>
      <c r="C23" s="9"/>
      <c r="D23" s="2"/>
    </row>
    <row r="24">
      <c r="A24" s="12"/>
      <c r="B24" s="5" t="s">
        <v>25</v>
      </c>
      <c r="C24" s="9"/>
      <c r="D24" s="2"/>
    </row>
    <row r="25">
      <c r="A25" s="10" t="s">
        <v>33</v>
      </c>
      <c r="B25" s="5" t="s">
        <v>25</v>
      </c>
      <c r="C25" s="9" t="s">
        <v>34</v>
      </c>
      <c r="D25" s="2"/>
    </row>
    <row r="26">
      <c r="A26" s="11"/>
      <c r="B26" s="5" t="s">
        <v>25</v>
      </c>
      <c r="C26" s="9" t="s">
        <v>35</v>
      </c>
      <c r="D26" s="2"/>
    </row>
    <row r="27">
      <c r="A27" s="11"/>
      <c r="B27" s="5" t="s">
        <v>22</v>
      </c>
      <c r="C27" s="9" t="s">
        <v>36</v>
      </c>
      <c r="D27" s="2"/>
    </row>
    <row r="28">
      <c r="A28" s="11"/>
      <c r="B28" s="5" t="s">
        <v>24</v>
      </c>
      <c r="C28" s="9" t="s">
        <v>37</v>
      </c>
      <c r="D28" s="2"/>
    </row>
    <row r="29">
      <c r="A29" s="12"/>
      <c r="B29" s="5" t="s">
        <v>25</v>
      </c>
      <c r="C29" s="9" t="s">
        <v>38</v>
      </c>
      <c r="D29" s="2"/>
    </row>
    <row r="30">
      <c r="A30" s="1" t="s">
        <v>39</v>
      </c>
      <c r="B30" s="2"/>
      <c r="C30" s="13">
        <v>45536.0</v>
      </c>
      <c r="D30" s="5"/>
    </row>
    <row r="31">
      <c r="A31" s="1" t="s">
        <v>40</v>
      </c>
      <c r="B31" s="2"/>
      <c r="C31" s="4" t="s">
        <v>41</v>
      </c>
      <c r="D31" s="5"/>
    </row>
    <row r="32">
      <c r="A32" s="1" t="s">
        <v>42</v>
      </c>
      <c r="B32" s="2"/>
      <c r="C32" s="4"/>
      <c r="D32" s="5">
        <v>26.0</v>
      </c>
    </row>
    <row r="33">
      <c r="A33" s="1" t="s">
        <v>43</v>
      </c>
      <c r="B33" s="2"/>
      <c r="C33" s="4" t="s">
        <v>44</v>
      </c>
      <c r="D33" s="5"/>
    </row>
    <row r="34">
      <c r="A34" s="1" t="s">
        <v>45</v>
      </c>
      <c r="B34" s="2"/>
      <c r="C34" s="3" t="s">
        <v>46</v>
      </c>
      <c r="D34" s="2"/>
    </row>
    <row r="35">
      <c r="A35" s="1" t="s">
        <v>47</v>
      </c>
      <c r="B35" s="2"/>
      <c r="C35" s="9" t="s">
        <v>46</v>
      </c>
      <c r="D35" s="2"/>
    </row>
    <row r="36">
      <c r="A36" s="14" t="s">
        <v>48</v>
      </c>
      <c r="B36" s="5" t="s">
        <v>18</v>
      </c>
      <c r="C36" s="9" t="s">
        <v>46</v>
      </c>
      <c r="D36" s="2"/>
    </row>
    <row r="37">
      <c r="A37" s="11"/>
      <c r="B37" s="5" t="s">
        <v>20</v>
      </c>
      <c r="C37" s="9"/>
      <c r="D37" s="2"/>
    </row>
    <row r="38">
      <c r="A38" s="11"/>
      <c r="B38" s="5" t="s">
        <v>22</v>
      </c>
      <c r="C38" s="9"/>
      <c r="D38" s="2"/>
    </row>
    <row r="39">
      <c r="A39" s="11"/>
      <c r="B39" s="5" t="s">
        <v>24</v>
      </c>
      <c r="C39" s="9"/>
      <c r="D39" s="2"/>
    </row>
    <row r="40">
      <c r="A40" s="11"/>
      <c r="B40" s="5" t="s">
        <v>25</v>
      </c>
      <c r="C40" s="9"/>
      <c r="D40" s="2"/>
    </row>
    <row r="41">
      <c r="A41" s="11"/>
      <c r="B41" s="15" t="s">
        <v>49</v>
      </c>
      <c r="C41" s="9"/>
      <c r="D41" s="2"/>
    </row>
    <row r="42">
      <c r="A42" s="11"/>
      <c r="B42" s="15" t="s">
        <v>50</v>
      </c>
      <c r="C42" s="9"/>
      <c r="D42" s="2"/>
    </row>
    <row r="43">
      <c r="A43" s="12"/>
      <c r="B43" s="15" t="s">
        <v>51</v>
      </c>
      <c r="C43" s="9"/>
      <c r="D43" s="2"/>
    </row>
    <row r="44">
      <c r="A44" s="1" t="s">
        <v>52</v>
      </c>
      <c r="B44" s="2"/>
      <c r="C44" s="16">
        <f>'Смета'!M2</f>
        <v>1422</v>
      </c>
      <c r="D44" s="17"/>
    </row>
    <row r="45">
      <c r="A45" s="1" t="s">
        <v>53</v>
      </c>
      <c r="B45" s="2"/>
      <c r="C45" s="16">
        <f>'Смета'!M3</f>
        <v>0</v>
      </c>
      <c r="D45" s="17"/>
    </row>
    <row r="46">
      <c r="A46" s="1" t="s">
        <v>54</v>
      </c>
      <c r="B46" s="2"/>
      <c r="C46" s="16">
        <f>'Смета'!M5</f>
        <v>0</v>
      </c>
      <c r="D46" s="17"/>
    </row>
    <row r="47">
      <c r="A47" s="1" t="s">
        <v>55</v>
      </c>
      <c r="B47" s="2"/>
      <c r="C47" s="18">
        <f>IFERROR(C46/C44,"")</f>
        <v>0</v>
      </c>
      <c r="D47" s="19"/>
    </row>
    <row r="48">
      <c r="A48" s="20"/>
      <c r="B48" s="21"/>
      <c r="C48" s="21"/>
      <c r="D48" s="21"/>
    </row>
    <row r="49">
      <c r="A49" s="20"/>
      <c r="B49" s="21"/>
      <c r="C49" s="21"/>
      <c r="D49" s="21"/>
    </row>
    <row r="50">
      <c r="A50" s="20"/>
      <c r="B50" s="21"/>
      <c r="C50" s="21"/>
      <c r="D50" s="21"/>
    </row>
  </sheetData>
  <mergeCells count="60">
    <mergeCell ref="A36:A43"/>
    <mergeCell ref="A44:B44"/>
    <mergeCell ref="A45:B45"/>
    <mergeCell ref="A46:B46"/>
    <mergeCell ref="A47:B47"/>
    <mergeCell ref="A9:B9"/>
    <mergeCell ref="A10:A14"/>
    <mergeCell ref="A15:A19"/>
    <mergeCell ref="A20:A24"/>
    <mergeCell ref="A25:A29"/>
    <mergeCell ref="A30:B30"/>
    <mergeCell ref="A31:B31"/>
    <mergeCell ref="A1:B1"/>
    <mergeCell ref="C1:D1"/>
    <mergeCell ref="A2:B2"/>
    <mergeCell ref="C2:D2"/>
    <mergeCell ref="A3:B3"/>
    <mergeCell ref="C3:D3"/>
    <mergeCell ref="C4:D4"/>
    <mergeCell ref="A4:B4"/>
    <mergeCell ref="A5:B5"/>
    <mergeCell ref="A6:B6"/>
    <mergeCell ref="A7:B7"/>
    <mergeCell ref="A8:B8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4:D24"/>
    <mergeCell ref="C25:D25"/>
    <mergeCell ref="C26:D26"/>
    <mergeCell ref="C27:D27"/>
    <mergeCell ref="C28:D28"/>
    <mergeCell ref="C29:D29"/>
    <mergeCell ref="C17:D17"/>
    <mergeCell ref="C18:D18"/>
    <mergeCell ref="C19:D19"/>
    <mergeCell ref="C20:D20"/>
    <mergeCell ref="C21:D21"/>
    <mergeCell ref="C22:D22"/>
    <mergeCell ref="C23:D23"/>
    <mergeCell ref="C37:D37"/>
    <mergeCell ref="C38:D38"/>
    <mergeCell ref="C39:D39"/>
    <mergeCell ref="C40:D40"/>
    <mergeCell ref="C41:D41"/>
    <mergeCell ref="C42:D42"/>
    <mergeCell ref="C43:D43"/>
    <mergeCell ref="A32:B32"/>
    <mergeCell ref="A33:B33"/>
    <mergeCell ref="A34:B34"/>
    <mergeCell ref="C34:D34"/>
    <mergeCell ref="A35:B35"/>
    <mergeCell ref="C35:D35"/>
    <mergeCell ref="C36:D36"/>
  </mergeCells>
  <dataValidations>
    <dataValidation type="list" allowBlank="1" showErrorMessage="1" sqref="C6">
      <formula1>"Стратегический,Научный,Индустриальный,Инициативный"</formula1>
    </dataValidation>
    <dataValidation type="list" allowBlank="1" showErrorMessage="1" sqref="C31">
      <formula1>"1 семестр,2 семестра"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Col="1"/>
  <cols>
    <col customWidth="1" min="1" max="1" width="5.0"/>
    <col customWidth="1" min="2" max="2" width="80.75"/>
    <col customWidth="1" min="3" max="3" width="31.5"/>
    <col customWidth="1" min="4" max="4" width="27.63"/>
    <col customWidth="1" min="5" max="5" width="14.75"/>
    <col customWidth="1" min="6" max="7" width="7.25"/>
    <col customWidth="1" min="8" max="8" width="5.5"/>
    <col customWidth="1" min="9" max="10" width="7.25"/>
    <col customWidth="1" min="11" max="11" width="5.5"/>
    <col customWidth="1" min="12" max="12" width="10.38"/>
    <col customWidth="1" min="13" max="285" width="2.13" outlineLevel="1"/>
  </cols>
  <sheetData>
    <row r="1">
      <c r="A1" s="22" t="s">
        <v>56</v>
      </c>
      <c r="B1" s="22" t="s">
        <v>57</v>
      </c>
      <c r="C1" s="22" t="s">
        <v>58</v>
      </c>
      <c r="D1" s="22" t="s">
        <v>59</v>
      </c>
      <c r="E1" s="22" t="s">
        <v>60</v>
      </c>
      <c r="F1" s="22" t="s">
        <v>61</v>
      </c>
      <c r="I1" s="22" t="s">
        <v>62</v>
      </c>
      <c r="L1" s="22" t="s">
        <v>63</v>
      </c>
      <c r="M1" s="23" t="s">
        <v>64</v>
      </c>
      <c r="N1" s="23" t="s">
        <v>65</v>
      </c>
      <c r="O1" s="23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64</v>
      </c>
      <c r="U1" s="23" t="s">
        <v>65</v>
      </c>
      <c r="V1" s="23" t="s">
        <v>66</v>
      </c>
      <c r="W1" s="23" t="s">
        <v>67</v>
      </c>
      <c r="X1" s="23" t="s">
        <v>68</v>
      </c>
      <c r="Y1" s="23" t="s">
        <v>69</v>
      </c>
      <c r="Z1" s="23" t="s">
        <v>70</v>
      </c>
      <c r="AA1" s="23" t="s">
        <v>64</v>
      </c>
      <c r="AB1" s="23" t="s">
        <v>65</v>
      </c>
      <c r="AC1" s="23" t="s">
        <v>66</v>
      </c>
      <c r="AD1" s="23" t="s">
        <v>67</v>
      </c>
      <c r="AE1" s="23" t="s">
        <v>68</v>
      </c>
      <c r="AF1" s="23" t="s">
        <v>69</v>
      </c>
      <c r="AG1" s="23" t="s">
        <v>70</v>
      </c>
      <c r="AH1" s="23" t="s">
        <v>64</v>
      </c>
      <c r="AI1" s="23" t="s">
        <v>65</v>
      </c>
      <c r="AJ1" s="23" t="s">
        <v>66</v>
      </c>
      <c r="AK1" s="23" t="s">
        <v>67</v>
      </c>
      <c r="AL1" s="23" t="s">
        <v>68</v>
      </c>
      <c r="AM1" s="23" t="s">
        <v>69</v>
      </c>
      <c r="AN1" s="23" t="s">
        <v>70</v>
      </c>
      <c r="AO1" s="23" t="s">
        <v>64</v>
      </c>
      <c r="AP1" s="23" t="s">
        <v>65</v>
      </c>
      <c r="AQ1" s="23" t="s">
        <v>66</v>
      </c>
      <c r="AR1" s="23" t="s">
        <v>67</v>
      </c>
      <c r="AS1" s="23" t="s">
        <v>68</v>
      </c>
      <c r="AT1" s="23" t="s">
        <v>69</v>
      </c>
      <c r="AU1" s="23" t="s">
        <v>70</v>
      </c>
      <c r="AV1" s="23" t="s">
        <v>64</v>
      </c>
      <c r="AW1" s="23" t="s">
        <v>65</v>
      </c>
      <c r="AX1" s="23" t="s">
        <v>66</v>
      </c>
      <c r="AY1" s="23" t="s">
        <v>67</v>
      </c>
      <c r="AZ1" s="23" t="s">
        <v>68</v>
      </c>
      <c r="BA1" s="23" t="s">
        <v>69</v>
      </c>
      <c r="BB1" s="23" t="s">
        <v>70</v>
      </c>
      <c r="BC1" s="23" t="s">
        <v>64</v>
      </c>
      <c r="BD1" s="23" t="s">
        <v>65</v>
      </c>
      <c r="BE1" s="23" t="s">
        <v>66</v>
      </c>
      <c r="BF1" s="23" t="s">
        <v>67</v>
      </c>
      <c r="BG1" s="23" t="s">
        <v>68</v>
      </c>
      <c r="BH1" s="23" t="s">
        <v>69</v>
      </c>
      <c r="BI1" s="23" t="s">
        <v>70</v>
      </c>
      <c r="BJ1" s="23" t="s">
        <v>64</v>
      </c>
      <c r="BK1" s="23" t="s">
        <v>65</v>
      </c>
      <c r="BL1" s="23" t="s">
        <v>66</v>
      </c>
      <c r="BM1" s="23" t="s">
        <v>67</v>
      </c>
      <c r="BN1" s="23" t="s">
        <v>68</v>
      </c>
      <c r="BO1" s="23" t="s">
        <v>69</v>
      </c>
      <c r="BP1" s="23" t="s">
        <v>70</v>
      </c>
      <c r="BQ1" s="23" t="s">
        <v>64</v>
      </c>
      <c r="BR1" s="23" t="s">
        <v>65</v>
      </c>
      <c r="BS1" s="23" t="s">
        <v>66</v>
      </c>
      <c r="BT1" s="23" t="s">
        <v>67</v>
      </c>
      <c r="BU1" s="23" t="s">
        <v>68</v>
      </c>
      <c r="BV1" s="23" t="s">
        <v>69</v>
      </c>
      <c r="BW1" s="23" t="s">
        <v>70</v>
      </c>
      <c r="BX1" s="23" t="s">
        <v>64</v>
      </c>
      <c r="BY1" s="23" t="s">
        <v>65</v>
      </c>
      <c r="BZ1" s="23" t="s">
        <v>66</v>
      </c>
      <c r="CA1" s="23" t="s">
        <v>67</v>
      </c>
      <c r="CB1" s="23" t="s">
        <v>68</v>
      </c>
      <c r="CC1" s="23" t="s">
        <v>69</v>
      </c>
      <c r="CD1" s="23" t="s">
        <v>70</v>
      </c>
      <c r="CE1" s="23" t="s">
        <v>64</v>
      </c>
      <c r="CF1" s="23" t="s">
        <v>65</v>
      </c>
      <c r="CG1" s="23" t="s">
        <v>66</v>
      </c>
      <c r="CH1" s="23" t="s">
        <v>67</v>
      </c>
      <c r="CI1" s="23" t="s">
        <v>68</v>
      </c>
      <c r="CJ1" s="23" t="s">
        <v>69</v>
      </c>
      <c r="CK1" s="23" t="s">
        <v>70</v>
      </c>
      <c r="CL1" s="23" t="s">
        <v>64</v>
      </c>
      <c r="CM1" s="23" t="s">
        <v>65</v>
      </c>
      <c r="CN1" s="23" t="s">
        <v>66</v>
      </c>
      <c r="CO1" s="23" t="s">
        <v>67</v>
      </c>
      <c r="CP1" s="23" t="s">
        <v>68</v>
      </c>
      <c r="CQ1" s="23" t="s">
        <v>69</v>
      </c>
      <c r="CR1" s="23" t="s">
        <v>70</v>
      </c>
      <c r="CS1" s="23" t="s">
        <v>64</v>
      </c>
      <c r="CT1" s="23" t="s">
        <v>65</v>
      </c>
      <c r="CU1" s="23" t="s">
        <v>66</v>
      </c>
      <c r="CV1" s="23" t="s">
        <v>67</v>
      </c>
      <c r="CW1" s="23" t="s">
        <v>68</v>
      </c>
      <c r="CX1" s="23" t="s">
        <v>69</v>
      </c>
      <c r="CY1" s="23" t="s">
        <v>70</v>
      </c>
      <c r="CZ1" s="23" t="s">
        <v>64</v>
      </c>
      <c r="DA1" s="23" t="s">
        <v>65</v>
      </c>
      <c r="DB1" s="23" t="s">
        <v>66</v>
      </c>
      <c r="DC1" s="23" t="s">
        <v>67</v>
      </c>
      <c r="DD1" s="23" t="s">
        <v>68</v>
      </c>
      <c r="DE1" s="23" t="s">
        <v>69</v>
      </c>
      <c r="DF1" s="23" t="s">
        <v>70</v>
      </c>
      <c r="DG1" s="23" t="s">
        <v>64</v>
      </c>
      <c r="DH1" s="23" t="s">
        <v>65</v>
      </c>
      <c r="DI1" s="23" t="s">
        <v>66</v>
      </c>
      <c r="DJ1" s="23" t="s">
        <v>67</v>
      </c>
      <c r="DK1" s="23" t="s">
        <v>68</v>
      </c>
      <c r="DL1" s="23" t="s">
        <v>69</v>
      </c>
      <c r="DM1" s="23" t="s">
        <v>70</v>
      </c>
      <c r="DN1" s="23" t="s">
        <v>64</v>
      </c>
      <c r="DO1" s="23" t="s">
        <v>65</v>
      </c>
      <c r="DP1" s="23" t="s">
        <v>66</v>
      </c>
      <c r="DQ1" s="23" t="s">
        <v>67</v>
      </c>
      <c r="DR1" s="23" t="s">
        <v>68</v>
      </c>
      <c r="DS1" s="23" t="s">
        <v>69</v>
      </c>
      <c r="DT1" s="23" t="s">
        <v>70</v>
      </c>
      <c r="DU1" s="23" t="s">
        <v>64</v>
      </c>
      <c r="DV1" s="23" t="s">
        <v>65</v>
      </c>
      <c r="DW1" s="23" t="s">
        <v>66</v>
      </c>
      <c r="DX1" s="23" t="s">
        <v>67</v>
      </c>
      <c r="DY1" s="23" t="s">
        <v>68</v>
      </c>
      <c r="DZ1" s="23" t="s">
        <v>69</v>
      </c>
      <c r="EA1" s="23" t="s">
        <v>70</v>
      </c>
      <c r="EB1" s="23" t="s">
        <v>64</v>
      </c>
      <c r="EC1" s="23" t="s">
        <v>65</v>
      </c>
      <c r="ED1" s="23" t="s">
        <v>66</v>
      </c>
      <c r="EE1" s="23" t="s">
        <v>67</v>
      </c>
      <c r="EF1" s="23" t="s">
        <v>68</v>
      </c>
      <c r="EG1" s="23" t="s">
        <v>69</v>
      </c>
      <c r="EH1" s="23" t="s">
        <v>70</v>
      </c>
      <c r="EI1" s="23" t="s">
        <v>64</v>
      </c>
      <c r="EJ1" s="23" t="s">
        <v>65</v>
      </c>
      <c r="EK1" s="23" t="s">
        <v>66</v>
      </c>
      <c r="EL1" s="23" t="s">
        <v>67</v>
      </c>
      <c r="EM1" s="23" t="s">
        <v>68</v>
      </c>
      <c r="EN1" s="23" t="s">
        <v>69</v>
      </c>
      <c r="EO1" s="23" t="s">
        <v>70</v>
      </c>
      <c r="EP1" s="23" t="s">
        <v>64</v>
      </c>
      <c r="EQ1" s="23" t="s">
        <v>65</v>
      </c>
      <c r="ER1" s="23" t="s">
        <v>66</v>
      </c>
      <c r="ES1" s="23" t="s">
        <v>67</v>
      </c>
      <c r="ET1" s="23" t="s">
        <v>68</v>
      </c>
      <c r="EU1" s="23" t="s">
        <v>69</v>
      </c>
      <c r="EV1" s="23" t="s">
        <v>70</v>
      </c>
      <c r="EW1" s="23" t="s">
        <v>64</v>
      </c>
      <c r="EX1" s="23" t="s">
        <v>65</v>
      </c>
      <c r="EY1" s="23" t="s">
        <v>66</v>
      </c>
      <c r="EZ1" s="23" t="s">
        <v>67</v>
      </c>
      <c r="FA1" s="23" t="s">
        <v>68</v>
      </c>
      <c r="FB1" s="23" t="s">
        <v>69</v>
      </c>
      <c r="FC1" s="23" t="s">
        <v>70</v>
      </c>
      <c r="FD1" s="23" t="s">
        <v>64</v>
      </c>
      <c r="FE1" s="23" t="s">
        <v>65</v>
      </c>
      <c r="FF1" s="23" t="s">
        <v>66</v>
      </c>
      <c r="FG1" s="23" t="s">
        <v>67</v>
      </c>
      <c r="FH1" s="23" t="s">
        <v>68</v>
      </c>
      <c r="FI1" s="23" t="s">
        <v>69</v>
      </c>
      <c r="FJ1" s="23" t="s">
        <v>70</v>
      </c>
      <c r="FK1" s="23" t="s">
        <v>64</v>
      </c>
      <c r="FL1" s="23" t="s">
        <v>65</v>
      </c>
      <c r="FM1" s="23" t="s">
        <v>66</v>
      </c>
      <c r="FN1" s="23" t="s">
        <v>67</v>
      </c>
      <c r="FO1" s="23" t="s">
        <v>68</v>
      </c>
      <c r="FP1" s="23" t="s">
        <v>69</v>
      </c>
      <c r="FQ1" s="23" t="s">
        <v>70</v>
      </c>
      <c r="FR1" s="23" t="s">
        <v>64</v>
      </c>
      <c r="FS1" s="23" t="s">
        <v>65</v>
      </c>
      <c r="FT1" s="23" t="s">
        <v>66</v>
      </c>
      <c r="FU1" s="23" t="s">
        <v>67</v>
      </c>
      <c r="FV1" s="23" t="s">
        <v>68</v>
      </c>
      <c r="FW1" s="23" t="s">
        <v>69</v>
      </c>
      <c r="FX1" s="23" t="s">
        <v>70</v>
      </c>
      <c r="FY1" s="23" t="s">
        <v>64</v>
      </c>
      <c r="FZ1" s="23" t="s">
        <v>65</v>
      </c>
      <c r="GA1" s="23" t="s">
        <v>66</v>
      </c>
      <c r="GB1" s="23" t="s">
        <v>67</v>
      </c>
      <c r="GC1" s="23" t="s">
        <v>68</v>
      </c>
      <c r="GD1" s="23" t="s">
        <v>69</v>
      </c>
      <c r="GE1" s="23" t="s">
        <v>70</v>
      </c>
      <c r="GF1" s="23" t="s">
        <v>64</v>
      </c>
      <c r="GG1" s="23" t="s">
        <v>65</v>
      </c>
      <c r="GH1" s="23" t="s">
        <v>66</v>
      </c>
      <c r="GI1" s="23" t="s">
        <v>67</v>
      </c>
      <c r="GJ1" s="23" t="s">
        <v>68</v>
      </c>
      <c r="GK1" s="23" t="s">
        <v>69</v>
      </c>
      <c r="GL1" s="23" t="s">
        <v>70</v>
      </c>
      <c r="GM1" s="23" t="s">
        <v>64</v>
      </c>
      <c r="GN1" s="23" t="s">
        <v>65</v>
      </c>
      <c r="GO1" s="23" t="s">
        <v>66</v>
      </c>
      <c r="GP1" s="23" t="s">
        <v>67</v>
      </c>
      <c r="GQ1" s="23" t="s">
        <v>68</v>
      </c>
      <c r="GR1" s="23" t="s">
        <v>69</v>
      </c>
      <c r="GS1" s="23" t="s">
        <v>70</v>
      </c>
      <c r="GT1" s="23" t="s">
        <v>64</v>
      </c>
      <c r="GU1" s="23" t="s">
        <v>65</v>
      </c>
      <c r="GV1" s="23" t="s">
        <v>66</v>
      </c>
      <c r="GW1" s="23" t="s">
        <v>67</v>
      </c>
      <c r="GX1" s="23" t="s">
        <v>68</v>
      </c>
      <c r="GY1" s="23" t="s">
        <v>69</v>
      </c>
      <c r="GZ1" s="23" t="s">
        <v>70</v>
      </c>
      <c r="HA1" s="23" t="s">
        <v>64</v>
      </c>
      <c r="HB1" s="23" t="s">
        <v>65</v>
      </c>
      <c r="HC1" s="23" t="s">
        <v>66</v>
      </c>
      <c r="HD1" s="23" t="s">
        <v>67</v>
      </c>
      <c r="HE1" s="23" t="s">
        <v>68</v>
      </c>
      <c r="HF1" s="23" t="s">
        <v>69</v>
      </c>
      <c r="HG1" s="23" t="s">
        <v>70</v>
      </c>
      <c r="HH1" s="23" t="s">
        <v>64</v>
      </c>
      <c r="HI1" s="23" t="s">
        <v>65</v>
      </c>
      <c r="HJ1" s="23" t="s">
        <v>66</v>
      </c>
      <c r="HK1" s="23" t="s">
        <v>67</v>
      </c>
      <c r="HL1" s="23" t="s">
        <v>68</v>
      </c>
      <c r="HM1" s="23" t="s">
        <v>69</v>
      </c>
      <c r="HN1" s="23" t="s">
        <v>70</v>
      </c>
      <c r="HO1" s="23" t="s">
        <v>64</v>
      </c>
      <c r="HP1" s="23" t="s">
        <v>65</v>
      </c>
      <c r="HQ1" s="23" t="s">
        <v>66</v>
      </c>
      <c r="HR1" s="23" t="s">
        <v>67</v>
      </c>
      <c r="HS1" s="23" t="s">
        <v>68</v>
      </c>
      <c r="HT1" s="23" t="s">
        <v>69</v>
      </c>
      <c r="HU1" s="23" t="s">
        <v>70</v>
      </c>
      <c r="HV1" s="23" t="s">
        <v>64</v>
      </c>
      <c r="HW1" s="23" t="s">
        <v>65</v>
      </c>
      <c r="HX1" s="23" t="s">
        <v>66</v>
      </c>
      <c r="HY1" s="23" t="s">
        <v>67</v>
      </c>
      <c r="HZ1" s="23" t="s">
        <v>68</v>
      </c>
      <c r="IA1" s="23" t="s">
        <v>69</v>
      </c>
      <c r="IB1" s="23" t="s">
        <v>70</v>
      </c>
      <c r="IC1" s="23" t="s">
        <v>64</v>
      </c>
      <c r="ID1" s="23" t="s">
        <v>65</v>
      </c>
      <c r="IE1" s="23" t="s">
        <v>66</v>
      </c>
      <c r="IF1" s="23" t="s">
        <v>67</v>
      </c>
      <c r="IG1" s="23" t="s">
        <v>68</v>
      </c>
      <c r="IH1" s="23" t="s">
        <v>69</v>
      </c>
      <c r="II1" s="23" t="s">
        <v>70</v>
      </c>
      <c r="IJ1" s="23" t="s">
        <v>64</v>
      </c>
      <c r="IK1" s="23" t="s">
        <v>65</v>
      </c>
      <c r="IL1" s="23" t="s">
        <v>66</v>
      </c>
      <c r="IM1" s="23" t="s">
        <v>67</v>
      </c>
      <c r="IN1" s="23" t="s">
        <v>68</v>
      </c>
      <c r="IO1" s="23" t="s">
        <v>69</v>
      </c>
      <c r="IP1" s="23" t="s">
        <v>70</v>
      </c>
      <c r="IQ1" s="23" t="s">
        <v>64</v>
      </c>
      <c r="IR1" s="23" t="s">
        <v>65</v>
      </c>
      <c r="IS1" s="23" t="s">
        <v>66</v>
      </c>
      <c r="IT1" s="23" t="s">
        <v>67</v>
      </c>
      <c r="IU1" s="23" t="s">
        <v>68</v>
      </c>
      <c r="IV1" s="23" t="s">
        <v>69</v>
      </c>
      <c r="IW1" s="23" t="s">
        <v>70</v>
      </c>
      <c r="IX1" s="23" t="s">
        <v>64</v>
      </c>
      <c r="IY1" s="23" t="s">
        <v>65</v>
      </c>
      <c r="IZ1" s="23" t="s">
        <v>66</v>
      </c>
      <c r="JA1" s="23" t="s">
        <v>67</v>
      </c>
      <c r="JB1" s="23" t="s">
        <v>68</v>
      </c>
      <c r="JC1" s="23" t="s">
        <v>69</v>
      </c>
      <c r="JD1" s="23" t="s">
        <v>70</v>
      </c>
      <c r="JE1" s="23" t="s">
        <v>64</v>
      </c>
      <c r="JF1" s="23" t="s">
        <v>65</v>
      </c>
      <c r="JG1" s="23" t="s">
        <v>66</v>
      </c>
      <c r="JH1" s="23" t="s">
        <v>67</v>
      </c>
      <c r="JI1" s="23" t="s">
        <v>68</v>
      </c>
      <c r="JJ1" s="23" t="s">
        <v>69</v>
      </c>
      <c r="JK1" s="23" t="s">
        <v>70</v>
      </c>
      <c r="JL1" s="23" t="s">
        <v>64</v>
      </c>
      <c r="JM1" s="23" t="s">
        <v>65</v>
      </c>
      <c r="JN1" s="23" t="s">
        <v>66</v>
      </c>
      <c r="JO1" s="23" t="s">
        <v>67</v>
      </c>
      <c r="JP1" s="23" t="s">
        <v>68</v>
      </c>
      <c r="JQ1" s="23" t="s">
        <v>69</v>
      </c>
      <c r="JR1" s="23" t="s">
        <v>70</v>
      </c>
      <c r="JS1" s="23" t="s">
        <v>64</v>
      </c>
      <c r="JT1" s="23" t="s">
        <v>65</v>
      </c>
      <c r="JU1" s="23" t="s">
        <v>66</v>
      </c>
      <c r="JV1" s="23" t="s">
        <v>67</v>
      </c>
      <c r="JW1" s="23" t="s">
        <v>68</v>
      </c>
      <c r="JX1" s="23" t="s">
        <v>69</v>
      </c>
      <c r="JY1" s="23" t="s">
        <v>70</v>
      </c>
    </row>
    <row r="2">
      <c r="F2" s="22" t="s">
        <v>71</v>
      </c>
      <c r="G2" s="22" t="s">
        <v>72</v>
      </c>
      <c r="H2" s="22" t="s">
        <v>73</v>
      </c>
      <c r="I2" s="22" t="s">
        <v>71</v>
      </c>
      <c r="J2" s="22" t="s">
        <v>72</v>
      </c>
      <c r="K2" s="22" t="s">
        <v>73</v>
      </c>
      <c r="M2" s="24">
        <v>45537.0</v>
      </c>
      <c r="N2" s="24">
        <f t="shared" ref="N2:JY2" si="1">M2+1</f>
        <v>45538</v>
      </c>
      <c r="O2" s="24">
        <f t="shared" si="1"/>
        <v>45539</v>
      </c>
      <c r="P2" s="24">
        <f t="shared" si="1"/>
        <v>45540</v>
      </c>
      <c r="Q2" s="24">
        <f t="shared" si="1"/>
        <v>45541</v>
      </c>
      <c r="R2" s="24">
        <f t="shared" si="1"/>
        <v>45542</v>
      </c>
      <c r="S2" s="24">
        <f t="shared" si="1"/>
        <v>45543</v>
      </c>
      <c r="T2" s="24">
        <f t="shared" si="1"/>
        <v>45544</v>
      </c>
      <c r="U2" s="24">
        <f t="shared" si="1"/>
        <v>45545</v>
      </c>
      <c r="V2" s="24">
        <f t="shared" si="1"/>
        <v>45546</v>
      </c>
      <c r="W2" s="24">
        <f t="shared" si="1"/>
        <v>45547</v>
      </c>
      <c r="X2" s="24">
        <f t="shared" si="1"/>
        <v>45548</v>
      </c>
      <c r="Y2" s="24">
        <f t="shared" si="1"/>
        <v>45549</v>
      </c>
      <c r="Z2" s="24">
        <f t="shared" si="1"/>
        <v>45550</v>
      </c>
      <c r="AA2" s="24">
        <f t="shared" si="1"/>
        <v>45551</v>
      </c>
      <c r="AB2" s="24">
        <f t="shared" si="1"/>
        <v>45552</v>
      </c>
      <c r="AC2" s="24">
        <f t="shared" si="1"/>
        <v>45553</v>
      </c>
      <c r="AD2" s="24">
        <f t="shared" si="1"/>
        <v>45554</v>
      </c>
      <c r="AE2" s="24">
        <f t="shared" si="1"/>
        <v>45555</v>
      </c>
      <c r="AF2" s="24">
        <f t="shared" si="1"/>
        <v>45556</v>
      </c>
      <c r="AG2" s="24">
        <f t="shared" si="1"/>
        <v>45557</v>
      </c>
      <c r="AH2" s="24">
        <f t="shared" si="1"/>
        <v>45558</v>
      </c>
      <c r="AI2" s="24">
        <f t="shared" si="1"/>
        <v>45559</v>
      </c>
      <c r="AJ2" s="24">
        <f t="shared" si="1"/>
        <v>45560</v>
      </c>
      <c r="AK2" s="24">
        <f t="shared" si="1"/>
        <v>45561</v>
      </c>
      <c r="AL2" s="24">
        <f t="shared" si="1"/>
        <v>45562</v>
      </c>
      <c r="AM2" s="24">
        <f t="shared" si="1"/>
        <v>45563</v>
      </c>
      <c r="AN2" s="24">
        <f t="shared" si="1"/>
        <v>45564</v>
      </c>
      <c r="AO2" s="24">
        <f t="shared" si="1"/>
        <v>45565</v>
      </c>
      <c r="AP2" s="24">
        <f t="shared" si="1"/>
        <v>45566</v>
      </c>
      <c r="AQ2" s="24">
        <f t="shared" si="1"/>
        <v>45567</v>
      </c>
      <c r="AR2" s="24">
        <f t="shared" si="1"/>
        <v>45568</v>
      </c>
      <c r="AS2" s="24">
        <f t="shared" si="1"/>
        <v>45569</v>
      </c>
      <c r="AT2" s="24">
        <f t="shared" si="1"/>
        <v>45570</v>
      </c>
      <c r="AU2" s="24">
        <f t="shared" si="1"/>
        <v>45571</v>
      </c>
      <c r="AV2" s="24">
        <f t="shared" si="1"/>
        <v>45572</v>
      </c>
      <c r="AW2" s="24">
        <f t="shared" si="1"/>
        <v>45573</v>
      </c>
      <c r="AX2" s="24">
        <f t="shared" si="1"/>
        <v>45574</v>
      </c>
      <c r="AY2" s="24">
        <f t="shared" si="1"/>
        <v>45575</v>
      </c>
      <c r="AZ2" s="24">
        <f t="shared" si="1"/>
        <v>45576</v>
      </c>
      <c r="BA2" s="24">
        <f t="shared" si="1"/>
        <v>45577</v>
      </c>
      <c r="BB2" s="24">
        <f t="shared" si="1"/>
        <v>45578</v>
      </c>
      <c r="BC2" s="24">
        <f t="shared" si="1"/>
        <v>45579</v>
      </c>
      <c r="BD2" s="24">
        <f t="shared" si="1"/>
        <v>45580</v>
      </c>
      <c r="BE2" s="24">
        <f t="shared" si="1"/>
        <v>45581</v>
      </c>
      <c r="BF2" s="24">
        <f t="shared" si="1"/>
        <v>45582</v>
      </c>
      <c r="BG2" s="24">
        <f t="shared" si="1"/>
        <v>45583</v>
      </c>
      <c r="BH2" s="24">
        <f t="shared" si="1"/>
        <v>45584</v>
      </c>
      <c r="BI2" s="24">
        <f t="shared" si="1"/>
        <v>45585</v>
      </c>
      <c r="BJ2" s="24">
        <f t="shared" si="1"/>
        <v>45586</v>
      </c>
      <c r="BK2" s="24">
        <f t="shared" si="1"/>
        <v>45587</v>
      </c>
      <c r="BL2" s="24">
        <f t="shared" si="1"/>
        <v>45588</v>
      </c>
      <c r="BM2" s="24">
        <f t="shared" si="1"/>
        <v>45589</v>
      </c>
      <c r="BN2" s="24">
        <f t="shared" si="1"/>
        <v>45590</v>
      </c>
      <c r="BO2" s="24">
        <f t="shared" si="1"/>
        <v>45591</v>
      </c>
      <c r="BP2" s="24">
        <f t="shared" si="1"/>
        <v>45592</v>
      </c>
      <c r="BQ2" s="24">
        <f t="shared" si="1"/>
        <v>45593</v>
      </c>
      <c r="BR2" s="24">
        <f t="shared" si="1"/>
        <v>45594</v>
      </c>
      <c r="BS2" s="24">
        <f t="shared" si="1"/>
        <v>45595</v>
      </c>
      <c r="BT2" s="24">
        <f t="shared" si="1"/>
        <v>45596</v>
      </c>
      <c r="BU2" s="24">
        <f t="shared" si="1"/>
        <v>45597</v>
      </c>
      <c r="BV2" s="24">
        <f t="shared" si="1"/>
        <v>45598</v>
      </c>
      <c r="BW2" s="24">
        <f t="shared" si="1"/>
        <v>45599</v>
      </c>
      <c r="BX2" s="24">
        <f t="shared" si="1"/>
        <v>45600</v>
      </c>
      <c r="BY2" s="24">
        <f t="shared" si="1"/>
        <v>45601</v>
      </c>
      <c r="BZ2" s="24">
        <f t="shared" si="1"/>
        <v>45602</v>
      </c>
      <c r="CA2" s="24">
        <f t="shared" si="1"/>
        <v>45603</v>
      </c>
      <c r="CB2" s="24">
        <f t="shared" si="1"/>
        <v>45604</v>
      </c>
      <c r="CC2" s="24">
        <f t="shared" si="1"/>
        <v>45605</v>
      </c>
      <c r="CD2" s="24">
        <f t="shared" si="1"/>
        <v>45606</v>
      </c>
      <c r="CE2" s="24">
        <f t="shared" si="1"/>
        <v>45607</v>
      </c>
      <c r="CF2" s="24">
        <f t="shared" si="1"/>
        <v>45608</v>
      </c>
      <c r="CG2" s="24">
        <f t="shared" si="1"/>
        <v>45609</v>
      </c>
      <c r="CH2" s="24">
        <f t="shared" si="1"/>
        <v>45610</v>
      </c>
      <c r="CI2" s="24">
        <f t="shared" si="1"/>
        <v>45611</v>
      </c>
      <c r="CJ2" s="24">
        <f t="shared" si="1"/>
        <v>45612</v>
      </c>
      <c r="CK2" s="24">
        <f t="shared" si="1"/>
        <v>45613</v>
      </c>
      <c r="CL2" s="24">
        <f t="shared" si="1"/>
        <v>45614</v>
      </c>
      <c r="CM2" s="24">
        <f t="shared" si="1"/>
        <v>45615</v>
      </c>
      <c r="CN2" s="24">
        <f t="shared" si="1"/>
        <v>45616</v>
      </c>
      <c r="CO2" s="24">
        <f t="shared" si="1"/>
        <v>45617</v>
      </c>
      <c r="CP2" s="24">
        <f t="shared" si="1"/>
        <v>45618</v>
      </c>
      <c r="CQ2" s="24">
        <f t="shared" si="1"/>
        <v>45619</v>
      </c>
      <c r="CR2" s="24">
        <f t="shared" si="1"/>
        <v>45620</v>
      </c>
      <c r="CS2" s="24">
        <f t="shared" si="1"/>
        <v>45621</v>
      </c>
      <c r="CT2" s="24">
        <f t="shared" si="1"/>
        <v>45622</v>
      </c>
      <c r="CU2" s="24">
        <f t="shared" si="1"/>
        <v>45623</v>
      </c>
      <c r="CV2" s="24">
        <f t="shared" si="1"/>
        <v>45624</v>
      </c>
      <c r="CW2" s="24">
        <f t="shared" si="1"/>
        <v>45625</v>
      </c>
      <c r="CX2" s="24">
        <f t="shared" si="1"/>
        <v>45626</v>
      </c>
      <c r="CY2" s="24">
        <f t="shared" si="1"/>
        <v>45627</v>
      </c>
      <c r="CZ2" s="24">
        <f t="shared" si="1"/>
        <v>45628</v>
      </c>
      <c r="DA2" s="24">
        <f t="shared" si="1"/>
        <v>45629</v>
      </c>
      <c r="DB2" s="24">
        <f t="shared" si="1"/>
        <v>45630</v>
      </c>
      <c r="DC2" s="24">
        <f t="shared" si="1"/>
        <v>45631</v>
      </c>
      <c r="DD2" s="24">
        <f t="shared" si="1"/>
        <v>45632</v>
      </c>
      <c r="DE2" s="24">
        <f t="shared" si="1"/>
        <v>45633</v>
      </c>
      <c r="DF2" s="24">
        <f t="shared" si="1"/>
        <v>45634</v>
      </c>
      <c r="DG2" s="24">
        <f t="shared" si="1"/>
        <v>45635</v>
      </c>
      <c r="DH2" s="24">
        <f t="shared" si="1"/>
        <v>45636</v>
      </c>
      <c r="DI2" s="24">
        <f t="shared" si="1"/>
        <v>45637</v>
      </c>
      <c r="DJ2" s="24">
        <f t="shared" si="1"/>
        <v>45638</v>
      </c>
      <c r="DK2" s="24">
        <f t="shared" si="1"/>
        <v>45639</v>
      </c>
      <c r="DL2" s="24">
        <f t="shared" si="1"/>
        <v>45640</v>
      </c>
      <c r="DM2" s="24">
        <f t="shared" si="1"/>
        <v>45641</v>
      </c>
      <c r="DN2" s="24">
        <f t="shared" si="1"/>
        <v>45642</v>
      </c>
      <c r="DO2" s="24">
        <f t="shared" si="1"/>
        <v>45643</v>
      </c>
      <c r="DP2" s="24">
        <f t="shared" si="1"/>
        <v>45644</v>
      </c>
      <c r="DQ2" s="24">
        <f t="shared" si="1"/>
        <v>45645</v>
      </c>
      <c r="DR2" s="24">
        <f t="shared" si="1"/>
        <v>45646</v>
      </c>
      <c r="DS2" s="24">
        <f t="shared" si="1"/>
        <v>45647</v>
      </c>
      <c r="DT2" s="24">
        <f t="shared" si="1"/>
        <v>45648</v>
      </c>
      <c r="DU2" s="24">
        <f t="shared" si="1"/>
        <v>45649</v>
      </c>
      <c r="DV2" s="24">
        <f t="shared" si="1"/>
        <v>45650</v>
      </c>
      <c r="DW2" s="24">
        <f t="shared" si="1"/>
        <v>45651</v>
      </c>
      <c r="DX2" s="24">
        <f t="shared" si="1"/>
        <v>45652</v>
      </c>
      <c r="DY2" s="24">
        <f t="shared" si="1"/>
        <v>45653</v>
      </c>
      <c r="DZ2" s="24">
        <f t="shared" si="1"/>
        <v>45654</v>
      </c>
      <c r="EA2" s="24">
        <f t="shared" si="1"/>
        <v>45655</v>
      </c>
      <c r="EB2" s="24">
        <f t="shared" si="1"/>
        <v>45656</v>
      </c>
      <c r="EC2" s="24">
        <f t="shared" si="1"/>
        <v>45657</v>
      </c>
      <c r="ED2" s="24">
        <f t="shared" si="1"/>
        <v>45658</v>
      </c>
      <c r="EE2" s="24">
        <f t="shared" si="1"/>
        <v>45659</v>
      </c>
      <c r="EF2" s="24">
        <f t="shared" si="1"/>
        <v>45660</v>
      </c>
      <c r="EG2" s="24">
        <f t="shared" si="1"/>
        <v>45661</v>
      </c>
      <c r="EH2" s="24">
        <f t="shared" si="1"/>
        <v>45662</v>
      </c>
      <c r="EI2" s="24">
        <f t="shared" si="1"/>
        <v>45663</v>
      </c>
      <c r="EJ2" s="24">
        <f t="shared" si="1"/>
        <v>45664</v>
      </c>
      <c r="EK2" s="24">
        <f t="shared" si="1"/>
        <v>45665</v>
      </c>
      <c r="EL2" s="24">
        <f t="shared" si="1"/>
        <v>45666</v>
      </c>
      <c r="EM2" s="24">
        <f t="shared" si="1"/>
        <v>45667</v>
      </c>
      <c r="EN2" s="24">
        <f t="shared" si="1"/>
        <v>45668</v>
      </c>
      <c r="EO2" s="24">
        <f t="shared" si="1"/>
        <v>45669</v>
      </c>
      <c r="EP2" s="24">
        <f t="shared" si="1"/>
        <v>45670</v>
      </c>
      <c r="EQ2" s="24">
        <f t="shared" si="1"/>
        <v>45671</v>
      </c>
      <c r="ER2" s="24">
        <f t="shared" si="1"/>
        <v>45672</v>
      </c>
      <c r="ES2" s="24">
        <f t="shared" si="1"/>
        <v>45673</v>
      </c>
      <c r="ET2" s="24">
        <f t="shared" si="1"/>
        <v>45674</v>
      </c>
      <c r="EU2" s="24">
        <f t="shared" si="1"/>
        <v>45675</v>
      </c>
      <c r="EV2" s="24">
        <f t="shared" si="1"/>
        <v>45676</v>
      </c>
      <c r="EW2" s="24">
        <f t="shared" si="1"/>
        <v>45677</v>
      </c>
      <c r="EX2" s="24">
        <f t="shared" si="1"/>
        <v>45678</v>
      </c>
      <c r="EY2" s="24">
        <f t="shared" si="1"/>
        <v>45679</v>
      </c>
      <c r="EZ2" s="24">
        <f t="shared" si="1"/>
        <v>45680</v>
      </c>
      <c r="FA2" s="24">
        <f t="shared" si="1"/>
        <v>45681</v>
      </c>
      <c r="FB2" s="24">
        <f t="shared" si="1"/>
        <v>45682</v>
      </c>
      <c r="FC2" s="24">
        <f t="shared" si="1"/>
        <v>45683</v>
      </c>
      <c r="FD2" s="24">
        <f t="shared" si="1"/>
        <v>45684</v>
      </c>
      <c r="FE2" s="24">
        <f t="shared" si="1"/>
        <v>45685</v>
      </c>
      <c r="FF2" s="24">
        <f t="shared" si="1"/>
        <v>45686</v>
      </c>
      <c r="FG2" s="24">
        <f t="shared" si="1"/>
        <v>45687</v>
      </c>
      <c r="FH2" s="24">
        <f t="shared" si="1"/>
        <v>45688</v>
      </c>
      <c r="FI2" s="24">
        <f t="shared" si="1"/>
        <v>45689</v>
      </c>
      <c r="FJ2" s="24">
        <f t="shared" si="1"/>
        <v>45690</v>
      </c>
      <c r="FK2" s="24">
        <f t="shared" si="1"/>
        <v>45691</v>
      </c>
      <c r="FL2" s="24">
        <f t="shared" si="1"/>
        <v>45692</v>
      </c>
      <c r="FM2" s="24">
        <f t="shared" si="1"/>
        <v>45693</v>
      </c>
      <c r="FN2" s="24">
        <f t="shared" si="1"/>
        <v>45694</v>
      </c>
      <c r="FO2" s="24">
        <f t="shared" si="1"/>
        <v>45695</v>
      </c>
      <c r="FP2" s="24">
        <f t="shared" si="1"/>
        <v>45696</v>
      </c>
      <c r="FQ2" s="24">
        <f t="shared" si="1"/>
        <v>45697</v>
      </c>
      <c r="FR2" s="24">
        <f t="shared" si="1"/>
        <v>45698</v>
      </c>
      <c r="FS2" s="24">
        <f t="shared" si="1"/>
        <v>45699</v>
      </c>
      <c r="FT2" s="24">
        <f t="shared" si="1"/>
        <v>45700</v>
      </c>
      <c r="FU2" s="24">
        <f t="shared" si="1"/>
        <v>45701</v>
      </c>
      <c r="FV2" s="24">
        <f t="shared" si="1"/>
        <v>45702</v>
      </c>
      <c r="FW2" s="24">
        <f t="shared" si="1"/>
        <v>45703</v>
      </c>
      <c r="FX2" s="24">
        <f t="shared" si="1"/>
        <v>45704</v>
      </c>
      <c r="FY2" s="24">
        <f t="shared" si="1"/>
        <v>45705</v>
      </c>
      <c r="FZ2" s="24">
        <f t="shared" si="1"/>
        <v>45706</v>
      </c>
      <c r="GA2" s="24">
        <f t="shared" si="1"/>
        <v>45707</v>
      </c>
      <c r="GB2" s="24">
        <f t="shared" si="1"/>
        <v>45708</v>
      </c>
      <c r="GC2" s="24">
        <f t="shared" si="1"/>
        <v>45709</v>
      </c>
      <c r="GD2" s="24">
        <f t="shared" si="1"/>
        <v>45710</v>
      </c>
      <c r="GE2" s="24">
        <f t="shared" si="1"/>
        <v>45711</v>
      </c>
      <c r="GF2" s="24">
        <f t="shared" si="1"/>
        <v>45712</v>
      </c>
      <c r="GG2" s="24">
        <f t="shared" si="1"/>
        <v>45713</v>
      </c>
      <c r="GH2" s="24">
        <f t="shared" si="1"/>
        <v>45714</v>
      </c>
      <c r="GI2" s="24">
        <f t="shared" si="1"/>
        <v>45715</v>
      </c>
      <c r="GJ2" s="24">
        <f t="shared" si="1"/>
        <v>45716</v>
      </c>
      <c r="GK2" s="24">
        <f t="shared" si="1"/>
        <v>45717</v>
      </c>
      <c r="GL2" s="24">
        <f t="shared" si="1"/>
        <v>45718</v>
      </c>
      <c r="GM2" s="24">
        <f t="shared" si="1"/>
        <v>45719</v>
      </c>
      <c r="GN2" s="24">
        <f t="shared" si="1"/>
        <v>45720</v>
      </c>
      <c r="GO2" s="24">
        <f t="shared" si="1"/>
        <v>45721</v>
      </c>
      <c r="GP2" s="24">
        <f t="shared" si="1"/>
        <v>45722</v>
      </c>
      <c r="GQ2" s="24">
        <f t="shared" si="1"/>
        <v>45723</v>
      </c>
      <c r="GR2" s="24">
        <f t="shared" si="1"/>
        <v>45724</v>
      </c>
      <c r="GS2" s="24">
        <f t="shared" si="1"/>
        <v>45725</v>
      </c>
      <c r="GT2" s="24">
        <f t="shared" si="1"/>
        <v>45726</v>
      </c>
      <c r="GU2" s="24">
        <f t="shared" si="1"/>
        <v>45727</v>
      </c>
      <c r="GV2" s="24">
        <f t="shared" si="1"/>
        <v>45728</v>
      </c>
      <c r="GW2" s="24">
        <f t="shared" si="1"/>
        <v>45729</v>
      </c>
      <c r="GX2" s="24">
        <f t="shared" si="1"/>
        <v>45730</v>
      </c>
      <c r="GY2" s="24">
        <f t="shared" si="1"/>
        <v>45731</v>
      </c>
      <c r="GZ2" s="24">
        <f t="shared" si="1"/>
        <v>45732</v>
      </c>
      <c r="HA2" s="24">
        <f t="shared" si="1"/>
        <v>45733</v>
      </c>
      <c r="HB2" s="24">
        <f t="shared" si="1"/>
        <v>45734</v>
      </c>
      <c r="HC2" s="24">
        <f t="shared" si="1"/>
        <v>45735</v>
      </c>
      <c r="HD2" s="24">
        <f t="shared" si="1"/>
        <v>45736</v>
      </c>
      <c r="HE2" s="24">
        <f t="shared" si="1"/>
        <v>45737</v>
      </c>
      <c r="HF2" s="24">
        <f t="shared" si="1"/>
        <v>45738</v>
      </c>
      <c r="HG2" s="24">
        <f t="shared" si="1"/>
        <v>45739</v>
      </c>
      <c r="HH2" s="24">
        <f t="shared" si="1"/>
        <v>45740</v>
      </c>
      <c r="HI2" s="24">
        <f t="shared" si="1"/>
        <v>45741</v>
      </c>
      <c r="HJ2" s="24">
        <f t="shared" si="1"/>
        <v>45742</v>
      </c>
      <c r="HK2" s="24">
        <f t="shared" si="1"/>
        <v>45743</v>
      </c>
      <c r="HL2" s="24">
        <f t="shared" si="1"/>
        <v>45744</v>
      </c>
      <c r="HM2" s="24">
        <f t="shared" si="1"/>
        <v>45745</v>
      </c>
      <c r="HN2" s="24">
        <f t="shared" si="1"/>
        <v>45746</v>
      </c>
      <c r="HO2" s="24">
        <f t="shared" si="1"/>
        <v>45747</v>
      </c>
      <c r="HP2" s="24">
        <f t="shared" si="1"/>
        <v>45748</v>
      </c>
      <c r="HQ2" s="24">
        <f t="shared" si="1"/>
        <v>45749</v>
      </c>
      <c r="HR2" s="24">
        <f t="shared" si="1"/>
        <v>45750</v>
      </c>
      <c r="HS2" s="24">
        <f t="shared" si="1"/>
        <v>45751</v>
      </c>
      <c r="HT2" s="24">
        <f t="shared" si="1"/>
        <v>45752</v>
      </c>
      <c r="HU2" s="24">
        <f t="shared" si="1"/>
        <v>45753</v>
      </c>
      <c r="HV2" s="24">
        <f t="shared" si="1"/>
        <v>45754</v>
      </c>
      <c r="HW2" s="24">
        <f t="shared" si="1"/>
        <v>45755</v>
      </c>
      <c r="HX2" s="24">
        <f t="shared" si="1"/>
        <v>45756</v>
      </c>
      <c r="HY2" s="24">
        <f t="shared" si="1"/>
        <v>45757</v>
      </c>
      <c r="HZ2" s="24">
        <f t="shared" si="1"/>
        <v>45758</v>
      </c>
      <c r="IA2" s="24">
        <f t="shared" si="1"/>
        <v>45759</v>
      </c>
      <c r="IB2" s="24">
        <f t="shared" si="1"/>
        <v>45760</v>
      </c>
      <c r="IC2" s="24">
        <f t="shared" si="1"/>
        <v>45761</v>
      </c>
      <c r="ID2" s="24">
        <f t="shared" si="1"/>
        <v>45762</v>
      </c>
      <c r="IE2" s="24">
        <f t="shared" si="1"/>
        <v>45763</v>
      </c>
      <c r="IF2" s="24">
        <f t="shared" si="1"/>
        <v>45764</v>
      </c>
      <c r="IG2" s="24">
        <f t="shared" si="1"/>
        <v>45765</v>
      </c>
      <c r="IH2" s="24">
        <f t="shared" si="1"/>
        <v>45766</v>
      </c>
      <c r="II2" s="24">
        <f t="shared" si="1"/>
        <v>45767</v>
      </c>
      <c r="IJ2" s="24">
        <f t="shared" si="1"/>
        <v>45768</v>
      </c>
      <c r="IK2" s="24">
        <f t="shared" si="1"/>
        <v>45769</v>
      </c>
      <c r="IL2" s="24">
        <f t="shared" si="1"/>
        <v>45770</v>
      </c>
      <c r="IM2" s="24">
        <f t="shared" si="1"/>
        <v>45771</v>
      </c>
      <c r="IN2" s="24">
        <f t="shared" si="1"/>
        <v>45772</v>
      </c>
      <c r="IO2" s="24">
        <f t="shared" si="1"/>
        <v>45773</v>
      </c>
      <c r="IP2" s="24">
        <f t="shared" si="1"/>
        <v>45774</v>
      </c>
      <c r="IQ2" s="24">
        <f t="shared" si="1"/>
        <v>45775</v>
      </c>
      <c r="IR2" s="24">
        <f t="shared" si="1"/>
        <v>45776</v>
      </c>
      <c r="IS2" s="24">
        <f t="shared" si="1"/>
        <v>45777</v>
      </c>
      <c r="IT2" s="24">
        <f t="shared" si="1"/>
        <v>45778</v>
      </c>
      <c r="IU2" s="24">
        <f t="shared" si="1"/>
        <v>45779</v>
      </c>
      <c r="IV2" s="24">
        <f t="shared" si="1"/>
        <v>45780</v>
      </c>
      <c r="IW2" s="24">
        <f t="shared" si="1"/>
        <v>45781</v>
      </c>
      <c r="IX2" s="24">
        <f t="shared" si="1"/>
        <v>45782</v>
      </c>
      <c r="IY2" s="24">
        <f t="shared" si="1"/>
        <v>45783</v>
      </c>
      <c r="IZ2" s="24">
        <f t="shared" si="1"/>
        <v>45784</v>
      </c>
      <c r="JA2" s="24">
        <f t="shared" si="1"/>
        <v>45785</v>
      </c>
      <c r="JB2" s="24">
        <f t="shared" si="1"/>
        <v>45786</v>
      </c>
      <c r="JC2" s="24">
        <f t="shared" si="1"/>
        <v>45787</v>
      </c>
      <c r="JD2" s="24">
        <f t="shared" si="1"/>
        <v>45788</v>
      </c>
      <c r="JE2" s="24">
        <f t="shared" si="1"/>
        <v>45789</v>
      </c>
      <c r="JF2" s="24">
        <f t="shared" si="1"/>
        <v>45790</v>
      </c>
      <c r="JG2" s="24">
        <f t="shared" si="1"/>
        <v>45791</v>
      </c>
      <c r="JH2" s="24">
        <f t="shared" si="1"/>
        <v>45792</v>
      </c>
      <c r="JI2" s="24">
        <f t="shared" si="1"/>
        <v>45793</v>
      </c>
      <c r="JJ2" s="24">
        <f t="shared" si="1"/>
        <v>45794</v>
      </c>
      <c r="JK2" s="24">
        <f t="shared" si="1"/>
        <v>45795</v>
      </c>
      <c r="JL2" s="24">
        <f t="shared" si="1"/>
        <v>45796</v>
      </c>
      <c r="JM2" s="24">
        <f t="shared" si="1"/>
        <v>45797</v>
      </c>
      <c r="JN2" s="24">
        <f t="shared" si="1"/>
        <v>45798</v>
      </c>
      <c r="JO2" s="24">
        <f t="shared" si="1"/>
        <v>45799</v>
      </c>
      <c r="JP2" s="24">
        <f t="shared" si="1"/>
        <v>45800</v>
      </c>
      <c r="JQ2" s="24">
        <f t="shared" si="1"/>
        <v>45801</v>
      </c>
      <c r="JR2" s="24">
        <f t="shared" si="1"/>
        <v>45802</v>
      </c>
      <c r="JS2" s="24">
        <f t="shared" si="1"/>
        <v>45803</v>
      </c>
      <c r="JT2" s="24">
        <f t="shared" si="1"/>
        <v>45804</v>
      </c>
      <c r="JU2" s="24">
        <f t="shared" si="1"/>
        <v>45805</v>
      </c>
      <c r="JV2" s="24">
        <f t="shared" si="1"/>
        <v>45806</v>
      </c>
      <c r="JW2" s="24">
        <f t="shared" si="1"/>
        <v>45807</v>
      </c>
      <c r="JX2" s="24">
        <f t="shared" si="1"/>
        <v>45808</v>
      </c>
      <c r="JY2" s="24">
        <f t="shared" si="1"/>
        <v>45809</v>
      </c>
    </row>
    <row r="3">
      <c r="A3" s="25" t="s">
        <v>74</v>
      </c>
      <c r="B3" s="26" t="s">
        <v>75</v>
      </c>
      <c r="C3" s="26" t="s">
        <v>76</v>
      </c>
      <c r="D3" s="26" t="s">
        <v>76</v>
      </c>
      <c r="E3" s="27">
        <v>10.0</v>
      </c>
      <c r="F3" s="28">
        <v>45691.0</v>
      </c>
      <c r="G3" s="28">
        <v>45733.0</v>
      </c>
      <c r="H3" s="29">
        <f t="shared" ref="H3:H60" si="2">if(OR(F3="",G3=""),"",if(G3-F3=0,"",G3-F3))</f>
        <v>42</v>
      </c>
      <c r="I3" s="28">
        <v>45691.0</v>
      </c>
      <c r="J3" s="28">
        <v>45733.0</v>
      </c>
      <c r="K3" s="29">
        <f t="shared" ref="K3:K60" si="3">if(OR(I3="",J3=""),"",if(J3-I3=0,"",J3-I3))</f>
        <v>42</v>
      </c>
      <c r="L3" s="30" t="b">
        <v>1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  <c r="JH3" s="31"/>
      <c r="JI3" s="31"/>
      <c r="JJ3" s="31"/>
      <c r="JK3" s="31"/>
      <c r="JL3" s="31"/>
      <c r="JM3" s="31"/>
      <c r="JN3" s="31"/>
      <c r="JO3" s="31"/>
      <c r="JP3" s="31"/>
      <c r="JQ3" s="31"/>
      <c r="JR3" s="31"/>
      <c r="JS3" s="31"/>
      <c r="JT3" s="31"/>
      <c r="JU3" s="31"/>
      <c r="JV3" s="31"/>
      <c r="JW3" s="31"/>
      <c r="JX3" s="31"/>
      <c r="JY3" s="31"/>
    </row>
    <row r="4">
      <c r="A4" s="25"/>
      <c r="B4" s="32" t="s">
        <v>77</v>
      </c>
      <c r="C4" s="26" t="s">
        <v>76</v>
      </c>
      <c r="D4" s="26" t="s">
        <v>76</v>
      </c>
      <c r="E4" s="27">
        <v>10.0</v>
      </c>
      <c r="F4" s="28">
        <v>45691.0</v>
      </c>
      <c r="G4" s="28">
        <v>45733.0</v>
      </c>
      <c r="H4" s="29">
        <f t="shared" si="2"/>
        <v>42</v>
      </c>
      <c r="I4" s="28">
        <v>45691.0</v>
      </c>
      <c r="J4" s="28">
        <v>45733.0</v>
      </c>
      <c r="K4" s="29">
        <f t="shared" si="3"/>
        <v>42</v>
      </c>
      <c r="L4" s="30" t="b">
        <v>1</v>
      </c>
      <c r="M4" s="31"/>
      <c r="N4" s="33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31"/>
      <c r="JI4" s="31"/>
      <c r="JJ4" s="31"/>
      <c r="JK4" s="31"/>
      <c r="JL4" s="31"/>
      <c r="JM4" s="31"/>
      <c r="JN4" s="31"/>
      <c r="JO4" s="31"/>
      <c r="JP4" s="31"/>
      <c r="JQ4" s="31"/>
      <c r="JR4" s="31"/>
      <c r="JS4" s="31"/>
      <c r="JT4" s="31"/>
      <c r="JU4" s="31"/>
      <c r="JV4" s="31"/>
      <c r="JW4" s="31"/>
      <c r="JX4" s="31"/>
      <c r="JY4" s="31"/>
    </row>
    <row r="5">
      <c r="A5" s="25"/>
      <c r="B5" s="32" t="s">
        <v>78</v>
      </c>
      <c r="C5" s="26" t="s">
        <v>76</v>
      </c>
      <c r="D5" s="26" t="s">
        <v>79</v>
      </c>
      <c r="E5" s="27">
        <v>10.0</v>
      </c>
      <c r="F5" s="28">
        <v>45691.0</v>
      </c>
      <c r="G5" s="28">
        <v>45733.0</v>
      </c>
      <c r="H5" s="29">
        <f t="shared" si="2"/>
        <v>42</v>
      </c>
      <c r="I5" s="28">
        <v>45691.0</v>
      </c>
      <c r="J5" s="28">
        <v>45733.0</v>
      </c>
      <c r="K5" s="29">
        <f t="shared" si="3"/>
        <v>42</v>
      </c>
      <c r="L5" s="30" t="b">
        <v>1</v>
      </c>
      <c r="M5" s="31"/>
      <c r="N5" s="33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</row>
    <row r="6">
      <c r="A6" s="25" t="s">
        <v>80</v>
      </c>
      <c r="B6" s="32" t="s">
        <v>81</v>
      </c>
      <c r="C6" s="26" t="s">
        <v>82</v>
      </c>
      <c r="D6" s="26" t="s">
        <v>82</v>
      </c>
      <c r="E6" s="27">
        <v>10.0</v>
      </c>
      <c r="F6" s="28">
        <v>45691.0</v>
      </c>
      <c r="G6" s="28">
        <v>45733.0</v>
      </c>
      <c r="H6" s="29">
        <f t="shared" si="2"/>
        <v>42</v>
      </c>
      <c r="I6" s="28">
        <v>45691.0</v>
      </c>
      <c r="J6" s="28">
        <v>45733.0</v>
      </c>
      <c r="K6" s="29">
        <f t="shared" si="3"/>
        <v>42</v>
      </c>
      <c r="L6" s="30" t="b">
        <v>1</v>
      </c>
      <c r="M6" s="31"/>
      <c r="N6" s="33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</row>
    <row r="7">
      <c r="A7" s="25"/>
      <c r="B7" s="32" t="s">
        <v>83</v>
      </c>
      <c r="C7" s="26" t="s">
        <v>82</v>
      </c>
      <c r="D7" s="26" t="s">
        <v>84</v>
      </c>
      <c r="E7" s="27">
        <v>10.0</v>
      </c>
      <c r="F7" s="28">
        <v>45691.0</v>
      </c>
      <c r="G7" s="28">
        <v>45733.0</v>
      </c>
      <c r="H7" s="29">
        <f t="shared" si="2"/>
        <v>42</v>
      </c>
      <c r="I7" s="28">
        <v>45691.0</v>
      </c>
      <c r="J7" s="28">
        <v>45733.0</v>
      </c>
      <c r="K7" s="29">
        <f t="shared" si="3"/>
        <v>42</v>
      </c>
      <c r="L7" s="30" t="b">
        <v>1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</row>
    <row r="8">
      <c r="A8" s="25"/>
      <c r="B8" s="32" t="s">
        <v>85</v>
      </c>
      <c r="C8" s="26" t="s">
        <v>82</v>
      </c>
      <c r="D8" s="26" t="s">
        <v>86</v>
      </c>
      <c r="E8" s="27">
        <v>10.0</v>
      </c>
      <c r="F8" s="28">
        <v>45691.0</v>
      </c>
      <c r="G8" s="28">
        <v>45733.0</v>
      </c>
      <c r="H8" s="29">
        <f t="shared" si="2"/>
        <v>42</v>
      </c>
      <c r="I8" s="28">
        <v>45691.0</v>
      </c>
      <c r="J8" s="28">
        <v>45733.0</v>
      </c>
      <c r="K8" s="29">
        <f t="shared" si="3"/>
        <v>42</v>
      </c>
      <c r="L8" s="30" t="b">
        <v>1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</row>
    <row r="9">
      <c r="A9" s="25" t="s">
        <v>87</v>
      </c>
      <c r="B9" s="32" t="s">
        <v>88</v>
      </c>
      <c r="C9" s="26" t="s">
        <v>89</v>
      </c>
      <c r="D9" s="26" t="s">
        <v>89</v>
      </c>
      <c r="E9" s="27">
        <v>10.0</v>
      </c>
      <c r="F9" s="28">
        <v>45691.0</v>
      </c>
      <c r="G9" s="28">
        <v>45733.0</v>
      </c>
      <c r="H9" s="29">
        <f t="shared" si="2"/>
        <v>42</v>
      </c>
      <c r="I9" s="28">
        <v>45691.0</v>
      </c>
      <c r="J9" s="28">
        <v>45733.0</v>
      </c>
      <c r="K9" s="29">
        <f t="shared" si="3"/>
        <v>42</v>
      </c>
      <c r="L9" s="30" t="b">
        <v>1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</row>
    <row r="10">
      <c r="A10" s="25" t="s">
        <v>90</v>
      </c>
      <c r="B10" s="26" t="s">
        <v>91</v>
      </c>
      <c r="C10" s="26" t="s">
        <v>92</v>
      </c>
      <c r="D10" s="26" t="s">
        <v>92</v>
      </c>
      <c r="E10" s="27">
        <v>10.0</v>
      </c>
      <c r="F10" s="28">
        <v>45691.0</v>
      </c>
      <c r="G10" s="28">
        <v>45717.0</v>
      </c>
      <c r="H10" s="29">
        <f t="shared" si="2"/>
        <v>26</v>
      </c>
      <c r="I10" s="28">
        <v>45691.0</v>
      </c>
      <c r="J10" s="28">
        <v>45717.0</v>
      </c>
      <c r="K10" s="29">
        <f t="shared" si="3"/>
        <v>26</v>
      </c>
      <c r="L10" s="30" t="b">
        <v>1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</row>
    <row r="11">
      <c r="A11" s="25" t="s">
        <v>93</v>
      </c>
      <c r="B11" s="26" t="s">
        <v>94</v>
      </c>
      <c r="C11" s="26" t="s">
        <v>95</v>
      </c>
      <c r="D11" s="26" t="s">
        <v>95</v>
      </c>
      <c r="E11" s="27">
        <v>10.0</v>
      </c>
      <c r="F11" s="28">
        <v>45691.0</v>
      </c>
      <c r="G11" s="28">
        <v>45733.0</v>
      </c>
      <c r="H11" s="29">
        <f t="shared" si="2"/>
        <v>42</v>
      </c>
      <c r="I11" s="28">
        <v>45691.0</v>
      </c>
      <c r="J11" s="28">
        <v>45733.0</v>
      </c>
      <c r="K11" s="29">
        <f t="shared" si="3"/>
        <v>42</v>
      </c>
      <c r="L11" s="30" t="b">
        <v>1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</row>
    <row r="12">
      <c r="A12" s="25" t="s">
        <v>96</v>
      </c>
      <c r="B12" s="32" t="s">
        <v>97</v>
      </c>
      <c r="C12" s="26" t="s">
        <v>98</v>
      </c>
      <c r="D12" s="26" t="s">
        <v>98</v>
      </c>
      <c r="E12" s="27">
        <v>10.0</v>
      </c>
      <c r="F12" s="28">
        <v>45691.0</v>
      </c>
      <c r="G12" s="28">
        <v>45733.0</v>
      </c>
      <c r="H12" s="29">
        <f t="shared" si="2"/>
        <v>42</v>
      </c>
      <c r="I12" s="28">
        <v>45691.0</v>
      </c>
      <c r="J12" s="28">
        <v>45733.0</v>
      </c>
      <c r="K12" s="29">
        <f t="shared" si="3"/>
        <v>42</v>
      </c>
      <c r="L12" s="30" t="b">
        <v>1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</row>
    <row r="13">
      <c r="A13" s="25" t="s">
        <v>99</v>
      </c>
      <c r="B13" s="26" t="s">
        <v>100</v>
      </c>
      <c r="C13" s="26" t="s">
        <v>101</v>
      </c>
      <c r="D13" s="26" t="s">
        <v>101</v>
      </c>
      <c r="E13" s="27">
        <v>10.0</v>
      </c>
      <c r="F13" s="28">
        <v>45691.0</v>
      </c>
      <c r="G13" s="28">
        <v>45733.0</v>
      </c>
      <c r="H13" s="29">
        <f t="shared" si="2"/>
        <v>42</v>
      </c>
      <c r="I13" s="28">
        <v>45691.0</v>
      </c>
      <c r="J13" s="28">
        <v>45733.0</v>
      </c>
      <c r="K13" s="29">
        <f t="shared" si="3"/>
        <v>42</v>
      </c>
      <c r="L13" s="30" t="b">
        <v>1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</row>
    <row r="14">
      <c r="A14" s="25" t="s">
        <v>102</v>
      </c>
      <c r="B14" s="26" t="s">
        <v>103</v>
      </c>
      <c r="C14" s="26" t="s">
        <v>104</v>
      </c>
      <c r="D14" s="26" t="s">
        <v>104</v>
      </c>
      <c r="E14" s="27">
        <v>10.0</v>
      </c>
      <c r="F14" s="28">
        <v>45691.0</v>
      </c>
      <c r="G14" s="28">
        <v>45733.0</v>
      </c>
      <c r="H14" s="29">
        <f t="shared" si="2"/>
        <v>42</v>
      </c>
      <c r="I14" s="28">
        <v>45691.0</v>
      </c>
      <c r="J14" s="28">
        <v>45736.0</v>
      </c>
      <c r="K14" s="29">
        <f t="shared" si="3"/>
        <v>45</v>
      </c>
      <c r="L14" s="30" t="b">
        <v>1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</row>
    <row r="15">
      <c r="A15" s="25" t="s">
        <v>105</v>
      </c>
      <c r="B15" s="32" t="s">
        <v>106</v>
      </c>
      <c r="C15" s="26" t="s">
        <v>107</v>
      </c>
      <c r="D15" s="26" t="s">
        <v>107</v>
      </c>
      <c r="E15" s="27">
        <v>10.0</v>
      </c>
      <c r="F15" s="28">
        <v>45691.0</v>
      </c>
      <c r="G15" s="28">
        <v>45733.0</v>
      </c>
      <c r="H15" s="29">
        <f t="shared" si="2"/>
        <v>42</v>
      </c>
      <c r="I15" s="28">
        <v>45691.0</v>
      </c>
      <c r="J15" s="28">
        <v>45732.0</v>
      </c>
      <c r="K15" s="29">
        <f t="shared" si="3"/>
        <v>41</v>
      </c>
      <c r="L15" s="30" t="b">
        <v>1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</row>
    <row r="16">
      <c r="A16" s="25"/>
      <c r="B16" s="26" t="s">
        <v>108</v>
      </c>
      <c r="C16" s="26" t="s">
        <v>107</v>
      </c>
      <c r="D16" s="26" t="s">
        <v>107</v>
      </c>
      <c r="E16" s="27">
        <v>10.0</v>
      </c>
      <c r="F16" s="28">
        <v>45691.0</v>
      </c>
      <c r="G16" s="28">
        <v>45733.0</v>
      </c>
      <c r="H16" s="29">
        <f t="shared" si="2"/>
        <v>42</v>
      </c>
      <c r="I16" s="28">
        <v>45691.0</v>
      </c>
      <c r="J16" s="28">
        <v>45732.0</v>
      </c>
      <c r="K16" s="29">
        <f t="shared" si="3"/>
        <v>41</v>
      </c>
      <c r="L16" s="30" t="b">
        <v>1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</row>
    <row r="17">
      <c r="A17" s="25"/>
      <c r="B17" s="26" t="s">
        <v>109</v>
      </c>
      <c r="C17" s="26" t="s">
        <v>110</v>
      </c>
      <c r="D17" s="26" t="s">
        <v>110</v>
      </c>
      <c r="E17" s="27">
        <v>10.0</v>
      </c>
      <c r="F17" s="28">
        <v>45691.0</v>
      </c>
      <c r="G17" s="28">
        <v>45733.0</v>
      </c>
      <c r="H17" s="29">
        <f t="shared" si="2"/>
        <v>42</v>
      </c>
      <c r="I17" s="28">
        <v>45691.0</v>
      </c>
      <c r="J17" s="28">
        <v>45732.0</v>
      </c>
      <c r="K17" s="29">
        <f t="shared" si="3"/>
        <v>41</v>
      </c>
      <c r="L17" s="30" t="b">
        <v>1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</row>
    <row r="18">
      <c r="A18" s="25"/>
      <c r="B18" s="26" t="s">
        <v>111</v>
      </c>
      <c r="C18" s="26" t="s">
        <v>112</v>
      </c>
      <c r="D18" s="26" t="s">
        <v>112</v>
      </c>
      <c r="E18" s="27">
        <v>10.0</v>
      </c>
      <c r="F18" s="28">
        <v>45691.0</v>
      </c>
      <c r="G18" s="28">
        <v>45733.0</v>
      </c>
      <c r="H18" s="29">
        <f t="shared" si="2"/>
        <v>42</v>
      </c>
      <c r="I18" s="28">
        <v>45691.0</v>
      </c>
      <c r="J18" s="28">
        <v>45732.0</v>
      </c>
      <c r="K18" s="29">
        <f t="shared" si="3"/>
        <v>41</v>
      </c>
      <c r="L18" s="30" t="b">
        <v>1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</row>
    <row r="19">
      <c r="A19" s="25" t="s">
        <v>113</v>
      </c>
      <c r="B19" s="34" t="s">
        <v>114</v>
      </c>
      <c r="C19" s="26" t="s">
        <v>82</v>
      </c>
      <c r="D19" s="26" t="s">
        <v>84</v>
      </c>
      <c r="E19" s="27">
        <v>10.0</v>
      </c>
      <c r="F19" s="28">
        <v>45734.0</v>
      </c>
      <c r="G19" s="28">
        <v>45782.0</v>
      </c>
      <c r="H19" s="29">
        <f t="shared" si="2"/>
        <v>48</v>
      </c>
      <c r="I19" s="28">
        <v>45734.0</v>
      </c>
      <c r="J19" s="28">
        <v>45782.0</v>
      </c>
      <c r="K19" s="29">
        <f t="shared" si="3"/>
        <v>48</v>
      </c>
      <c r="L19" s="35" t="b">
        <v>0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</row>
    <row r="20">
      <c r="A20" s="25"/>
      <c r="B20" s="34" t="s">
        <v>115</v>
      </c>
      <c r="C20" s="26" t="s">
        <v>92</v>
      </c>
      <c r="D20" s="26" t="s">
        <v>79</v>
      </c>
      <c r="E20" s="27">
        <v>10.0</v>
      </c>
      <c r="F20" s="28">
        <v>45734.0</v>
      </c>
      <c r="G20" s="28">
        <v>45782.0</v>
      </c>
      <c r="H20" s="29">
        <f t="shared" si="2"/>
        <v>48</v>
      </c>
      <c r="I20" s="28">
        <v>45734.0</v>
      </c>
      <c r="J20" s="28">
        <v>45782.0</v>
      </c>
      <c r="K20" s="29">
        <f t="shared" si="3"/>
        <v>48</v>
      </c>
      <c r="L20" s="35" t="b">
        <v>0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</row>
    <row r="21">
      <c r="A21" s="25"/>
      <c r="B21" s="34" t="s">
        <v>116</v>
      </c>
      <c r="C21" s="26" t="s">
        <v>89</v>
      </c>
      <c r="D21" s="26" t="s">
        <v>101</v>
      </c>
      <c r="E21" s="27">
        <v>10.0</v>
      </c>
      <c r="F21" s="28">
        <v>45734.0</v>
      </c>
      <c r="G21" s="28">
        <v>45782.0</v>
      </c>
      <c r="H21" s="29">
        <f t="shared" si="2"/>
        <v>48</v>
      </c>
      <c r="I21" s="28">
        <v>45734.0</v>
      </c>
      <c r="J21" s="28">
        <v>45782.0</v>
      </c>
      <c r="K21" s="29">
        <f t="shared" si="3"/>
        <v>48</v>
      </c>
      <c r="L21" s="35" t="b">
        <v>0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31"/>
      <c r="IZ21" s="31"/>
      <c r="JA21" s="31"/>
      <c r="JB21" s="31"/>
      <c r="JC21" s="31"/>
      <c r="JD21" s="31"/>
      <c r="JE21" s="31"/>
      <c r="JF21" s="31"/>
      <c r="JG21" s="31"/>
      <c r="JH21" s="31"/>
      <c r="JI21" s="31"/>
      <c r="JJ21" s="31"/>
      <c r="JK21" s="31"/>
      <c r="JL21" s="31"/>
      <c r="JM21" s="31"/>
      <c r="JN21" s="31"/>
      <c r="JO21" s="31"/>
      <c r="JP21" s="31"/>
      <c r="JQ21" s="31"/>
      <c r="JR21" s="31"/>
      <c r="JS21" s="31"/>
      <c r="JT21" s="31"/>
      <c r="JU21" s="31"/>
      <c r="JV21" s="31"/>
      <c r="JW21" s="31"/>
      <c r="JX21" s="31"/>
      <c r="JY21" s="31"/>
    </row>
    <row r="22">
      <c r="A22" s="25" t="s">
        <v>117</v>
      </c>
      <c r="B22" s="34" t="s">
        <v>118</v>
      </c>
      <c r="C22" s="26" t="s">
        <v>104</v>
      </c>
      <c r="D22" s="26" t="s">
        <v>104</v>
      </c>
      <c r="E22" s="27">
        <v>10.0</v>
      </c>
      <c r="F22" s="28">
        <v>45734.0</v>
      </c>
      <c r="G22" s="28">
        <v>45782.0</v>
      </c>
      <c r="H22" s="29">
        <f t="shared" si="2"/>
        <v>48</v>
      </c>
      <c r="I22" s="28">
        <v>45734.0</v>
      </c>
      <c r="J22" s="28">
        <v>45782.0</v>
      </c>
      <c r="K22" s="29">
        <f t="shared" si="3"/>
        <v>48</v>
      </c>
      <c r="L22" s="35" t="b">
        <v>0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31"/>
      <c r="IZ22" s="31"/>
      <c r="JA22" s="31"/>
      <c r="JB22" s="31"/>
      <c r="JC22" s="31"/>
      <c r="JD22" s="31"/>
      <c r="JE22" s="31"/>
      <c r="JF22" s="31"/>
      <c r="JG22" s="31"/>
      <c r="JH22" s="31"/>
      <c r="JI22" s="31"/>
      <c r="JJ22" s="31"/>
      <c r="JK22" s="31"/>
      <c r="JL22" s="31"/>
      <c r="JM22" s="31"/>
      <c r="JN22" s="31"/>
      <c r="JO22" s="31"/>
      <c r="JP22" s="31"/>
      <c r="JQ22" s="31"/>
      <c r="JR22" s="31"/>
      <c r="JS22" s="31"/>
      <c r="JT22" s="31"/>
      <c r="JU22" s="31"/>
      <c r="JV22" s="31"/>
      <c r="JW22" s="31"/>
      <c r="JX22" s="31"/>
      <c r="JY22" s="31"/>
    </row>
    <row r="23">
      <c r="A23" s="25" t="s">
        <v>119</v>
      </c>
      <c r="B23" s="34" t="s">
        <v>120</v>
      </c>
      <c r="C23" s="26" t="s">
        <v>121</v>
      </c>
      <c r="D23" s="26" t="s">
        <v>121</v>
      </c>
      <c r="E23" s="27">
        <v>10.0</v>
      </c>
      <c r="F23" s="28">
        <v>45734.0</v>
      </c>
      <c r="G23" s="28">
        <v>45782.0</v>
      </c>
      <c r="H23" s="29">
        <f t="shared" si="2"/>
        <v>48</v>
      </c>
      <c r="I23" s="28">
        <v>45734.0</v>
      </c>
      <c r="J23" s="28">
        <v>45782.0</v>
      </c>
      <c r="K23" s="29">
        <f t="shared" si="3"/>
        <v>48</v>
      </c>
      <c r="L23" s="35" t="b">
        <v>0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31"/>
      <c r="IZ23" s="31"/>
      <c r="JA23" s="31"/>
      <c r="JB23" s="31"/>
      <c r="JC23" s="31"/>
      <c r="JD23" s="31"/>
      <c r="JE23" s="31"/>
      <c r="JF23" s="31"/>
      <c r="JG23" s="31"/>
      <c r="JH23" s="31"/>
      <c r="JI23" s="31"/>
      <c r="JJ23" s="31"/>
      <c r="JK23" s="31"/>
      <c r="JL23" s="31"/>
      <c r="JM23" s="31"/>
      <c r="JN23" s="31"/>
      <c r="JO23" s="31"/>
      <c r="JP23" s="31"/>
      <c r="JQ23" s="31"/>
      <c r="JR23" s="31"/>
      <c r="JS23" s="31"/>
      <c r="JT23" s="31"/>
      <c r="JU23" s="31"/>
      <c r="JV23" s="31"/>
      <c r="JW23" s="31"/>
      <c r="JX23" s="31"/>
      <c r="JY23" s="31"/>
    </row>
    <row r="24">
      <c r="A24" s="25" t="s">
        <v>122</v>
      </c>
      <c r="B24" s="34" t="s">
        <v>123</v>
      </c>
      <c r="C24" s="26" t="s">
        <v>98</v>
      </c>
      <c r="D24" s="26" t="s">
        <v>104</v>
      </c>
      <c r="E24" s="27">
        <v>10.0</v>
      </c>
      <c r="F24" s="28">
        <v>45734.0</v>
      </c>
      <c r="G24" s="28">
        <v>45782.0</v>
      </c>
      <c r="H24" s="29">
        <f t="shared" si="2"/>
        <v>48</v>
      </c>
      <c r="I24" s="28">
        <v>45734.0</v>
      </c>
      <c r="J24" s="28">
        <v>45782.0</v>
      </c>
      <c r="K24" s="29">
        <f t="shared" si="3"/>
        <v>48</v>
      </c>
      <c r="L24" s="35" t="b">
        <v>0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31"/>
      <c r="IZ24" s="31"/>
      <c r="JA24" s="31"/>
      <c r="JB24" s="31"/>
      <c r="JC24" s="31"/>
      <c r="JD24" s="31"/>
      <c r="JE24" s="31"/>
      <c r="JF24" s="31"/>
      <c r="JG24" s="31"/>
      <c r="JH24" s="31"/>
      <c r="JI24" s="31"/>
      <c r="JJ24" s="31"/>
      <c r="JK24" s="31"/>
      <c r="JL24" s="31"/>
      <c r="JM24" s="31"/>
      <c r="JN24" s="31"/>
      <c r="JO24" s="31"/>
      <c r="JP24" s="31"/>
      <c r="JQ24" s="31"/>
      <c r="JR24" s="31"/>
      <c r="JS24" s="31"/>
      <c r="JT24" s="31"/>
      <c r="JU24" s="31"/>
      <c r="JV24" s="31"/>
      <c r="JW24" s="31"/>
      <c r="JX24" s="31"/>
      <c r="JY24" s="31"/>
    </row>
    <row r="25">
      <c r="A25" s="25" t="s">
        <v>124</v>
      </c>
      <c r="B25" s="34" t="s">
        <v>125</v>
      </c>
      <c r="C25" s="26" t="s">
        <v>76</v>
      </c>
      <c r="D25" s="26" t="s">
        <v>79</v>
      </c>
      <c r="E25" s="27">
        <v>10.0</v>
      </c>
      <c r="F25" s="28">
        <v>45734.0</v>
      </c>
      <c r="G25" s="28">
        <v>45782.0</v>
      </c>
      <c r="H25" s="29">
        <f t="shared" si="2"/>
        <v>48</v>
      </c>
      <c r="I25" s="28">
        <v>45734.0</v>
      </c>
      <c r="J25" s="28">
        <v>45782.0</v>
      </c>
      <c r="K25" s="29">
        <f t="shared" si="3"/>
        <v>48</v>
      </c>
      <c r="L25" s="35" t="b">
        <v>0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31"/>
      <c r="IZ25" s="31"/>
      <c r="JA25" s="31"/>
      <c r="JB25" s="31"/>
      <c r="JC25" s="31"/>
      <c r="JD25" s="31"/>
      <c r="JE25" s="31"/>
      <c r="JF25" s="31"/>
      <c r="JG25" s="31"/>
      <c r="JH25" s="31"/>
      <c r="JI25" s="31"/>
      <c r="JJ25" s="31"/>
      <c r="JK25" s="31"/>
      <c r="JL25" s="31"/>
      <c r="JM25" s="31"/>
      <c r="JN25" s="31"/>
      <c r="JO25" s="31"/>
      <c r="JP25" s="31"/>
      <c r="JQ25" s="31"/>
      <c r="JR25" s="31"/>
      <c r="JS25" s="31"/>
      <c r="JT25" s="31"/>
      <c r="JU25" s="31"/>
      <c r="JV25" s="31"/>
      <c r="JW25" s="31"/>
      <c r="JX25" s="31"/>
      <c r="JY25" s="31"/>
    </row>
    <row r="26">
      <c r="A26" s="25"/>
      <c r="B26" s="34" t="s">
        <v>126</v>
      </c>
      <c r="C26" s="26" t="s">
        <v>95</v>
      </c>
      <c r="D26" s="26" t="s">
        <v>92</v>
      </c>
      <c r="E26" s="27">
        <v>10.0</v>
      </c>
      <c r="F26" s="28">
        <v>45734.0</v>
      </c>
      <c r="G26" s="28">
        <v>45782.0</v>
      </c>
      <c r="H26" s="29">
        <f t="shared" si="2"/>
        <v>48</v>
      </c>
      <c r="I26" s="28">
        <v>45734.0</v>
      </c>
      <c r="J26" s="28">
        <v>45782.0</v>
      </c>
      <c r="K26" s="29">
        <f t="shared" si="3"/>
        <v>48</v>
      </c>
      <c r="L26" s="35" t="b">
        <v>0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31"/>
      <c r="IZ26" s="31"/>
      <c r="JA26" s="31"/>
      <c r="JB26" s="31"/>
      <c r="JC26" s="31"/>
      <c r="JD26" s="31"/>
      <c r="JE26" s="31"/>
      <c r="JF26" s="31"/>
      <c r="JG26" s="31"/>
      <c r="JH26" s="31"/>
      <c r="JI26" s="31"/>
      <c r="JJ26" s="31"/>
      <c r="JK26" s="31"/>
      <c r="JL26" s="31"/>
      <c r="JM26" s="31"/>
      <c r="JN26" s="31"/>
      <c r="JO26" s="31"/>
      <c r="JP26" s="31"/>
      <c r="JQ26" s="31"/>
      <c r="JR26" s="31"/>
      <c r="JS26" s="31"/>
      <c r="JT26" s="31"/>
      <c r="JU26" s="31"/>
      <c r="JV26" s="31"/>
      <c r="JW26" s="31"/>
      <c r="JX26" s="31"/>
      <c r="JY26" s="31"/>
    </row>
    <row r="27">
      <c r="A27" s="25" t="s">
        <v>127</v>
      </c>
      <c r="B27" s="26"/>
      <c r="C27" s="26"/>
      <c r="D27" s="26"/>
      <c r="E27" s="27"/>
      <c r="F27" s="28"/>
      <c r="G27" s="28"/>
      <c r="H27" s="29" t="str">
        <f t="shared" si="2"/>
        <v/>
      </c>
      <c r="I27" s="28"/>
      <c r="J27" s="28"/>
      <c r="K27" s="29" t="str">
        <f t="shared" si="3"/>
        <v/>
      </c>
      <c r="L27" s="35" t="b">
        <v>0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</row>
    <row r="28">
      <c r="A28" s="25" t="s">
        <v>128</v>
      </c>
      <c r="B28" s="26"/>
      <c r="C28" s="26"/>
      <c r="D28" s="26"/>
      <c r="E28" s="27"/>
      <c r="F28" s="28"/>
      <c r="G28" s="28"/>
      <c r="H28" s="29" t="str">
        <f t="shared" si="2"/>
        <v/>
      </c>
      <c r="I28" s="28"/>
      <c r="J28" s="28"/>
      <c r="K28" s="29" t="str">
        <f t="shared" si="3"/>
        <v/>
      </c>
      <c r="L28" s="35" t="b">
        <v>0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</row>
    <row r="29">
      <c r="A29" s="25" t="s">
        <v>129</v>
      </c>
      <c r="B29" s="26"/>
      <c r="C29" s="26"/>
      <c r="D29" s="26"/>
      <c r="E29" s="27"/>
      <c r="F29" s="28"/>
      <c r="G29" s="28"/>
      <c r="H29" s="29" t="str">
        <f t="shared" si="2"/>
        <v/>
      </c>
      <c r="I29" s="28"/>
      <c r="J29" s="28"/>
      <c r="K29" s="29" t="str">
        <f t="shared" si="3"/>
        <v/>
      </c>
      <c r="L29" s="35" t="b">
        <v>0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</row>
    <row r="30">
      <c r="A30" s="25" t="s">
        <v>130</v>
      </c>
      <c r="B30" s="26"/>
      <c r="C30" s="26"/>
      <c r="D30" s="26"/>
      <c r="E30" s="27"/>
      <c r="F30" s="28"/>
      <c r="G30" s="28"/>
      <c r="H30" s="29" t="str">
        <f t="shared" si="2"/>
        <v/>
      </c>
      <c r="I30" s="28"/>
      <c r="J30" s="28"/>
      <c r="K30" s="29" t="str">
        <f t="shared" si="3"/>
        <v/>
      </c>
      <c r="L30" s="35" t="b">
        <v>0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</row>
    <row r="31">
      <c r="A31" s="25" t="s">
        <v>131</v>
      </c>
      <c r="B31" s="26"/>
      <c r="C31" s="26"/>
      <c r="D31" s="26"/>
      <c r="E31" s="27"/>
      <c r="F31" s="28"/>
      <c r="G31" s="28"/>
      <c r="H31" s="29" t="str">
        <f t="shared" si="2"/>
        <v/>
      </c>
      <c r="I31" s="28"/>
      <c r="J31" s="28"/>
      <c r="K31" s="29" t="str">
        <f t="shared" si="3"/>
        <v/>
      </c>
      <c r="L31" s="35" t="b">
        <v>0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</row>
    <row r="32">
      <c r="A32" s="25" t="s">
        <v>132</v>
      </c>
      <c r="B32" s="26"/>
      <c r="C32" s="26"/>
      <c r="D32" s="26"/>
      <c r="E32" s="27"/>
      <c r="F32" s="28"/>
      <c r="G32" s="28"/>
      <c r="H32" s="29" t="str">
        <f t="shared" si="2"/>
        <v/>
      </c>
      <c r="I32" s="28"/>
      <c r="J32" s="28"/>
      <c r="K32" s="29" t="str">
        <f t="shared" si="3"/>
        <v/>
      </c>
      <c r="L32" s="35" t="b">
        <v>0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</row>
    <row r="33">
      <c r="A33" s="25" t="s">
        <v>133</v>
      </c>
      <c r="B33" s="26"/>
      <c r="C33" s="26"/>
      <c r="D33" s="26"/>
      <c r="E33" s="27"/>
      <c r="F33" s="28"/>
      <c r="G33" s="28"/>
      <c r="H33" s="29" t="str">
        <f t="shared" si="2"/>
        <v/>
      </c>
      <c r="I33" s="28"/>
      <c r="J33" s="28"/>
      <c r="K33" s="29" t="str">
        <f t="shared" si="3"/>
        <v/>
      </c>
      <c r="L33" s="35" t="b">
        <v>0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</row>
    <row r="34">
      <c r="A34" s="25" t="s">
        <v>134</v>
      </c>
      <c r="B34" s="26"/>
      <c r="C34" s="26"/>
      <c r="D34" s="26"/>
      <c r="E34" s="27"/>
      <c r="F34" s="28"/>
      <c r="G34" s="28"/>
      <c r="H34" s="29" t="str">
        <f t="shared" si="2"/>
        <v/>
      </c>
      <c r="I34" s="28"/>
      <c r="J34" s="28"/>
      <c r="K34" s="29" t="str">
        <f t="shared" si="3"/>
        <v/>
      </c>
      <c r="L34" s="35" t="b">
        <v>0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</row>
    <row r="35">
      <c r="A35" s="25" t="s">
        <v>135</v>
      </c>
      <c r="B35" s="26"/>
      <c r="C35" s="26"/>
      <c r="D35" s="26"/>
      <c r="E35" s="27"/>
      <c r="F35" s="28"/>
      <c r="G35" s="28"/>
      <c r="H35" s="29" t="str">
        <f t="shared" si="2"/>
        <v/>
      </c>
      <c r="I35" s="28"/>
      <c r="J35" s="28"/>
      <c r="K35" s="29" t="str">
        <f t="shared" si="3"/>
        <v/>
      </c>
      <c r="L35" s="35" t="b">
        <v>0</v>
      </c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</row>
    <row r="36">
      <c r="A36" s="25" t="s">
        <v>136</v>
      </c>
      <c r="B36" s="26"/>
      <c r="C36" s="26"/>
      <c r="D36" s="26"/>
      <c r="E36" s="27"/>
      <c r="F36" s="28"/>
      <c r="G36" s="28"/>
      <c r="H36" s="29" t="str">
        <f t="shared" si="2"/>
        <v/>
      </c>
      <c r="I36" s="28"/>
      <c r="J36" s="28"/>
      <c r="K36" s="29" t="str">
        <f t="shared" si="3"/>
        <v/>
      </c>
      <c r="L36" s="35" t="b">
        <v>0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  <c r="JJ36" s="31"/>
      <c r="JK36" s="31"/>
      <c r="JL36" s="31"/>
      <c r="JM36" s="31"/>
      <c r="JN36" s="31"/>
      <c r="JO36" s="31"/>
      <c r="JP36" s="31"/>
      <c r="JQ36" s="31"/>
      <c r="JR36" s="31"/>
      <c r="JS36" s="31"/>
      <c r="JT36" s="31"/>
      <c r="JU36" s="31"/>
      <c r="JV36" s="31"/>
      <c r="JW36" s="31"/>
      <c r="JX36" s="31"/>
      <c r="JY36" s="31"/>
    </row>
    <row r="37">
      <c r="A37" s="25" t="s">
        <v>137</v>
      </c>
      <c r="B37" s="26"/>
      <c r="C37" s="26"/>
      <c r="D37" s="26"/>
      <c r="E37" s="27"/>
      <c r="F37" s="28"/>
      <c r="G37" s="28"/>
      <c r="H37" s="29" t="str">
        <f t="shared" si="2"/>
        <v/>
      </c>
      <c r="I37" s="28"/>
      <c r="J37" s="28"/>
      <c r="K37" s="29" t="str">
        <f t="shared" si="3"/>
        <v/>
      </c>
      <c r="L37" s="35" t="b">
        <v>0</v>
      </c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  <c r="JJ37" s="31"/>
      <c r="JK37" s="31"/>
      <c r="JL37" s="31"/>
      <c r="JM37" s="31"/>
      <c r="JN37" s="31"/>
      <c r="JO37" s="31"/>
      <c r="JP37" s="31"/>
      <c r="JQ37" s="31"/>
      <c r="JR37" s="31"/>
      <c r="JS37" s="31"/>
      <c r="JT37" s="31"/>
      <c r="JU37" s="31"/>
      <c r="JV37" s="31"/>
      <c r="JW37" s="31"/>
      <c r="JX37" s="31"/>
      <c r="JY37" s="31"/>
    </row>
    <row r="38">
      <c r="A38" s="25" t="s">
        <v>138</v>
      </c>
      <c r="B38" s="26"/>
      <c r="C38" s="26"/>
      <c r="D38" s="26"/>
      <c r="E38" s="27"/>
      <c r="F38" s="28"/>
      <c r="G38" s="28"/>
      <c r="H38" s="29" t="str">
        <f t="shared" si="2"/>
        <v/>
      </c>
      <c r="I38" s="28"/>
      <c r="J38" s="28"/>
      <c r="K38" s="29" t="str">
        <f t="shared" si="3"/>
        <v/>
      </c>
      <c r="L38" s="35" t="b">
        <v>0</v>
      </c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</row>
    <row r="39">
      <c r="A39" s="25" t="s">
        <v>139</v>
      </c>
      <c r="B39" s="26"/>
      <c r="C39" s="26"/>
      <c r="D39" s="26"/>
      <c r="E39" s="27"/>
      <c r="F39" s="28"/>
      <c r="G39" s="28"/>
      <c r="H39" s="29" t="str">
        <f t="shared" si="2"/>
        <v/>
      </c>
      <c r="I39" s="36"/>
      <c r="J39" s="28"/>
      <c r="K39" s="29" t="str">
        <f t="shared" si="3"/>
        <v/>
      </c>
      <c r="L39" s="35" t="b">
        <v>0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</row>
    <row r="40">
      <c r="A40" s="25" t="s">
        <v>140</v>
      </c>
      <c r="B40" s="26"/>
      <c r="C40" s="26"/>
      <c r="D40" s="26"/>
      <c r="E40" s="27"/>
      <c r="F40" s="28"/>
      <c r="G40" s="28"/>
      <c r="H40" s="29" t="str">
        <f t="shared" si="2"/>
        <v/>
      </c>
      <c r="I40" s="36"/>
      <c r="J40" s="28"/>
      <c r="K40" s="29" t="str">
        <f t="shared" si="3"/>
        <v/>
      </c>
      <c r="L40" s="35" t="b">
        <v>0</v>
      </c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</row>
    <row r="41">
      <c r="A41" s="25" t="s">
        <v>141</v>
      </c>
      <c r="B41" s="26"/>
      <c r="C41" s="26"/>
      <c r="D41" s="26"/>
      <c r="E41" s="27"/>
      <c r="F41" s="28"/>
      <c r="G41" s="28"/>
      <c r="H41" s="29" t="str">
        <f t="shared" si="2"/>
        <v/>
      </c>
      <c r="I41" s="28"/>
      <c r="J41" s="28"/>
      <c r="K41" s="29" t="str">
        <f t="shared" si="3"/>
        <v/>
      </c>
      <c r="L41" s="35" t="b">
        <v>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  <c r="IW41" s="31"/>
      <c r="IX41" s="31"/>
      <c r="IY41" s="31"/>
      <c r="IZ41" s="31"/>
      <c r="JA41" s="31"/>
      <c r="JB41" s="31"/>
      <c r="JC41" s="31"/>
      <c r="JD41" s="31"/>
      <c r="JE41" s="31"/>
      <c r="JF41" s="31"/>
      <c r="JG41" s="31"/>
      <c r="JH41" s="31"/>
      <c r="JI41" s="31"/>
      <c r="JJ41" s="31"/>
      <c r="JK41" s="31"/>
      <c r="JL41" s="31"/>
      <c r="JM41" s="31"/>
      <c r="JN41" s="31"/>
      <c r="JO41" s="31"/>
      <c r="JP41" s="31"/>
      <c r="JQ41" s="31"/>
      <c r="JR41" s="31"/>
      <c r="JS41" s="31"/>
      <c r="JT41" s="31"/>
      <c r="JU41" s="31"/>
      <c r="JV41" s="31"/>
      <c r="JW41" s="31"/>
      <c r="JX41" s="31"/>
      <c r="JY41" s="31"/>
    </row>
    <row r="42">
      <c r="A42" s="25" t="s">
        <v>142</v>
      </c>
      <c r="B42" s="26"/>
      <c r="C42" s="26"/>
      <c r="D42" s="26"/>
      <c r="E42" s="27"/>
      <c r="F42" s="28"/>
      <c r="G42" s="28"/>
      <c r="H42" s="29" t="str">
        <f t="shared" si="2"/>
        <v/>
      </c>
      <c r="I42" s="28"/>
      <c r="J42" s="28"/>
      <c r="K42" s="29" t="str">
        <f t="shared" si="3"/>
        <v/>
      </c>
      <c r="L42" s="35" t="b">
        <v>0</v>
      </c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</row>
    <row r="43">
      <c r="A43" s="25" t="s">
        <v>143</v>
      </c>
      <c r="B43" s="26"/>
      <c r="C43" s="26"/>
      <c r="D43" s="26"/>
      <c r="E43" s="27"/>
      <c r="F43" s="28"/>
      <c r="G43" s="28"/>
      <c r="H43" s="29" t="str">
        <f t="shared" si="2"/>
        <v/>
      </c>
      <c r="I43" s="28"/>
      <c r="J43" s="28"/>
      <c r="K43" s="29" t="str">
        <f t="shared" si="3"/>
        <v/>
      </c>
      <c r="L43" s="35" t="b">
        <v>0</v>
      </c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</row>
    <row r="44">
      <c r="A44" s="25" t="s">
        <v>144</v>
      </c>
      <c r="B44" s="26"/>
      <c r="C44" s="26"/>
      <c r="D44" s="26"/>
      <c r="E44" s="27"/>
      <c r="F44" s="28"/>
      <c r="G44" s="28"/>
      <c r="H44" s="29" t="str">
        <f t="shared" si="2"/>
        <v/>
      </c>
      <c r="I44" s="28"/>
      <c r="J44" s="28"/>
      <c r="K44" s="29" t="str">
        <f t="shared" si="3"/>
        <v/>
      </c>
      <c r="L44" s="35" t="b">
        <v>0</v>
      </c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</row>
    <row r="45">
      <c r="A45" s="25" t="s">
        <v>145</v>
      </c>
      <c r="B45" s="26"/>
      <c r="C45" s="26"/>
      <c r="D45" s="26"/>
      <c r="E45" s="27"/>
      <c r="F45" s="28"/>
      <c r="G45" s="28"/>
      <c r="H45" s="29" t="str">
        <f t="shared" si="2"/>
        <v/>
      </c>
      <c r="I45" s="28"/>
      <c r="J45" s="28"/>
      <c r="K45" s="29" t="str">
        <f t="shared" si="3"/>
        <v/>
      </c>
      <c r="L45" s="35" t="b">
        <v>0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  <c r="IW45" s="31"/>
      <c r="IX45" s="31"/>
      <c r="IY45" s="31"/>
      <c r="IZ45" s="31"/>
      <c r="JA45" s="31"/>
      <c r="JB45" s="31"/>
      <c r="JC45" s="31"/>
      <c r="JD45" s="31"/>
      <c r="JE45" s="31"/>
      <c r="JF45" s="31"/>
      <c r="JG45" s="31"/>
      <c r="JH45" s="31"/>
      <c r="JI45" s="31"/>
      <c r="JJ45" s="31"/>
      <c r="JK45" s="31"/>
      <c r="JL45" s="31"/>
      <c r="JM45" s="31"/>
      <c r="JN45" s="31"/>
      <c r="JO45" s="31"/>
      <c r="JP45" s="31"/>
      <c r="JQ45" s="31"/>
      <c r="JR45" s="31"/>
      <c r="JS45" s="31"/>
      <c r="JT45" s="31"/>
      <c r="JU45" s="31"/>
      <c r="JV45" s="31"/>
      <c r="JW45" s="31"/>
      <c r="JX45" s="31"/>
      <c r="JY45" s="31"/>
    </row>
    <row r="46">
      <c r="A46" s="25" t="s">
        <v>146</v>
      </c>
      <c r="B46" s="26"/>
      <c r="C46" s="26"/>
      <c r="D46" s="26"/>
      <c r="E46" s="27"/>
      <c r="F46" s="28"/>
      <c r="G46" s="28"/>
      <c r="H46" s="29" t="str">
        <f t="shared" si="2"/>
        <v/>
      </c>
      <c r="I46" s="28"/>
      <c r="J46" s="28"/>
      <c r="K46" s="29" t="str">
        <f t="shared" si="3"/>
        <v/>
      </c>
      <c r="L46" s="35" t="b">
        <v>0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</row>
    <row r="47">
      <c r="A47" s="25" t="s">
        <v>147</v>
      </c>
      <c r="B47" s="26"/>
      <c r="C47" s="26"/>
      <c r="D47" s="26"/>
      <c r="E47" s="27"/>
      <c r="F47" s="28"/>
      <c r="G47" s="28"/>
      <c r="H47" s="29" t="str">
        <f t="shared" si="2"/>
        <v/>
      </c>
      <c r="I47" s="28"/>
      <c r="J47" s="28"/>
      <c r="K47" s="29" t="str">
        <f t="shared" si="3"/>
        <v/>
      </c>
      <c r="L47" s="35" t="b">
        <v>0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</row>
    <row r="48">
      <c r="A48" s="25" t="s">
        <v>148</v>
      </c>
      <c r="B48" s="26"/>
      <c r="C48" s="26"/>
      <c r="D48" s="26"/>
      <c r="E48" s="27"/>
      <c r="F48" s="28"/>
      <c r="G48" s="28"/>
      <c r="H48" s="29" t="str">
        <f t="shared" si="2"/>
        <v/>
      </c>
      <c r="I48" s="28"/>
      <c r="J48" s="28"/>
      <c r="K48" s="29" t="str">
        <f t="shared" si="3"/>
        <v/>
      </c>
      <c r="L48" s="35" t="b">
        <v>0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</row>
    <row r="49">
      <c r="A49" s="25" t="s">
        <v>149</v>
      </c>
      <c r="B49" s="26"/>
      <c r="C49" s="26"/>
      <c r="D49" s="26"/>
      <c r="E49" s="27"/>
      <c r="F49" s="28"/>
      <c r="G49" s="28"/>
      <c r="H49" s="29" t="str">
        <f t="shared" si="2"/>
        <v/>
      </c>
      <c r="I49" s="28"/>
      <c r="J49" s="28"/>
      <c r="K49" s="29" t="str">
        <f t="shared" si="3"/>
        <v/>
      </c>
      <c r="L49" s="35" t="b">
        <v>0</v>
      </c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</row>
    <row r="50">
      <c r="A50" s="25" t="s">
        <v>150</v>
      </c>
      <c r="B50" s="26"/>
      <c r="C50" s="26"/>
      <c r="D50" s="26"/>
      <c r="E50" s="27"/>
      <c r="F50" s="28"/>
      <c r="G50" s="28"/>
      <c r="H50" s="29" t="str">
        <f t="shared" si="2"/>
        <v/>
      </c>
      <c r="I50" s="28"/>
      <c r="J50" s="28"/>
      <c r="K50" s="29" t="str">
        <f t="shared" si="3"/>
        <v/>
      </c>
      <c r="L50" s="35" t="b">
        <v>0</v>
      </c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</row>
    <row r="51">
      <c r="A51" s="25" t="s">
        <v>151</v>
      </c>
      <c r="B51" s="26"/>
      <c r="C51" s="26"/>
      <c r="D51" s="26"/>
      <c r="E51" s="27"/>
      <c r="F51" s="28"/>
      <c r="G51" s="28"/>
      <c r="H51" s="29" t="str">
        <f t="shared" si="2"/>
        <v/>
      </c>
      <c r="I51" s="28"/>
      <c r="J51" s="28"/>
      <c r="K51" s="29" t="str">
        <f t="shared" si="3"/>
        <v/>
      </c>
      <c r="L51" s="35" t="b">
        <v>0</v>
      </c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</row>
    <row r="52">
      <c r="A52" s="25" t="s">
        <v>152</v>
      </c>
      <c r="B52" s="26"/>
      <c r="C52" s="26"/>
      <c r="D52" s="26"/>
      <c r="E52" s="27"/>
      <c r="F52" s="28"/>
      <c r="G52" s="28"/>
      <c r="H52" s="29" t="str">
        <f t="shared" si="2"/>
        <v/>
      </c>
      <c r="I52" s="28"/>
      <c r="J52" s="28"/>
      <c r="K52" s="29" t="str">
        <f t="shared" si="3"/>
        <v/>
      </c>
      <c r="L52" s="35" t="b">
        <v>0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</row>
    <row r="53">
      <c r="A53" s="25" t="s">
        <v>153</v>
      </c>
      <c r="B53" s="26"/>
      <c r="C53" s="26"/>
      <c r="D53" s="26"/>
      <c r="E53" s="27"/>
      <c r="F53" s="28"/>
      <c r="G53" s="28"/>
      <c r="H53" s="29" t="str">
        <f t="shared" si="2"/>
        <v/>
      </c>
      <c r="I53" s="28"/>
      <c r="J53" s="28"/>
      <c r="K53" s="29" t="str">
        <f t="shared" si="3"/>
        <v/>
      </c>
      <c r="L53" s="35" t="b">
        <v>0</v>
      </c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</row>
    <row r="54">
      <c r="A54" s="25" t="s">
        <v>154</v>
      </c>
      <c r="B54" s="26"/>
      <c r="C54" s="26"/>
      <c r="D54" s="26"/>
      <c r="E54" s="27"/>
      <c r="F54" s="28"/>
      <c r="G54" s="28"/>
      <c r="H54" s="29" t="str">
        <f t="shared" si="2"/>
        <v/>
      </c>
      <c r="I54" s="28"/>
      <c r="J54" s="28"/>
      <c r="K54" s="29" t="str">
        <f t="shared" si="3"/>
        <v/>
      </c>
      <c r="L54" s="35" t="b">
        <v>0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</row>
    <row r="55">
      <c r="A55" s="25" t="s">
        <v>155</v>
      </c>
      <c r="B55" s="26"/>
      <c r="C55" s="26"/>
      <c r="D55" s="26"/>
      <c r="E55" s="27"/>
      <c r="F55" s="28"/>
      <c r="G55" s="28"/>
      <c r="H55" s="29" t="str">
        <f t="shared" si="2"/>
        <v/>
      </c>
      <c r="I55" s="28"/>
      <c r="J55" s="28"/>
      <c r="K55" s="29" t="str">
        <f t="shared" si="3"/>
        <v/>
      </c>
      <c r="L55" s="35" t="b">
        <v>0</v>
      </c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</row>
    <row r="56">
      <c r="A56" s="25" t="s">
        <v>156</v>
      </c>
      <c r="B56" s="26"/>
      <c r="C56" s="26"/>
      <c r="D56" s="26"/>
      <c r="E56" s="27"/>
      <c r="F56" s="28"/>
      <c r="G56" s="28"/>
      <c r="H56" s="29" t="str">
        <f t="shared" si="2"/>
        <v/>
      </c>
      <c r="I56" s="28"/>
      <c r="J56" s="28"/>
      <c r="K56" s="29" t="str">
        <f t="shared" si="3"/>
        <v/>
      </c>
      <c r="L56" s="35" t="b">
        <v>0</v>
      </c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</row>
    <row r="57">
      <c r="A57" s="25" t="s">
        <v>157</v>
      </c>
      <c r="B57" s="26"/>
      <c r="C57" s="26"/>
      <c r="D57" s="26"/>
      <c r="E57" s="27"/>
      <c r="F57" s="28"/>
      <c r="G57" s="28"/>
      <c r="H57" s="29" t="str">
        <f t="shared" si="2"/>
        <v/>
      </c>
      <c r="I57" s="28"/>
      <c r="J57" s="28"/>
      <c r="K57" s="29" t="str">
        <f t="shared" si="3"/>
        <v/>
      </c>
      <c r="L57" s="35" t="b">
        <v>0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</row>
    <row r="58">
      <c r="A58" s="25" t="s">
        <v>158</v>
      </c>
      <c r="B58" s="26"/>
      <c r="C58" s="26"/>
      <c r="D58" s="26"/>
      <c r="E58" s="27"/>
      <c r="F58" s="28"/>
      <c r="G58" s="28"/>
      <c r="H58" s="29" t="str">
        <f t="shared" si="2"/>
        <v/>
      </c>
      <c r="I58" s="28"/>
      <c r="J58" s="28"/>
      <c r="K58" s="29" t="str">
        <f t="shared" si="3"/>
        <v/>
      </c>
      <c r="L58" s="35" t="b">
        <v>0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</row>
    <row r="59">
      <c r="A59" s="25" t="s">
        <v>159</v>
      </c>
      <c r="B59" s="26"/>
      <c r="C59" s="26"/>
      <c r="D59" s="26"/>
      <c r="E59" s="27"/>
      <c r="F59" s="28"/>
      <c r="G59" s="28"/>
      <c r="H59" s="29" t="str">
        <f t="shared" si="2"/>
        <v/>
      </c>
      <c r="I59" s="28"/>
      <c r="J59" s="28"/>
      <c r="K59" s="29" t="str">
        <f t="shared" si="3"/>
        <v/>
      </c>
      <c r="L59" s="35" t="b">
        <v>0</v>
      </c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</row>
    <row r="60">
      <c r="A60" s="25" t="s">
        <v>160</v>
      </c>
      <c r="B60" s="26"/>
      <c r="C60" s="26"/>
      <c r="D60" s="26"/>
      <c r="E60" s="27"/>
      <c r="F60" s="28"/>
      <c r="G60" s="28"/>
      <c r="H60" s="29" t="str">
        <f t="shared" si="2"/>
        <v/>
      </c>
      <c r="I60" s="28"/>
      <c r="J60" s="28"/>
      <c r="K60" s="29" t="str">
        <f t="shared" si="3"/>
        <v/>
      </c>
      <c r="L60" s="35" t="b">
        <v>0</v>
      </c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</row>
    <row r="61">
      <c r="A61" s="25" t="s">
        <v>161</v>
      </c>
      <c r="B61" s="26"/>
      <c r="C61" s="26"/>
      <c r="D61" s="26"/>
      <c r="E61" s="27"/>
      <c r="F61" s="28"/>
      <c r="G61" s="28"/>
      <c r="H61" s="29"/>
      <c r="I61" s="28"/>
      <c r="J61" s="28"/>
      <c r="K61" s="29"/>
      <c r="L61" s="35" t="b">
        <v>0</v>
      </c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</row>
    <row r="62">
      <c r="A62" s="25" t="s">
        <v>162</v>
      </c>
      <c r="B62" s="26"/>
      <c r="C62" s="26"/>
      <c r="D62" s="26"/>
      <c r="E62" s="27"/>
      <c r="F62" s="28"/>
      <c r="G62" s="28"/>
      <c r="H62" s="29" t="str">
        <f t="shared" ref="H62:H88" si="4">if(OR(F62="",G62=""),"",if(G62-F62=0,"",G62-F62))</f>
        <v/>
      </c>
      <c r="I62" s="28"/>
      <c r="J62" s="28"/>
      <c r="K62" s="29" t="str">
        <f t="shared" ref="K62:K88" si="5">if(OR(I62="",J62=""),"",if(J62-I62=0,"",J62-I62))</f>
        <v/>
      </c>
      <c r="L62" s="35" t="b">
        <v>0</v>
      </c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</row>
    <row r="63">
      <c r="A63" s="25" t="s">
        <v>163</v>
      </c>
      <c r="B63" s="26"/>
      <c r="C63" s="26"/>
      <c r="D63" s="26"/>
      <c r="E63" s="27"/>
      <c r="F63" s="28"/>
      <c r="G63" s="28"/>
      <c r="H63" s="29" t="str">
        <f t="shared" si="4"/>
        <v/>
      </c>
      <c r="I63" s="28"/>
      <c r="J63" s="28"/>
      <c r="K63" s="29" t="str">
        <f t="shared" si="5"/>
        <v/>
      </c>
      <c r="L63" s="35" t="b">
        <v>0</v>
      </c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</row>
    <row r="64">
      <c r="A64" s="25" t="s">
        <v>164</v>
      </c>
      <c r="B64" s="26"/>
      <c r="C64" s="26"/>
      <c r="D64" s="26"/>
      <c r="E64" s="27"/>
      <c r="F64" s="28"/>
      <c r="G64" s="28"/>
      <c r="H64" s="29" t="str">
        <f t="shared" si="4"/>
        <v/>
      </c>
      <c r="I64" s="28"/>
      <c r="J64" s="28"/>
      <c r="K64" s="29" t="str">
        <f t="shared" si="5"/>
        <v/>
      </c>
      <c r="L64" s="35" t="b">
        <v>0</v>
      </c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</row>
    <row r="65">
      <c r="A65" s="25" t="s">
        <v>165</v>
      </c>
      <c r="B65" s="26"/>
      <c r="C65" s="26"/>
      <c r="D65" s="26"/>
      <c r="E65" s="27"/>
      <c r="F65" s="28"/>
      <c r="G65" s="28"/>
      <c r="H65" s="29" t="str">
        <f t="shared" si="4"/>
        <v/>
      </c>
      <c r="I65" s="28"/>
      <c r="J65" s="28"/>
      <c r="K65" s="29" t="str">
        <f t="shared" si="5"/>
        <v/>
      </c>
      <c r="L65" s="35" t="b">
        <v>0</v>
      </c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</row>
    <row r="66">
      <c r="A66" s="25" t="s">
        <v>166</v>
      </c>
      <c r="B66" s="26"/>
      <c r="C66" s="26"/>
      <c r="D66" s="26"/>
      <c r="E66" s="27"/>
      <c r="F66" s="28"/>
      <c r="G66" s="28"/>
      <c r="H66" s="29" t="str">
        <f t="shared" si="4"/>
        <v/>
      </c>
      <c r="I66" s="28"/>
      <c r="J66" s="28"/>
      <c r="K66" s="29" t="str">
        <f t="shared" si="5"/>
        <v/>
      </c>
      <c r="L66" s="35" t="b">
        <v>0</v>
      </c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</row>
    <row r="67">
      <c r="A67" s="25" t="s">
        <v>167</v>
      </c>
      <c r="B67" s="26"/>
      <c r="C67" s="26"/>
      <c r="D67" s="26"/>
      <c r="E67" s="27"/>
      <c r="F67" s="28"/>
      <c r="G67" s="28"/>
      <c r="H67" s="29" t="str">
        <f t="shared" si="4"/>
        <v/>
      </c>
      <c r="I67" s="28"/>
      <c r="J67" s="28"/>
      <c r="K67" s="29" t="str">
        <f t="shared" si="5"/>
        <v/>
      </c>
      <c r="L67" s="35" t="b">
        <v>0</v>
      </c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</row>
    <row r="68">
      <c r="A68" s="25" t="s">
        <v>168</v>
      </c>
      <c r="B68" s="26"/>
      <c r="C68" s="26"/>
      <c r="D68" s="26"/>
      <c r="E68" s="27"/>
      <c r="F68" s="28"/>
      <c r="G68" s="28"/>
      <c r="H68" s="29" t="str">
        <f t="shared" si="4"/>
        <v/>
      </c>
      <c r="I68" s="28"/>
      <c r="J68" s="28"/>
      <c r="K68" s="29" t="str">
        <f t="shared" si="5"/>
        <v/>
      </c>
      <c r="L68" s="35" t="b">
        <v>0</v>
      </c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</row>
    <row r="69">
      <c r="A69" s="25" t="s">
        <v>169</v>
      </c>
      <c r="B69" s="26"/>
      <c r="C69" s="26"/>
      <c r="D69" s="26"/>
      <c r="E69" s="27"/>
      <c r="F69" s="28"/>
      <c r="G69" s="28"/>
      <c r="H69" s="29" t="str">
        <f t="shared" si="4"/>
        <v/>
      </c>
      <c r="I69" s="28"/>
      <c r="J69" s="28"/>
      <c r="K69" s="29" t="str">
        <f t="shared" si="5"/>
        <v/>
      </c>
      <c r="L69" s="35" t="b">
        <v>0</v>
      </c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</row>
    <row r="70">
      <c r="A70" s="25" t="s">
        <v>170</v>
      </c>
      <c r="B70" s="26"/>
      <c r="C70" s="26"/>
      <c r="D70" s="26"/>
      <c r="E70" s="27"/>
      <c r="F70" s="28"/>
      <c r="G70" s="28"/>
      <c r="H70" s="29" t="str">
        <f t="shared" si="4"/>
        <v/>
      </c>
      <c r="I70" s="28"/>
      <c r="J70" s="28"/>
      <c r="K70" s="29" t="str">
        <f t="shared" si="5"/>
        <v/>
      </c>
      <c r="L70" s="35" t="b">
        <v>0</v>
      </c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</row>
    <row r="71">
      <c r="A71" s="25" t="s">
        <v>171</v>
      </c>
      <c r="B71" s="26"/>
      <c r="C71" s="26"/>
      <c r="D71" s="26"/>
      <c r="E71" s="27"/>
      <c r="F71" s="28"/>
      <c r="G71" s="28"/>
      <c r="H71" s="29" t="str">
        <f t="shared" si="4"/>
        <v/>
      </c>
      <c r="I71" s="28"/>
      <c r="J71" s="28"/>
      <c r="K71" s="29" t="str">
        <f t="shared" si="5"/>
        <v/>
      </c>
      <c r="L71" s="35" t="b">
        <v>0</v>
      </c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</row>
    <row r="72">
      <c r="A72" s="25" t="s">
        <v>172</v>
      </c>
      <c r="B72" s="26"/>
      <c r="C72" s="26"/>
      <c r="D72" s="26"/>
      <c r="E72" s="27"/>
      <c r="F72" s="28"/>
      <c r="G72" s="28"/>
      <c r="H72" s="29" t="str">
        <f t="shared" si="4"/>
        <v/>
      </c>
      <c r="I72" s="28"/>
      <c r="J72" s="28"/>
      <c r="K72" s="29" t="str">
        <f t="shared" si="5"/>
        <v/>
      </c>
      <c r="L72" s="35" t="b">
        <v>0</v>
      </c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</row>
    <row r="73">
      <c r="A73" s="25" t="s">
        <v>173</v>
      </c>
      <c r="B73" s="26"/>
      <c r="C73" s="26"/>
      <c r="D73" s="26"/>
      <c r="E73" s="27"/>
      <c r="F73" s="28"/>
      <c r="G73" s="28"/>
      <c r="H73" s="29" t="str">
        <f t="shared" si="4"/>
        <v/>
      </c>
      <c r="I73" s="28"/>
      <c r="J73" s="28"/>
      <c r="K73" s="29" t="str">
        <f t="shared" si="5"/>
        <v/>
      </c>
      <c r="L73" s="35" t="b">
        <v>0</v>
      </c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</row>
    <row r="74">
      <c r="A74" s="25" t="s">
        <v>174</v>
      </c>
      <c r="B74" s="26"/>
      <c r="C74" s="26"/>
      <c r="D74" s="26"/>
      <c r="E74" s="27"/>
      <c r="F74" s="28"/>
      <c r="G74" s="28"/>
      <c r="H74" s="29" t="str">
        <f t="shared" si="4"/>
        <v/>
      </c>
      <c r="I74" s="28"/>
      <c r="J74" s="28"/>
      <c r="K74" s="29" t="str">
        <f t="shared" si="5"/>
        <v/>
      </c>
      <c r="L74" s="35" t="b">
        <v>0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</row>
    <row r="75">
      <c r="A75" s="25" t="s">
        <v>175</v>
      </c>
      <c r="B75" s="26"/>
      <c r="C75" s="26"/>
      <c r="D75" s="26"/>
      <c r="E75" s="27"/>
      <c r="F75" s="28"/>
      <c r="G75" s="28"/>
      <c r="H75" s="29" t="str">
        <f t="shared" si="4"/>
        <v/>
      </c>
      <c r="I75" s="28"/>
      <c r="J75" s="28"/>
      <c r="K75" s="29" t="str">
        <f t="shared" si="5"/>
        <v/>
      </c>
      <c r="L75" s="35" t="b">
        <v>0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</row>
    <row r="76">
      <c r="A76" s="25" t="s">
        <v>176</v>
      </c>
      <c r="B76" s="26"/>
      <c r="C76" s="26"/>
      <c r="D76" s="26"/>
      <c r="E76" s="27"/>
      <c r="F76" s="28"/>
      <c r="G76" s="28"/>
      <c r="H76" s="29" t="str">
        <f t="shared" si="4"/>
        <v/>
      </c>
      <c r="I76" s="28"/>
      <c r="J76" s="28"/>
      <c r="K76" s="29" t="str">
        <f t="shared" si="5"/>
        <v/>
      </c>
      <c r="L76" s="35" t="b">
        <v>0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</row>
    <row r="77">
      <c r="A77" s="25" t="s">
        <v>177</v>
      </c>
      <c r="B77" s="26"/>
      <c r="C77" s="26"/>
      <c r="D77" s="26"/>
      <c r="E77" s="27"/>
      <c r="F77" s="28"/>
      <c r="G77" s="28"/>
      <c r="H77" s="29" t="str">
        <f t="shared" si="4"/>
        <v/>
      </c>
      <c r="I77" s="28"/>
      <c r="J77" s="28"/>
      <c r="K77" s="29" t="str">
        <f t="shared" si="5"/>
        <v/>
      </c>
      <c r="L77" s="35" t="b">
        <v>0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</row>
    <row r="78">
      <c r="A78" s="25" t="s">
        <v>178</v>
      </c>
      <c r="B78" s="26"/>
      <c r="C78" s="26"/>
      <c r="D78" s="26"/>
      <c r="E78" s="27"/>
      <c r="F78" s="28"/>
      <c r="G78" s="28"/>
      <c r="H78" s="29" t="str">
        <f t="shared" si="4"/>
        <v/>
      </c>
      <c r="I78" s="28"/>
      <c r="J78" s="28"/>
      <c r="K78" s="29" t="str">
        <f t="shared" si="5"/>
        <v/>
      </c>
      <c r="L78" s="35" t="b">
        <v>0</v>
      </c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</row>
    <row r="79">
      <c r="A79" s="25" t="s">
        <v>179</v>
      </c>
      <c r="B79" s="26"/>
      <c r="C79" s="26"/>
      <c r="D79" s="26"/>
      <c r="E79" s="27"/>
      <c r="F79" s="28"/>
      <c r="G79" s="28"/>
      <c r="H79" s="29" t="str">
        <f t="shared" si="4"/>
        <v/>
      </c>
      <c r="I79" s="28"/>
      <c r="J79" s="28"/>
      <c r="K79" s="29" t="str">
        <f t="shared" si="5"/>
        <v/>
      </c>
      <c r="L79" s="35" t="b">
        <v>0</v>
      </c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</row>
    <row r="80">
      <c r="A80" s="25" t="s">
        <v>180</v>
      </c>
      <c r="B80" s="37"/>
      <c r="C80" s="26"/>
      <c r="D80" s="26"/>
      <c r="E80" s="27"/>
      <c r="F80" s="28"/>
      <c r="G80" s="28"/>
      <c r="H80" s="29" t="str">
        <f t="shared" si="4"/>
        <v/>
      </c>
      <c r="I80" s="28"/>
      <c r="J80" s="28"/>
      <c r="K80" s="29" t="str">
        <f t="shared" si="5"/>
        <v/>
      </c>
      <c r="L80" s="35" t="b">
        <v>0</v>
      </c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</row>
    <row r="81">
      <c r="A81" s="25" t="s">
        <v>181</v>
      </c>
      <c r="B81" s="26"/>
      <c r="C81" s="26"/>
      <c r="D81" s="26"/>
      <c r="E81" s="27"/>
      <c r="F81" s="28"/>
      <c r="G81" s="28"/>
      <c r="H81" s="29" t="str">
        <f t="shared" si="4"/>
        <v/>
      </c>
      <c r="I81" s="28"/>
      <c r="J81" s="28"/>
      <c r="K81" s="29" t="str">
        <f t="shared" si="5"/>
        <v/>
      </c>
      <c r="L81" s="35" t="b">
        <v>0</v>
      </c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</row>
    <row r="82">
      <c r="A82" s="25" t="s">
        <v>182</v>
      </c>
      <c r="B82" s="26"/>
      <c r="C82" s="26"/>
      <c r="D82" s="26"/>
      <c r="E82" s="27"/>
      <c r="F82" s="28"/>
      <c r="G82" s="28"/>
      <c r="H82" s="29" t="str">
        <f t="shared" si="4"/>
        <v/>
      </c>
      <c r="I82" s="28"/>
      <c r="J82" s="28"/>
      <c r="K82" s="29" t="str">
        <f t="shared" si="5"/>
        <v/>
      </c>
      <c r="L82" s="35" t="b">
        <v>0</v>
      </c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</row>
    <row r="83">
      <c r="A83" s="25" t="s">
        <v>183</v>
      </c>
      <c r="B83" s="26"/>
      <c r="C83" s="26"/>
      <c r="D83" s="26"/>
      <c r="E83" s="27"/>
      <c r="F83" s="28"/>
      <c r="G83" s="28"/>
      <c r="H83" s="29" t="str">
        <f t="shared" si="4"/>
        <v/>
      </c>
      <c r="I83" s="28"/>
      <c r="J83" s="28"/>
      <c r="K83" s="29" t="str">
        <f t="shared" si="5"/>
        <v/>
      </c>
      <c r="L83" s="35" t="b">
        <v>0</v>
      </c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</row>
    <row r="84">
      <c r="A84" s="25" t="s">
        <v>184</v>
      </c>
      <c r="B84" s="26"/>
      <c r="C84" s="26"/>
      <c r="D84" s="26"/>
      <c r="E84" s="27"/>
      <c r="F84" s="28"/>
      <c r="G84" s="28"/>
      <c r="H84" s="29" t="str">
        <f t="shared" si="4"/>
        <v/>
      </c>
      <c r="I84" s="28"/>
      <c r="J84" s="28"/>
      <c r="K84" s="29" t="str">
        <f t="shared" si="5"/>
        <v/>
      </c>
      <c r="L84" s="35" t="b">
        <v>0</v>
      </c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</row>
    <row r="85">
      <c r="A85" s="25" t="s">
        <v>185</v>
      </c>
      <c r="B85" s="26"/>
      <c r="C85" s="26"/>
      <c r="D85" s="26"/>
      <c r="E85" s="27"/>
      <c r="F85" s="28"/>
      <c r="G85" s="28"/>
      <c r="H85" s="29" t="str">
        <f t="shared" si="4"/>
        <v/>
      </c>
      <c r="I85" s="28"/>
      <c r="J85" s="28"/>
      <c r="K85" s="29" t="str">
        <f t="shared" si="5"/>
        <v/>
      </c>
      <c r="L85" s="35" t="b">
        <v>0</v>
      </c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</row>
    <row r="86">
      <c r="A86" s="25" t="s">
        <v>186</v>
      </c>
      <c r="B86" s="26"/>
      <c r="C86" s="26"/>
      <c r="D86" s="26"/>
      <c r="E86" s="27"/>
      <c r="F86" s="28"/>
      <c r="G86" s="28"/>
      <c r="H86" s="29" t="str">
        <f t="shared" si="4"/>
        <v/>
      </c>
      <c r="I86" s="28"/>
      <c r="J86" s="28"/>
      <c r="K86" s="29" t="str">
        <f t="shared" si="5"/>
        <v/>
      </c>
      <c r="L86" s="35" t="b">
        <v>0</v>
      </c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</row>
    <row r="87">
      <c r="A87" s="25" t="s">
        <v>187</v>
      </c>
      <c r="B87" s="26"/>
      <c r="C87" s="26"/>
      <c r="D87" s="26"/>
      <c r="E87" s="27"/>
      <c r="F87" s="28"/>
      <c r="G87" s="28"/>
      <c r="H87" s="29" t="str">
        <f t="shared" si="4"/>
        <v/>
      </c>
      <c r="I87" s="28"/>
      <c r="J87" s="28"/>
      <c r="K87" s="29" t="str">
        <f t="shared" si="5"/>
        <v/>
      </c>
      <c r="L87" s="35" t="b">
        <v>0</v>
      </c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</row>
    <row r="88">
      <c r="A88" s="25" t="s">
        <v>188</v>
      </c>
      <c r="B88" s="26"/>
      <c r="C88" s="26"/>
      <c r="D88" s="26"/>
      <c r="E88" s="27"/>
      <c r="F88" s="28"/>
      <c r="G88" s="28"/>
      <c r="H88" s="29" t="str">
        <f t="shared" si="4"/>
        <v/>
      </c>
      <c r="I88" s="28"/>
      <c r="J88" s="28"/>
      <c r="K88" s="29" t="str">
        <f t="shared" si="5"/>
        <v/>
      </c>
      <c r="L88" s="35" t="b">
        <v>0</v>
      </c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  <c r="IW88" s="31"/>
      <c r="IX88" s="31"/>
      <c r="IY88" s="31"/>
      <c r="IZ88" s="31"/>
      <c r="JA88" s="31"/>
      <c r="JB88" s="31"/>
      <c r="JC88" s="31"/>
      <c r="JD88" s="31"/>
      <c r="JE88" s="31"/>
      <c r="JF88" s="31"/>
      <c r="JG88" s="31"/>
      <c r="JH88" s="31"/>
      <c r="JI88" s="31"/>
      <c r="JJ88" s="31"/>
      <c r="JK88" s="31"/>
      <c r="JL88" s="31"/>
      <c r="JM88" s="31"/>
      <c r="JN88" s="31"/>
      <c r="JO88" s="31"/>
      <c r="JP88" s="31"/>
      <c r="JQ88" s="31"/>
      <c r="JR88" s="31"/>
      <c r="JS88" s="31"/>
      <c r="JT88" s="31"/>
      <c r="JU88" s="31"/>
      <c r="JV88" s="31"/>
      <c r="JW88" s="31"/>
      <c r="JX88" s="31"/>
      <c r="JY88" s="31"/>
    </row>
    <row r="89">
      <c r="A89" s="25" t="s">
        <v>189</v>
      </c>
      <c r="B89" s="26"/>
      <c r="C89" s="26"/>
      <c r="D89" s="26"/>
      <c r="E89" s="27"/>
      <c r="F89" s="28"/>
      <c r="G89" s="28"/>
      <c r="H89" s="29"/>
      <c r="I89" s="28"/>
      <c r="J89" s="28"/>
      <c r="K89" s="29"/>
      <c r="L89" s="35" t="b">
        <v>0</v>
      </c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</row>
    <row r="90">
      <c r="A90" s="25" t="s">
        <v>190</v>
      </c>
      <c r="B90" s="26"/>
      <c r="C90" s="26"/>
      <c r="D90" s="26"/>
      <c r="E90" s="27"/>
      <c r="F90" s="28"/>
      <c r="G90" s="28"/>
      <c r="H90" s="29" t="str">
        <f t="shared" ref="H90:H114" si="6">if(OR(F90="",G90=""),"",if(G90-F90=0,"",G90-F90))</f>
        <v/>
      </c>
      <c r="I90" s="28"/>
      <c r="J90" s="28"/>
      <c r="K90" s="29" t="str">
        <f t="shared" ref="K90:K114" si="7">if(OR(I90="",J90=""),"",if(J90-I90=0,"",J90-I90))</f>
        <v/>
      </c>
      <c r="L90" s="35" t="b">
        <v>0</v>
      </c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</row>
    <row r="91">
      <c r="A91" s="25" t="s">
        <v>191</v>
      </c>
      <c r="B91" s="26"/>
      <c r="C91" s="26"/>
      <c r="D91" s="26"/>
      <c r="E91" s="27"/>
      <c r="F91" s="28"/>
      <c r="G91" s="28"/>
      <c r="H91" s="29" t="str">
        <f t="shared" si="6"/>
        <v/>
      </c>
      <c r="I91" s="36"/>
      <c r="J91" s="28"/>
      <c r="K91" s="29" t="str">
        <f t="shared" si="7"/>
        <v/>
      </c>
      <c r="L91" s="35" t="b">
        <v>0</v>
      </c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  <c r="IW91" s="31"/>
      <c r="IX91" s="31"/>
      <c r="IY91" s="31"/>
      <c r="IZ91" s="31"/>
      <c r="JA91" s="31"/>
      <c r="JB91" s="31"/>
      <c r="JC91" s="31"/>
      <c r="JD91" s="31"/>
      <c r="JE91" s="31"/>
      <c r="JF91" s="31"/>
      <c r="JG91" s="31"/>
      <c r="JH91" s="31"/>
      <c r="JI91" s="31"/>
      <c r="JJ91" s="31"/>
      <c r="JK91" s="31"/>
      <c r="JL91" s="31"/>
      <c r="JM91" s="31"/>
      <c r="JN91" s="31"/>
      <c r="JO91" s="31"/>
      <c r="JP91" s="31"/>
      <c r="JQ91" s="31"/>
      <c r="JR91" s="31"/>
      <c r="JS91" s="31"/>
      <c r="JT91" s="31"/>
      <c r="JU91" s="31"/>
      <c r="JV91" s="31"/>
      <c r="JW91" s="31"/>
      <c r="JX91" s="31"/>
      <c r="JY91" s="31"/>
    </row>
    <row r="92">
      <c r="A92" s="25" t="s">
        <v>192</v>
      </c>
      <c r="B92" s="26"/>
      <c r="C92" s="26"/>
      <c r="D92" s="26"/>
      <c r="E92" s="27"/>
      <c r="F92" s="28"/>
      <c r="G92" s="28"/>
      <c r="H92" s="29" t="str">
        <f t="shared" si="6"/>
        <v/>
      </c>
      <c r="I92" s="36"/>
      <c r="J92" s="28"/>
      <c r="K92" s="29" t="str">
        <f t="shared" si="7"/>
        <v/>
      </c>
      <c r="L92" s="35" t="b">
        <v>0</v>
      </c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  <c r="IW92" s="31"/>
      <c r="IX92" s="31"/>
      <c r="IY92" s="31"/>
      <c r="IZ92" s="31"/>
      <c r="JA92" s="31"/>
      <c r="JB92" s="31"/>
      <c r="JC92" s="31"/>
      <c r="JD92" s="31"/>
      <c r="JE92" s="31"/>
      <c r="JF92" s="31"/>
      <c r="JG92" s="31"/>
      <c r="JH92" s="31"/>
      <c r="JI92" s="31"/>
      <c r="JJ92" s="31"/>
      <c r="JK92" s="31"/>
      <c r="JL92" s="31"/>
      <c r="JM92" s="31"/>
      <c r="JN92" s="31"/>
      <c r="JO92" s="31"/>
      <c r="JP92" s="31"/>
      <c r="JQ92" s="31"/>
      <c r="JR92" s="31"/>
      <c r="JS92" s="31"/>
      <c r="JT92" s="31"/>
      <c r="JU92" s="31"/>
      <c r="JV92" s="31"/>
      <c r="JW92" s="31"/>
      <c r="JX92" s="31"/>
      <c r="JY92" s="31"/>
    </row>
    <row r="93">
      <c r="A93" s="25" t="s">
        <v>193</v>
      </c>
      <c r="B93" s="26"/>
      <c r="C93" s="26"/>
      <c r="D93" s="26"/>
      <c r="E93" s="27"/>
      <c r="F93" s="28"/>
      <c r="G93" s="28"/>
      <c r="H93" s="29" t="str">
        <f t="shared" si="6"/>
        <v/>
      </c>
      <c r="I93" s="36"/>
      <c r="J93" s="28"/>
      <c r="K93" s="29" t="str">
        <f t="shared" si="7"/>
        <v/>
      </c>
      <c r="L93" s="35" t="b">
        <v>0</v>
      </c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  <c r="IW93" s="31"/>
      <c r="IX93" s="31"/>
      <c r="IY93" s="31"/>
      <c r="IZ93" s="31"/>
      <c r="JA93" s="31"/>
      <c r="JB93" s="31"/>
      <c r="JC93" s="31"/>
      <c r="JD93" s="31"/>
      <c r="JE93" s="31"/>
      <c r="JF93" s="31"/>
      <c r="JG93" s="31"/>
      <c r="JH93" s="31"/>
      <c r="JI93" s="31"/>
      <c r="JJ93" s="31"/>
      <c r="JK93" s="31"/>
      <c r="JL93" s="31"/>
      <c r="JM93" s="31"/>
      <c r="JN93" s="31"/>
      <c r="JO93" s="31"/>
      <c r="JP93" s="31"/>
      <c r="JQ93" s="31"/>
      <c r="JR93" s="31"/>
      <c r="JS93" s="31"/>
      <c r="JT93" s="31"/>
      <c r="JU93" s="31"/>
      <c r="JV93" s="31"/>
      <c r="JW93" s="31"/>
      <c r="JX93" s="31"/>
      <c r="JY93" s="31"/>
    </row>
    <row r="94">
      <c r="A94" s="25" t="s">
        <v>194</v>
      </c>
      <c r="B94" s="26"/>
      <c r="C94" s="26"/>
      <c r="D94" s="26"/>
      <c r="E94" s="27"/>
      <c r="F94" s="28"/>
      <c r="G94" s="28"/>
      <c r="H94" s="29" t="str">
        <f t="shared" si="6"/>
        <v/>
      </c>
      <c r="I94" s="36"/>
      <c r="J94" s="28"/>
      <c r="K94" s="29" t="str">
        <f t="shared" si="7"/>
        <v/>
      </c>
      <c r="L94" s="35" t="b">
        <v>0</v>
      </c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  <c r="IW94" s="31"/>
      <c r="IX94" s="31"/>
      <c r="IY94" s="31"/>
      <c r="IZ94" s="31"/>
      <c r="JA94" s="31"/>
      <c r="JB94" s="31"/>
      <c r="JC94" s="31"/>
      <c r="JD94" s="31"/>
      <c r="JE94" s="31"/>
      <c r="JF94" s="31"/>
      <c r="JG94" s="31"/>
      <c r="JH94" s="31"/>
      <c r="JI94" s="31"/>
      <c r="JJ94" s="31"/>
      <c r="JK94" s="31"/>
      <c r="JL94" s="31"/>
      <c r="JM94" s="31"/>
      <c r="JN94" s="31"/>
      <c r="JO94" s="31"/>
      <c r="JP94" s="31"/>
      <c r="JQ94" s="31"/>
      <c r="JR94" s="31"/>
      <c r="JS94" s="31"/>
      <c r="JT94" s="31"/>
      <c r="JU94" s="31"/>
      <c r="JV94" s="31"/>
      <c r="JW94" s="31"/>
      <c r="JX94" s="31"/>
      <c r="JY94" s="31"/>
    </row>
    <row r="95">
      <c r="A95" s="25" t="s">
        <v>195</v>
      </c>
      <c r="B95" s="26"/>
      <c r="C95" s="26"/>
      <c r="D95" s="26"/>
      <c r="E95" s="27"/>
      <c r="F95" s="28"/>
      <c r="G95" s="28"/>
      <c r="H95" s="29" t="str">
        <f t="shared" si="6"/>
        <v/>
      </c>
      <c r="I95" s="36"/>
      <c r="J95" s="28"/>
      <c r="K95" s="29" t="str">
        <f t="shared" si="7"/>
        <v/>
      </c>
      <c r="L95" s="35" t="b">
        <v>0</v>
      </c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  <c r="IW95" s="31"/>
      <c r="IX95" s="31"/>
      <c r="IY95" s="31"/>
      <c r="IZ95" s="31"/>
      <c r="JA95" s="31"/>
      <c r="JB95" s="31"/>
      <c r="JC95" s="31"/>
      <c r="JD95" s="31"/>
      <c r="JE95" s="31"/>
      <c r="JF95" s="31"/>
      <c r="JG95" s="31"/>
      <c r="JH95" s="31"/>
      <c r="JI95" s="31"/>
      <c r="JJ95" s="31"/>
      <c r="JK95" s="31"/>
      <c r="JL95" s="31"/>
      <c r="JM95" s="31"/>
      <c r="JN95" s="31"/>
      <c r="JO95" s="31"/>
      <c r="JP95" s="31"/>
      <c r="JQ95" s="31"/>
      <c r="JR95" s="31"/>
      <c r="JS95" s="31"/>
      <c r="JT95" s="31"/>
      <c r="JU95" s="31"/>
      <c r="JV95" s="31"/>
      <c r="JW95" s="31"/>
      <c r="JX95" s="31"/>
      <c r="JY95" s="31"/>
    </row>
    <row r="96">
      <c r="A96" s="25" t="s">
        <v>196</v>
      </c>
      <c r="B96" s="26"/>
      <c r="C96" s="26"/>
      <c r="D96" s="26"/>
      <c r="E96" s="27"/>
      <c r="F96" s="28"/>
      <c r="G96" s="28"/>
      <c r="H96" s="29" t="str">
        <f t="shared" si="6"/>
        <v/>
      </c>
      <c r="I96" s="36"/>
      <c r="J96" s="28"/>
      <c r="K96" s="29" t="str">
        <f t="shared" si="7"/>
        <v/>
      </c>
      <c r="L96" s="35" t="b">
        <v>0</v>
      </c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  <c r="IW96" s="31"/>
      <c r="IX96" s="31"/>
      <c r="IY96" s="31"/>
      <c r="IZ96" s="31"/>
      <c r="JA96" s="31"/>
      <c r="JB96" s="31"/>
      <c r="JC96" s="31"/>
      <c r="JD96" s="31"/>
      <c r="JE96" s="31"/>
      <c r="JF96" s="31"/>
      <c r="JG96" s="31"/>
      <c r="JH96" s="31"/>
      <c r="JI96" s="31"/>
      <c r="JJ96" s="31"/>
      <c r="JK96" s="31"/>
      <c r="JL96" s="31"/>
      <c r="JM96" s="31"/>
      <c r="JN96" s="31"/>
      <c r="JO96" s="31"/>
      <c r="JP96" s="31"/>
      <c r="JQ96" s="31"/>
      <c r="JR96" s="31"/>
      <c r="JS96" s="31"/>
      <c r="JT96" s="31"/>
      <c r="JU96" s="31"/>
      <c r="JV96" s="31"/>
      <c r="JW96" s="31"/>
      <c r="JX96" s="31"/>
      <c r="JY96" s="31"/>
    </row>
    <row r="97">
      <c r="A97" s="25" t="s">
        <v>197</v>
      </c>
      <c r="B97" s="26"/>
      <c r="C97" s="26"/>
      <c r="D97" s="26"/>
      <c r="E97" s="27"/>
      <c r="F97" s="28"/>
      <c r="G97" s="28"/>
      <c r="H97" s="29" t="str">
        <f t="shared" si="6"/>
        <v/>
      </c>
      <c r="I97" s="36"/>
      <c r="J97" s="28"/>
      <c r="K97" s="29" t="str">
        <f t="shared" si="7"/>
        <v/>
      </c>
      <c r="L97" s="35" t="b">
        <v>0</v>
      </c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  <c r="IW97" s="31"/>
      <c r="IX97" s="31"/>
      <c r="IY97" s="31"/>
      <c r="IZ97" s="31"/>
      <c r="JA97" s="31"/>
      <c r="JB97" s="31"/>
      <c r="JC97" s="31"/>
      <c r="JD97" s="31"/>
      <c r="JE97" s="31"/>
      <c r="JF97" s="31"/>
      <c r="JG97" s="31"/>
      <c r="JH97" s="31"/>
      <c r="JI97" s="31"/>
      <c r="JJ97" s="31"/>
      <c r="JK97" s="31"/>
      <c r="JL97" s="31"/>
      <c r="JM97" s="31"/>
      <c r="JN97" s="31"/>
      <c r="JO97" s="31"/>
      <c r="JP97" s="31"/>
      <c r="JQ97" s="31"/>
      <c r="JR97" s="31"/>
      <c r="JS97" s="31"/>
      <c r="JT97" s="31"/>
      <c r="JU97" s="31"/>
      <c r="JV97" s="31"/>
      <c r="JW97" s="31"/>
      <c r="JX97" s="31"/>
      <c r="JY97" s="31"/>
    </row>
    <row r="98">
      <c r="A98" s="25" t="s">
        <v>198</v>
      </c>
      <c r="B98" s="26"/>
      <c r="C98" s="26"/>
      <c r="D98" s="26"/>
      <c r="E98" s="27"/>
      <c r="F98" s="28"/>
      <c r="G98" s="28"/>
      <c r="H98" s="29" t="str">
        <f t="shared" si="6"/>
        <v/>
      </c>
      <c r="I98" s="36"/>
      <c r="J98" s="28"/>
      <c r="K98" s="29" t="str">
        <f t="shared" si="7"/>
        <v/>
      </c>
      <c r="L98" s="35" t="b">
        <v>0</v>
      </c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  <c r="IW98" s="31"/>
      <c r="IX98" s="31"/>
      <c r="IY98" s="31"/>
      <c r="IZ98" s="31"/>
      <c r="JA98" s="31"/>
      <c r="JB98" s="31"/>
      <c r="JC98" s="31"/>
      <c r="JD98" s="31"/>
      <c r="JE98" s="31"/>
      <c r="JF98" s="31"/>
      <c r="JG98" s="31"/>
      <c r="JH98" s="31"/>
      <c r="JI98" s="31"/>
      <c r="JJ98" s="31"/>
      <c r="JK98" s="31"/>
      <c r="JL98" s="31"/>
      <c r="JM98" s="31"/>
      <c r="JN98" s="31"/>
      <c r="JO98" s="31"/>
      <c r="JP98" s="31"/>
      <c r="JQ98" s="31"/>
      <c r="JR98" s="31"/>
      <c r="JS98" s="31"/>
      <c r="JT98" s="31"/>
      <c r="JU98" s="31"/>
      <c r="JV98" s="31"/>
      <c r="JW98" s="31"/>
      <c r="JX98" s="31"/>
      <c r="JY98" s="31"/>
    </row>
    <row r="99">
      <c r="A99" s="25" t="s">
        <v>199</v>
      </c>
      <c r="B99" s="26"/>
      <c r="C99" s="38"/>
      <c r="D99" s="26"/>
      <c r="E99" s="27"/>
      <c r="F99" s="28"/>
      <c r="G99" s="28"/>
      <c r="H99" s="29" t="str">
        <f t="shared" si="6"/>
        <v/>
      </c>
      <c r="I99" s="36"/>
      <c r="J99" s="28"/>
      <c r="K99" s="29" t="str">
        <f t="shared" si="7"/>
        <v/>
      </c>
      <c r="L99" s="35" t="b">
        <v>0</v>
      </c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  <c r="IW99" s="31"/>
      <c r="IX99" s="31"/>
      <c r="IY99" s="31"/>
      <c r="IZ99" s="31"/>
      <c r="JA99" s="31"/>
      <c r="JB99" s="31"/>
      <c r="JC99" s="31"/>
      <c r="JD99" s="31"/>
      <c r="JE99" s="31"/>
      <c r="JF99" s="31"/>
      <c r="JG99" s="31"/>
      <c r="JH99" s="31"/>
      <c r="JI99" s="31"/>
      <c r="JJ99" s="31"/>
      <c r="JK99" s="31"/>
      <c r="JL99" s="31"/>
      <c r="JM99" s="31"/>
      <c r="JN99" s="31"/>
      <c r="JO99" s="31"/>
      <c r="JP99" s="31"/>
      <c r="JQ99" s="31"/>
      <c r="JR99" s="31"/>
      <c r="JS99" s="31"/>
      <c r="JT99" s="31"/>
      <c r="JU99" s="31"/>
      <c r="JV99" s="31"/>
      <c r="JW99" s="31"/>
      <c r="JX99" s="31"/>
      <c r="JY99" s="31"/>
    </row>
    <row r="100">
      <c r="A100" s="25" t="s">
        <v>200</v>
      </c>
      <c r="B100" s="26"/>
      <c r="C100" s="38"/>
      <c r="D100" s="26"/>
      <c r="E100" s="27"/>
      <c r="F100" s="28"/>
      <c r="G100" s="28"/>
      <c r="H100" s="29" t="str">
        <f t="shared" si="6"/>
        <v/>
      </c>
      <c r="I100" s="36"/>
      <c r="J100" s="28"/>
      <c r="K100" s="29" t="str">
        <f t="shared" si="7"/>
        <v/>
      </c>
      <c r="L100" s="35" t="b">
        <v>0</v>
      </c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  <c r="IW100" s="31"/>
      <c r="IX100" s="31"/>
      <c r="IY100" s="31"/>
      <c r="IZ100" s="31"/>
      <c r="JA100" s="31"/>
      <c r="JB100" s="31"/>
      <c r="JC100" s="31"/>
      <c r="JD100" s="31"/>
      <c r="JE100" s="31"/>
      <c r="JF100" s="31"/>
      <c r="JG100" s="31"/>
      <c r="JH100" s="31"/>
      <c r="JI100" s="31"/>
      <c r="JJ100" s="31"/>
      <c r="JK100" s="31"/>
      <c r="JL100" s="31"/>
      <c r="JM100" s="31"/>
      <c r="JN100" s="31"/>
      <c r="JO100" s="31"/>
      <c r="JP100" s="31"/>
      <c r="JQ100" s="31"/>
      <c r="JR100" s="31"/>
      <c r="JS100" s="31"/>
      <c r="JT100" s="31"/>
      <c r="JU100" s="31"/>
      <c r="JV100" s="31"/>
      <c r="JW100" s="31"/>
      <c r="JX100" s="31"/>
      <c r="JY100" s="31"/>
    </row>
    <row r="101">
      <c r="A101" s="25" t="s">
        <v>201</v>
      </c>
      <c r="B101" s="26"/>
      <c r="C101" s="38"/>
      <c r="D101" s="26"/>
      <c r="E101" s="27"/>
      <c r="F101" s="28"/>
      <c r="G101" s="28"/>
      <c r="H101" s="29" t="str">
        <f t="shared" si="6"/>
        <v/>
      </c>
      <c r="I101" s="36"/>
      <c r="J101" s="28"/>
      <c r="K101" s="29" t="str">
        <f t="shared" si="7"/>
        <v/>
      </c>
      <c r="L101" s="35" t="b">
        <v>0</v>
      </c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  <c r="IW101" s="31"/>
      <c r="IX101" s="31"/>
      <c r="IY101" s="31"/>
      <c r="IZ101" s="31"/>
      <c r="JA101" s="31"/>
      <c r="JB101" s="31"/>
      <c r="JC101" s="31"/>
      <c r="JD101" s="31"/>
      <c r="JE101" s="31"/>
      <c r="JF101" s="31"/>
      <c r="JG101" s="31"/>
      <c r="JH101" s="31"/>
      <c r="JI101" s="31"/>
      <c r="JJ101" s="31"/>
      <c r="JK101" s="31"/>
      <c r="JL101" s="31"/>
      <c r="JM101" s="31"/>
      <c r="JN101" s="31"/>
      <c r="JO101" s="31"/>
      <c r="JP101" s="31"/>
      <c r="JQ101" s="31"/>
      <c r="JR101" s="31"/>
      <c r="JS101" s="31"/>
      <c r="JT101" s="31"/>
      <c r="JU101" s="31"/>
      <c r="JV101" s="31"/>
      <c r="JW101" s="31"/>
      <c r="JX101" s="31"/>
      <c r="JY101" s="31"/>
    </row>
    <row r="102">
      <c r="A102" s="25" t="s">
        <v>202</v>
      </c>
      <c r="B102" s="26"/>
      <c r="C102" s="38"/>
      <c r="D102" s="26"/>
      <c r="E102" s="27"/>
      <c r="F102" s="28"/>
      <c r="G102" s="28"/>
      <c r="H102" s="29" t="str">
        <f t="shared" si="6"/>
        <v/>
      </c>
      <c r="I102" s="36"/>
      <c r="J102" s="28"/>
      <c r="K102" s="29" t="str">
        <f t="shared" si="7"/>
        <v/>
      </c>
      <c r="L102" s="35" t="b">
        <v>0</v>
      </c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  <c r="IW102" s="31"/>
      <c r="IX102" s="31"/>
      <c r="IY102" s="31"/>
      <c r="IZ102" s="31"/>
      <c r="JA102" s="31"/>
      <c r="JB102" s="31"/>
      <c r="JC102" s="31"/>
      <c r="JD102" s="31"/>
      <c r="JE102" s="31"/>
      <c r="JF102" s="31"/>
      <c r="JG102" s="31"/>
      <c r="JH102" s="31"/>
      <c r="JI102" s="31"/>
      <c r="JJ102" s="31"/>
      <c r="JK102" s="31"/>
      <c r="JL102" s="31"/>
      <c r="JM102" s="31"/>
      <c r="JN102" s="31"/>
      <c r="JO102" s="31"/>
      <c r="JP102" s="31"/>
      <c r="JQ102" s="31"/>
      <c r="JR102" s="31"/>
      <c r="JS102" s="31"/>
      <c r="JT102" s="31"/>
      <c r="JU102" s="31"/>
      <c r="JV102" s="31"/>
      <c r="JW102" s="31"/>
      <c r="JX102" s="31"/>
      <c r="JY102" s="31"/>
    </row>
    <row r="103">
      <c r="A103" s="25" t="s">
        <v>203</v>
      </c>
      <c r="B103" s="26"/>
      <c r="C103" s="38"/>
      <c r="D103" s="26"/>
      <c r="E103" s="27"/>
      <c r="F103" s="28"/>
      <c r="G103" s="28"/>
      <c r="H103" s="29" t="str">
        <f t="shared" si="6"/>
        <v/>
      </c>
      <c r="I103" s="36"/>
      <c r="J103" s="28"/>
      <c r="K103" s="29" t="str">
        <f t="shared" si="7"/>
        <v/>
      </c>
      <c r="L103" s="35" t="b">
        <v>0</v>
      </c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  <c r="IW103" s="31"/>
      <c r="IX103" s="31"/>
      <c r="IY103" s="31"/>
      <c r="IZ103" s="31"/>
      <c r="JA103" s="31"/>
      <c r="JB103" s="31"/>
      <c r="JC103" s="31"/>
      <c r="JD103" s="31"/>
      <c r="JE103" s="31"/>
      <c r="JF103" s="31"/>
      <c r="JG103" s="31"/>
      <c r="JH103" s="31"/>
      <c r="JI103" s="31"/>
      <c r="JJ103" s="31"/>
      <c r="JK103" s="31"/>
      <c r="JL103" s="31"/>
      <c r="JM103" s="31"/>
      <c r="JN103" s="31"/>
      <c r="JO103" s="31"/>
      <c r="JP103" s="31"/>
      <c r="JQ103" s="31"/>
      <c r="JR103" s="31"/>
      <c r="JS103" s="31"/>
      <c r="JT103" s="31"/>
      <c r="JU103" s="31"/>
      <c r="JV103" s="31"/>
      <c r="JW103" s="31"/>
      <c r="JX103" s="31"/>
      <c r="JY103" s="31"/>
    </row>
    <row r="104">
      <c r="A104" s="25" t="s">
        <v>204</v>
      </c>
      <c r="B104" s="26"/>
      <c r="C104" s="38"/>
      <c r="D104" s="26"/>
      <c r="E104" s="27"/>
      <c r="F104" s="28"/>
      <c r="G104" s="28"/>
      <c r="H104" s="29" t="str">
        <f t="shared" si="6"/>
        <v/>
      </c>
      <c r="I104" s="36"/>
      <c r="J104" s="28"/>
      <c r="K104" s="29" t="str">
        <f t="shared" si="7"/>
        <v/>
      </c>
      <c r="L104" s="35" t="b">
        <v>0</v>
      </c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  <c r="IW104" s="31"/>
      <c r="IX104" s="31"/>
      <c r="IY104" s="31"/>
      <c r="IZ104" s="31"/>
      <c r="JA104" s="31"/>
      <c r="JB104" s="31"/>
      <c r="JC104" s="31"/>
      <c r="JD104" s="31"/>
      <c r="JE104" s="31"/>
      <c r="JF104" s="31"/>
      <c r="JG104" s="31"/>
      <c r="JH104" s="31"/>
      <c r="JI104" s="31"/>
      <c r="JJ104" s="31"/>
      <c r="JK104" s="31"/>
      <c r="JL104" s="31"/>
      <c r="JM104" s="31"/>
      <c r="JN104" s="31"/>
      <c r="JO104" s="31"/>
      <c r="JP104" s="31"/>
      <c r="JQ104" s="31"/>
      <c r="JR104" s="31"/>
      <c r="JS104" s="31"/>
      <c r="JT104" s="31"/>
      <c r="JU104" s="31"/>
      <c r="JV104" s="31"/>
      <c r="JW104" s="31"/>
      <c r="JX104" s="31"/>
      <c r="JY104" s="31"/>
    </row>
    <row r="105">
      <c r="A105" s="25" t="s">
        <v>205</v>
      </c>
      <c r="B105" s="26"/>
      <c r="C105" s="38"/>
      <c r="D105" s="26"/>
      <c r="E105" s="27"/>
      <c r="F105" s="28"/>
      <c r="G105" s="28"/>
      <c r="H105" s="29" t="str">
        <f t="shared" si="6"/>
        <v/>
      </c>
      <c r="I105" s="36"/>
      <c r="J105" s="28"/>
      <c r="K105" s="29" t="str">
        <f t="shared" si="7"/>
        <v/>
      </c>
      <c r="L105" s="35" t="b">
        <v>0</v>
      </c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  <c r="IW105" s="31"/>
      <c r="IX105" s="31"/>
      <c r="IY105" s="31"/>
      <c r="IZ105" s="31"/>
      <c r="JA105" s="31"/>
      <c r="JB105" s="31"/>
      <c r="JC105" s="31"/>
      <c r="JD105" s="31"/>
      <c r="JE105" s="31"/>
      <c r="JF105" s="31"/>
      <c r="JG105" s="31"/>
      <c r="JH105" s="31"/>
      <c r="JI105" s="31"/>
      <c r="JJ105" s="31"/>
      <c r="JK105" s="31"/>
      <c r="JL105" s="31"/>
      <c r="JM105" s="31"/>
      <c r="JN105" s="31"/>
      <c r="JO105" s="31"/>
      <c r="JP105" s="31"/>
      <c r="JQ105" s="31"/>
      <c r="JR105" s="31"/>
      <c r="JS105" s="31"/>
      <c r="JT105" s="31"/>
      <c r="JU105" s="31"/>
      <c r="JV105" s="31"/>
      <c r="JW105" s="31"/>
      <c r="JX105" s="31"/>
      <c r="JY105" s="31"/>
    </row>
    <row r="106">
      <c r="A106" s="25" t="s">
        <v>206</v>
      </c>
      <c r="B106" s="26"/>
      <c r="C106" s="38"/>
      <c r="D106" s="26"/>
      <c r="E106" s="27"/>
      <c r="F106" s="28"/>
      <c r="G106" s="28"/>
      <c r="H106" s="29" t="str">
        <f t="shared" si="6"/>
        <v/>
      </c>
      <c r="I106" s="36"/>
      <c r="J106" s="28"/>
      <c r="K106" s="29" t="str">
        <f t="shared" si="7"/>
        <v/>
      </c>
      <c r="L106" s="35" t="b">
        <v>0</v>
      </c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  <c r="IW106" s="31"/>
      <c r="IX106" s="31"/>
      <c r="IY106" s="31"/>
      <c r="IZ106" s="31"/>
      <c r="JA106" s="31"/>
      <c r="JB106" s="31"/>
      <c r="JC106" s="31"/>
      <c r="JD106" s="31"/>
      <c r="JE106" s="31"/>
      <c r="JF106" s="31"/>
      <c r="JG106" s="31"/>
      <c r="JH106" s="31"/>
      <c r="JI106" s="31"/>
      <c r="JJ106" s="31"/>
      <c r="JK106" s="31"/>
      <c r="JL106" s="31"/>
      <c r="JM106" s="31"/>
      <c r="JN106" s="31"/>
      <c r="JO106" s="31"/>
      <c r="JP106" s="31"/>
      <c r="JQ106" s="31"/>
      <c r="JR106" s="31"/>
      <c r="JS106" s="31"/>
      <c r="JT106" s="31"/>
      <c r="JU106" s="31"/>
      <c r="JV106" s="31"/>
      <c r="JW106" s="31"/>
      <c r="JX106" s="31"/>
      <c r="JY106" s="31"/>
    </row>
    <row r="107">
      <c r="A107" s="25" t="s">
        <v>207</v>
      </c>
      <c r="B107" s="26"/>
      <c r="C107" s="38"/>
      <c r="D107" s="26"/>
      <c r="E107" s="27"/>
      <c r="F107" s="28"/>
      <c r="G107" s="28"/>
      <c r="H107" s="29" t="str">
        <f t="shared" si="6"/>
        <v/>
      </c>
      <c r="I107" s="36"/>
      <c r="J107" s="28"/>
      <c r="K107" s="29" t="str">
        <f t="shared" si="7"/>
        <v/>
      </c>
      <c r="L107" s="35" t="b">
        <v>0</v>
      </c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  <c r="IW107" s="31"/>
      <c r="IX107" s="31"/>
      <c r="IY107" s="31"/>
      <c r="IZ107" s="31"/>
      <c r="JA107" s="31"/>
      <c r="JB107" s="31"/>
      <c r="JC107" s="31"/>
      <c r="JD107" s="31"/>
      <c r="JE107" s="31"/>
      <c r="JF107" s="31"/>
      <c r="JG107" s="31"/>
      <c r="JH107" s="31"/>
      <c r="JI107" s="31"/>
      <c r="JJ107" s="31"/>
      <c r="JK107" s="31"/>
      <c r="JL107" s="31"/>
      <c r="JM107" s="31"/>
      <c r="JN107" s="31"/>
      <c r="JO107" s="31"/>
      <c r="JP107" s="31"/>
      <c r="JQ107" s="31"/>
      <c r="JR107" s="31"/>
      <c r="JS107" s="31"/>
      <c r="JT107" s="31"/>
      <c r="JU107" s="31"/>
      <c r="JV107" s="31"/>
      <c r="JW107" s="31"/>
      <c r="JX107" s="31"/>
      <c r="JY107" s="31"/>
    </row>
    <row r="108">
      <c r="A108" s="25" t="s">
        <v>208</v>
      </c>
      <c r="B108" s="26"/>
      <c r="C108" s="38"/>
      <c r="D108" s="26"/>
      <c r="E108" s="27"/>
      <c r="F108" s="28"/>
      <c r="G108" s="28"/>
      <c r="H108" s="29" t="str">
        <f t="shared" si="6"/>
        <v/>
      </c>
      <c r="I108" s="36"/>
      <c r="J108" s="28"/>
      <c r="K108" s="29" t="str">
        <f t="shared" si="7"/>
        <v/>
      </c>
      <c r="L108" s="35" t="b">
        <v>0</v>
      </c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  <c r="IW108" s="31"/>
      <c r="IX108" s="31"/>
      <c r="IY108" s="31"/>
      <c r="IZ108" s="31"/>
      <c r="JA108" s="31"/>
      <c r="JB108" s="31"/>
      <c r="JC108" s="31"/>
      <c r="JD108" s="31"/>
      <c r="JE108" s="31"/>
      <c r="JF108" s="31"/>
      <c r="JG108" s="31"/>
      <c r="JH108" s="31"/>
      <c r="JI108" s="31"/>
      <c r="JJ108" s="31"/>
      <c r="JK108" s="31"/>
      <c r="JL108" s="31"/>
      <c r="JM108" s="31"/>
      <c r="JN108" s="31"/>
      <c r="JO108" s="31"/>
      <c r="JP108" s="31"/>
      <c r="JQ108" s="31"/>
      <c r="JR108" s="31"/>
      <c r="JS108" s="31"/>
      <c r="JT108" s="31"/>
      <c r="JU108" s="31"/>
      <c r="JV108" s="31"/>
      <c r="JW108" s="31"/>
      <c r="JX108" s="31"/>
      <c r="JY108" s="31"/>
    </row>
    <row r="109">
      <c r="A109" s="25" t="s">
        <v>209</v>
      </c>
      <c r="B109" s="26"/>
      <c r="C109" s="38"/>
      <c r="D109" s="26"/>
      <c r="E109" s="27"/>
      <c r="F109" s="28"/>
      <c r="G109" s="28"/>
      <c r="H109" s="29" t="str">
        <f t="shared" si="6"/>
        <v/>
      </c>
      <c r="I109" s="36"/>
      <c r="J109" s="28"/>
      <c r="K109" s="29" t="str">
        <f t="shared" si="7"/>
        <v/>
      </c>
      <c r="L109" s="35" t="b">
        <v>0</v>
      </c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  <c r="IW109" s="31"/>
      <c r="IX109" s="31"/>
      <c r="IY109" s="31"/>
      <c r="IZ109" s="31"/>
      <c r="JA109" s="31"/>
      <c r="JB109" s="31"/>
      <c r="JC109" s="31"/>
      <c r="JD109" s="31"/>
      <c r="JE109" s="31"/>
      <c r="JF109" s="31"/>
      <c r="JG109" s="31"/>
      <c r="JH109" s="31"/>
      <c r="JI109" s="31"/>
      <c r="JJ109" s="31"/>
      <c r="JK109" s="31"/>
      <c r="JL109" s="31"/>
      <c r="JM109" s="31"/>
      <c r="JN109" s="31"/>
      <c r="JO109" s="31"/>
      <c r="JP109" s="31"/>
      <c r="JQ109" s="31"/>
      <c r="JR109" s="31"/>
      <c r="JS109" s="31"/>
      <c r="JT109" s="31"/>
      <c r="JU109" s="31"/>
      <c r="JV109" s="31"/>
      <c r="JW109" s="31"/>
      <c r="JX109" s="31"/>
      <c r="JY109" s="31"/>
    </row>
    <row r="110">
      <c r="A110" s="25" t="s">
        <v>210</v>
      </c>
      <c r="B110" s="26"/>
      <c r="C110" s="38"/>
      <c r="D110" s="26"/>
      <c r="E110" s="27"/>
      <c r="F110" s="28"/>
      <c r="G110" s="28"/>
      <c r="H110" s="29" t="str">
        <f t="shared" si="6"/>
        <v/>
      </c>
      <c r="I110" s="36"/>
      <c r="J110" s="28"/>
      <c r="K110" s="29" t="str">
        <f t="shared" si="7"/>
        <v/>
      </c>
      <c r="L110" s="35" t="b">
        <v>0</v>
      </c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  <c r="IW110" s="31"/>
      <c r="IX110" s="31"/>
      <c r="IY110" s="31"/>
      <c r="IZ110" s="31"/>
      <c r="JA110" s="31"/>
      <c r="JB110" s="31"/>
      <c r="JC110" s="31"/>
      <c r="JD110" s="31"/>
      <c r="JE110" s="31"/>
      <c r="JF110" s="31"/>
      <c r="JG110" s="31"/>
      <c r="JH110" s="31"/>
      <c r="JI110" s="31"/>
      <c r="JJ110" s="31"/>
      <c r="JK110" s="31"/>
      <c r="JL110" s="31"/>
      <c r="JM110" s="31"/>
      <c r="JN110" s="31"/>
      <c r="JO110" s="31"/>
      <c r="JP110" s="31"/>
      <c r="JQ110" s="31"/>
      <c r="JR110" s="31"/>
      <c r="JS110" s="31"/>
      <c r="JT110" s="31"/>
      <c r="JU110" s="31"/>
      <c r="JV110" s="31"/>
      <c r="JW110" s="31"/>
      <c r="JX110" s="31"/>
      <c r="JY110" s="31"/>
    </row>
    <row r="111">
      <c r="A111" s="25" t="s">
        <v>211</v>
      </c>
      <c r="B111" s="26"/>
      <c r="C111" s="38"/>
      <c r="D111" s="26"/>
      <c r="E111" s="27"/>
      <c r="F111" s="28"/>
      <c r="G111" s="28"/>
      <c r="H111" s="29" t="str">
        <f t="shared" si="6"/>
        <v/>
      </c>
      <c r="I111" s="36"/>
      <c r="J111" s="28"/>
      <c r="K111" s="29" t="str">
        <f t="shared" si="7"/>
        <v/>
      </c>
      <c r="L111" s="35" t="b">
        <v>0</v>
      </c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  <c r="IW111" s="31"/>
      <c r="IX111" s="31"/>
      <c r="IY111" s="31"/>
      <c r="IZ111" s="31"/>
      <c r="JA111" s="31"/>
      <c r="JB111" s="31"/>
      <c r="JC111" s="31"/>
      <c r="JD111" s="31"/>
      <c r="JE111" s="31"/>
      <c r="JF111" s="31"/>
      <c r="JG111" s="31"/>
      <c r="JH111" s="31"/>
      <c r="JI111" s="31"/>
      <c r="JJ111" s="31"/>
      <c r="JK111" s="31"/>
      <c r="JL111" s="31"/>
      <c r="JM111" s="31"/>
      <c r="JN111" s="31"/>
      <c r="JO111" s="31"/>
      <c r="JP111" s="31"/>
      <c r="JQ111" s="31"/>
      <c r="JR111" s="31"/>
      <c r="JS111" s="31"/>
      <c r="JT111" s="31"/>
      <c r="JU111" s="31"/>
      <c r="JV111" s="31"/>
      <c r="JW111" s="31"/>
      <c r="JX111" s="31"/>
      <c r="JY111" s="31"/>
    </row>
    <row r="112">
      <c r="A112" s="25" t="s">
        <v>212</v>
      </c>
      <c r="B112" s="26"/>
      <c r="C112" s="38"/>
      <c r="D112" s="26"/>
      <c r="E112" s="27"/>
      <c r="F112" s="28"/>
      <c r="G112" s="28"/>
      <c r="H112" s="29" t="str">
        <f t="shared" si="6"/>
        <v/>
      </c>
      <c r="I112" s="36"/>
      <c r="J112" s="28"/>
      <c r="K112" s="29" t="str">
        <f t="shared" si="7"/>
        <v/>
      </c>
      <c r="L112" s="35" t="b">
        <v>0</v>
      </c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  <c r="IW112" s="31"/>
      <c r="IX112" s="31"/>
      <c r="IY112" s="31"/>
      <c r="IZ112" s="31"/>
      <c r="JA112" s="31"/>
      <c r="JB112" s="31"/>
      <c r="JC112" s="31"/>
      <c r="JD112" s="31"/>
      <c r="JE112" s="31"/>
      <c r="JF112" s="31"/>
      <c r="JG112" s="31"/>
      <c r="JH112" s="31"/>
      <c r="JI112" s="31"/>
      <c r="JJ112" s="31"/>
      <c r="JK112" s="31"/>
      <c r="JL112" s="31"/>
      <c r="JM112" s="31"/>
      <c r="JN112" s="31"/>
      <c r="JO112" s="31"/>
      <c r="JP112" s="31"/>
      <c r="JQ112" s="31"/>
      <c r="JR112" s="31"/>
      <c r="JS112" s="31"/>
      <c r="JT112" s="31"/>
      <c r="JU112" s="31"/>
      <c r="JV112" s="31"/>
      <c r="JW112" s="31"/>
      <c r="JX112" s="31"/>
      <c r="JY112" s="31"/>
    </row>
    <row r="113">
      <c r="A113" s="25" t="s">
        <v>213</v>
      </c>
      <c r="B113" s="26"/>
      <c r="C113" s="38"/>
      <c r="D113" s="26"/>
      <c r="E113" s="27"/>
      <c r="F113" s="28"/>
      <c r="G113" s="28"/>
      <c r="H113" s="29" t="str">
        <f t="shared" si="6"/>
        <v/>
      </c>
      <c r="I113" s="36"/>
      <c r="J113" s="28"/>
      <c r="K113" s="29" t="str">
        <f t="shared" si="7"/>
        <v/>
      </c>
      <c r="L113" s="35" t="b">
        <v>0</v>
      </c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  <c r="IW113" s="31"/>
      <c r="IX113" s="31"/>
      <c r="IY113" s="31"/>
      <c r="IZ113" s="31"/>
      <c r="JA113" s="31"/>
      <c r="JB113" s="31"/>
      <c r="JC113" s="31"/>
      <c r="JD113" s="31"/>
      <c r="JE113" s="31"/>
      <c r="JF113" s="31"/>
      <c r="JG113" s="31"/>
      <c r="JH113" s="31"/>
      <c r="JI113" s="31"/>
      <c r="JJ113" s="31"/>
      <c r="JK113" s="31"/>
      <c r="JL113" s="31"/>
      <c r="JM113" s="31"/>
      <c r="JN113" s="31"/>
      <c r="JO113" s="31"/>
      <c r="JP113" s="31"/>
      <c r="JQ113" s="31"/>
      <c r="JR113" s="31"/>
      <c r="JS113" s="31"/>
      <c r="JT113" s="31"/>
      <c r="JU113" s="31"/>
      <c r="JV113" s="31"/>
      <c r="JW113" s="31"/>
      <c r="JX113" s="31"/>
      <c r="JY113" s="31"/>
    </row>
    <row r="114">
      <c r="A114" s="25" t="s">
        <v>214</v>
      </c>
      <c r="B114" s="26"/>
      <c r="C114" s="38"/>
      <c r="D114" s="26"/>
      <c r="E114" s="27"/>
      <c r="F114" s="28"/>
      <c r="G114" s="28"/>
      <c r="H114" s="29" t="str">
        <f t="shared" si="6"/>
        <v/>
      </c>
      <c r="I114" s="36"/>
      <c r="J114" s="28"/>
      <c r="K114" s="29" t="str">
        <f t="shared" si="7"/>
        <v/>
      </c>
      <c r="L114" s="35" t="b">
        <v>0</v>
      </c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  <c r="IX114" s="31"/>
      <c r="IY114" s="31"/>
      <c r="IZ114" s="31"/>
      <c r="JA114" s="31"/>
      <c r="JB114" s="31"/>
      <c r="JC114" s="31"/>
      <c r="JD114" s="31"/>
      <c r="JE114" s="31"/>
      <c r="JF114" s="31"/>
      <c r="JG114" s="31"/>
      <c r="JH114" s="31"/>
      <c r="JI114" s="31"/>
      <c r="JJ114" s="31"/>
      <c r="JK114" s="31"/>
      <c r="JL114" s="31"/>
      <c r="JM114" s="31"/>
      <c r="JN114" s="31"/>
      <c r="JO114" s="31"/>
      <c r="JP114" s="31"/>
      <c r="JQ114" s="31"/>
      <c r="JR114" s="31"/>
      <c r="JS114" s="31"/>
      <c r="JT114" s="31"/>
      <c r="JU114" s="31"/>
      <c r="JV114" s="31"/>
      <c r="JW114" s="31"/>
      <c r="JX114" s="31"/>
      <c r="JY114" s="31"/>
    </row>
    <row r="115">
      <c r="A115" s="25" t="s">
        <v>215</v>
      </c>
      <c r="B115" s="26"/>
      <c r="C115" s="38"/>
      <c r="D115" s="26"/>
      <c r="E115" s="27"/>
      <c r="F115" s="28"/>
      <c r="G115" s="28"/>
      <c r="H115" s="29"/>
      <c r="I115" s="36"/>
      <c r="J115" s="28"/>
      <c r="K115" s="29"/>
      <c r="L115" s="35" t="b">
        <v>0</v>
      </c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  <c r="IX115" s="31"/>
      <c r="IY115" s="31"/>
      <c r="IZ115" s="31"/>
      <c r="JA115" s="31"/>
      <c r="JB115" s="31"/>
      <c r="JC115" s="31"/>
      <c r="JD115" s="31"/>
      <c r="JE115" s="31"/>
      <c r="JF115" s="31"/>
      <c r="JG115" s="31"/>
      <c r="JH115" s="31"/>
      <c r="JI115" s="31"/>
      <c r="JJ115" s="31"/>
      <c r="JK115" s="31"/>
      <c r="JL115" s="31"/>
      <c r="JM115" s="31"/>
      <c r="JN115" s="31"/>
      <c r="JO115" s="31"/>
      <c r="JP115" s="31"/>
      <c r="JQ115" s="31"/>
      <c r="JR115" s="31"/>
      <c r="JS115" s="31"/>
      <c r="JT115" s="31"/>
      <c r="JU115" s="31"/>
      <c r="JV115" s="31"/>
      <c r="JW115" s="31"/>
      <c r="JX115" s="31"/>
      <c r="JY115" s="31"/>
    </row>
    <row r="116">
      <c r="A116" s="25" t="s">
        <v>216</v>
      </c>
      <c r="B116" s="26"/>
      <c r="C116" s="39"/>
      <c r="D116" s="26"/>
      <c r="E116" s="27"/>
      <c r="F116" s="28"/>
      <c r="G116" s="28"/>
      <c r="H116" s="29"/>
      <c r="I116" s="36"/>
      <c r="J116" s="28"/>
      <c r="K116" s="29"/>
      <c r="L116" s="35" t="b">
        <v>0</v>
      </c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  <c r="IX116" s="31"/>
      <c r="IY116" s="31"/>
      <c r="IZ116" s="31"/>
      <c r="JA116" s="31"/>
      <c r="JB116" s="31"/>
      <c r="JC116" s="31"/>
      <c r="JD116" s="31"/>
      <c r="JE116" s="31"/>
      <c r="JF116" s="31"/>
      <c r="JG116" s="31"/>
      <c r="JH116" s="31"/>
      <c r="JI116" s="31"/>
      <c r="JJ116" s="31"/>
      <c r="JK116" s="31"/>
      <c r="JL116" s="31"/>
      <c r="JM116" s="31"/>
      <c r="JN116" s="31"/>
      <c r="JO116" s="31"/>
      <c r="JP116" s="31"/>
      <c r="JQ116" s="31"/>
      <c r="JR116" s="31"/>
      <c r="JS116" s="31"/>
      <c r="JT116" s="31"/>
      <c r="JU116" s="31"/>
      <c r="JV116" s="31"/>
      <c r="JW116" s="31"/>
      <c r="JX116" s="31"/>
      <c r="JY116" s="31"/>
    </row>
    <row r="117">
      <c r="A117" s="25" t="s">
        <v>217</v>
      </c>
      <c r="B117" s="26"/>
      <c r="C117" s="39"/>
      <c r="D117" s="26"/>
      <c r="E117" s="27"/>
      <c r="F117" s="28"/>
      <c r="G117" s="28"/>
      <c r="H117" s="29"/>
      <c r="I117" s="36"/>
      <c r="J117" s="28"/>
      <c r="K117" s="29"/>
      <c r="L117" s="35" t="b">
        <v>0</v>
      </c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  <c r="IW117" s="31"/>
      <c r="IX117" s="31"/>
      <c r="IY117" s="31"/>
      <c r="IZ117" s="31"/>
      <c r="JA117" s="31"/>
      <c r="JB117" s="31"/>
      <c r="JC117" s="31"/>
      <c r="JD117" s="31"/>
      <c r="JE117" s="31"/>
      <c r="JF117" s="31"/>
      <c r="JG117" s="31"/>
      <c r="JH117" s="31"/>
      <c r="JI117" s="31"/>
      <c r="JJ117" s="31"/>
      <c r="JK117" s="31"/>
      <c r="JL117" s="31"/>
      <c r="JM117" s="31"/>
      <c r="JN117" s="31"/>
      <c r="JO117" s="31"/>
      <c r="JP117" s="31"/>
      <c r="JQ117" s="31"/>
      <c r="JR117" s="31"/>
      <c r="JS117" s="31"/>
      <c r="JT117" s="31"/>
      <c r="JU117" s="31"/>
      <c r="JV117" s="31"/>
      <c r="JW117" s="31"/>
      <c r="JX117" s="31"/>
      <c r="JY117" s="31"/>
    </row>
    <row r="118">
      <c r="A118" s="25" t="s">
        <v>218</v>
      </c>
      <c r="B118" s="26"/>
      <c r="C118" s="38"/>
      <c r="D118" s="26"/>
      <c r="E118" s="27"/>
      <c r="F118" s="28"/>
      <c r="G118" s="28"/>
      <c r="H118" s="29"/>
      <c r="I118" s="36"/>
      <c r="J118" s="28"/>
      <c r="K118" s="29"/>
      <c r="L118" s="35" t="b">
        <v>0</v>
      </c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  <c r="IW118" s="31"/>
      <c r="IX118" s="31"/>
      <c r="IY118" s="31"/>
      <c r="IZ118" s="31"/>
      <c r="JA118" s="31"/>
      <c r="JB118" s="31"/>
      <c r="JC118" s="31"/>
      <c r="JD118" s="31"/>
      <c r="JE118" s="31"/>
      <c r="JF118" s="31"/>
      <c r="JG118" s="31"/>
      <c r="JH118" s="31"/>
      <c r="JI118" s="31"/>
      <c r="JJ118" s="31"/>
      <c r="JK118" s="31"/>
      <c r="JL118" s="31"/>
      <c r="JM118" s="31"/>
      <c r="JN118" s="31"/>
      <c r="JO118" s="31"/>
      <c r="JP118" s="31"/>
      <c r="JQ118" s="31"/>
      <c r="JR118" s="31"/>
      <c r="JS118" s="31"/>
      <c r="JT118" s="31"/>
      <c r="JU118" s="31"/>
      <c r="JV118" s="31"/>
      <c r="JW118" s="31"/>
      <c r="JX118" s="31"/>
      <c r="JY118" s="31"/>
    </row>
    <row r="119">
      <c r="A119" s="25" t="s">
        <v>219</v>
      </c>
      <c r="B119" s="26"/>
      <c r="C119" s="38"/>
      <c r="D119" s="26"/>
      <c r="E119" s="27"/>
      <c r="F119" s="28"/>
      <c r="G119" s="28"/>
      <c r="H119" s="29"/>
      <c r="I119" s="36"/>
      <c r="J119" s="28"/>
      <c r="K119" s="29"/>
      <c r="L119" s="35" t="b">
        <v>0</v>
      </c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  <c r="IX119" s="31"/>
      <c r="IY119" s="31"/>
      <c r="IZ119" s="31"/>
      <c r="JA119" s="31"/>
      <c r="JB119" s="31"/>
      <c r="JC119" s="31"/>
      <c r="JD119" s="31"/>
      <c r="JE119" s="31"/>
      <c r="JF119" s="31"/>
      <c r="JG119" s="31"/>
      <c r="JH119" s="31"/>
      <c r="JI119" s="31"/>
      <c r="JJ119" s="31"/>
      <c r="JK119" s="31"/>
      <c r="JL119" s="31"/>
      <c r="JM119" s="31"/>
      <c r="JN119" s="31"/>
      <c r="JO119" s="31"/>
      <c r="JP119" s="31"/>
      <c r="JQ119" s="31"/>
      <c r="JR119" s="31"/>
      <c r="JS119" s="31"/>
      <c r="JT119" s="31"/>
      <c r="JU119" s="31"/>
      <c r="JV119" s="31"/>
      <c r="JW119" s="31"/>
      <c r="JX119" s="31"/>
      <c r="JY119" s="31"/>
    </row>
    <row r="120">
      <c r="A120" s="25" t="s">
        <v>220</v>
      </c>
      <c r="B120" s="26"/>
      <c r="C120" s="38"/>
      <c r="D120" s="26"/>
      <c r="E120" s="27"/>
      <c r="F120" s="28"/>
      <c r="G120" s="28"/>
      <c r="H120" s="29"/>
      <c r="I120" s="36"/>
      <c r="J120" s="28"/>
      <c r="K120" s="29"/>
      <c r="L120" s="35" t="b">
        <v>0</v>
      </c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  <c r="IX120" s="31"/>
      <c r="IY120" s="31"/>
      <c r="IZ120" s="31"/>
      <c r="JA120" s="31"/>
      <c r="JB120" s="31"/>
      <c r="JC120" s="31"/>
      <c r="JD120" s="31"/>
      <c r="JE120" s="31"/>
      <c r="JF120" s="31"/>
      <c r="JG120" s="31"/>
      <c r="JH120" s="31"/>
      <c r="JI120" s="31"/>
      <c r="JJ120" s="31"/>
      <c r="JK120" s="31"/>
      <c r="JL120" s="31"/>
      <c r="JM120" s="31"/>
      <c r="JN120" s="31"/>
      <c r="JO120" s="31"/>
      <c r="JP120" s="31"/>
      <c r="JQ120" s="31"/>
      <c r="JR120" s="31"/>
      <c r="JS120" s="31"/>
      <c r="JT120" s="31"/>
      <c r="JU120" s="31"/>
      <c r="JV120" s="31"/>
      <c r="JW120" s="31"/>
      <c r="JX120" s="31"/>
      <c r="JY120" s="31"/>
    </row>
    <row r="121">
      <c r="A121" s="25" t="s">
        <v>221</v>
      </c>
      <c r="B121" s="26"/>
      <c r="C121" s="38"/>
      <c r="D121" s="26"/>
      <c r="E121" s="27"/>
      <c r="F121" s="28"/>
      <c r="G121" s="28"/>
      <c r="H121" s="29"/>
      <c r="I121" s="36"/>
      <c r="J121" s="28"/>
      <c r="K121" s="29"/>
      <c r="L121" s="35" t="b">
        <v>0</v>
      </c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  <c r="IX121" s="31"/>
      <c r="IY121" s="31"/>
      <c r="IZ121" s="31"/>
      <c r="JA121" s="31"/>
      <c r="JB121" s="31"/>
      <c r="JC121" s="31"/>
      <c r="JD121" s="31"/>
      <c r="JE121" s="31"/>
      <c r="JF121" s="31"/>
      <c r="JG121" s="31"/>
      <c r="JH121" s="31"/>
      <c r="JI121" s="31"/>
      <c r="JJ121" s="31"/>
      <c r="JK121" s="31"/>
      <c r="JL121" s="31"/>
      <c r="JM121" s="31"/>
      <c r="JN121" s="31"/>
      <c r="JO121" s="31"/>
      <c r="JP121" s="31"/>
      <c r="JQ121" s="31"/>
      <c r="JR121" s="31"/>
      <c r="JS121" s="31"/>
      <c r="JT121" s="31"/>
      <c r="JU121" s="31"/>
      <c r="JV121" s="31"/>
      <c r="JW121" s="31"/>
      <c r="JX121" s="31"/>
      <c r="JY121" s="31"/>
    </row>
    <row r="122">
      <c r="A122" s="25" t="s">
        <v>222</v>
      </c>
      <c r="B122" s="26"/>
      <c r="C122" s="38"/>
      <c r="D122" s="26"/>
      <c r="E122" s="27"/>
      <c r="F122" s="28"/>
      <c r="G122" s="28"/>
      <c r="H122" s="29"/>
      <c r="I122" s="36"/>
      <c r="J122" s="28"/>
      <c r="K122" s="29"/>
      <c r="L122" s="35" t="b">
        <v>0</v>
      </c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</row>
    <row r="123">
      <c r="A123" s="25" t="s">
        <v>223</v>
      </c>
      <c r="B123" s="26"/>
      <c r="C123" s="38"/>
      <c r="D123" s="26"/>
      <c r="E123" s="27"/>
      <c r="F123" s="28"/>
      <c r="G123" s="28"/>
      <c r="H123" s="29"/>
      <c r="I123" s="36"/>
      <c r="J123" s="28"/>
      <c r="K123" s="29"/>
      <c r="L123" s="35" t="b">
        <v>0</v>
      </c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</row>
    <row r="124">
      <c r="A124" s="25" t="s">
        <v>224</v>
      </c>
      <c r="B124" s="26"/>
      <c r="C124" s="38"/>
      <c r="D124" s="26"/>
      <c r="E124" s="27"/>
      <c r="F124" s="28"/>
      <c r="G124" s="28"/>
      <c r="H124" s="29"/>
      <c r="I124" s="36"/>
      <c r="J124" s="28"/>
      <c r="K124" s="29"/>
      <c r="L124" s="35" t="b">
        <v>0</v>
      </c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  <c r="IW124" s="31"/>
      <c r="IX124" s="31"/>
      <c r="IY124" s="31"/>
      <c r="IZ124" s="31"/>
      <c r="JA124" s="31"/>
      <c r="JB124" s="31"/>
      <c r="JC124" s="31"/>
      <c r="JD124" s="31"/>
      <c r="JE124" s="31"/>
      <c r="JF124" s="31"/>
      <c r="JG124" s="31"/>
      <c r="JH124" s="31"/>
      <c r="JI124" s="31"/>
      <c r="JJ124" s="31"/>
      <c r="JK124" s="31"/>
      <c r="JL124" s="31"/>
      <c r="JM124" s="31"/>
      <c r="JN124" s="31"/>
      <c r="JO124" s="31"/>
      <c r="JP124" s="31"/>
      <c r="JQ124" s="31"/>
      <c r="JR124" s="31"/>
      <c r="JS124" s="31"/>
      <c r="JT124" s="31"/>
      <c r="JU124" s="31"/>
      <c r="JV124" s="31"/>
      <c r="JW124" s="31"/>
      <c r="JX124" s="31"/>
      <c r="JY124" s="31"/>
    </row>
    <row r="125">
      <c r="A125" s="25" t="s">
        <v>225</v>
      </c>
      <c r="B125" s="26"/>
      <c r="C125" s="38"/>
      <c r="D125" s="26"/>
      <c r="E125" s="27"/>
      <c r="F125" s="28"/>
      <c r="G125" s="28"/>
      <c r="H125" s="29"/>
      <c r="I125" s="36"/>
      <c r="J125" s="28"/>
      <c r="K125" s="29"/>
      <c r="L125" s="35" t="b">
        <v>0</v>
      </c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  <c r="IX125" s="31"/>
      <c r="IY125" s="31"/>
      <c r="IZ125" s="31"/>
      <c r="JA125" s="31"/>
      <c r="JB125" s="31"/>
      <c r="JC125" s="31"/>
      <c r="JD125" s="31"/>
      <c r="JE125" s="31"/>
      <c r="JF125" s="31"/>
      <c r="JG125" s="31"/>
      <c r="JH125" s="31"/>
      <c r="JI125" s="31"/>
      <c r="JJ125" s="31"/>
      <c r="JK125" s="31"/>
      <c r="JL125" s="31"/>
      <c r="JM125" s="31"/>
      <c r="JN125" s="31"/>
      <c r="JO125" s="31"/>
      <c r="JP125" s="31"/>
      <c r="JQ125" s="31"/>
      <c r="JR125" s="31"/>
      <c r="JS125" s="31"/>
      <c r="JT125" s="31"/>
      <c r="JU125" s="31"/>
      <c r="JV125" s="31"/>
      <c r="JW125" s="31"/>
      <c r="JX125" s="31"/>
      <c r="JY125" s="31"/>
    </row>
    <row r="126">
      <c r="A126" s="25" t="s">
        <v>226</v>
      </c>
      <c r="B126" s="26"/>
      <c r="C126" s="38"/>
      <c r="D126" s="26"/>
      <c r="E126" s="27"/>
      <c r="F126" s="28"/>
      <c r="G126" s="28"/>
      <c r="H126" s="29"/>
      <c r="I126" s="36"/>
      <c r="J126" s="28"/>
      <c r="K126" s="29"/>
      <c r="L126" s="35" t="b">
        <v>0</v>
      </c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</row>
    <row r="127">
      <c r="A127" s="25" t="s">
        <v>227</v>
      </c>
      <c r="B127" s="26"/>
      <c r="C127" s="38"/>
      <c r="D127" s="26"/>
      <c r="E127" s="27"/>
      <c r="F127" s="28"/>
      <c r="G127" s="28"/>
      <c r="H127" s="29"/>
      <c r="I127" s="36"/>
      <c r="J127" s="28"/>
      <c r="K127" s="29"/>
      <c r="L127" s="35" t="b">
        <v>0</v>
      </c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</row>
    <row r="128">
      <c r="A128" s="25" t="s">
        <v>228</v>
      </c>
      <c r="B128" s="26"/>
      <c r="C128" s="38"/>
      <c r="D128" s="26"/>
      <c r="E128" s="27"/>
      <c r="F128" s="28"/>
      <c r="G128" s="28"/>
      <c r="H128" s="29"/>
      <c r="I128" s="36"/>
      <c r="J128" s="28"/>
      <c r="K128" s="29"/>
      <c r="L128" s="35" t="b">
        <v>0</v>
      </c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  <c r="JA128" s="31"/>
      <c r="JB128" s="31"/>
      <c r="JC128" s="31"/>
      <c r="JD128" s="31"/>
      <c r="JE128" s="31"/>
      <c r="JF128" s="31"/>
      <c r="JG128" s="31"/>
      <c r="JH128" s="31"/>
      <c r="JI128" s="31"/>
      <c r="JJ128" s="31"/>
      <c r="JK128" s="31"/>
      <c r="JL128" s="31"/>
      <c r="JM128" s="31"/>
      <c r="JN128" s="31"/>
      <c r="JO128" s="31"/>
      <c r="JP128" s="31"/>
      <c r="JQ128" s="31"/>
      <c r="JR128" s="31"/>
      <c r="JS128" s="31"/>
      <c r="JT128" s="31"/>
      <c r="JU128" s="31"/>
      <c r="JV128" s="31"/>
      <c r="JW128" s="31"/>
      <c r="JX128" s="31"/>
      <c r="JY128" s="31"/>
    </row>
    <row r="129">
      <c r="A129" s="25" t="s">
        <v>229</v>
      </c>
      <c r="B129" s="26"/>
      <c r="C129" s="38"/>
      <c r="D129" s="26"/>
      <c r="E129" s="27"/>
      <c r="F129" s="28"/>
      <c r="G129" s="28"/>
      <c r="H129" s="29"/>
      <c r="I129" s="36"/>
      <c r="J129" s="28"/>
      <c r="K129" s="29"/>
      <c r="L129" s="35" t="b">
        <v>0</v>
      </c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  <c r="IX129" s="31"/>
      <c r="IY129" s="31"/>
      <c r="IZ129" s="31"/>
      <c r="JA129" s="31"/>
      <c r="JB129" s="31"/>
      <c r="JC129" s="31"/>
      <c r="JD129" s="31"/>
      <c r="JE129" s="31"/>
      <c r="JF129" s="31"/>
      <c r="JG129" s="31"/>
      <c r="JH129" s="31"/>
      <c r="JI129" s="31"/>
      <c r="JJ129" s="31"/>
      <c r="JK129" s="31"/>
      <c r="JL129" s="31"/>
      <c r="JM129" s="31"/>
      <c r="JN129" s="31"/>
      <c r="JO129" s="31"/>
      <c r="JP129" s="31"/>
      <c r="JQ129" s="31"/>
      <c r="JR129" s="31"/>
      <c r="JS129" s="31"/>
      <c r="JT129" s="31"/>
      <c r="JU129" s="31"/>
      <c r="JV129" s="31"/>
      <c r="JW129" s="31"/>
      <c r="JX129" s="31"/>
      <c r="JY129" s="31"/>
    </row>
    <row r="130">
      <c r="A130" s="25" t="s">
        <v>230</v>
      </c>
      <c r="B130" s="26"/>
      <c r="C130" s="38"/>
      <c r="D130" s="26"/>
      <c r="E130" s="27"/>
      <c r="F130" s="28"/>
      <c r="G130" s="28"/>
      <c r="H130" s="29"/>
      <c r="I130" s="36"/>
      <c r="J130" s="28"/>
      <c r="K130" s="29"/>
      <c r="L130" s="35" t="b">
        <v>0</v>
      </c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  <c r="IX130" s="31"/>
      <c r="IY130" s="31"/>
      <c r="IZ130" s="31"/>
      <c r="JA130" s="31"/>
      <c r="JB130" s="31"/>
      <c r="JC130" s="31"/>
      <c r="JD130" s="31"/>
      <c r="JE130" s="31"/>
      <c r="JF130" s="31"/>
      <c r="JG130" s="31"/>
      <c r="JH130" s="31"/>
      <c r="JI130" s="31"/>
      <c r="JJ130" s="31"/>
      <c r="JK130" s="31"/>
      <c r="JL130" s="31"/>
      <c r="JM130" s="31"/>
      <c r="JN130" s="31"/>
      <c r="JO130" s="31"/>
      <c r="JP130" s="31"/>
      <c r="JQ130" s="31"/>
      <c r="JR130" s="31"/>
      <c r="JS130" s="31"/>
      <c r="JT130" s="31"/>
      <c r="JU130" s="31"/>
      <c r="JV130" s="31"/>
      <c r="JW130" s="31"/>
      <c r="JX130" s="31"/>
      <c r="JY130" s="31"/>
    </row>
    <row r="131">
      <c r="A131" s="25" t="s">
        <v>231</v>
      </c>
      <c r="B131" s="26"/>
      <c r="C131" s="38"/>
      <c r="D131" s="26"/>
      <c r="E131" s="27"/>
      <c r="F131" s="28"/>
      <c r="G131" s="28"/>
      <c r="H131" s="29"/>
      <c r="I131" s="36"/>
      <c r="J131" s="28"/>
      <c r="K131" s="29"/>
      <c r="L131" s="35" t="b">
        <v>0</v>
      </c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  <c r="IW131" s="31"/>
      <c r="IX131" s="31"/>
      <c r="IY131" s="31"/>
      <c r="IZ131" s="31"/>
      <c r="JA131" s="31"/>
      <c r="JB131" s="31"/>
      <c r="JC131" s="31"/>
      <c r="JD131" s="31"/>
      <c r="JE131" s="31"/>
      <c r="JF131" s="31"/>
      <c r="JG131" s="31"/>
      <c r="JH131" s="31"/>
      <c r="JI131" s="31"/>
      <c r="JJ131" s="31"/>
      <c r="JK131" s="31"/>
      <c r="JL131" s="31"/>
      <c r="JM131" s="31"/>
      <c r="JN131" s="31"/>
      <c r="JO131" s="31"/>
      <c r="JP131" s="31"/>
      <c r="JQ131" s="31"/>
      <c r="JR131" s="31"/>
      <c r="JS131" s="31"/>
      <c r="JT131" s="31"/>
      <c r="JU131" s="31"/>
      <c r="JV131" s="31"/>
      <c r="JW131" s="31"/>
      <c r="JX131" s="31"/>
      <c r="JY131" s="31"/>
    </row>
    <row r="132">
      <c r="A132" s="25" t="s">
        <v>232</v>
      </c>
      <c r="B132" s="26"/>
      <c r="C132" s="38"/>
      <c r="D132" s="26"/>
      <c r="E132" s="27"/>
      <c r="F132" s="28"/>
      <c r="G132" s="28"/>
      <c r="H132" s="29"/>
      <c r="I132" s="36"/>
      <c r="J132" s="28"/>
      <c r="K132" s="29"/>
      <c r="L132" s="35" t="b">
        <v>0</v>
      </c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  <c r="JA132" s="31"/>
      <c r="JB132" s="31"/>
      <c r="JC132" s="31"/>
      <c r="JD132" s="31"/>
      <c r="JE132" s="31"/>
      <c r="JF132" s="31"/>
      <c r="JG132" s="31"/>
      <c r="JH132" s="31"/>
      <c r="JI132" s="31"/>
      <c r="JJ132" s="31"/>
      <c r="JK132" s="31"/>
      <c r="JL132" s="31"/>
      <c r="JM132" s="31"/>
      <c r="JN132" s="31"/>
      <c r="JO132" s="31"/>
      <c r="JP132" s="31"/>
      <c r="JQ132" s="31"/>
      <c r="JR132" s="31"/>
      <c r="JS132" s="31"/>
      <c r="JT132" s="31"/>
      <c r="JU132" s="31"/>
      <c r="JV132" s="31"/>
      <c r="JW132" s="31"/>
      <c r="JX132" s="31"/>
      <c r="JY132" s="31"/>
    </row>
    <row r="133">
      <c r="A133" s="25" t="s">
        <v>233</v>
      </c>
      <c r="B133" s="26"/>
      <c r="C133" s="38"/>
      <c r="D133" s="26"/>
      <c r="E133" s="27"/>
      <c r="F133" s="28"/>
      <c r="G133" s="28"/>
      <c r="H133" s="29"/>
      <c r="I133" s="36"/>
      <c r="J133" s="28"/>
      <c r="K133" s="29"/>
      <c r="L133" s="35" t="b">
        <v>0</v>
      </c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  <c r="IX133" s="31"/>
      <c r="IY133" s="31"/>
      <c r="IZ133" s="31"/>
      <c r="JA133" s="31"/>
      <c r="JB133" s="31"/>
      <c r="JC133" s="31"/>
      <c r="JD133" s="31"/>
      <c r="JE133" s="31"/>
      <c r="JF133" s="31"/>
      <c r="JG133" s="31"/>
      <c r="JH133" s="31"/>
      <c r="JI133" s="31"/>
      <c r="JJ133" s="31"/>
      <c r="JK133" s="31"/>
      <c r="JL133" s="31"/>
      <c r="JM133" s="31"/>
      <c r="JN133" s="31"/>
      <c r="JO133" s="31"/>
      <c r="JP133" s="31"/>
      <c r="JQ133" s="31"/>
      <c r="JR133" s="31"/>
      <c r="JS133" s="31"/>
      <c r="JT133" s="31"/>
      <c r="JU133" s="31"/>
      <c r="JV133" s="31"/>
      <c r="JW133" s="31"/>
      <c r="JX133" s="31"/>
      <c r="JY133" s="31"/>
    </row>
    <row r="134">
      <c r="A134" s="25" t="s">
        <v>234</v>
      </c>
      <c r="B134" s="26"/>
      <c r="C134" s="38"/>
      <c r="D134" s="26"/>
      <c r="E134" s="27"/>
      <c r="F134" s="28"/>
      <c r="G134" s="28"/>
      <c r="H134" s="29"/>
      <c r="I134" s="36"/>
      <c r="J134" s="28"/>
      <c r="K134" s="29"/>
      <c r="L134" s="35" t="b">
        <v>0</v>
      </c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  <c r="IX134" s="31"/>
      <c r="IY134" s="31"/>
      <c r="IZ134" s="31"/>
      <c r="JA134" s="31"/>
      <c r="JB134" s="31"/>
      <c r="JC134" s="31"/>
      <c r="JD134" s="31"/>
      <c r="JE134" s="31"/>
      <c r="JF134" s="31"/>
      <c r="JG134" s="31"/>
      <c r="JH134" s="31"/>
      <c r="JI134" s="31"/>
      <c r="JJ134" s="31"/>
      <c r="JK134" s="31"/>
      <c r="JL134" s="31"/>
      <c r="JM134" s="31"/>
      <c r="JN134" s="31"/>
      <c r="JO134" s="31"/>
      <c r="JP134" s="31"/>
      <c r="JQ134" s="31"/>
      <c r="JR134" s="31"/>
      <c r="JS134" s="31"/>
      <c r="JT134" s="31"/>
      <c r="JU134" s="31"/>
      <c r="JV134" s="31"/>
      <c r="JW134" s="31"/>
      <c r="JX134" s="31"/>
      <c r="JY134" s="31"/>
    </row>
    <row r="135">
      <c r="A135" s="25" t="s">
        <v>235</v>
      </c>
      <c r="B135" s="26"/>
      <c r="C135" s="38"/>
      <c r="D135" s="26"/>
      <c r="E135" s="27"/>
      <c r="F135" s="28"/>
      <c r="G135" s="28"/>
      <c r="H135" s="29"/>
      <c r="I135" s="36"/>
      <c r="J135" s="28"/>
      <c r="K135" s="29"/>
      <c r="L135" s="35" t="b">
        <v>0</v>
      </c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  <c r="IW135" s="31"/>
      <c r="IX135" s="31"/>
      <c r="IY135" s="31"/>
      <c r="IZ135" s="31"/>
      <c r="JA135" s="31"/>
      <c r="JB135" s="31"/>
      <c r="JC135" s="31"/>
      <c r="JD135" s="31"/>
      <c r="JE135" s="31"/>
      <c r="JF135" s="31"/>
      <c r="JG135" s="31"/>
      <c r="JH135" s="31"/>
      <c r="JI135" s="31"/>
      <c r="JJ135" s="31"/>
      <c r="JK135" s="31"/>
      <c r="JL135" s="31"/>
      <c r="JM135" s="31"/>
      <c r="JN135" s="31"/>
      <c r="JO135" s="31"/>
      <c r="JP135" s="31"/>
      <c r="JQ135" s="31"/>
      <c r="JR135" s="31"/>
      <c r="JS135" s="31"/>
      <c r="JT135" s="31"/>
      <c r="JU135" s="31"/>
      <c r="JV135" s="31"/>
      <c r="JW135" s="31"/>
      <c r="JX135" s="31"/>
      <c r="JY135" s="31"/>
    </row>
    <row r="136">
      <c r="A136" s="25" t="s">
        <v>236</v>
      </c>
      <c r="B136" s="26"/>
      <c r="C136" s="38"/>
      <c r="D136" s="26"/>
      <c r="E136" s="27"/>
      <c r="F136" s="28"/>
      <c r="G136" s="28"/>
      <c r="H136" s="29"/>
      <c r="I136" s="36"/>
      <c r="J136" s="28"/>
      <c r="K136" s="29"/>
      <c r="L136" s="35" t="b">
        <v>0</v>
      </c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  <c r="IX136" s="31"/>
      <c r="IY136" s="31"/>
      <c r="IZ136" s="31"/>
      <c r="JA136" s="31"/>
      <c r="JB136" s="31"/>
      <c r="JC136" s="31"/>
      <c r="JD136" s="31"/>
      <c r="JE136" s="31"/>
      <c r="JF136" s="31"/>
      <c r="JG136" s="31"/>
      <c r="JH136" s="31"/>
      <c r="JI136" s="31"/>
      <c r="JJ136" s="31"/>
      <c r="JK136" s="31"/>
      <c r="JL136" s="31"/>
      <c r="JM136" s="31"/>
      <c r="JN136" s="31"/>
      <c r="JO136" s="31"/>
      <c r="JP136" s="31"/>
      <c r="JQ136" s="31"/>
      <c r="JR136" s="31"/>
      <c r="JS136" s="31"/>
      <c r="JT136" s="31"/>
      <c r="JU136" s="31"/>
      <c r="JV136" s="31"/>
      <c r="JW136" s="31"/>
      <c r="JX136" s="31"/>
      <c r="JY136" s="31"/>
    </row>
    <row r="137">
      <c r="A137" s="25" t="s">
        <v>237</v>
      </c>
      <c r="B137" s="26"/>
      <c r="C137" s="38"/>
      <c r="D137" s="26"/>
      <c r="E137" s="27"/>
      <c r="F137" s="28"/>
      <c r="G137" s="28"/>
      <c r="H137" s="29"/>
      <c r="I137" s="36"/>
      <c r="J137" s="28"/>
      <c r="K137" s="29"/>
      <c r="L137" s="35" t="b">
        <v>0</v>
      </c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  <c r="JA137" s="31"/>
      <c r="JB137" s="31"/>
      <c r="JC137" s="31"/>
      <c r="JD137" s="31"/>
      <c r="JE137" s="31"/>
      <c r="JF137" s="31"/>
      <c r="JG137" s="31"/>
      <c r="JH137" s="31"/>
      <c r="JI137" s="31"/>
      <c r="JJ137" s="31"/>
      <c r="JK137" s="31"/>
      <c r="JL137" s="31"/>
      <c r="JM137" s="31"/>
      <c r="JN137" s="31"/>
      <c r="JO137" s="31"/>
      <c r="JP137" s="31"/>
      <c r="JQ137" s="31"/>
      <c r="JR137" s="31"/>
      <c r="JS137" s="31"/>
      <c r="JT137" s="31"/>
      <c r="JU137" s="31"/>
      <c r="JV137" s="31"/>
      <c r="JW137" s="31"/>
      <c r="JX137" s="31"/>
      <c r="JY137" s="31"/>
    </row>
    <row r="138">
      <c r="A138" s="25" t="s">
        <v>238</v>
      </c>
      <c r="B138" s="26"/>
      <c r="C138" s="38"/>
      <c r="D138" s="26"/>
      <c r="E138" s="27"/>
      <c r="F138" s="28"/>
      <c r="G138" s="28"/>
      <c r="H138" s="29"/>
      <c r="I138" s="36"/>
      <c r="J138" s="28"/>
      <c r="K138" s="29"/>
      <c r="L138" s="35" t="b">
        <v>0</v>
      </c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  <c r="IW138" s="31"/>
      <c r="IX138" s="31"/>
      <c r="IY138" s="31"/>
      <c r="IZ138" s="31"/>
      <c r="JA138" s="31"/>
      <c r="JB138" s="31"/>
      <c r="JC138" s="31"/>
      <c r="JD138" s="31"/>
      <c r="JE138" s="31"/>
      <c r="JF138" s="31"/>
      <c r="JG138" s="31"/>
      <c r="JH138" s="31"/>
      <c r="JI138" s="31"/>
      <c r="JJ138" s="31"/>
      <c r="JK138" s="31"/>
      <c r="JL138" s="31"/>
      <c r="JM138" s="31"/>
      <c r="JN138" s="31"/>
      <c r="JO138" s="31"/>
      <c r="JP138" s="31"/>
      <c r="JQ138" s="31"/>
      <c r="JR138" s="31"/>
      <c r="JS138" s="31"/>
      <c r="JT138" s="31"/>
      <c r="JU138" s="31"/>
      <c r="JV138" s="31"/>
      <c r="JW138" s="31"/>
      <c r="JX138" s="31"/>
      <c r="JY138" s="31"/>
    </row>
    <row r="139">
      <c r="A139" s="25" t="s">
        <v>239</v>
      </c>
      <c r="B139" s="26"/>
      <c r="C139" s="38"/>
      <c r="D139" s="26"/>
      <c r="E139" s="27"/>
      <c r="F139" s="28"/>
      <c r="G139" s="28"/>
      <c r="H139" s="29"/>
      <c r="I139" s="36"/>
      <c r="J139" s="28"/>
      <c r="K139" s="29"/>
      <c r="L139" s="35" t="b">
        <v>0</v>
      </c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  <c r="IW139" s="31"/>
      <c r="IX139" s="31"/>
      <c r="IY139" s="31"/>
      <c r="IZ139" s="31"/>
      <c r="JA139" s="31"/>
      <c r="JB139" s="31"/>
      <c r="JC139" s="31"/>
      <c r="JD139" s="31"/>
      <c r="JE139" s="31"/>
      <c r="JF139" s="31"/>
      <c r="JG139" s="31"/>
      <c r="JH139" s="31"/>
      <c r="JI139" s="31"/>
      <c r="JJ139" s="31"/>
      <c r="JK139" s="31"/>
      <c r="JL139" s="31"/>
      <c r="JM139" s="31"/>
      <c r="JN139" s="31"/>
      <c r="JO139" s="31"/>
      <c r="JP139" s="31"/>
      <c r="JQ139" s="31"/>
      <c r="JR139" s="31"/>
      <c r="JS139" s="31"/>
      <c r="JT139" s="31"/>
      <c r="JU139" s="31"/>
      <c r="JV139" s="31"/>
      <c r="JW139" s="31"/>
      <c r="JX139" s="31"/>
      <c r="JY139" s="31"/>
    </row>
    <row r="140">
      <c r="A140" s="25" t="s">
        <v>240</v>
      </c>
      <c r="B140" s="26"/>
      <c r="C140" s="38"/>
      <c r="D140" s="26"/>
      <c r="E140" s="27"/>
      <c r="F140" s="28"/>
      <c r="G140" s="28"/>
      <c r="H140" s="29"/>
      <c r="I140" s="36"/>
      <c r="J140" s="28"/>
      <c r="K140" s="29"/>
      <c r="L140" s="35" t="b">
        <v>0</v>
      </c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  <c r="IW140" s="31"/>
      <c r="IX140" s="31"/>
      <c r="IY140" s="31"/>
      <c r="IZ140" s="31"/>
      <c r="JA140" s="31"/>
      <c r="JB140" s="31"/>
      <c r="JC140" s="31"/>
      <c r="JD140" s="31"/>
      <c r="JE140" s="31"/>
      <c r="JF140" s="31"/>
      <c r="JG140" s="31"/>
      <c r="JH140" s="31"/>
      <c r="JI140" s="31"/>
      <c r="JJ140" s="31"/>
      <c r="JK140" s="31"/>
      <c r="JL140" s="31"/>
      <c r="JM140" s="31"/>
      <c r="JN140" s="31"/>
      <c r="JO140" s="31"/>
      <c r="JP140" s="31"/>
      <c r="JQ140" s="31"/>
      <c r="JR140" s="31"/>
      <c r="JS140" s="31"/>
      <c r="JT140" s="31"/>
      <c r="JU140" s="31"/>
      <c r="JV140" s="31"/>
      <c r="JW140" s="31"/>
      <c r="JX140" s="31"/>
      <c r="JY140" s="31"/>
    </row>
    <row r="141">
      <c r="A141" s="25" t="s">
        <v>241</v>
      </c>
      <c r="B141" s="26"/>
      <c r="C141" s="38"/>
      <c r="D141" s="26"/>
      <c r="E141" s="27"/>
      <c r="F141" s="28"/>
      <c r="G141" s="28"/>
      <c r="H141" s="29"/>
      <c r="I141" s="36"/>
      <c r="J141" s="28"/>
      <c r="K141" s="29"/>
      <c r="L141" s="35" t="b">
        <v>0</v>
      </c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  <c r="IW141" s="31"/>
      <c r="IX141" s="31"/>
      <c r="IY141" s="31"/>
      <c r="IZ141" s="31"/>
      <c r="JA141" s="31"/>
      <c r="JB141" s="31"/>
      <c r="JC141" s="31"/>
      <c r="JD141" s="31"/>
      <c r="JE141" s="31"/>
      <c r="JF141" s="31"/>
      <c r="JG141" s="31"/>
      <c r="JH141" s="31"/>
      <c r="JI141" s="31"/>
      <c r="JJ141" s="31"/>
      <c r="JK141" s="31"/>
      <c r="JL141" s="31"/>
      <c r="JM141" s="31"/>
      <c r="JN141" s="31"/>
      <c r="JO141" s="31"/>
      <c r="JP141" s="31"/>
      <c r="JQ141" s="31"/>
      <c r="JR141" s="31"/>
      <c r="JS141" s="31"/>
      <c r="JT141" s="31"/>
      <c r="JU141" s="31"/>
      <c r="JV141" s="31"/>
      <c r="JW141" s="31"/>
      <c r="JX141" s="31"/>
      <c r="JY141" s="31"/>
    </row>
    <row r="142">
      <c r="A142" s="25" t="s">
        <v>242</v>
      </c>
      <c r="B142" s="26"/>
      <c r="C142" s="38"/>
      <c r="D142" s="26"/>
      <c r="E142" s="27"/>
      <c r="F142" s="28"/>
      <c r="G142" s="28"/>
      <c r="H142" s="29"/>
      <c r="I142" s="36"/>
      <c r="J142" s="28"/>
      <c r="K142" s="29"/>
      <c r="L142" s="35" t="b">
        <v>0</v>
      </c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  <c r="IW142" s="31"/>
      <c r="IX142" s="31"/>
      <c r="IY142" s="31"/>
      <c r="IZ142" s="31"/>
      <c r="JA142" s="31"/>
      <c r="JB142" s="31"/>
      <c r="JC142" s="31"/>
      <c r="JD142" s="31"/>
      <c r="JE142" s="31"/>
      <c r="JF142" s="31"/>
      <c r="JG142" s="31"/>
      <c r="JH142" s="31"/>
      <c r="JI142" s="31"/>
      <c r="JJ142" s="31"/>
      <c r="JK142" s="31"/>
      <c r="JL142" s="31"/>
      <c r="JM142" s="31"/>
      <c r="JN142" s="31"/>
      <c r="JO142" s="31"/>
      <c r="JP142" s="31"/>
      <c r="JQ142" s="31"/>
      <c r="JR142" s="31"/>
      <c r="JS142" s="31"/>
      <c r="JT142" s="31"/>
      <c r="JU142" s="31"/>
      <c r="JV142" s="31"/>
      <c r="JW142" s="31"/>
      <c r="JX142" s="31"/>
      <c r="JY142" s="31"/>
    </row>
    <row r="143">
      <c r="A143" s="25" t="s">
        <v>243</v>
      </c>
      <c r="B143" s="26"/>
      <c r="C143" s="38"/>
      <c r="D143" s="26"/>
      <c r="E143" s="27"/>
      <c r="F143" s="28"/>
      <c r="G143" s="28"/>
      <c r="H143" s="29"/>
      <c r="I143" s="36"/>
      <c r="J143" s="28"/>
      <c r="K143" s="29"/>
      <c r="L143" s="35" t="b">
        <v>0</v>
      </c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  <c r="IW143" s="31"/>
      <c r="IX143" s="31"/>
      <c r="IY143" s="31"/>
      <c r="IZ143" s="31"/>
      <c r="JA143" s="31"/>
      <c r="JB143" s="31"/>
      <c r="JC143" s="31"/>
      <c r="JD143" s="31"/>
      <c r="JE143" s="31"/>
      <c r="JF143" s="31"/>
      <c r="JG143" s="31"/>
      <c r="JH143" s="31"/>
      <c r="JI143" s="31"/>
      <c r="JJ143" s="31"/>
      <c r="JK143" s="31"/>
      <c r="JL143" s="31"/>
      <c r="JM143" s="31"/>
      <c r="JN143" s="31"/>
      <c r="JO143" s="31"/>
      <c r="JP143" s="31"/>
      <c r="JQ143" s="31"/>
      <c r="JR143" s="31"/>
      <c r="JS143" s="31"/>
      <c r="JT143" s="31"/>
      <c r="JU143" s="31"/>
      <c r="JV143" s="31"/>
      <c r="JW143" s="31"/>
      <c r="JX143" s="31"/>
      <c r="JY143" s="31"/>
    </row>
    <row r="144">
      <c r="A144" s="25" t="s">
        <v>244</v>
      </c>
      <c r="B144" s="26"/>
      <c r="C144" s="38"/>
      <c r="D144" s="26"/>
      <c r="E144" s="27"/>
      <c r="F144" s="28"/>
      <c r="G144" s="28"/>
      <c r="H144" s="29"/>
      <c r="I144" s="36"/>
      <c r="J144" s="28"/>
      <c r="K144" s="29"/>
      <c r="L144" s="35" t="b">
        <v>0</v>
      </c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  <c r="IW144" s="31"/>
      <c r="IX144" s="31"/>
      <c r="IY144" s="31"/>
      <c r="IZ144" s="31"/>
      <c r="JA144" s="31"/>
      <c r="JB144" s="31"/>
      <c r="JC144" s="31"/>
      <c r="JD144" s="31"/>
      <c r="JE144" s="31"/>
      <c r="JF144" s="31"/>
      <c r="JG144" s="31"/>
      <c r="JH144" s="31"/>
      <c r="JI144" s="31"/>
      <c r="JJ144" s="31"/>
      <c r="JK144" s="31"/>
      <c r="JL144" s="31"/>
      <c r="JM144" s="31"/>
      <c r="JN144" s="31"/>
      <c r="JO144" s="31"/>
      <c r="JP144" s="31"/>
      <c r="JQ144" s="31"/>
      <c r="JR144" s="31"/>
      <c r="JS144" s="31"/>
      <c r="JT144" s="31"/>
      <c r="JU144" s="31"/>
      <c r="JV144" s="31"/>
      <c r="JW144" s="31"/>
      <c r="JX144" s="31"/>
      <c r="JY144" s="31"/>
    </row>
    <row r="145">
      <c r="A145" s="25" t="s">
        <v>245</v>
      </c>
      <c r="B145" s="26"/>
      <c r="C145" s="38"/>
      <c r="D145" s="26"/>
      <c r="E145" s="27"/>
      <c r="F145" s="28"/>
      <c r="G145" s="28"/>
      <c r="H145" s="29"/>
      <c r="I145" s="36"/>
      <c r="J145" s="28"/>
      <c r="K145" s="29"/>
      <c r="L145" s="35" t="b">
        <v>0</v>
      </c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  <c r="IW145" s="31"/>
      <c r="IX145" s="31"/>
      <c r="IY145" s="31"/>
      <c r="IZ145" s="31"/>
      <c r="JA145" s="31"/>
      <c r="JB145" s="31"/>
      <c r="JC145" s="31"/>
      <c r="JD145" s="31"/>
      <c r="JE145" s="31"/>
      <c r="JF145" s="31"/>
      <c r="JG145" s="31"/>
      <c r="JH145" s="31"/>
      <c r="JI145" s="31"/>
      <c r="JJ145" s="31"/>
      <c r="JK145" s="31"/>
      <c r="JL145" s="31"/>
      <c r="JM145" s="31"/>
      <c r="JN145" s="31"/>
      <c r="JO145" s="31"/>
      <c r="JP145" s="31"/>
      <c r="JQ145" s="31"/>
      <c r="JR145" s="31"/>
      <c r="JS145" s="31"/>
      <c r="JT145" s="31"/>
      <c r="JU145" s="31"/>
      <c r="JV145" s="31"/>
      <c r="JW145" s="31"/>
      <c r="JX145" s="31"/>
      <c r="JY145" s="31"/>
    </row>
    <row r="146">
      <c r="A146" s="25" t="s">
        <v>246</v>
      </c>
      <c r="B146" s="26"/>
      <c r="C146" s="38"/>
      <c r="D146" s="26"/>
      <c r="E146" s="27"/>
      <c r="F146" s="28"/>
      <c r="G146" s="28"/>
      <c r="H146" s="29"/>
      <c r="I146" s="36"/>
      <c r="J146" s="28"/>
      <c r="K146" s="29"/>
      <c r="L146" s="35" t="b">
        <v>0</v>
      </c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  <c r="IW146" s="31"/>
      <c r="IX146" s="31"/>
      <c r="IY146" s="31"/>
      <c r="IZ146" s="31"/>
      <c r="JA146" s="31"/>
      <c r="JB146" s="31"/>
      <c r="JC146" s="31"/>
      <c r="JD146" s="31"/>
      <c r="JE146" s="31"/>
      <c r="JF146" s="31"/>
      <c r="JG146" s="31"/>
      <c r="JH146" s="31"/>
      <c r="JI146" s="31"/>
      <c r="JJ146" s="31"/>
      <c r="JK146" s="31"/>
      <c r="JL146" s="31"/>
      <c r="JM146" s="31"/>
      <c r="JN146" s="31"/>
      <c r="JO146" s="31"/>
      <c r="JP146" s="31"/>
      <c r="JQ146" s="31"/>
      <c r="JR146" s="31"/>
      <c r="JS146" s="31"/>
      <c r="JT146" s="31"/>
      <c r="JU146" s="31"/>
      <c r="JV146" s="31"/>
      <c r="JW146" s="31"/>
      <c r="JX146" s="31"/>
      <c r="JY146" s="31"/>
    </row>
    <row r="147">
      <c r="A147" s="25" t="s">
        <v>247</v>
      </c>
      <c r="B147" s="26"/>
      <c r="C147" s="38"/>
      <c r="D147" s="26"/>
      <c r="E147" s="27"/>
      <c r="F147" s="28"/>
      <c r="G147" s="28"/>
      <c r="H147" s="29"/>
      <c r="I147" s="36"/>
      <c r="J147" s="28"/>
      <c r="K147" s="29"/>
      <c r="L147" s="35" t="b">
        <v>0</v>
      </c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  <c r="IW147" s="31"/>
      <c r="IX147" s="31"/>
      <c r="IY147" s="31"/>
      <c r="IZ147" s="31"/>
      <c r="JA147" s="31"/>
      <c r="JB147" s="31"/>
      <c r="JC147" s="31"/>
      <c r="JD147" s="31"/>
      <c r="JE147" s="31"/>
      <c r="JF147" s="31"/>
      <c r="JG147" s="31"/>
      <c r="JH147" s="31"/>
      <c r="JI147" s="31"/>
      <c r="JJ147" s="31"/>
      <c r="JK147" s="31"/>
      <c r="JL147" s="31"/>
      <c r="JM147" s="31"/>
      <c r="JN147" s="31"/>
      <c r="JO147" s="31"/>
      <c r="JP147" s="31"/>
      <c r="JQ147" s="31"/>
      <c r="JR147" s="31"/>
      <c r="JS147" s="31"/>
      <c r="JT147" s="31"/>
      <c r="JU147" s="31"/>
      <c r="JV147" s="31"/>
      <c r="JW147" s="31"/>
      <c r="JX147" s="31"/>
      <c r="JY147" s="31"/>
    </row>
    <row r="148">
      <c r="A148" s="25" t="s">
        <v>248</v>
      </c>
      <c r="B148" s="26"/>
      <c r="C148" s="38"/>
      <c r="D148" s="26"/>
      <c r="E148" s="27"/>
      <c r="F148" s="28"/>
      <c r="G148" s="28"/>
      <c r="H148" s="29"/>
      <c r="I148" s="36"/>
      <c r="J148" s="28"/>
      <c r="K148" s="29"/>
      <c r="L148" s="35" t="b">
        <v>0</v>
      </c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  <c r="IW148" s="31"/>
      <c r="IX148" s="31"/>
      <c r="IY148" s="31"/>
      <c r="IZ148" s="31"/>
      <c r="JA148" s="31"/>
      <c r="JB148" s="31"/>
      <c r="JC148" s="31"/>
      <c r="JD148" s="31"/>
      <c r="JE148" s="31"/>
      <c r="JF148" s="31"/>
      <c r="JG148" s="31"/>
      <c r="JH148" s="31"/>
      <c r="JI148" s="31"/>
      <c r="JJ148" s="31"/>
      <c r="JK148" s="31"/>
      <c r="JL148" s="31"/>
      <c r="JM148" s="31"/>
      <c r="JN148" s="31"/>
      <c r="JO148" s="31"/>
      <c r="JP148" s="31"/>
      <c r="JQ148" s="31"/>
      <c r="JR148" s="31"/>
      <c r="JS148" s="31"/>
      <c r="JT148" s="31"/>
      <c r="JU148" s="31"/>
      <c r="JV148" s="31"/>
      <c r="JW148" s="31"/>
      <c r="JX148" s="31"/>
      <c r="JY148" s="31"/>
    </row>
    <row r="149">
      <c r="A149" s="25" t="s">
        <v>249</v>
      </c>
      <c r="B149" s="26"/>
      <c r="C149" s="38"/>
      <c r="D149" s="26"/>
      <c r="E149" s="27"/>
      <c r="F149" s="28"/>
      <c r="G149" s="28"/>
      <c r="H149" s="29"/>
      <c r="I149" s="36"/>
      <c r="J149" s="28"/>
      <c r="K149" s="29"/>
      <c r="L149" s="35" t="b">
        <v>0</v>
      </c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  <c r="IW149" s="31"/>
      <c r="IX149" s="31"/>
      <c r="IY149" s="31"/>
      <c r="IZ149" s="31"/>
      <c r="JA149" s="31"/>
      <c r="JB149" s="31"/>
      <c r="JC149" s="31"/>
      <c r="JD149" s="31"/>
      <c r="JE149" s="31"/>
      <c r="JF149" s="31"/>
      <c r="JG149" s="31"/>
      <c r="JH149" s="31"/>
      <c r="JI149" s="31"/>
      <c r="JJ149" s="31"/>
      <c r="JK149" s="31"/>
      <c r="JL149" s="31"/>
      <c r="JM149" s="31"/>
      <c r="JN149" s="31"/>
      <c r="JO149" s="31"/>
      <c r="JP149" s="31"/>
      <c r="JQ149" s="31"/>
      <c r="JR149" s="31"/>
      <c r="JS149" s="31"/>
      <c r="JT149" s="31"/>
      <c r="JU149" s="31"/>
      <c r="JV149" s="31"/>
      <c r="JW149" s="31"/>
      <c r="JX149" s="31"/>
      <c r="JY149" s="31"/>
    </row>
    <row r="150">
      <c r="A150" s="25" t="s">
        <v>250</v>
      </c>
      <c r="B150" s="26"/>
      <c r="C150" s="38"/>
      <c r="D150" s="26"/>
      <c r="E150" s="27"/>
      <c r="F150" s="28"/>
      <c r="G150" s="28"/>
      <c r="H150" s="29"/>
      <c r="I150" s="36"/>
      <c r="J150" s="28"/>
      <c r="K150" s="29"/>
      <c r="L150" s="35" t="b">
        <v>0</v>
      </c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  <c r="IW150" s="31"/>
      <c r="IX150" s="31"/>
      <c r="IY150" s="31"/>
      <c r="IZ150" s="31"/>
      <c r="JA150" s="31"/>
      <c r="JB150" s="31"/>
      <c r="JC150" s="31"/>
      <c r="JD150" s="31"/>
      <c r="JE150" s="31"/>
      <c r="JF150" s="31"/>
      <c r="JG150" s="31"/>
      <c r="JH150" s="31"/>
      <c r="JI150" s="31"/>
      <c r="JJ150" s="31"/>
      <c r="JK150" s="31"/>
      <c r="JL150" s="31"/>
      <c r="JM150" s="31"/>
      <c r="JN150" s="31"/>
      <c r="JO150" s="31"/>
      <c r="JP150" s="31"/>
      <c r="JQ150" s="31"/>
      <c r="JR150" s="31"/>
      <c r="JS150" s="31"/>
      <c r="JT150" s="31"/>
      <c r="JU150" s="31"/>
      <c r="JV150" s="31"/>
      <c r="JW150" s="31"/>
      <c r="JX150" s="31"/>
      <c r="JY150" s="31"/>
    </row>
    <row r="151">
      <c r="A151" s="25" t="s">
        <v>251</v>
      </c>
      <c r="B151" s="26"/>
      <c r="C151" s="38"/>
      <c r="D151" s="26"/>
      <c r="E151" s="27"/>
      <c r="F151" s="28"/>
      <c r="G151" s="28"/>
      <c r="H151" s="29"/>
      <c r="I151" s="36"/>
      <c r="J151" s="28"/>
      <c r="K151" s="29"/>
      <c r="L151" s="35" t="b">
        <v>0</v>
      </c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  <c r="IW151" s="31"/>
      <c r="IX151" s="31"/>
      <c r="IY151" s="31"/>
      <c r="IZ151" s="31"/>
      <c r="JA151" s="31"/>
      <c r="JB151" s="31"/>
      <c r="JC151" s="31"/>
      <c r="JD151" s="31"/>
      <c r="JE151" s="31"/>
      <c r="JF151" s="31"/>
      <c r="JG151" s="31"/>
      <c r="JH151" s="31"/>
      <c r="JI151" s="31"/>
      <c r="JJ151" s="31"/>
      <c r="JK151" s="31"/>
      <c r="JL151" s="31"/>
      <c r="JM151" s="31"/>
      <c r="JN151" s="31"/>
      <c r="JO151" s="31"/>
      <c r="JP151" s="31"/>
      <c r="JQ151" s="31"/>
      <c r="JR151" s="31"/>
      <c r="JS151" s="31"/>
      <c r="JT151" s="31"/>
      <c r="JU151" s="31"/>
      <c r="JV151" s="31"/>
      <c r="JW151" s="31"/>
      <c r="JX151" s="31"/>
      <c r="JY151" s="31"/>
    </row>
    <row r="152">
      <c r="A152" s="25" t="s">
        <v>252</v>
      </c>
      <c r="B152" s="26"/>
      <c r="C152" s="38"/>
      <c r="D152" s="26"/>
      <c r="E152" s="27"/>
      <c r="F152" s="28"/>
      <c r="G152" s="28"/>
      <c r="H152" s="29"/>
      <c r="I152" s="36"/>
      <c r="J152" s="28"/>
      <c r="K152" s="29"/>
      <c r="L152" s="35" t="b">
        <v>0</v>
      </c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  <c r="IW152" s="31"/>
      <c r="IX152" s="31"/>
      <c r="IY152" s="31"/>
      <c r="IZ152" s="31"/>
      <c r="JA152" s="31"/>
      <c r="JB152" s="31"/>
      <c r="JC152" s="31"/>
      <c r="JD152" s="31"/>
      <c r="JE152" s="31"/>
      <c r="JF152" s="31"/>
      <c r="JG152" s="31"/>
      <c r="JH152" s="31"/>
      <c r="JI152" s="31"/>
      <c r="JJ152" s="31"/>
      <c r="JK152" s="31"/>
      <c r="JL152" s="31"/>
      <c r="JM152" s="31"/>
      <c r="JN152" s="31"/>
      <c r="JO152" s="31"/>
      <c r="JP152" s="31"/>
      <c r="JQ152" s="31"/>
      <c r="JR152" s="31"/>
      <c r="JS152" s="31"/>
      <c r="JT152" s="31"/>
      <c r="JU152" s="31"/>
      <c r="JV152" s="31"/>
      <c r="JW152" s="31"/>
      <c r="JX152" s="31"/>
      <c r="JY152" s="31"/>
    </row>
    <row r="153">
      <c r="A153" s="25" t="s">
        <v>253</v>
      </c>
      <c r="B153" s="26"/>
      <c r="C153" s="38"/>
      <c r="D153" s="26"/>
      <c r="E153" s="27"/>
      <c r="F153" s="28"/>
      <c r="G153" s="28"/>
      <c r="H153" s="29"/>
      <c r="I153" s="36"/>
      <c r="J153" s="28"/>
      <c r="K153" s="29"/>
      <c r="L153" s="35" t="b">
        <v>0</v>
      </c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  <c r="IW153" s="31"/>
      <c r="IX153" s="31"/>
      <c r="IY153" s="31"/>
      <c r="IZ153" s="31"/>
      <c r="JA153" s="31"/>
      <c r="JB153" s="31"/>
      <c r="JC153" s="31"/>
      <c r="JD153" s="31"/>
      <c r="JE153" s="31"/>
      <c r="JF153" s="31"/>
      <c r="JG153" s="31"/>
      <c r="JH153" s="31"/>
      <c r="JI153" s="31"/>
      <c r="JJ153" s="31"/>
      <c r="JK153" s="31"/>
      <c r="JL153" s="31"/>
      <c r="JM153" s="31"/>
      <c r="JN153" s="31"/>
      <c r="JO153" s="31"/>
      <c r="JP153" s="31"/>
      <c r="JQ153" s="31"/>
      <c r="JR153" s="31"/>
      <c r="JS153" s="31"/>
      <c r="JT153" s="31"/>
      <c r="JU153" s="31"/>
      <c r="JV153" s="31"/>
      <c r="JW153" s="31"/>
      <c r="JX153" s="31"/>
      <c r="JY153" s="31"/>
    </row>
    <row r="154">
      <c r="A154" s="25" t="s">
        <v>254</v>
      </c>
      <c r="B154" s="26"/>
      <c r="C154" s="40"/>
      <c r="D154" s="26"/>
      <c r="E154" s="27"/>
      <c r="F154" s="28"/>
      <c r="G154" s="28"/>
      <c r="H154" s="29"/>
      <c r="I154" s="36"/>
      <c r="J154" s="28"/>
      <c r="K154" s="29"/>
      <c r="L154" s="35" t="b">
        <v>0</v>
      </c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  <c r="IW154" s="31"/>
      <c r="IX154" s="31"/>
      <c r="IY154" s="31"/>
      <c r="IZ154" s="31"/>
      <c r="JA154" s="31"/>
      <c r="JB154" s="31"/>
      <c r="JC154" s="31"/>
      <c r="JD154" s="31"/>
      <c r="JE154" s="31"/>
      <c r="JF154" s="31"/>
      <c r="JG154" s="31"/>
      <c r="JH154" s="31"/>
      <c r="JI154" s="31"/>
      <c r="JJ154" s="31"/>
      <c r="JK154" s="31"/>
      <c r="JL154" s="31"/>
      <c r="JM154" s="31"/>
      <c r="JN154" s="31"/>
      <c r="JO154" s="31"/>
      <c r="JP154" s="31"/>
      <c r="JQ154" s="31"/>
      <c r="JR154" s="31"/>
      <c r="JS154" s="31"/>
      <c r="JT154" s="31"/>
      <c r="JU154" s="31"/>
      <c r="JV154" s="31"/>
      <c r="JW154" s="31"/>
      <c r="JX154" s="31"/>
      <c r="JY154" s="31"/>
    </row>
    <row r="155">
      <c r="A155" s="25" t="s">
        <v>255</v>
      </c>
      <c r="B155" s="26"/>
      <c r="C155" s="38"/>
      <c r="D155" s="26"/>
      <c r="E155" s="27"/>
      <c r="F155" s="28"/>
      <c r="G155" s="28"/>
      <c r="H155" s="29"/>
      <c r="I155" s="36"/>
      <c r="J155" s="28"/>
      <c r="K155" s="29"/>
      <c r="L155" s="35" t="b">
        <v>0</v>
      </c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  <c r="IW155" s="31"/>
      <c r="IX155" s="31"/>
      <c r="IY155" s="31"/>
      <c r="IZ155" s="31"/>
      <c r="JA155" s="31"/>
      <c r="JB155" s="31"/>
      <c r="JC155" s="31"/>
      <c r="JD155" s="31"/>
      <c r="JE155" s="31"/>
      <c r="JF155" s="31"/>
      <c r="JG155" s="31"/>
      <c r="JH155" s="31"/>
      <c r="JI155" s="31"/>
      <c r="JJ155" s="31"/>
      <c r="JK155" s="31"/>
      <c r="JL155" s="31"/>
      <c r="JM155" s="31"/>
      <c r="JN155" s="31"/>
      <c r="JO155" s="31"/>
      <c r="JP155" s="31"/>
      <c r="JQ155" s="31"/>
      <c r="JR155" s="31"/>
      <c r="JS155" s="31"/>
      <c r="JT155" s="31"/>
      <c r="JU155" s="31"/>
      <c r="JV155" s="31"/>
      <c r="JW155" s="31"/>
      <c r="JX155" s="31"/>
      <c r="JY155" s="31"/>
    </row>
    <row r="156">
      <c r="A156" s="25" t="s">
        <v>256</v>
      </c>
      <c r="B156" s="26"/>
      <c r="C156" s="38"/>
      <c r="D156" s="26"/>
      <c r="E156" s="27"/>
      <c r="F156" s="28"/>
      <c r="G156" s="28"/>
      <c r="H156" s="29"/>
      <c r="I156" s="36"/>
      <c r="J156" s="28"/>
      <c r="K156" s="29"/>
      <c r="L156" s="35" t="b">
        <v>0</v>
      </c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  <c r="IW156" s="31"/>
      <c r="IX156" s="31"/>
      <c r="IY156" s="31"/>
      <c r="IZ156" s="31"/>
      <c r="JA156" s="31"/>
      <c r="JB156" s="31"/>
      <c r="JC156" s="31"/>
      <c r="JD156" s="31"/>
      <c r="JE156" s="31"/>
      <c r="JF156" s="31"/>
      <c r="JG156" s="31"/>
      <c r="JH156" s="31"/>
      <c r="JI156" s="31"/>
      <c r="JJ156" s="31"/>
      <c r="JK156" s="31"/>
      <c r="JL156" s="31"/>
      <c r="JM156" s="31"/>
      <c r="JN156" s="31"/>
      <c r="JO156" s="31"/>
      <c r="JP156" s="31"/>
      <c r="JQ156" s="31"/>
      <c r="JR156" s="31"/>
      <c r="JS156" s="31"/>
      <c r="JT156" s="31"/>
      <c r="JU156" s="31"/>
      <c r="JV156" s="31"/>
      <c r="JW156" s="31"/>
      <c r="JX156" s="31"/>
      <c r="JY156" s="31"/>
    </row>
    <row r="157">
      <c r="A157" s="25" t="s">
        <v>257</v>
      </c>
      <c r="B157" s="26"/>
      <c r="C157" s="38"/>
      <c r="D157" s="26"/>
      <c r="E157" s="27"/>
      <c r="F157" s="28"/>
      <c r="G157" s="28"/>
      <c r="H157" s="29"/>
      <c r="I157" s="36"/>
      <c r="J157" s="28"/>
      <c r="K157" s="29"/>
      <c r="L157" s="35" t="b">
        <v>0</v>
      </c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  <c r="IW157" s="31"/>
      <c r="IX157" s="31"/>
      <c r="IY157" s="31"/>
      <c r="IZ157" s="31"/>
      <c r="JA157" s="31"/>
      <c r="JB157" s="31"/>
      <c r="JC157" s="31"/>
      <c r="JD157" s="31"/>
      <c r="JE157" s="31"/>
      <c r="JF157" s="31"/>
      <c r="JG157" s="31"/>
      <c r="JH157" s="31"/>
      <c r="JI157" s="31"/>
      <c r="JJ157" s="31"/>
      <c r="JK157" s="31"/>
      <c r="JL157" s="31"/>
      <c r="JM157" s="31"/>
      <c r="JN157" s="31"/>
      <c r="JO157" s="31"/>
      <c r="JP157" s="31"/>
      <c r="JQ157" s="31"/>
      <c r="JR157" s="31"/>
      <c r="JS157" s="31"/>
      <c r="JT157" s="31"/>
      <c r="JU157" s="31"/>
      <c r="JV157" s="31"/>
      <c r="JW157" s="31"/>
      <c r="JX157" s="31"/>
      <c r="JY157" s="31"/>
    </row>
    <row r="158">
      <c r="A158" s="25" t="s">
        <v>258</v>
      </c>
      <c r="B158" s="26"/>
      <c r="C158" s="38"/>
      <c r="D158" s="26"/>
      <c r="E158" s="27"/>
      <c r="F158" s="28"/>
      <c r="G158" s="28"/>
      <c r="H158" s="29"/>
      <c r="I158" s="36"/>
      <c r="J158" s="28"/>
      <c r="K158" s="29"/>
      <c r="L158" s="35" t="b">
        <v>0</v>
      </c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  <c r="IW158" s="31"/>
      <c r="IX158" s="31"/>
      <c r="IY158" s="31"/>
      <c r="IZ158" s="31"/>
      <c r="JA158" s="31"/>
      <c r="JB158" s="31"/>
      <c r="JC158" s="31"/>
      <c r="JD158" s="31"/>
      <c r="JE158" s="31"/>
      <c r="JF158" s="31"/>
      <c r="JG158" s="31"/>
      <c r="JH158" s="31"/>
      <c r="JI158" s="31"/>
      <c r="JJ158" s="31"/>
      <c r="JK158" s="31"/>
      <c r="JL158" s="31"/>
      <c r="JM158" s="31"/>
      <c r="JN158" s="31"/>
      <c r="JO158" s="31"/>
      <c r="JP158" s="31"/>
      <c r="JQ158" s="31"/>
      <c r="JR158" s="31"/>
      <c r="JS158" s="31"/>
      <c r="JT158" s="31"/>
      <c r="JU158" s="31"/>
      <c r="JV158" s="31"/>
      <c r="JW158" s="31"/>
      <c r="JX158" s="31"/>
      <c r="JY158" s="31"/>
    </row>
    <row r="159">
      <c r="A159" s="25" t="s">
        <v>259</v>
      </c>
      <c r="B159" s="26"/>
      <c r="C159" s="38"/>
      <c r="D159" s="26"/>
      <c r="E159" s="27"/>
      <c r="F159" s="28"/>
      <c r="G159" s="28"/>
      <c r="H159" s="29"/>
      <c r="I159" s="36"/>
      <c r="J159" s="28"/>
      <c r="K159" s="29"/>
      <c r="L159" s="35" t="b">
        <v>0</v>
      </c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  <c r="IW159" s="31"/>
      <c r="IX159" s="31"/>
      <c r="IY159" s="31"/>
      <c r="IZ159" s="31"/>
      <c r="JA159" s="31"/>
      <c r="JB159" s="31"/>
      <c r="JC159" s="31"/>
      <c r="JD159" s="31"/>
      <c r="JE159" s="31"/>
      <c r="JF159" s="31"/>
      <c r="JG159" s="31"/>
      <c r="JH159" s="31"/>
      <c r="JI159" s="31"/>
      <c r="JJ159" s="31"/>
      <c r="JK159" s="31"/>
      <c r="JL159" s="31"/>
      <c r="JM159" s="31"/>
      <c r="JN159" s="31"/>
      <c r="JO159" s="31"/>
      <c r="JP159" s="31"/>
      <c r="JQ159" s="31"/>
      <c r="JR159" s="31"/>
      <c r="JS159" s="31"/>
      <c r="JT159" s="31"/>
      <c r="JU159" s="31"/>
      <c r="JV159" s="31"/>
      <c r="JW159" s="31"/>
      <c r="JX159" s="31"/>
      <c r="JY159" s="31"/>
    </row>
    <row r="160">
      <c r="A160" s="25" t="s">
        <v>260</v>
      </c>
      <c r="B160" s="26"/>
      <c r="C160" s="38"/>
      <c r="D160" s="26"/>
      <c r="E160" s="27"/>
      <c r="F160" s="28"/>
      <c r="G160" s="28"/>
      <c r="H160" s="29"/>
      <c r="I160" s="36"/>
      <c r="J160" s="28"/>
      <c r="K160" s="29"/>
      <c r="L160" s="35" t="b">
        <v>0</v>
      </c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  <c r="IW160" s="31"/>
      <c r="IX160" s="31"/>
      <c r="IY160" s="31"/>
      <c r="IZ160" s="31"/>
      <c r="JA160" s="31"/>
      <c r="JB160" s="31"/>
      <c r="JC160" s="31"/>
      <c r="JD160" s="31"/>
      <c r="JE160" s="31"/>
      <c r="JF160" s="31"/>
      <c r="JG160" s="31"/>
      <c r="JH160" s="31"/>
      <c r="JI160" s="31"/>
      <c r="JJ160" s="31"/>
      <c r="JK160" s="31"/>
      <c r="JL160" s="31"/>
      <c r="JM160" s="31"/>
      <c r="JN160" s="31"/>
      <c r="JO160" s="31"/>
      <c r="JP160" s="31"/>
      <c r="JQ160" s="31"/>
      <c r="JR160" s="31"/>
      <c r="JS160" s="31"/>
      <c r="JT160" s="31"/>
      <c r="JU160" s="31"/>
      <c r="JV160" s="31"/>
      <c r="JW160" s="31"/>
      <c r="JX160" s="31"/>
      <c r="JY160" s="31"/>
    </row>
    <row r="161">
      <c r="A161" s="25" t="s">
        <v>261</v>
      </c>
      <c r="B161" s="26"/>
      <c r="C161" s="38"/>
      <c r="D161" s="26"/>
      <c r="E161" s="27"/>
      <c r="F161" s="28"/>
      <c r="G161" s="28"/>
      <c r="H161" s="29"/>
      <c r="I161" s="36"/>
      <c r="J161" s="28"/>
      <c r="K161" s="29"/>
      <c r="L161" s="35" t="b">
        <v>0</v>
      </c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  <c r="IW161" s="31"/>
      <c r="IX161" s="31"/>
      <c r="IY161" s="31"/>
      <c r="IZ161" s="31"/>
      <c r="JA161" s="31"/>
      <c r="JB161" s="31"/>
      <c r="JC161" s="31"/>
      <c r="JD161" s="31"/>
      <c r="JE161" s="31"/>
      <c r="JF161" s="31"/>
      <c r="JG161" s="31"/>
      <c r="JH161" s="31"/>
      <c r="JI161" s="31"/>
      <c r="JJ161" s="31"/>
      <c r="JK161" s="31"/>
      <c r="JL161" s="31"/>
      <c r="JM161" s="31"/>
      <c r="JN161" s="31"/>
      <c r="JO161" s="31"/>
      <c r="JP161" s="31"/>
      <c r="JQ161" s="31"/>
      <c r="JR161" s="31"/>
      <c r="JS161" s="31"/>
      <c r="JT161" s="31"/>
      <c r="JU161" s="31"/>
      <c r="JV161" s="31"/>
      <c r="JW161" s="31"/>
      <c r="JX161" s="31"/>
      <c r="JY161" s="31"/>
    </row>
    <row r="162">
      <c r="A162" s="25" t="s">
        <v>262</v>
      </c>
      <c r="B162" s="26"/>
      <c r="C162" s="38"/>
      <c r="D162" s="26"/>
      <c r="E162" s="27"/>
      <c r="F162" s="28"/>
      <c r="G162" s="28"/>
      <c r="H162" s="29"/>
      <c r="I162" s="36"/>
      <c r="J162" s="28"/>
      <c r="K162" s="29"/>
      <c r="L162" s="35" t="b">
        <v>0</v>
      </c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  <c r="IW162" s="31"/>
      <c r="IX162" s="31"/>
      <c r="IY162" s="31"/>
      <c r="IZ162" s="31"/>
      <c r="JA162" s="31"/>
      <c r="JB162" s="31"/>
      <c r="JC162" s="31"/>
      <c r="JD162" s="31"/>
      <c r="JE162" s="31"/>
      <c r="JF162" s="31"/>
      <c r="JG162" s="31"/>
      <c r="JH162" s="31"/>
      <c r="JI162" s="31"/>
      <c r="JJ162" s="31"/>
      <c r="JK162" s="31"/>
      <c r="JL162" s="31"/>
      <c r="JM162" s="31"/>
      <c r="JN162" s="31"/>
      <c r="JO162" s="31"/>
      <c r="JP162" s="31"/>
      <c r="JQ162" s="31"/>
      <c r="JR162" s="31"/>
      <c r="JS162" s="31"/>
      <c r="JT162" s="31"/>
      <c r="JU162" s="31"/>
      <c r="JV162" s="31"/>
      <c r="JW162" s="31"/>
      <c r="JX162" s="31"/>
      <c r="JY162" s="31"/>
    </row>
    <row r="163">
      <c r="A163" s="25" t="s">
        <v>263</v>
      </c>
      <c r="B163" s="26"/>
      <c r="C163" s="38"/>
      <c r="D163" s="26"/>
      <c r="E163" s="27"/>
      <c r="F163" s="28"/>
      <c r="G163" s="28"/>
      <c r="H163" s="29"/>
      <c r="I163" s="36"/>
      <c r="J163" s="28"/>
      <c r="K163" s="29"/>
      <c r="L163" s="35" t="b">
        <v>0</v>
      </c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  <c r="IW163" s="31"/>
      <c r="IX163" s="31"/>
      <c r="IY163" s="31"/>
      <c r="IZ163" s="31"/>
      <c r="JA163" s="31"/>
      <c r="JB163" s="31"/>
      <c r="JC163" s="31"/>
      <c r="JD163" s="31"/>
      <c r="JE163" s="31"/>
      <c r="JF163" s="31"/>
      <c r="JG163" s="31"/>
      <c r="JH163" s="31"/>
      <c r="JI163" s="31"/>
      <c r="JJ163" s="31"/>
      <c r="JK163" s="31"/>
      <c r="JL163" s="31"/>
      <c r="JM163" s="31"/>
      <c r="JN163" s="31"/>
      <c r="JO163" s="31"/>
      <c r="JP163" s="31"/>
      <c r="JQ163" s="31"/>
      <c r="JR163" s="31"/>
      <c r="JS163" s="31"/>
      <c r="JT163" s="31"/>
      <c r="JU163" s="31"/>
      <c r="JV163" s="31"/>
      <c r="JW163" s="31"/>
      <c r="JX163" s="31"/>
      <c r="JY163" s="31"/>
    </row>
    <row r="164">
      <c r="A164" s="25" t="s">
        <v>264</v>
      </c>
      <c r="B164" s="26"/>
      <c r="C164" s="38"/>
      <c r="D164" s="26"/>
      <c r="E164" s="27"/>
      <c r="F164" s="28"/>
      <c r="G164" s="28"/>
      <c r="H164" s="29"/>
      <c r="I164" s="36"/>
      <c r="J164" s="28"/>
      <c r="K164" s="29"/>
      <c r="L164" s="35" t="b">
        <v>0</v>
      </c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  <c r="IW164" s="31"/>
      <c r="IX164" s="31"/>
      <c r="IY164" s="31"/>
      <c r="IZ164" s="31"/>
      <c r="JA164" s="31"/>
      <c r="JB164" s="31"/>
      <c r="JC164" s="31"/>
      <c r="JD164" s="31"/>
      <c r="JE164" s="31"/>
      <c r="JF164" s="31"/>
      <c r="JG164" s="31"/>
      <c r="JH164" s="31"/>
      <c r="JI164" s="31"/>
      <c r="JJ164" s="31"/>
      <c r="JK164" s="31"/>
      <c r="JL164" s="31"/>
      <c r="JM164" s="31"/>
      <c r="JN164" s="31"/>
      <c r="JO164" s="31"/>
      <c r="JP164" s="31"/>
      <c r="JQ164" s="31"/>
      <c r="JR164" s="31"/>
      <c r="JS164" s="31"/>
      <c r="JT164" s="31"/>
      <c r="JU164" s="31"/>
      <c r="JV164" s="31"/>
      <c r="JW164" s="31"/>
      <c r="JX164" s="31"/>
      <c r="JY164" s="31"/>
    </row>
    <row r="165">
      <c r="A165" s="25" t="s">
        <v>265</v>
      </c>
      <c r="B165" s="26"/>
      <c r="C165" s="38"/>
      <c r="D165" s="26"/>
      <c r="E165" s="27"/>
      <c r="F165" s="28"/>
      <c r="G165" s="28"/>
      <c r="H165" s="29"/>
      <c r="I165" s="36"/>
      <c r="J165" s="28"/>
      <c r="K165" s="29"/>
      <c r="L165" s="35" t="b">
        <v>0</v>
      </c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  <c r="IW165" s="31"/>
      <c r="IX165" s="31"/>
      <c r="IY165" s="31"/>
      <c r="IZ165" s="31"/>
      <c r="JA165" s="31"/>
      <c r="JB165" s="31"/>
      <c r="JC165" s="31"/>
      <c r="JD165" s="31"/>
      <c r="JE165" s="31"/>
      <c r="JF165" s="31"/>
      <c r="JG165" s="31"/>
      <c r="JH165" s="31"/>
      <c r="JI165" s="31"/>
      <c r="JJ165" s="31"/>
      <c r="JK165" s="31"/>
      <c r="JL165" s="31"/>
      <c r="JM165" s="31"/>
      <c r="JN165" s="31"/>
      <c r="JO165" s="31"/>
      <c r="JP165" s="31"/>
      <c r="JQ165" s="31"/>
      <c r="JR165" s="31"/>
      <c r="JS165" s="31"/>
      <c r="JT165" s="31"/>
      <c r="JU165" s="31"/>
      <c r="JV165" s="31"/>
      <c r="JW165" s="31"/>
      <c r="JX165" s="31"/>
      <c r="JY165" s="31"/>
    </row>
    <row r="166">
      <c r="A166" s="25" t="s">
        <v>266</v>
      </c>
      <c r="B166" s="26"/>
      <c r="C166" s="38"/>
      <c r="D166" s="26"/>
      <c r="E166" s="27"/>
      <c r="F166" s="28"/>
      <c r="G166" s="28"/>
      <c r="H166" s="29"/>
      <c r="I166" s="36"/>
      <c r="J166" s="28"/>
      <c r="K166" s="29"/>
      <c r="L166" s="35" t="b">
        <v>0</v>
      </c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  <c r="IW166" s="31"/>
      <c r="IX166" s="31"/>
      <c r="IY166" s="31"/>
      <c r="IZ166" s="31"/>
      <c r="JA166" s="31"/>
      <c r="JB166" s="31"/>
      <c r="JC166" s="31"/>
      <c r="JD166" s="31"/>
      <c r="JE166" s="31"/>
      <c r="JF166" s="31"/>
      <c r="JG166" s="31"/>
      <c r="JH166" s="31"/>
      <c r="JI166" s="31"/>
      <c r="JJ166" s="31"/>
      <c r="JK166" s="31"/>
      <c r="JL166" s="31"/>
      <c r="JM166" s="31"/>
      <c r="JN166" s="31"/>
      <c r="JO166" s="31"/>
      <c r="JP166" s="31"/>
      <c r="JQ166" s="31"/>
      <c r="JR166" s="31"/>
      <c r="JS166" s="31"/>
      <c r="JT166" s="31"/>
      <c r="JU166" s="31"/>
      <c r="JV166" s="31"/>
      <c r="JW166" s="31"/>
      <c r="JX166" s="31"/>
      <c r="JY166" s="31"/>
    </row>
    <row r="167">
      <c r="A167" s="25" t="s">
        <v>267</v>
      </c>
      <c r="B167" s="26"/>
      <c r="C167" s="38"/>
      <c r="D167" s="26"/>
      <c r="E167" s="27"/>
      <c r="F167" s="28"/>
      <c r="G167" s="28"/>
      <c r="H167" s="29"/>
      <c r="I167" s="36"/>
      <c r="J167" s="28"/>
      <c r="K167" s="29"/>
      <c r="L167" s="35" t="b">
        <v>0</v>
      </c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  <c r="IW167" s="31"/>
      <c r="IX167" s="31"/>
      <c r="IY167" s="31"/>
      <c r="IZ167" s="31"/>
      <c r="JA167" s="31"/>
      <c r="JB167" s="31"/>
      <c r="JC167" s="31"/>
      <c r="JD167" s="31"/>
      <c r="JE167" s="31"/>
      <c r="JF167" s="31"/>
      <c r="JG167" s="31"/>
      <c r="JH167" s="31"/>
      <c r="JI167" s="31"/>
      <c r="JJ167" s="31"/>
      <c r="JK167" s="31"/>
      <c r="JL167" s="31"/>
      <c r="JM167" s="31"/>
      <c r="JN167" s="31"/>
      <c r="JO167" s="31"/>
      <c r="JP167" s="31"/>
      <c r="JQ167" s="31"/>
      <c r="JR167" s="31"/>
      <c r="JS167" s="31"/>
      <c r="JT167" s="31"/>
      <c r="JU167" s="31"/>
      <c r="JV167" s="31"/>
      <c r="JW167" s="31"/>
      <c r="JX167" s="31"/>
      <c r="JY167" s="31"/>
    </row>
    <row r="168">
      <c r="A168" s="25" t="s">
        <v>268</v>
      </c>
      <c r="B168" s="26"/>
      <c r="C168" s="38"/>
      <c r="D168" s="26"/>
      <c r="E168" s="27"/>
      <c r="F168" s="28"/>
      <c r="G168" s="28"/>
      <c r="H168" s="29"/>
      <c r="I168" s="36"/>
      <c r="J168" s="28"/>
      <c r="K168" s="29"/>
      <c r="L168" s="35" t="b">
        <v>0</v>
      </c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  <c r="IW168" s="31"/>
      <c r="IX168" s="31"/>
      <c r="IY168" s="31"/>
      <c r="IZ168" s="31"/>
      <c r="JA168" s="31"/>
      <c r="JB168" s="31"/>
      <c r="JC168" s="31"/>
      <c r="JD168" s="31"/>
      <c r="JE168" s="31"/>
      <c r="JF168" s="31"/>
      <c r="JG168" s="31"/>
      <c r="JH168" s="31"/>
      <c r="JI168" s="31"/>
      <c r="JJ168" s="31"/>
      <c r="JK168" s="31"/>
      <c r="JL168" s="31"/>
      <c r="JM168" s="31"/>
      <c r="JN168" s="31"/>
      <c r="JO168" s="31"/>
      <c r="JP168" s="31"/>
      <c r="JQ168" s="31"/>
      <c r="JR168" s="31"/>
      <c r="JS168" s="31"/>
      <c r="JT168" s="31"/>
      <c r="JU168" s="31"/>
      <c r="JV168" s="31"/>
      <c r="JW168" s="31"/>
      <c r="JX168" s="31"/>
      <c r="JY168" s="31"/>
    </row>
    <row r="169">
      <c r="A169" s="25" t="s">
        <v>269</v>
      </c>
      <c r="B169" s="26"/>
      <c r="C169" s="38"/>
      <c r="D169" s="26"/>
      <c r="E169" s="27"/>
      <c r="F169" s="28"/>
      <c r="G169" s="28"/>
      <c r="H169" s="29"/>
      <c r="I169" s="36"/>
      <c r="J169" s="28"/>
      <c r="K169" s="29"/>
      <c r="L169" s="35" t="b">
        <v>0</v>
      </c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  <c r="IW169" s="31"/>
      <c r="IX169" s="31"/>
      <c r="IY169" s="31"/>
      <c r="IZ169" s="31"/>
      <c r="JA169" s="31"/>
      <c r="JB169" s="31"/>
      <c r="JC169" s="31"/>
      <c r="JD169" s="31"/>
      <c r="JE169" s="31"/>
      <c r="JF169" s="31"/>
      <c r="JG169" s="31"/>
      <c r="JH169" s="31"/>
      <c r="JI169" s="31"/>
      <c r="JJ169" s="31"/>
      <c r="JK169" s="31"/>
      <c r="JL169" s="31"/>
      <c r="JM169" s="31"/>
      <c r="JN169" s="31"/>
      <c r="JO169" s="31"/>
      <c r="JP169" s="31"/>
      <c r="JQ169" s="31"/>
      <c r="JR169" s="31"/>
      <c r="JS169" s="31"/>
      <c r="JT169" s="31"/>
      <c r="JU169" s="31"/>
      <c r="JV169" s="31"/>
      <c r="JW169" s="31"/>
      <c r="JX169" s="31"/>
      <c r="JY169" s="31"/>
    </row>
    <row r="170">
      <c r="A170" s="25" t="s">
        <v>270</v>
      </c>
      <c r="B170" s="26"/>
      <c r="C170" s="38"/>
      <c r="D170" s="26"/>
      <c r="E170" s="27"/>
      <c r="F170" s="28"/>
      <c r="G170" s="28"/>
      <c r="H170" s="29"/>
      <c r="I170" s="36"/>
      <c r="J170" s="28"/>
      <c r="K170" s="29"/>
      <c r="L170" s="35" t="b">
        <v>0</v>
      </c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  <c r="IW170" s="31"/>
      <c r="IX170" s="31"/>
      <c r="IY170" s="31"/>
      <c r="IZ170" s="31"/>
      <c r="JA170" s="31"/>
      <c r="JB170" s="31"/>
      <c r="JC170" s="31"/>
      <c r="JD170" s="31"/>
      <c r="JE170" s="31"/>
      <c r="JF170" s="31"/>
      <c r="JG170" s="31"/>
      <c r="JH170" s="31"/>
      <c r="JI170" s="31"/>
      <c r="JJ170" s="31"/>
      <c r="JK170" s="31"/>
      <c r="JL170" s="31"/>
      <c r="JM170" s="31"/>
      <c r="JN170" s="31"/>
      <c r="JO170" s="31"/>
      <c r="JP170" s="31"/>
      <c r="JQ170" s="31"/>
      <c r="JR170" s="31"/>
      <c r="JS170" s="31"/>
      <c r="JT170" s="31"/>
      <c r="JU170" s="31"/>
      <c r="JV170" s="31"/>
      <c r="JW170" s="31"/>
      <c r="JX170" s="31"/>
      <c r="JY170" s="31"/>
    </row>
    <row r="171">
      <c r="A171" s="25" t="s">
        <v>271</v>
      </c>
      <c r="B171" s="26"/>
      <c r="C171" s="38"/>
      <c r="D171" s="26"/>
      <c r="E171" s="27"/>
      <c r="F171" s="28"/>
      <c r="G171" s="28"/>
      <c r="H171" s="29"/>
      <c r="I171" s="36"/>
      <c r="J171" s="28"/>
      <c r="K171" s="29"/>
      <c r="L171" s="35" t="b">
        <v>0</v>
      </c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  <c r="IW171" s="31"/>
      <c r="IX171" s="31"/>
      <c r="IY171" s="31"/>
      <c r="IZ171" s="31"/>
      <c r="JA171" s="31"/>
      <c r="JB171" s="31"/>
      <c r="JC171" s="31"/>
      <c r="JD171" s="31"/>
      <c r="JE171" s="31"/>
      <c r="JF171" s="31"/>
      <c r="JG171" s="31"/>
      <c r="JH171" s="31"/>
      <c r="JI171" s="31"/>
      <c r="JJ171" s="31"/>
      <c r="JK171" s="31"/>
      <c r="JL171" s="31"/>
      <c r="JM171" s="31"/>
      <c r="JN171" s="31"/>
      <c r="JO171" s="31"/>
      <c r="JP171" s="31"/>
      <c r="JQ171" s="31"/>
      <c r="JR171" s="31"/>
      <c r="JS171" s="31"/>
      <c r="JT171" s="31"/>
      <c r="JU171" s="31"/>
      <c r="JV171" s="31"/>
      <c r="JW171" s="31"/>
      <c r="JX171" s="31"/>
      <c r="JY171" s="31"/>
    </row>
    <row r="172">
      <c r="A172" s="25" t="s">
        <v>272</v>
      </c>
      <c r="B172" s="26"/>
      <c r="C172" s="38"/>
      <c r="D172" s="26"/>
      <c r="E172" s="27"/>
      <c r="F172" s="28"/>
      <c r="G172" s="28"/>
      <c r="H172" s="29"/>
      <c r="I172" s="36"/>
      <c r="J172" s="28"/>
      <c r="K172" s="29"/>
      <c r="L172" s="35" t="b">
        <v>0</v>
      </c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  <c r="IW172" s="31"/>
      <c r="IX172" s="31"/>
      <c r="IY172" s="31"/>
      <c r="IZ172" s="31"/>
      <c r="JA172" s="31"/>
      <c r="JB172" s="31"/>
      <c r="JC172" s="31"/>
      <c r="JD172" s="31"/>
      <c r="JE172" s="31"/>
      <c r="JF172" s="31"/>
      <c r="JG172" s="31"/>
      <c r="JH172" s="31"/>
      <c r="JI172" s="31"/>
      <c r="JJ172" s="31"/>
      <c r="JK172" s="31"/>
      <c r="JL172" s="31"/>
      <c r="JM172" s="31"/>
      <c r="JN172" s="31"/>
      <c r="JO172" s="31"/>
      <c r="JP172" s="31"/>
      <c r="JQ172" s="31"/>
      <c r="JR172" s="31"/>
      <c r="JS172" s="31"/>
      <c r="JT172" s="31"/>
      <c r="JU172" s="31"/>
      <c r="JV172" s="31"/>
      <c r="JW172" s="31"/>
      <c r="JX172" s="31"/>
      <c r="JY172" s="31"/>
    </row>
    <row r="173">
      <c r="A173" s="25" t="s">
        <v>273</v>
      </c>
      <c r="B173" s="26"/>
      <c r="C173" s="38"/>
      <c r="D173" s="26"/>
      <c r="E173" s="27"/>
      <c r="F173" s="28"/>
      <c r="G173" s="28"/>
      <c r="H173" s="29"/>
      <c r="I173" s="36"/>
      <c r="J173" s="28"/>
      <c r="K173" s="29"/>
      <c r="L173" s="35" t="b">
        <v>0</v>
      </c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  <c r="IW173" s="31"/>
      <c r="IX173" s="31"/>
      <c r="IY173" s="31"/>
      <c r="IZ173" s="31"/>
      <c r="JA173" s="31"/>
      <c r="JB173" s="31"/>
      <c r="JC173" s="31"/>
      <c r="JD173" s="31"/>
      <c r="JE173" s="31"/>
      <c r="JF173" s="31"/>
      <c r="JG173" s="31"/>
      <c r="JH173" s="31"/>
      <c r="JI173" s="31"/>
      <c r="JJ173" s="31"/>
      <c r="JK173" s="31"/>
      <c r="JL173" s="31"/>
      <c r="JM173" s="31"/>
      <c r="JN173" s="31"/>
      <c r="JO173" s="31"/>
      <c r="JP173" s="31"/>
      <c r="JQ173" s="31"/>
      <c r="JR173" s="31"/>
      <c r="JS173" s="31"/>
      <c r="JT173" s="31"/>
      <c r="JU173" s="31"/>
      <c r="JV173" s="31"/>
      <c r="JW173" s="31"/>
      <c r="JX173" s="31"/>
      <c r="JY173" s="31"/>
    </row>
    <row r="174">
      <c r="A174" s="25" t="s">
        <v>274</v>
      </c>
      <c r="B174" s="26"/>
      <c r="C174" s="38"/>
      <c r="D174" s="26"/>
      <c r="E174" s="27"/>
      <c r="F174" s="28"/>
      <c r="G174" s="28"/>
      <c r="H174" s="29"/>
      <c r="I174" s="36"/>
      <c r="J174" s="28"/>
      <c r="K174" s="29"/>
      <c r="L174" s="35" t="b">
        <v>0</v>
      </c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  <c r="IW174" s="31"/>
      <c r="IX174" s="31"/>
      <c r="IY174" s="31"/>
      <c r="IZ174" s="31"/>
      <c r="JA174" s="31"/>
      <c r="JB174" s="31"/>
      <c r="JC174" s="31"/>
      <c r="JD174" s="31"/>
      <c r="JE174" s="31"/>
      <c r="JF174" s="31"/>
      <c r="JG174" s="31"/>
      <c r="JH174" s="31"/>
      <c r="JI174" s="31"/>
      <c r="JJ174" s="31"/>
      <c r="JK174" s="31"/>
      <c r="JL174" s="31"/>
      <c r="JM174" s="31"/>
      <c r="JN174" s="31"/>
      <c r="JO174" s="31"/>
      <c r="JP174" s="31"/>
      <c r="JQ174" s="31"/>
      <c r="JR174" s="31"/>
      <c r="JS174" s="31"/>
      <c r="JT174" s="31"/>
      <c r="JU174" s="31"/>
      <c r="JV174" s="31"/>
      <c r="JW174" s="31"/>
      <c r="JX174" s="31"/>
      <c r="JY174" s="31"/>
    </row>
    <row r="175">
      <c r="A175" s="25" t="s">
        <v>275</v>
      </c>
      <c r="B175" s="26"/>
      <c r="C175" s="38"/>
      <c r="D175" s="26"/>
      <c r="E175" s="27"/>
      <c r="F175" s="28"/>
      <c r="G175" s="28"/>
      <c r="H175" s="29"/>
      <c r="I175" s="36"/>
      <c r="J175" s="28"/>
      <c r="K175" s="29"/>
      <c r="L175" s="35" t="b">
        <v>0</v>
      </c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  <c r="IW175" s="31"/>
      <c r="IX175" s="31"/>
      <c r="IY175" s="31"/>
      <c r="IZ175" s="31"/>
      <c r="JA175" s="31"/>
      <c r="JB175" s="31"/>
      <c r="JC175" s="31"/>
      <c r="JD175" s="31"/>
      <c r="JE175" s="31"/>
      <c r="JF175" s="31"/>
      <c r="JG175" s="31"/>
      <c r="JH175" s="31"/>
      <c r="JI175" s="31"/>
      <c r="JJ175" s="31"/>
      <c r="JK175" s="31"/>
      <c r="JL175" s="31"/>
      <c r="JM175" s="31"/>
      <c r="JN175" s="31"/>
      <c r="JO175" s="31"/>
      <c r="JP175" s="31"/>
      <c r="JQ175" s="31"/>
      <c r="JR175" s="31"/>
      <c r="JS175" s="31"/>
      <c r="JT175" s="31"/>
      <c r="JU175" s="31"/>
      <c r="JV175" s="31"/>
      <c r="JW175" s="31"/>
      <c r="JX175" s="31"/>
      <c r="JY175" s="31"/>
    </row>
    <row r="176">
      <c r="A176" s="25" t="s">
        <v>276</v>
      </c>
      <c r="B176" s="26"/>
      <c r="C176" s="38"/>
      <c r="D176" s="26"/>
      <c r="E176" s="27"/>
      <c r="F176" s="28"/>
      <c r="G176" s="28"/>
      <c r="H176" s="29"/>
      <c r="I176" s="36"/>
      <c r="J176" s="28"/>
      <c r="K176" s="29"/>
      <c r="L176" s="35" t="b">
        <v>0</v>
      </c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  <c r="IW176" s="31"/>
      <c r="IX176" s="31"/>
      <c r="IY176" s="31"/>
      <c r="IZ176" s="31"/>
      <c r="JA176" s="31"/>
      <c r="JB176" s="31"/>
      <c r="JC176" s="31"/>
      <c r="JD176" s="31"/>
      <c r="JE176" s="31"/>
      <c r="JF176" s="31"/>
      <c r="JG176" s="31"/>
      <c r="JH176" s="31"/>
      <c r="JI176" s="31"/>
      <c r="JJ176" s="31"/>
      <c r="JK176" s="31"/>
      <c r="JL176" s="31"/>
      <c r="JM176" s="31"/>
      <c r="JN176" s="31"/>
      <c r="JO176" s="31"/>
      <c r="JP176" s="31"/>
      <c r="JQ176" s="31"/>
      <c r="JR176" s="31"/>
      <c r="JS176" s="31"/>
      <c r="JT176" s="31"/>
      <c r="JU176" s="31"/>
      <c r="JV176" s="31"/>
      <c r="JW176" s="31"/>
      <c r="JX176" s="31"/>
      <c r="JY176" s="31"/>
    </row>
    <row r="177">
      <c r="A177" s="25" t="s">
        <v>277</v>
      </c>
      <c r="B177" s="26"/>
      <c r="C177" s="38"/>
      <c r="D177" s="26"/>
      <c r="E177" s="27"/>
      <c r="F177" s="28"/>
      <c r="G177" s="28"/>
      <c r="H177" s="29"/>
      <c r="I177" s="36"/>
      <c r="J177" s="28"/>
      <c r="K177" s="29"/>
      <c r="L177" s="35" t="b">
        <v>0</v>
      </c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  <c r="IW177" s="31"/>
      <c r="IX177" s="31"/>
      <c r="IY177" s="31"/>
      <c r="IZ177" s="31"/>
      <c r="JA177" s="31"/>
      <c r="JB177" s="31"/>
      <c r="JC177" s="31"/>
      <c r="JD177" s="31"/>
      <c r="JE177" s="31"/>
      <c r="JF177" s="31"/>
      <c r="JG177" s="31"/>
      <c r="JH177" s="31"/>
      <c r="JI177" s="31"/>
      <c r="JJ177" s="31"/>
      <c r="JK177" s="31"/>
      <c r="JL177" s="31"/>
      <c r="JM177" s="31"/>
      <c r="JN177" s="31"/>
      <c r="JO177" s="31"/>
      <c r="JP177" s="31"/>
      <c r="JQ177" s="31"/>
      <c r="JR177" s="31"/>
      <c r="JS177" s="31"/>
      <c r="JT177" s="31"/>
      <c r="JU177" s="31"/>
      <c r="JV177" s="31"/>
      <c r="JW177" s="31"/>
      <c r="JX177" s="31"/>
      <c r="JY177" s="31"/>
    </row>
    <row r="178">
      <c r="A178" s="25" t="s">
        <v>278</v>
      </c>
      <c r="B178" s="26"/>
      <c r="C178" s="38"/>
      <c r="D178" s="26"/>
      <c r="E178" s="27"/>
      <c r="F178" s="28"/>
      <c r="G178" s="28"/>
      <c r="H178" s="29"/>
      <c r="I178" s="36"/>
      <c r="J178" s="28"/>
      <c r="K178" s="29"/>
      <c r="L178" s="35" t="b">
        <v>0</v>
      </c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  <c r="IW178" s="31"/>
      <c r="IX178" s="31"/>
      <c r="IY178" s="31"/>
      <c r="IZ178" s="31"/>
      <c r="JA178" s="31"/>
      <c r="JB178" s="31"/>
      <c r="JC178" s="31"/>
      <c r="JD178" s="31"/>
      <c r="JE178" s="31"/>
      <c r="JF178" s="31"/>
      <c r="JG178" s="31"/>
      <c r="JH178" s="31"/>
      <c r="JI178" s="31"/>
      <c r="JJ178" s="31"/>
      <c r="JK178" s="31"/>
      <c r="JL178" s="31"/>
      <c r="JM178" s="31"/>
      <c r="JN178" s="31"/>
      <c r="JO178" s="31"/>
      <c r="JP178" s="31"/>
      <c r="JQ178" s="31"/>
      <c r="JR178" s="31"/>
      <c r="JS178" s="31"/>
      <c r="JT178" s="31"/>
      <c r="JU178" s="31"/>
      <c r="JV178" s="31"/>
      <c r="JW178" s="31"/>
      <c r="JX178" s="31"/>
      <c r="JY178" s="31"/>
    </row>
    <row r="179">
      <c r="A179" s="25" t="s">
        <v>279</v>
      </c>
      <c r="B179" s="26"/>
      <c r="C179" s="38"/>
      <c r="D179" s="26"/>
      <c r="E179" s="27"/>
      <c r="F179" s="28"/>
      <c r="G179" s="28"/>
      <c r="H179" s="29"/>
      <c r="I179" s="36"/>
      <c r="J179" s="28"/>
      <c r="K179" s="29"/>
      <c r="L179" s="35" t="b">
        <v>0</v>
      </c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  <c r="IW179" s="31"/>
      <c r="IX179" s="31"/>
      <c r="IY179" s="31"/>
      <c r="IZ179" s="31"/>
      <c r="JA179" s="31"/>
      <c r="JB179" s="31"/>
      <c r="JC179" s="31"/>
      <c r="JD179" s="31"/>
      <c r="JE179" s="31"/>
      <c r="JF179" s="31"/>
      <c r="JG179" s="31"/>
      <c r="JH179" s="31"/>
      <c r="JI179" s="31"/>
      <c r="JJ179" s="31"/>
      <c r="JK179" s="31"/>
      <c r="JL179" s="31"/>
      <c r="JM179" s="31"/>
      <c r="JN179" s="31"/>
      <c r="JO179" s="31"/>
      <c r="JP179" s="31"/>
      <c r="JQ179" s="31"/>
      <c r="JR179" s="31"/>
      <c r="JS179" s="31"/>
      <c r="JT179" s="31"/>
      <c r="JU179" s="31"/>
      <c r="JV179" s="31"/>
      <c r="JW179" s="31"/>
      <c r="JX179" s="31"/>
      <c r="JY179" s="31"/>
    </row>
    <row r="180">
      <c r="A180" s="25" t="s">
        <v>280</v>
      </c>
      <c r="B180" s="26"/>
      <c r="C180" s="38"/>
      <c r="D180" s="26"/>
      <c r="E180" s="27"/>
      <c r="F180" s="28"/>
      <c r="G180" s="28"/>
      <c r="H180" s="29"/>
      <c r="I180" s="36"/>
      <c r="J180" s="28"/>
      <c r="K180" s="29"/>
      <c r="L180" s="35" t="b">
        <v>0</v>
      </c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  <c r="IW180" s="31"/>
      <c r="IX180" s="31"/>
      <c r="IY180" s="31"/>
      <c r="IZ180" s="31"/>
      <c r="JA180" s="31"/>
      <c r="JB180" s="31"/>
      <c r="JC180" s="31"/>
      <c r="JD180" s="31"/>
      <c r="JE180" s="31"/>
      <c r="JF180" s="31"/>
      <c r="JG180" s="31"/>
      <c r="JH180" s="31"/>
      <c r="JI180" s="31"/>
      <c r="JJ180" s="31"/>
      <c r="JK180" s="31"/>
      <c r="JL180" s="31"/>
      <c r="JM180" s="31"/>
      <c r="JN180" s="31"/>
      <c r="JO180" s="31"/>
      <c r="JP180" s="31"/>
      <c r="JQ180" s="31"/>
      <c r="JR180" s="31"/>
      <c r="JS180" s="31"/>
      <c r="JT180" s="31"/>
      <c r="JU180" s="31"/>
      <c r="JV180" s="31"/>
      <c r="JW180" s="31"/>
      <c r="JX180" s="31"/>
      <c r="JY180" s="31"/>
    </row>
    <row r="181">
      <c r="A181" s="25" t="s">
        <v>281</v>
      </c>
      <c r="B181" s="26"/>
      <c r="C181" s="38"/>
      <c r="D181" s="26"/>
      <c r="E181" s="27"/>
      <c r="F181" s="28"/>
      <c r="G181" s="28"/>
      <c r="H181" s="29"/>
      <c r="I181" s="36"/>
      <c r="J181" s="28"/>
      <c r="K181" s="29"/>
      <c r="L181" s="35" t="b">
        <v>0</v>
      </c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</row>
    <row r="182">
      <c r="A182" s="25" t="s">
        <v>282</v>
      </c>
      <c r="B182" s="26"/>
      <c r="C182" s="38"/>
      <c r="D182" s="26"/>
      <c r="E182" s="27"/>
      <c r="F182" s="28"/>
      <c r="G182" s="28"/>
      <c r="H182" s="29"/>
      <c r="I182" s="36"/>
      <c r="J182" s="28"/>
      <c r="K182" s="29"/>
      <c r="L182" s="35" t="b">
        <v>0</v>
      </c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</row>
    <row r="183">
      <c r="A183" s="25" t="s">
        <v>283</v>
      </c>
      <c r="B183" s="26"/>
      <c r="C183" s="38"/>
      <c r="D183" s="26"/>
      <c r="E183" s="27"/>
      <c r="F183" s="28"/>
      <c r="G183" s="28"/>
      <c r="H183" s="29"/>
      <c r="I183" s="36"/>
      <c r="J183" s="28"/>
      <c r="K183" s="29"/>
      <c r="L183" s="35" t="b">
        <v>0</v>
      </c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  <c r="IW183" s="31"/>
      <c r="IX183" s="31"/>
      <c r="IY183" s="31"/>
      <c r="IZ183" s="31"/>
      <c r="JA183" s="31"/>
      <c r="JB183" s="31"/>
      <c r="JC183" s="31"/>
      <c r="JD183" s="31"/>
      <c r="JE183" s="31"/>
      <c r="JF183" s="31"/>
      <c r="JG183" s="31"/>
      <c r="JH183" s="31"/>
      <c r="JI183" s="31"/>
      <c r="JJ183" s="31"/>
      <c r="JK183" s="31"/>
      <c r="JL183" s="31"/>
      <c r="JM183" s="31"/>
      <c r="JN183" s="31"/>
      <c r="JO183" s="31"/>
      <c r="JP183" s="31"/>
      <c r="JQ183" s="31"/>
      <c r="JR183" s="31"/>
      <c r="JS183" s="31"/>
      <c r="JT183" s="31"/>
      <c r="JU183" s="31"/>
      <c r="JV183" s="31"/>
      <c r="JW183" s="31"/>
      <c r="JX183" s="31"/>
      <c r="JY183" s="31"/>
    </row>
    <row r="184">
      <c r="A184" s="25" t="s">
        <v>284</v>
      </c>
      <c r="B184" s="26"/>
      <c r="C184" s="38"/>
      <c r="D184" s="26"/>
      <c r="E184" s="27"/>
      <c r="F184" s="28"/>
      <c r="G184" s="28"/>
      <c r="H184" s="29"/>
      <c r="I184" s="36"/>
      <c r="J184" s="28"/>
      <c r="K184" s="29"/>
      <c r="L184" s="35" t="b">
        <v>0</v>
      </c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  <c r="IW184" s="31"/>
      <c r="IX184" s="31"/>
      <c r="IY184" s="31"/>
      <c r="IZ184" s="31"/>
      <c r="JA184" s="31"/>
      <c r="JB184" s="31"/>
      <c r="JC184" s="31"/>
      <c r="JD184" s="31"/>
      <c r="JE184" s="31"/>
      <c r="JF184" s="31"/>
      <c r="JG184" s="31"/>
      <c r="JH184" s="31"/>
      <c r="JI184" s="31"/>
      <c r="JJ184" s="31"/>
      <c r="JK184" s="31"/>
      <c r="JL184" s="31"/>
      <c r="JM184" s="31"/>
      <c r="JN184" s="31"/>
      <c r="JO184" s="31"/>
      <c r="JP184" s="31"/>
      <c r="JQ184" s="31"/>
      <c r="JR184" s="31"/>
      <c r="JS184" s="31"/>
      <c r="JT184" s="31"/>
      <c r="JU184" s="31"/>
      <c r="JV184" s="31"/>
      <c r="JW184" s="31"/>
      <c r="JX184" s="31"/>
      <c r="JY184" s="31"/>
    </row>
    <row r="185">
      <c r="A185" s="25" t="s">
        <v>285</v>
      </c>
      <c r="B185" s="26"/>
      <c r="C185" s="38"/>
      <c r="D185" s="26"/>
      <c r="E185" s="27"/>
      <c r="F185" s="28"/>
      <c r="G185" s="28"/>
      <c r="H185" s="29"/>
      <c r="I185" s="36"/>
      <c r="J185" s="28"/>
      <c r="K185" s="29"/>
      <c r="L185" s="35" t="b">
        <v>0</v>
      </c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  <c r="IW185" s="31"/>
      <c r="IX185" s="31"/>
      <c r="IY185" s="31"/>
      <c r="IZ185" s="31"/>
      <c r="JA185" s="31"/>
      <c r="JB185" s="31"/>
      <c r="JC185" s="31"/>
      <c r="JD185" s="31"/>
      <c r="JE185" s="31"/>
      <c r="JF185" s="31"/>
      <c r="JG185" s="31"/>
      <c r="JH185" s="31"/>
      <c r="JI185" s="31"/>
      <c r="JJ185" s="31"/>
      <c r="JK185" s="31"/>
      <c r="JL185" s="31"/>
      <c r="JM185" s="31"/>
      <c r="JN185" s="31"/>
      <c r="JO185" s="31"/>
      <c r="JP185" s="31"/>
      <c r="JQ185" s="31"/>
      <c r="JR185" s="31"/>
      <c r="JS185" s="31"/>
      <c r="JT185" s="31"/>
      <c r="JU185" s="31"/>
      <c r="JV185" s="31"/>
      <c r="JW185" s="31"/>
      <c r="JX185" s="31"/>
      <c r="JY185" s="31"/>
    </row>
    <row r="186">
      <c r="A186" s="25" t="s">
        <v>286</v>
      </c>
      <c r="B186" s="26"/>
      <c r="C186" s="38"/>
      <c r="D186" s="26"/>
      <c r="E186" s="27"/>
      <c r="F186" s="28"/>
      <c r="G186" s="28"/>
      <c r="H186" s="29"/>
      <c r="I186" s="36"/>
      <c r="J186" s="28"/>
      <c r="K186" s="29"/>
      <c r="L186" s="35" t="b">
        <v>0</v>
      </c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  <c r="IW186" s="31"/>
      <c r="IX186" s="31"/>
      <c r="IY186" s="31"/>
      <c r="IZ186" s="31"/>
      <c r="JA186" s="31"/>
      <c r="JB186" s="31"/>
      <c r="JC186" s="31"/>
      <c r="JD186" s="31"/>
      <c r="JE186" s="31"/>
      <c r="JF186" s="31"/>
      <c r="JG186" s="31"/>
      <c r="JH186" s="31"/>
      <c r="JI186" s="31"/>
      <c r="JJ186" s="31"/>
      <c r="JK186" s="31"/>
      <c r="JL186" s="31"/>
      <c r="JM186" s="31"/>
      <c r="JN186" s="31"/>
      <c r="JO186" s="31"/>
      <c r="JP186" s="31"/>
      <c r="JQ186" s="31"/>
      <c r="JR186" s="31"/>
      <c r="JS186" s="31"/>
      <c r="JT186" s="31"/>
      <c r="JU186" s="31"/>
      <c r="JV186" s="31"/>
      <c r="JW186" s="31"/>
      <c r="JX186" s="31"/>
      <c r="JY186" s="31"/>
    </row>
    <row r="187">
      <c r="A187" s="25" t="s">
        <v>287</v>
      </c>
      <c r="B187" s="26"/>
      <c r="C187" s="38"/>
      <c r="D187" s="26"/>
      <c r="E187" s="27"/>
      <c r="F187" s="28"/>
      <c r="G187" s="28"/>
      <c r="H187" s="29"/>
      <c r="I187" s="36"/>
      <c r="J187" s="28"/>
      <c r="K187" s="29"/>
      <c r="L187" s="35" t="b">
        <v>0</v>
      </c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  <c r="IW187" s="31"/>
      <c r="IX187" s="31"/>
      <c r="IY187" s="31"/>
      <c r="IZ187" s="31"/>
      <c r="JA187" s="31"/>
      <c r="JB187" s="31"/>
      <c r="JC187" s="31"/>
      <c r="JD187" s="31"/>
      <c r="JE187" s="31"/>
      <c r="JF187" s="31"/>
      <c r="JG187" s="31"/>
      <c r="JH187" s="31"/>
      <c r="JI187" s="31"/>
      <c r="JJ187" s="31"/>
      <c r="JK187" s="31"/>
      <c r="JL187" s="31"/>
      <c r="JM187" s="31"/>
      <c r="JN187" s="31"/>
      <c r="JO187" s="31"/>
      <c r="JP187" s="31"/>
      <c r="JQ187" s="31"/>
      <c r="JR187" s="31"/>
      <c r="JS187" s="31"/>
      <c r="JT187" s="31"/>
      <c r="JU187" s="31"/>
      <c r="JV187" s="31"/>
      <c r="JW187" s="31"/>
      <c r="JX187" s="31"/>
      <c r="JY187" s="31"/>
    </row>
    <row r="188">
      <c r="A188" s="25" t="s">
        <v>288</v>
      </c>
      <c r="B188" s="26"/>
      <c r="C188" s="38"/>
      <c r="D188" s="26"/>
      <c r="E188" s="27"/>
      <c r="F188" s="28"/>
      <c r="G188" s="28"/>
      <c r="H188" s="29"/>
      <c r="I188" s="36"/>
      <c r="J188" s="28"/>
      <c r="K188" s="29"/>
      <c r="L188" s="35" t="b">
        <v>0</v>
      </c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</row>
    <row r="189">
      <c r="A189" s="25" t="s">
        <v>289</v>
      </c>
      <c r="B189" s="26"/>
      <c r="C189" s="38"/>
      <c r="D189" s="26"/>
      <c r="E189" s="27"/>
      <c r="F189" s="28"/>
      <c r="G189" s="28"/>
      <c r="H189" s="29"/>
      <c r="I189" s="36"/>
      <c r="J189" s="28"/>
      <c r="K189" s="29"/>
      <c r="L189" s="35" t="b">
        <v>0</v>
      </c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  <c r="IW189" s="31"/>
      <c r="IX189" s="31"/>
      <c r="IY189" s="31"/>
      <c r="IZ189" s="31"/>
      <c r="JA189" s="31"/>
      <c r="JB189" s="31"/>
      <c r="JC189" s="31"/>
      <c r="JD189" s="31"/>
      <c r="JE189" s="31"/>
      <c r="JF189" s="31"/>
      <c r="JG189" s="31"/>
      <c r="JH189" s="31"/>
      <c r="JI189" s="31"/>
      <c r="JJ189" s="31"/>
      <c r="JK189" s="31"/>
      <c r="JL189" s="31"/>
      <c r="JM189" s="31"/>
      <c r="JN189" s="31"/>
      <c r="JO189" s="31"/>
      <c r="JP189" s="31"/>
      <c r="JQ189" s="31"/>
      <c r="JR189" s="31"/>
      <c r="JS189" s="31"/>
      <c r="JT189" s="31"/>
      <c r="JU189" s="31"/>
      <c r="JV189" s="31"/>
      <c r="JW189" s="31"/>
      <c r="JX189" s="31"/>
      <c r="JY189" s="31"/>
    </row>
    <row r="190">
      <c r="A190" s="25" t="s">
        <v>290</v>
      </c>
      <c r="B190" s="26"/>
      <c r="C190" s="38"/>
      <c r="D190" s="26"/>
      <c r="E190" s="27"/>
      <c r="F190" s="28"/>
      <c r="G190" s="28"/>
      <c r="H190" s="29"/>
      <c r="I190" s="36"/>
      <c r="J190" s="28"/>
      <c r="K190" s="29"/>
      <c r="L190" s="35" t="b">
        <v>0</v>
      </c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  <c r="IW190" s="31"/>
      <c r="IX190" s="31"/>
      <c r="IY190" s="31"/>
      <c r="IZ190" s="31"/>
      <c r="JA190" s="31"/>
      <c r="JB190" s="31"/>
      <c r="JC190" s="31"/>
      <c r="JD190" s="31"/>
      <c r="JE190" s="31"/>
      <c r="JF190" s="31"/>
      <c r="JG190" s="31"/>
      <c r="JH190" s="31"/>
      <c r="JI190" s="31"/>
      <c r="JJ190" s="31"/>
      <c r="JK190" s="31"/>
      <c r="JL190" s="31"/>
      <c r="JM190" s="31"/>
      <c r="JN190" s="31"/>
      <c r="JO190" s="31"/>
      <c r="JP190" s="31"/>
      <c r="JQ190" s="31"/>
      <c r="JR190" s="31"/>
      <c r="JS190" s="31"/>
      <c r="JT190" s="31"/>
      <c r="JU190" s="31"/>
      <c r="JV190" s="31"/>
      <c r="JW190" s="31"/>
      <c r="JX190" s="31"/>
      <c r="JY190" s="31"/>
    </row>
    <row r="191">
      <c r="A191" s="25" t="s">
        <v>291</v>
      </c>
      <c r="B191" s="26"/>
      <c r="C191" s="38"/>
      <c r="D191" s="26"/>
      <c r="E191" s="27"/>
      <c r="F191" s="28"/>
      <c r="G191" s="28"/>
      <c r="H191" s="29"/>
      <c r="I191" s="36"/>
      <c r="J191" s="28"/>
      <c r="K191" s="29"/>
      <c r="L191" s="35" t="b">
        <v>0</v>
      </c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  <c r="IW191" s="31"/>
      <c r="IX191" s="31"/>
      <c r="IY191" s="31"/>
      <c r="IZ191" s="31"/>
      <c r="JA191" s="31"/>
      <c r="JB191" s="31"/>
      <c r="JC191" s="31"/>
      <c r="JD191" s="31"/>
      <c r="JE191" s="31"/>
      <c r="JF191" s="31"/>
      <c r="JG191" s="31"/>
      <c r="JH191" s="31"/>
      <c r="JI191" s="31"/>
      <c r="JJ191" s="31"/>
      <c r="JK191" s="31"/>
      <c r="JL191" s="31"/>
      <c r="JM191" s="31"/>
      <c r="JN191" s="31"/>
      <c r="JO191" s="31"/>
      <c r="JP191" s="31"/>
      <c r="JQ191" s="31"/>
      <c r="JR191" s="31"/>
      <c r="JS191" s="31"/>
      <c r="JT191" s="31"/>
      <c r="JU191" s="31"/>
      <c r="JV191" s="31"/>
      <c r="JW191" s="31"/>
      <c r="JX191" s="31"/>
      <c r="JY191" s="31"/>
    </row>
    <row r="192">
      <c r="A192" s="25" t="s">
        <v>292</v>
      </c>
      <c r="B192" s="26"/>
      <c r="C192" s="38"/>
      <c r="D192" s="26"/>
      <c r="E192" s="27"/>
      <c r="F192" s="28"/>
      <c r="G192" s="28"/>
      <c r="H192" s="29"/>
      <c r="I192" s="36"/>
      <c r="J192" s="28"/>
      <c r="K192" s="29"/>
      <c r="L192" s="35" t="b">
        <v>0</v>
      </c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  <c r="IW192" s="31"/>
      <c r="IX192" s="31"/>
      <c r="IY192" s="31"/>
      <c r="IZ192" s="31"/>
      <c r="JA192" s="31"/>
      <c r="JB192" s="31"/>
      <c r="JC192" s="31"/>
      <c r="JD192" s="31"/>
      <c r="JE192" s="31"/>
      <c r="JF192" s="31"/>
      <c r="JG192" s="31"/>
      <c r="JH192" s="31"/>
      <c r="JI192" s="31"/>
      <c r="JJ192" s="31"/>
      <c r="JK192" s="31"/>
      <c r="JL192" s="31"/>
      <c r="JM192" s="31"/>
      <c r="JN192" s="31"/>
      <c r="JO192" s="31"/>
      <c r="JP192" s="31"/>
      <c r="JQ192" s="31"/>
      <c r="JR192" s="31"/>
      <c r="JS192" s="31"/>
      <c r="JT192" s="31"/>
      <c r="JU192" s="31"/>
      <c r="JV192" s="31"/>
      <c r="JW192" s="31"/>
      <c r="JX192" s="31"/>
      <c r="JY192" s="31"/>
    </row>
    <row r="193">
      <c r="A193" s="25" t="s">
        <v>293</v>
      </c>
      <c r="B193" s="26"/>
      <c r="C193" s="38"/>
      <c r="D193" s="26"/>
      <c r="E193" s="27"/>
      <c r="F193" s="28"/>
      <c r="G193" s="28"/>
      <c r="H193" s="29"/>
      <c r="I193" s="36"/>
      <c r="J193" s="28"/>
      <c r="K193" s="29"/>
      <c r="L193" s="35" t="b">
        <v>0</v>
      </c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  <c r="IW193" s="31"/>
      <c r="IX193" s="31"/>
      <c r="IY193" s="31"/>
      <c r="IZ193" s="31"/>
      <c r="JA193" s="31"/>
      <c r="JB193" s="31"/>
      <c r="JC193" s="31"/>
      <c r="JD193" s="31"/>
      <c r="JE193" s="31"/>
      <c r="JF193" s="31"/>
      <c r="JG193" s="31"/>
      <c r="JH193" s="31"/>
      <c r="JI193" s="31"/>
      <c r="JJ193" s="31"/>
      <c r="JK193" s="31"/>
      <c r="JL193" s="31"/>
      <c r="JM193" s="31"/>
      <c r="JN193" s="31"/>
      <c r="JO193" s="31"/>
      <c r="JP193" s="31"/>
      <c r="JQ193" s="31"/>
      <c r="JR193" s="31"/>
      <c r="JS193" s="31"/>
      <c r="JT193" s="31"/>
      <c r="JU193" s="31"/>
      <c r="JV193" s="31"/>
      <c r="JW193" s="31"/>
      <c r="JX193" s="31"/>
      <c r="JY193" s="31"/>
    </row>
    <row r="194">
      <c r="A194" s="25" t="s">
        <v>294</v>
      </c>
      <c r="B194" s="26"/>
      <c r="C194" s="38"/>
      <c r="D194" s="26"/>
      <c r="E194" s="27"/>
      <c r="F194" s="28"/>
      <c r="G194" s="28"/>
      <c r="H194" s="29"/>
      <c r="I194" s="36"/>
      <c r="J194" s="28"/>
      <c r="K194" s="29"/>
      <c r="L194" s="35" t="b">
        <v>0</v>
      </c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  <c r="IW194" s="31"/>
      <c r="IX194" s="31"/>
      <c r="IY194" s="31"/>
      <c r="IZ194" s="31"/>
      <c r="JA194" s="31"/>
      <c r="JB194" s="31"/>
      <c r="JC194" s="31"/>
      <c r="JD194" s="31"/>
      <c r="JE194" s="31"/>
      <c r="JF194" s="31"/>
      <c r="JG194" s="31"/>
      <c r="JH194" s="31"/>
      <c r="JI194" s="31"/>
      <c r="JJ194" s="31"/>
      <c r="JK194" s="31"/>
      <c r="JL194" s="31"/>
      <c r="JM194" s="31"/>
      <c r="JN194" s="31"/>
      <c r="JO194" s="31"/>
      <c r="JP194" s="31"/>
      <c r="JQ194" s="31"/>
      <c r="JR194" s="31"/>
      <c r="JS194" s="31"/>
      <c r="JT194" s="31"/>
      <c r="JU194" s="31"/>
      <c r="JV194" s="31"/>
      <c r="JW194" s="31"/>
      <c r="JX194" s="31"/>
      <c r="JY194" s="31"/>
    </row>
    <row r="195">
      <c r="A195" s="25" t="s">
        <v>295</v>
      </c>
      <c r="B195" s="26"/>
      <c r="C195" s="38"/>
      <c r="D195" s="26"/>
      <c r="E195" s="27"/>
      <c r="F195" s="28"/>
      <c r="G195" s="28"/>
      <c r="H195" s="29"/>
      <c r="I195" s="36"/>
      <c r="J195" s="28"/>
      <c r="K195" s="29"/>
      <c r="L195" s="35" t="b">
        <v>0</v>
      </c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  <c r="IW195" s="31"/>
      <c r="IX195" s="31"/>
      <c r="IY195" s="31"/>
      <c r="IZ195" s="31"/>
      <c r="JA195" s="31"/>
      <c r="JB195" s="31"/>
      <c r="JC195" s="31"/>
      <c r="JD195" s="31"/>
      <c r="JE195" s="31"/>
      <c r="JF195" s="31"/>
      <c r="JG195" s="31"/>
      <c r="JH195" s="31"/>
      <c r="JI195" s="31"/>
      <c r="JJ195" s="31"/>
      <c r="JK195" s="31"/>
      <c r="JL195" s="31"/>
      <c r="JM195" s="31"/>
      <c r="JN195" s="31"/>
      <c r="JO195" s="31"/>
      <c r="JP195" s="31"/>
      <c r="JQ195" s="31"/>
      <c r="JR195" s="31"/>
      <c r="JS195" s="31"/>
      <c r="JT195" s="31"/>
      <c r="JU195" s="31"/>
      <c r="JV195" s="31"/>
      <c r="JW195" s="31"/>
      <c r="JX195" s="31"/>
      <c r="JY195" s="31"/>
    </row>
    <row r="196">
      <c r="A196" s="25" t="s">
        <v>296</v>
      </c>
      <c r="B196" s="26"/>
      <c r="C196" s="38"/>
      <c r="D196" s="26"/>
      <c r="E196" s="27"/>
      <c r="F196" s="28"/>
      <c r="G196" s="28"/>
      <c r="H196" s="29"/>
      <c r="I196" s="36"/>
      <c r="J196" s="28"/>
      <c r="K196" s="29"/>
      <c r="L196" s="35" t="b">
        <v>0</v>
      </c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  <c r="IW196" s="31"/>
      <c r="IX196" s="31"/>
      <c r="IY196" s="31"/>
      <c r="IZ196" s="31"/>
      <c r="JA196" s="31"/>
      <c r="JB196" s="31"/>
      <c r="JC196" s="31"/>
      <c r="JD196" s="31"/>
      <c r="JE196" s="31"/>
      <c r="JF196" s="31"/>
      <c r="JG196" s="31"/>
      <c r="JH196" s="31"/>
      <c r="JI196" s="31"/>
      <c r="JJ196" s="31"/>
      <c r="JK196" s="31"/>
      <c r="JL196" s="31"/>
      <c r="JM196" s="31"/>
      <c r="JN196" s="31"/>
      <c r="JO196" s="31"/>
      <c r="JP196" s="31"/>
      <c r="JQ196" s="31"/>
      <c r="JR196" s="31"/>
      <c r="JS196" s="31"/>
      <c r="JT196" s="31"/>
      <c r="JU196" s="31"/>
      <c r="JV196" s="31"/>
      <c r="JW196" s="31"/>
      <c r="JX196" s="31"/>
      <c r="JY196" s="31"/>
    </row>
    <row r="197">
      <c r="A197" s="25" t="s">
        <v>297</v>
      </c>
      <c r="B197" s="26"/>
      <c r="C197" s="38"/>
      <c r="D197" s="26"/>
      <c r="E197" s="27"/>
      <c r="F197" s="28"/>
      <c r="G197" s="28"/>
      <c r="H197" s="29"/>
      <c r="I197" s="36"/>
      <c r="J197" s="28"/>
      <c r="K197" s="29"/>
      <c r="L197" s="35" t="b">
        <v>0</v>
      </c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  <c r="IW197" s="31"/>
      <c r="IX197" s="31"/>
      <c r="IY197" s="31"/>
      <c r="IZ197" s="31"/>
      <c r="JA197" s="31"/>
      <c r="JB197" s="31"/>
      <c r="JC197" s="31"/>
      <c r="JD197" s="31"/>
      <c r="JE197" s="31"/>
      <c r="JF197" s="31"/>
      <c r="JG197" s="31"/>
      <c r="JH197" s="31"/>
      <c r="JI197" s="31"/>
      <c r="JJ197" s="31"/>
      <c r="JK197" s="31"/>
      <c r="JL197" s="31"/>
      <c r="JM197" s="31"/>
      <c r="JN197" s="31"/>
      <c r="JO197" s="31"/>
      <c r="JP197" s="31"/>
      <c r="JQ197" s="31"/>
      <c r="JR197" s="31"/>
      <c r="JS197" s="31"/>
      <c r="JT197" s="31"/>
      <c r="JU197" s="31"/>
      <c r="JV197" s="31"/>
      <c r="JW197" s="31"/>
      <c r="JX197" s="31"/>
      <c r="JY197" s="31"/>
    </row>
    <row r="198">
      <c r="A198" s="25" t="s">
        <v>298</v>
      </c>
      <c r="B198" s="26"/>
      <c r="C198" s="38"/>
      <c r="D198" s="26"/>
      <c r="E198" s="27"/>
      <c r="F198" s="28"/>
      <c r="G198" s="28"/>
      <c r="H198" s="29"/>
      <c r="I198" s="36"/>
      <c r="J198" s="28"/>
      <c r="K198" s="29"/>
      <c r="L198" s="35" t="b">
        <v>0</v>
      </c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  <c r="IW198" s="31"/>
      <c r="IX198" s="31"/>
      <c r="IY198" s="31"/>
      <c r="IZ198" s="31"/>
      <c r="JA198" s="31"/>
      <c r="JB198" s="31"/>
      <c r="JC198" s="31"/>
      <c r="JD198" s="31"/>
      <c r="JE198" s="31"/>
      <c r="JF198" s="31"/>
      <c r="JG198" s="31"/>
      <c r="JH198" s="31"/>
      <c r="JI198" s="31"/>
      <c r="JJ198" s="31"/>
      <c r="JK198" s="31"/>
      <c r="JL198" s="31"/>
      <c r="JM198" s="31"/>
      <c r="JN198" s="31"/>
      <c r="JO198" s="31"/>
      <c r="JP198" s="31"/>
      <c r="JQ198" s="31"/>
      <c r="JR198" s="31"/>
      <c r="JS198" s="31"/>
      <c r="JT198" s="31"/>
      <c r="JU198" s="31"/>
      <c r="JV198" s="31"/>
      <c r="JW198" s="31"/>
      <c r="JX198" s="31"/>
      <c r="JY198" s="31"/>
    </row>
    <row r="199">
      <c r="A199" s="25" t="s">
        <v>299</v>
      </c>
      <c r="B199" s="26"/>
      <c r="C199" s="38"/>
      <c r="D199" s="26"/>
      <c r="E199" s="27"/>
      <c r="F199" s="28"/>
      <c r="G199" s="28"/>
      <c r="H199" s="29"/>
      <c r="I199" s="36"/>
      <c r="J199" s="28"/>
      <c r="K199" s="29"/>
      <c r="L199" s="35" t="b">
        <v>0</v>
      </c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  <c r="IW199" s="31"/>
      <c r="IX199" s="31"/>
      <c r="IY199" s="31"/>
      <c r="IZ199" s="31"/>
      <c r="JA199" s="31"/>
      <c r="JB199" s="31"/>
      <c r="JC199" s="31"/>
      <c r="JD199" s="31"/>
      <c r="JE199" s="31"/>
      <c r="JF199" s="31"/>
      <c r="JG199" s="31"/>
      <c r="JH199" s="31"/>
      <c r="JI199" s="31"/>
      <c r="JJ199" s="31"/>
      <c r="JK199" s="31"/>
      <c r="JL199" s="31"/>
      <c r="JM199" s="31"/>
      <c r="JN199" s="31"/>
      <c r="JO199" s="31"/>
      <c r="JP199" s="31"/>
      <c r="JQ199" s="31"/>
      <c r="JR199" s="31"/>
      <c r="JS199" s="31"/>
      <c r="JT199" s="31"/>
      <c r="JU199" s="31"/>
      <c r="JV199" s="31"/>
      <c r="JW199" s="31"/>
      <c r="JX199" s="31"/>
      <c r="JY199" s="31"/>
    </row>
    <row r="200">
      <c r="A200" s="25" t="s">
        <v>300</v>
      </c>
      <c r="B200" s="26"/>
      <c r="C200" s="38"/>
      <c r="D200" s="26"/>
      <c r="E200" s="27"/>
      <c r="F200" s="28"/>
      <c r="G200" s="28"/>
      <c r="H200" s="29"/>
      <c r="I200" s="36"/>
      <c r="J200" s="28"/>
      <c r="K200" s="29"/>
      <c r="L200" s="35" t="b">
        <v>0</v>
      </c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  <c r="IW200" s="31"/>
      <c r="IX200" s="31"/>
      <c r="IY200" s="31"/>
      <c r="IZ200" s="31"/>
      <c r="JA200" s="31"/>
      <c r="JB200" s="31"/>
      <c r="JC200" s="31"/>
      <c r="JD200" s="31"/>
      <c r="JE200" s="31"/>
      <c r="JF200" s="31"/>
      <c r="JG200" s="31"/>
      <c r="JH200" s="31"/>
      <c r="JI200" s="31"/>
      <c r="JJ200" s="31"/>
      <c r="JK200" s="31"/>
      <c r="JL200" s="31"/>
      <c r="JM200" s="31"/>
      <c r="JN200" s="31"/>
      <c r="JO200" s="31"/>
      <c r="JP200" s="31"/>
      <c r="JQ200" s="31"/>
      <c r="JR200" s="31"/>
      <c r="JS200" s="31"/>
      <c r="JT200" s="31"/>
      <c r="JU200" s="31"/>
      <c r="JV200" s="31"/>
      <c r="JW200" s="31"/>
      <c r="JX200" s="31"/>
      <c r="JY200" s="31"/>
    </row>
    <row r="201">
      <c r="A201" s="25" t="s">
        <v>301</v>
      </c>
      <c r="B201" s="26"/>
      <c r="C201" s="38"/>
      <c r="D201" s="26"/>
      <c r="E201" s="27"/>
      <c r="F201" s="28"/>
      <c r="G201" s="28"/>
      <c r="H201" s="29"/>
      <c r="I201" s="36"/>
      <c r="J201" s="28"/>
      <c r="K201" s="29"/>
      <c r="L201" s="35" t="b">
        <v>0</v>
      </c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  <c r="IW201" s="31"/>
      <c r="IX201" s="31"/>
      <c r="IY201" s="31"/>
      <c r="IZ201" s="31"/>
      <c r="JA201" s="31"/>
      <c r="JB201" s="31"/>
      <c r="JC201" s="31"/>
      <c r="JD201" s="31"/>
      <c r="JE201" s="31"/>
      <c r="JF201" s="31"/>
      <c r="JG201" s="31"/>
      <c r="JH201" s="31"/>
      <c r="JI201" s="31"/>
      <c r="JJ201" s="31"/>
      <c r="JK201" s="31"/>
      <c r="JL201" s="31"/>
      <c r="JM201" s="31"/>
      <c r="JN201" s="31"/>
      <c r="JO201" s="31"/>
      <c r="JP201" s="31"/>
      <c r="JQ201" s="31"/>
      <c r="JR201" s="31"/>
      <c r="JS201" s="31"/>
      <c r="JT201" s="31"/>
      <c r="JU201" s="31"/>
      <c r="JV201" s="31"/>
      <c r="JW201" s="31"/>
      <c r="JX201" s="31"/>
      <c r="JY201" s="31"/>
    </row>
    <row r="202">
      <c r="A202" s="25" t="s">
        <v>302</v>
      </c>
      <c r="B202" s="26"/>
      <c r="C202" s="38"/>
      <c r="D202" s="26"/>
      <c r="E202" s="27"/>
      <c r="F202" s="28"/>
      <c r="G202" s="28"/>
      <c r="H202" s="29"/>
      <c r="I202" s="36"/>
      <c r="J202" s="28"/>
      <c r="K202" s="29"/>
      <c r="L202" s="35" t="b">
        <v>0</v>
      </c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  <c r="IW202" s="31"/>
      <c r="IX202" s="31"/>
      <c r="IY202" s="31"/>
      <c r="IZ202" s="31"/>
      <c r="JA202" s="31"/>
      <c r="JB202" s="31"/>
      <c r="JC202" s="31"/>
      <c r="JD202" s="31"/>
      <c r="JE202" s="31"/>
      <c r="JF202" s="31"/>
      <c r="JG202" s="31"/>
      <c r="JH202" s="31"/>
      <c r="JI202" s="31"/>
      <c r="JJ202" s="31"/>
      <c r="JK202" s="31"/>
      <c r="JL202" s="31"/>
      <c r="JM202" s="31"/>
      <c r="JN202" s="31"/>
      <c r="JO202" s="31"/>
      <c r="JP202" s="31"/>
      <c r="JQ202" s="31"/>
      <c r="JR202" s="31"/>
      <c r="JS202" s="31"/>
      <c r="JT202" s="31"/>
      <c r="JU202" s="31"/>
      <c r="JV202" s="31"/>
      <c r="JW202" s="31"/>
      <c r="JX202" s="31"/>
      <c r="JY202" s="31"/>
    </row>
    <row r="203">
      <c r="A203" s="25" t="s">
        <v>303</v>
      </c>
      <c r="B203" s="26"/>
      <c r="C203" s="38"/>
      <c r="D203" s="26"/>
      <c r="E203" s="27"/>
      <c r="F203" s="28"/>
      <c r="G203" s="28"/>
      <c r="H203" s="29"/>
      <c r="I203" s="36"/>
      <c r="J203" s="28"/>
      <c r="K203" s="29"/>
      <c r="L203" s="35" t="b">
        <v>0</v>
      </c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  <c r="IW203" s="31"/>
      <c r="IX203" s="31"/>
      <c r="IY203" s="31"/>
      <c r="IZ203" s="31"/>
      <c r="JA203" s="31"/>
      <c r="JB203" s="31"/>
      <c r="JC203" s="31"/>
      <c r="JD203" s="31"/>
      <c r="JE203" s="31"/>
      <c r="JF203" s="31"/>
      <c r="JG203" s="31"/>
      <c r="JH203" s="31"/>
      <c r="JI203" s="31"/>
      <c r="JJ203" s="31"/>
      <c r="JK203" s="31"/>
      <c r="JL203" s="31"/>
      <c r="JM203" s="31"/>
      <c r="JN203" s="31"/>
      <c r="JO203" s="31"/>
      <c r="JP203" s="31"/>
      <c r="JQ203" s="31"/>
      <c r="JR203" s="31"/>
      <c r="JS203" s="31"/>
      <c r="JT203" s="31"/>
      <c r="JU203" s="31"/>
      <c r="JV203" s="31"/>
      <c r="JW203" s="31"/>
      <c r="JX203" s="31"/>
      <c r="JY203" s="31"/>
    </row>
    <row r="204">
      <c r="A204" s="25" t="s">
        <v>304</v>
      </c>
      <c r="B204" s="26"/>
      <c r="C204" s="38"/>
      <c r="D204" s="26"/>
      <c r="E204" s="27"/>
      <c r="F204" s="28"/>
      <c r="G204" s="28"/>
      <c r="H204" s="29"/>
      <c r="I204" s="36"/>
      <c r="J204" s="28"/>
      <c r="K204" s="29"/>
      <c r="L204" s="35" t="b">
        <v>0</v>
      </c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  <c r="IW204" s="31"/>
      <c r="IX204" s="31"/>
      <c r="IY204" s="31"/>
      <c r="IZ204" s="31"/>
      <c r="JA204" s="31"/>
      <c r="JB204" s="31"/>
      <c r="JC204" s="31"/>
      <c r="JD204" s="31"/>
      <c r="JE204" s="31"/>
      <c r="JF204" s="31"/>
      <c r="JG204" s="31"/>
      <c r="JH204" s="31"/>
      <c r="JI204" s="31"/>
      <c r="JJ204" s="31"/>
      <c r="JK204" s="31"/>
      <c r="JL204" s="31"/>
      <c r="JM204" s="31"/>
      <c r="JN204" s="31"/>
      <c r="JO204" s="31"/>
      <c r="JP204" s="31"/>
      <c r="JQ204" s="31"/>
      <c r="JR204" s="31"/>
      <c r="JS204" s="31"/>
      <c r="JT204" s="31"/>
      <c r="JU204" s="31"/>
      <c r="JV204" s="31"/>
      <c r="JW204" s="31"/>
      <c r="JX204" s="31"/>
      <c r="JY204" s="31"/>
    </row>
    <row r="205">
      <c r="A205" s="25" t="s">
        <v>305</v>
      </c>
      <c r="B205" s="26"/>
      <c r="C205" s="38"/>
      <c r="D205" s="26"/>
      <c r="E205" s="27"/>
      <c r="F205" s="28"/>
      <c r="G205" s="28"/>
      <c r="H205" s="29"/>
      <c r="I205" s="36"/>
      <c r="J205" s="28"/>
      <c r="K205" s="29"/>
      <c r="L205" s="35" t="b">
        <v>0</v>
      </c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  <c r="IW205" s="31"/>
      <c r="IX205" s="31"/>
      <c r="IY205" s="31"/>
      <c r="IZ205" s="31"/>
      <c r="JA205" s="31"/>
      <c r="JB205" s="31"/>
      <c r="JC205" s="31"/>
      <c r="JD205" s="31"/>
      <c r="JE205" s="31"/>
      <c r="JF205" s="31"/>
      <c r="JG205" s="31"/>
      <c r="JH205" s="31"/>
      <c r="JI205" s="31"/>
      <c r="JJ205" s="31"/>
      <c r="JK205" s="31"/>
      <c r="JL205" s="31"/>
      <c r="JM205" s="31"/>
      <c r="JN205" s="31"/>
      <c r="JO205" s="31"/>
      <c r="JP205" s="31"/>
      <c r="JQ205" s="31"/>
      <c r="JR205" s="31"/>
      <c r="JS205" s="31"/>
      <c r="JT205" s="31"/>
      <c r="JU205" s="31"/>
      <c r="JV205" s="31"/>
      <c r="JW205" s="31"/>
      <c r="JX205" s="31"/>
      <c r="JY205" s="31"/>
    </row>
    <row r="206">
      <c r="A206" s="25" t="s">
        <v>306</v>
      </c>
      <c r="B206" s="26"/>
      <c r="C206" s="38"/>
      <c r="D206" s="26"/>
      <c r="E206" s="27"/>
      <c r="F206" s="28"/>
      <c r="G206" s="28"/>
      <c r="H206" s="29"/>
      <c r="I206" s="36"/>
      <c r="J206" s="28"/>
      <c r="K206" s="29"/>
      <c r="L206" s="35" t="b">
        <v>0</v>
      </c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  <c r="IW206" s="31"/>
      <c r="IX206" s="31"/>
      <c r="IY206" s="31"/>
      <c r="IZ206" s="31"/>
      <c r="JA206" s="31"/>
      <c r="JB206" s="31"/>
      <c r="JC206" s="31"/>
      <c r="JD206" s="31"/>
      <c r="JE206" s="31"/>
      <c r="JF206" s="31"/>
      <c r="JG206" s="31"/>
      <c r="JH206" s="31"/>
      <c r="JI206" s="31"/>
      <c r="JJ206" s="31"/>
      <c r="JK206" s="31"/>
      <c r="JL206" s="31"/>
      <c r="JM206" s="31"/>
      <c r="JN206" s="31"/>
      <c r="JO206" s="31"/>
      <c r="JP206" s="31"/>
      <c r="JQ206" s="31"/>
      <c r="JR206" s="31"/>
      <c r="JS206" s="31"/>
      <c r="JT206" s="31"/>
      <c r="JU206" s="31"/>
      <c r="JV206" s="31"/>
      <c r="JW206" s="31"/>
      <c r="JX206" s="31"/>
      <c r="JY206" s="31"/>
    </row>
    <row r="207">
      <c r="A207" s="25" t="s">
        <v>307</v>
      </c>
      <c r="B207" s="26"/>
      <c r="C207" s="38"/>
      <c r="D207" s="26"/>
      <c r="E207" s="27"/>
      <c r="F207" s="28"/>
      <c r="G207" s="28"/>
      <c r="H207" s="29"/>
      <c r="I207" s="36"/>
      <c r="J207" s="28"/>
      <c r="K207" s="29"/>
      <c r="L207" s="35" t="b">
        <v>0</v>
      </c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  <c r="IW207" s="31"/>
      <c r="IX207" s="31"/>
      <c r="IY207" s="31"/>
      <c r="IZ207" s="31"/>
      <c r="JA207" s="31"/>
      <c r="JB207" s="31"/>
      <c r="JC207" s="31"/>
      <c r="JD207" s="31"/>
      <c r="JE207" s="31"/>
      <c r="JF207" s="31"/>
      <c r="JG207" s="31"/>
      <c r="JH207" s="31"/>
      <c r="JI207" s="31"/>
      <c r="JJ207" s="31"/>
      <c r="JK207" s="31"/>
      <c r="JL207" s="31"/>
      <c r="JM207" s="31"/>
      <c r="JN207" s="31"/>
      <c r="JO207" s="31"/>
      <c r="JP207" s="31"/>
      <c r="JQ207" s="31"/>
      <c r="JR207" s="31"/>
      <c r="JS207" s="31"/>
      <c r="JT207" s="31"/>
      <c r="JU207" s="31"/>
      <c r="JV207" s="31"/>
      <c r="JW207" s="31"/>
      <c r="JX207" s="31"/>
      <c r="JY207" s="31"/>
    </row>
    <row r="208">
      <c r="A208" s="25" t="s">
        <v>308</v>
      </c>
      <c r="B208" s="26"/>
      <c r="C208" s="38"/>
      <c r="D208" s="26"/>
      <c r="E208" s="27"/>
      <c r="F208" s="28"/>
      <c r="G208" s="28"/>
      <c r="H208" s="29"/>
      <c r="I208" s="36"/>
      <c r="J208" s="28"/>
      <c r="K208" s="29"/>
      <c r="L208" s="35" t="b">
        <v>0</v>
      </c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  <c r="IW208" s="31"/>
      <c r="IX208" s="31"/>
      <c r="IY208" s="31"/>
      <c r="IZ208" s="31"/>
      <c r="JA208" s="31"/>
      <c r="JB208" s="31"/>
      <c r="JC208" s="31"/>
      <c r="JD208" s="31"/>
      <c r="JE208" s="31"/>
      <c r="JF208" s="31"/>
      <c r="JG208" s="31"/>
      <c r="JH208" s="31"/>
      <c r="JI208" s="31"/>
      <c r="JJ208" s="31"/>
      <c r="JK208" s="31"/>
      <c r="JL208" s="31"/>
      <c r="JM208" s="31"/>
      <c r="JN208" s="31"/>
      <c r="JO208" s="31"/>
      <c r="JP208" s="31"/>
      <c r="JQ208" s="31"/>
      <c r="JR208" s="31"/>
      <c r="JS208" s="31"/>
      <c r="JT208" s="31"/>
      <c r="JU208" s="31"/>
      <c r="JV208" s="31"/>
      <c r="JW208" s="31"/>
      <c r="JX208" s="31"/>
      <c r="JY208" s="31"/>
    </row>
    <row r="209">
      <c r="A209" s="25" t="s">
        <v>309</v>
      </c>
      <c r="B209" s="26"/>
      <c r="C209" s="38"/>
      <c r="D209" s="26"/>
      <c r="E209" s="27"/>
      <c r="F209" s="28"/>
      <c r="G209" s="28"/>
      <c r="H209" s="29"/>
      <c r="I209" s="36"/>
      <c r="J209" s="28"/>
      <c r="K209" s="29"/>
      <c r="L209" s="35" t="b">
        <v>0</v>
      </c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  <c r="IW209" s="31"/>
      <c r="IX209" s="31"/>
      <c r="IY209" s="31"/>
      <c r="IZ209" s="31"/>
      <c r="JA209" s="31"/>
      <c r="JB209" s="31"/>
      <c r="JC209" s="31"/>
      <c r="JD209" s="31"/>
      <c r="JE209" s="31"/>
      <c r="JF209" s="31"/>
      <c r="JG209" s="31"/>
      <c r="JH209" s="31"/>
      <c r="JI209" s="31"/>
      <c r="JJ209" s="31"/>
      <c r="JK209" s="31"/>
      <c r="JL209" s="31"/>
      <c r="JM209" s="31"/>
      <c r="JN209" s="31"/>
      <c r="JO209" s="31"/>
      <c r="JP209" s="31"/>
      <c r="JQ209" s="31"/>
      <c r="JR209" s="31"/>
      <c r="JS209" s="31"/>
      <c r="JT209" s="31"/>
      <c r="JU209" s="31"/>
      <c r="JV209" s="31"/>
      <c r="JW209" s="31"/>
      <c r="JX209" s="31"/>
      <c r="JY209" s="31"/>
    </row>
    <row r="210">
      <c r="A210" s="25" t="s">
        <v>310</v>
      </c>
      <c r="B210" s="26"/>
      <c r="C210" s="38"/>
      <c r="D210" s="26"/>
      <c r="E210" s="27"/>
      <c r="F210" s="28"/>
      <c r="G210" s="28"/>
      <c r="H210" s="29"/>
      <c r="I210" s="36"/>
      <c r="J210" s="28"/>
      <c r="K210" s="29"/>
      <c r="L210" s="35" t="b">
        <v>0</v>
      </c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  <c r="IW210" s="31"/>
      <c r="IX210" s="31"/>
      <c r="IY210" s="31"/>
      <c r="IZ210" s="31"/>
      <c r="JA210" s="31"/>
      <c r="JB210" s="31"/>
      <c r="JC210" s="31"/>
      <c r="JD210" s="31"/>
      <c r="JE210" s="31"/>
      <c r="JF210" s="31"/>
      <c r="JG210" s="31"/>
      <c r="JH210" s="31"/>
      <c r="JI210" s="31"/>
      <c r="JJ210" s="31"/>
      <c r="JK210" s="31"/>
      <c r="JL210" s="31"/>
      <c r="JM210" s="31"/>
      <c r="JN210" s="31"/>
      <c r="JO210" s="31"/>
      <c r="JP210" s="31"/>
      <c r="JQ210" s="31"/>
      <c r="JR210" s="31"/>
      <c r="JS210" s="31"/>
      <c r="JT210" s="31"/>
      <c r="JU210" s="31"/>
      <c r="JV210" s="31"/>
      <c r="JW210" s="31"/>
      <c r="JX210" s="31"/>
      <c r="JY210" s="31"/>
    </row>
    <row r="211">
      <c r="A211" s="25" t="s">
        <v>311</v>
      </c>
      <c r="B211" s="26"/>
      <c r="C211" s="38"/>
      <c r="D211" s="26"/>
      <c r="E211" s="27"/>
      <c r="F211" s="28"/>
      <c r="G211" s="28"/>
      <c r="H211" s="29"/>
      <c r="I211" s="36"/>
      <c r="J211" s="28"/>
      <c r="K211" s="29"/>
      <c r="L211" s="35" t="b">
        <v>0</v>
      </c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  <c r="IW211" s="31"/>
      <c r="IX211" s="31"/>
      <c r="IY211" s="31"/>
      <c r="IZ211" s="31"/>
      <c r="JA211" s="31"/>
      <c r="JB211" s="31"/>
      <c r="JC211" s="31"/>
      <c r="JD211" s="31"/>
      <c r="JE211" s="31"/>
      <c r="JF211" s="31"/>
      <c r="JG211" s="31"/>
      <c r="JH211" s="31"/>
      <c r="JI211" s="31"/>
      <c r="JJ211" s="31"/>
      <c r="JK211" s="31"/>
      <c r="JL211" s="31"/>
      <c r="JM211" s="31"/>
      <c r="JN211" s="31"/>
      <c r="JO211" s="31"/>
      <c r="JP211" s="31"/>
      <c r="JQ211" s="31"/>
      <c r="JR211" s="31"/>
      <c r="JS211" s="31"/>
      <c r="JT211" s="31"/>
      <c r="JU211" s="31"/>
      <c r="JV211" s="31"/>
      <c r="JW211" s="31"/>
      <c r="JX211" s="31"/>
      <c r="JY211" s="31"/>
    </row>
    <row r="212">
      <c r="A212" s="25" t="s">
        <v>312</v>
      </c>
      <c r="B212" s="26"/>
      <c r="C212" s="38"/>
      <c r="D212" s="26"/>
      <c r="E212" s="27"/>
      <c r="F212" s="28"/>
      <c r="G212" s="28"/>
      <c r="H212" s="29"/>
      <c r="I212" s="36"/>
      <c r="J212" s="28"/>
      <c r="K212" s="29"/>
      <c r="L212" s="35" t="b">
        <v>0</v>
      </c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  <c r="IW212" s="31"/>
      <c r="IX212" s="31"/>
      <c r="IY212" s="31"/>
      <c r="IZ212" s="31"/>
      <c r="JA212" s="31"/>
      <c r="JB212" s="31"/>
      <c r="JC212" s="31"/>
      <c r="JD212" s="31"/>
      <c r="JE212" s="31"/>
      <c r="JF212" s="31"/>
      <c r="JG212" s="31"/>
      <c r="JH212" s="31"/>
      <c r="JI212" s="31"/>
      <c r="JJ212" s="31"/>
      <c r="JK212" s="31"/>
      <c r="JL212" s="31"/>
      <c r="JM212" s="31"/>
      <c r="JN212" s="31"/>
      <c r="JO212" s="31"/>
      <c r="JP212" s="31"/>
      <c r="JQ212" s="31"/>
      <c r="JR212" s="31"/>
      <c r="JS212" s="31"/>
      <c r="JT212" s="31"/>
      <c r="JU212" s="31"/>
      <c r="JV212" s="31"/>
      <c r="JW212" s="31"/>
      <c r="JX212" s="31"/>
      <c r="JY212" s="31"/>
    </row>
    <row r="213">
      <c r="A213" s="25" t="s">
        <v>313</v>
      </c>
      <c r="B213" s="26"/>
      <c r="C213" s="38"/>
      <c r="D213" s="26"/>
      <c r="E213" s="27"/>
      <c r="F213" s="28"/>
      <c r="G213" s="28"/>
      <c r="H213" s="29"/>
      <c r="I213" s="36"/>
      <c r="J213" s="28"/>
      <c r="K213" s="29"/>
      <c r="L213" s="35" t="b">
        <v>0</v>
      </c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  <c r="IW213" s="31"/>
      <c r="IX213" s="31"/>
      <c r="IY213" s="31"/>
      <c r="IZ213" s="31"/>
      <c r="JA213" s="31"/>
      <c r="JB213" s="31"/>
      <c r="JC213" s="31"/>
      <c r="JD213" s="31"/>
      <c r="JE213" s="31"/>
      <c r="JF213" s="31"/>
      <c r="JG213" s="31"/>
      <c r="JH213" s="31"/>
      <c r="JI213" s="31"/>
      <c r="JJ213" s="31"/>
      <c r="JK213" s="31"/>
      <c r="JL213" s="31"/>
      <c r="JM213" s="31"/>
      <c r="JN213" s="31"/>
      <c r="JO213" s="31"/>
      <c r="JP213" s="31"/>
      <c r="JQ213" s="31"/>
      <c r="JR213" s="31"/>
      <c r="JS213" s="31"/>
      <c r="JT213" s="31"/>
      <c r="JU213" s="31"/>
      <c r="JV213" s="31"/>
      <c r="JW213" s="31"/>
      <c r="JX213" s="31"/>
      <c r="JY213" s="31"/>
    </row>
    <row r="214">
      <c r="A214" s="25" t="s">
        <v>314</v>
      </c>
      <c r="B214" s="26"/>
      <c r="C214" s="38"/>
      <c r="D214" s="26"/>
      <c r="E214" s="27"/>
      <c r="F214" s="28"/>
      <c r="G214" s="28"/>
      <c r="H214" s="29"/>
      <c r="I214" s="36"/>
      <c r="J214" s="28"/>
      <c r="K214" s="29"/>
      <c r="L214" s="35" t="b">
        <v>0</v>
      </c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  <c r="IW214" s="31"/>
      <c r="IX214" s="31"/>
      <c r="IY214" s="31"/>
      <c r="IZ214" s="31"/>
      <c r="JA214" s="31"/>
      <c r="JB214" s="31"/>
      <c r="JC214" s="31"/>
      <c r="JD214" s="31"/>
      <c r="JE214" s="31"/>
      <c r="JF214" s="31"/>
      <c r="JG214" s="31"/>
      <c r="JH214" s="31"/>
      <c r="JI214" s="31"/>
      <c r="JJ214" s="31"/>
      <c r="JK214" s="31"/>
      <c r="JL214" s="31"/>
      <c r="JM214" s="31"/>
      <c r="JN214" s="31"/>
      <c r="JO214" s="31"/>
      <c r="JP214" s="31"/>
      <c r="JQ214" s="31"/>
      <c r="JR214" s="31"/>
      <c r="JS214" s="31"/>
      <c r="JT214" s="31"/>
      <c r="JU214" s="31"/>
      <c r="JV214" s="31"/>
      <c r="JW214" s="31"/>
      <c r="JX214" s="31"/>
      <c r="JY214" s="31"/>
    </row>
    <row r="215">
      <c r="A215" s="25" t="s">
        <v>315</v>
      </c>
      <c r="B215" s="26"/>
      <c r="C215" s="38"/>
      <c r="D215" s="26"/>
      <c r="E215" s="27"/>
      <c r="F215" s="28"/>
      <c r="G215" s="28"/>
      <c r="H215" s="29"/>
      <c r="I215" s="36"/>
      <c r="J215" s="28"/>
      <c r="K215" s="29"/>
      <c r="L215" s="35" t="b">
        <v>0</v>
      </c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  <c r="IW215" s="31"/>
      <c r="IX215" s="31"/>
      <c r="IY215" s="31"/>
      <c r="IZ215" s="31"/>
      <c r="JA215" s="31"/>
      <c r="JB215" s="31"/>
      <c r="JC215" s="31"/>
      <c r="JD215" s="31"/>
      <c r="JE215" s="31"/>
      <c r="JF215" s="31"/>
      <c r="JG215" s="31"/>
      <c r="JH215" s="31"/>
      <c r="JI215" s="31"/>
      <c r="JJ215" s="31"/>
      <c r="JK215" s="31"/>
      <c r="JL215" s="31"/>
      <c r="JM215" s="31"/>
      <c r="JN215" s="31"/>
      <c r="JO215" s="31"/>
      <c r="JP215" s="31"/>
      <c r="JQ215" s="31"/>
      <c r="JR215" s="31"/>
      <c r="JS215" s="31"/>
      <c r="JT215" s="31"/>
      <c r="JU215" s="31"/>
      <c r="JV215" s="31"/>
      <c r="JW215" s="31"/>
      <c r="JX215" s="31"/>
      <c r="JY215" s="31"/>
    </row>
    <row r="216">
      <c r="A216" s="25" t="s">
        <v>316</v>
      </c>
      <c r="B216" s="26"/>
      <c r="C216" s="38"/>
      <c r="D216" s="26"/>
      <c r="E216" s="27"/>
      <c r="F216" s="28"/>
      <c r="G216" s="28"/>
      <c r="H216" s="29"/>
      <c r="I216" s="36"/>
      <c r="J216" s="28"/>
      <c r="K216" s="29"/>
      <c r="L216" s="35" t="b">
        <v>0</v>
      </c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  <c r="IW216" s="31"/>
      <c r="IX216" s="31"/>
      <c r="IY216" s="31"/>
      <c r="IZ216" s="31"/>
      <c r="JA216" s="31"/>
      <c r="JB216" s="31"/>
      <c r="JC216" s="31"/>
      <c r="JD216" s="31"/>
      <c r="JE216" s="31"/>
      <c r="JF216" s="31"/>
      <c r="JG216" s="31"/>
      <c r="JH216" s="31"/>
      <c r="JI216" s="31"/>
      <c r="JJ216" s="31"/>
      <c r="JK216" s="31"/>
      <c r="JL216" s="31"/>
      <c r="JM216" s="31"/>
      <c r="JN216" s="31"/>
      <c r="JO216" s="31"/>
      <c r="JP216" s="31"/>
      <c r="JQ216" s="31"/>
      <c r="JR216" s="31"/>
      <c r="JS216" s="31"/>
      <c r="JT216" s="31"/>
      <c r="JU216" s="31"/>
      <c r="JV216" s="31"/>
      <c r="JW216" s="31"/>
      <c r="JX216" s="31"/>
      <c r="JY216" s="31"/>
    </row>
    <row r="217">
      <c r="A217" s="25" t="s">
        <v>317</v>
      </c>
      <c r="B217" s="26"/>
      <c r="C217" s="38"/>
      <c r="D217" s="26"/>
      <c r="E217" s="27"/>
      <c r="F217" s="28"/>
      <c r="G217" s="28"/>
      <c r="H217" s="29"/>
      <c r="I217" s="36"/>
      <c r="J217" s="28"/>
      <c r="K217" s="29"/>
      <c r="L217" s="35" t="b">
        <v>0</v>
      </c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  <c r="IW217" s="31"/>
      <c r="IX217" s="31"/>
      <c r="IY217" s="31"/>
      <c r="IZ217" s="31"/>
      <c r="JA217" s="31"/>
      <c r="JB217" s="31"/>
      <c r="JC217" s="31"/>
      <c r="JD217" s="31"/>
      <c r="JE217" s="31"/>
      <c r="JF217" s="31"/>
      <c r="JG217" s="31"/>
      <c r="JH217" s="31"/>
      <c r="JI217" s="31"/>
      <c r="JJ217" s="31"/>
      <c r="JK217" s="31"/>
      <c r="JL217" s="31"/>
      <c r="JM217" s="31"/>
      <c r="JN217" s="31"/>
      <c r="JO217" s="31"/>
      <c r="JP217" s="31"/>
      <c r="JQ217" s="31"/>
      <c r="JR217" s="31"/>
      <c r="JS217" s="31"/>
      <c r="JT217" s="31"/>
      <c r="JU217" s="31"/>
      <c r="JV217" s="31"/>
      <c r="JW217" s="31"/>
      <c r="JX217" s="31"/>
      <c r="JY217" s="31"/>
    </row>
    <row r="218">
      <c r="A218" s="25" t="s">
        <v>318</v>
      </c>
      <c r="B218" s="26"/>
      <c r="C218" s="38"/>
      <c r="D218" s="26"/>
      <c r="E218" s="27"/>
      <c r="F218" s="28"/>
      <c r="G218" s="28"/>
      <c r="H218" s="29"/>
      <c r="I218" s="36"/>
      <c r="J218" s="28"/>
      <c r="K218" s="29"/>
      <c r="L218" s="35" t="b">
        <v>0</v>
      </c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  <c r="IW218" s="31"/>
      <c r="IX218" s="31"/>
      <c r="IY218" s="31"/>
      <c r="IZ218" s="31"/>
      <c r="JA218" s="31"/>
      <c r="JB218" s="31"/>
      <c r="JC218" s="31"/>
      <c r="JD218" s="31"/>
      <c r="JE218" s="31"/>
      <c r="JF218" s="31"/>
      <c r="JG218" s="31"/>
      <c r="JH218" s="31"/>
      <c r="JI218" s="31"/>
      <c r="JJ218" s="31"/>
      <c r="JK218" s="31"/>
      <c r="JL218" s="31"/>
      <c r="JM218" s="31"/>
      <c r="JN218" s="31"/>
      <c r="JO218" s="31"/>
      <c r="JP218" s="31"/>
      <c r="JQ218" s="31"/>
      <c r="JR218" s="31"/>
      <c r="JS218" s="31"/>
      <c r="JT218" s="31"/>
      <c r="JU218" s="31"/>
      <c r="JV218" s="31"/>
      <c r="JW218" s="31"/>
      <c r="JX218" s="31"/>
      <c r="JY218" s="31"/>
    </row>
    <row r="219">
      <c r="A219" s="25" t="s">
        <v>319</v>
      </c>
      <c r="B219" s="26"/>
      <c r="C219" s="38"/>
      <c r="D219" s="26"/>
      <c r="E219" s="27"/>
      <c r="F219" s="28"/>
      <c r="G219" s="28"/>
      <c r="H219" s="29"/>
      <c r="I219" s="36"/>
      <c r="J219" s="28"/>
      <c r="K219" s="29"/>
      <c r="L219" s="35" t="b">
        <v>0</v>
      </c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  <c r="IW219" s="31"/>
      <c r="IX219" s="31"/>
      <c r="IY219" s="31"/>
      <c r="IZ219" s="31"/>
      <c r="JA219" s="31"/>
      <c r="JB219" s="31"/>
      <c r="JC219" s="31"/>
      <c r="JD219" s="31"/>
      <c r="JE219" s="31"/>
      <c r="JF219" s="31"/>
      <c r="JG219" s="31"/>
      <c r="JH219" s="31"/>
      <c r="JI219" s="31"/>
      <c r="JJ219" s="31"/>
      <c r="JK219" s="31"/>
      <c r="JL219" s="31"/>
      <c r="JM219" s="31"/>
      <c r="JN219" s="31"/>
      <c r="JO219" s="31"/>
      <c r="JP219" s="31"/>
      <c r="JQ219" s="31"/>
      <c r="JR219" s="31"/>
      <c r="JS219" s="31"/>
      <c r="JT219" s="31"/>
      <c r="JU219" s="31"/>
      <c r="JV219" s="31"/>
      <c r="JW219" s="31"/>
      <c r="JX219" s="31"/>
      <c r="JY219" s="31"/>
    </row>
    <row r="220">
      <c r="A220" s="25" t="s">
        <v>320</v>
      </c>
      <c r="B220" s="26"/>
      <c r="C220" s="38"/>
      <c r="D220" s="26"/>
      <c r="E220" s="27"/>
      <c r="F220" s="28"/>
      <c r="G220" s="28"/>
      <c r="H220" s="29"/>
      <c r="I220" s="36"/>
      <c r="J220" s="28"/>
      <c r="K220" s="29"/>
      <c r="L220" s="35" t="b">
        <v>0</v>
      </c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  <c r="IW220" s="31"/>
      <c r="IX220" s="31"/>
      <c r="IY220" s="31"/>
      <c r="IZ220" s="31"/>
      <c r="JA220" s="31"/>
      <c r="JB220" s="31"/>
      <c r="JC220" s="31"/>
      <c r="JD220" s="31"/>
      <c r="JE220" s="31"/>
      <c r="JF220" s="31"/>
      <c r="JG220" s="31"/>
      <c r="JH220" s="31"/>
      <c r="JI220" s="31"/>
      <c r="JJ220" s="31"/>
      <c r="JK220" s="31"/>
      <c r="JL220" s="31"/>
      <c r="JM220" s="31"/>
      <c r="JN220" s="31"/>
      <c r="JO220" s="31"/>
      <c r="JP220" s="31"/>
      <c r="JQ220" s="31"/>
      <c r="JR220" s="31"/>
      <c r="JS220" s="31"/>
      <c r="JT220" s="31"/>
      <c r="JU220" s="31"/>
      <c r="JV220" s="31"/>
      <c r="JW220" s="31"/>
      <c r="JX220" s="31"/>
      <c r="JY220" s="31"/>
    </row>
    <row r="221">
      <c r="A221" s="25" t="s">
        <v>321</v>
      </c>
      <c r="B221" s="26"/>
      <c r="C221" s="38"/>
      <c r="D221" s="26"/>
      <c r="E221" s="27"/>
      <c r="F221" s="28"/>
      <c r="G221" s="28"/>
      <c r="H221" s="29"/>
      <c r="I221" s="36"/>
      <c r="J221" s="28"/>
      <c r="K221" s="29"/>
      <c r="L221" s="35" t="b">
        <v>0</v>
      </c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  <c r="IW221" s="31"/>
      <c r="IX221" s="31"/>
      <c r="IY221" s="31"/>
      <c r="IZ221" s="31"/>
      <c r="JA221" s="31"/>
      <c r="JB221" s="31"/>
      <c r="JC221" s="31"/>
      <c r="JD221" s="31"/>
      <c r="JE221" s="31"/>
      <c r="JF221" s="31"/>
      <c r="JG221" s="31"/>
      <c r="JH221" s="31"/>
      <c r="JI221" s="31"/>
      <c r="JJ221" s="31"/>
      <c r="JK221" s="31"/>
      <c r="JL221" s="31"/>
      <c r="JM221" s="31"/>
      <c r="JN221" s="31"/>
      <c r="JO221" s="31"/>
      <c r="JP221" s="31"/>
      <c r="JQ221" s="31"/>
      <c r="JR221" s="31"/>
      <c r="JS221" s="31"/>
      <c r="JT221" s="31"/>
      <c r="JU221" s="31"/>
      <c r="JV221" s="31"/>
      <c r="JW221" s="31"/>
      <c r="JX221" s="31"/>
      <c r="JY221" s="31"/>
    </row>
    <row r="222">
      <c r="A222" s="25" t="s">
        <v>322</v>
      </c>
      <c r="B222" s="26"/>
      <c r="C222" s="38"/>
      <c r="D222" s="26"/>
      <c r="E222" s="27"/>
      <c r="F222" s="28"/>
      <c r="G222" s="28"/>
      <c r="H222" s="29"/>
      <c r="I222" s="36"/>
      <c r="J222" s="28"/>
      <c r="K222" s="29"/>
      <c r="L222" s="35" t="b">
        <v>0</v>
      </c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  <c r="IW222" s="31"/>
      <c r="IX222" s="31"/>
      <c r="IY222" s="31"/>
      <c r="IZ222" s="31"/>
      <c r="JA222" s="31"/>
      <c r="JB222" s="31"/>
      <c r="JC222" s="31"/>
      <c r="JD222" s="31"/>
      <c r="JE222" s="31"/>
      <c r="JF222" s="31"/>
      <c r="JG222" s="31"/>
      <c r="JH222" s="31"/>
      <c r="JI222" s="31"/>
      <c r="JJ222" s="31"/>
      <c r="JK222" s="31"/>
      <c r="JL222" s="31"/>
      <c r="JM222" s="31"/>
      <c r="JN222" s="31"/>
      <c r="JO222" s="31"/>
      <c r="JP222" s="31"/>
      <c r="JQ222" s="31"/>
      <c r="JR222" s="31"/>
      <c r="JS222" s="31"/>
      <c r="JT222" s="31"/>
      <c r="JU222" s="31"/>
      <c r="JV222" s="31"/>
      <c r="JW222" s="31"/>
      <c r="JX222" s="31"/>
      <c r="JY222" s="31"/>
    </row>
    <row r="223">
      <c r="A223" s="25" t="s">
        <v>323</v>
      </c>
      <c r="B223" s="26"/>
      <c r="C223" s="38"/>
      <c r="D223" s="26"/>
      <c r="E223" s="27"/>
      <c r="F223" s="28"/>
      <c r="G223" s="28"/>
      <c r="H223" s="29"/>
      <c r="I223" s="36"/>
      <c r="J223" s="28"/>
      <c r="K223" s="29"/>
      <c r="L223" s="35" t="b">
        <v>0</v>
      </c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  <c r="IW223" s="31"/>
      <c r="IX223" s="31"/>
      <c r="IY223" s="31"/>
      <c r="IZ223" s="31"/>
      <c r="JA223" s="31"/>
      <c r="JB223" s="31"/>
      <c r="JC223" s="31"/>
      <c r="JD223" s="31"/>
      <c r="JE223" s="31"/>
      <c r="JF223" s="31"/>
      <c r="JG223" s="31"/>
      <c r="JH223" s="31"/>
      <c r="JI223" s="31"/>
      <c r="JJ223" s="31"/>
      <c r="JK223" s="31"/>
      <c r="JL223" s="31"/>
      <c r="JM223" s="31"/>
      <c r="JN223" s="31"/>
      <c r="JO223" s="31"/>
      <c r="JP223" s="31"/>
      <c r="JQ223" s="31"/>
      <c r="JR223" s="31"/>
      <c r="JS223" s="31"/>
      <c r="JT223" s="31"/>
      <c r="JU223" s="31"/>
      <c r="JV223" s="31"/>
      <c r="JW223" s="31"/>
      <c r="JX223" s="31"/>
      <c r="JY223" s="31"/>
    </row>
    <row r="224">
      <c r="A224" s="25" t="s">
        <v>324</v>
      </c>
      <c r="B224" s="26"/>
      <c r="C224" s="38"/>
      <c r="D224" s="26"/>
      <c r="E224" s="27"/>
      <c r="F224" s="28"/>
      <c r="G224" s="28"/>
      <c r="H224" s="29"/>
      <c r="I224" s="36"/>
      <c r="J224" s="28"/>
      <c r="K224" s="29"/>
      <c r="L224" s="35" t="b">
        <v>0</v>
      </c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  <c r="IW224" s="31"/>
      <c r="IX224" s="31"/>
      <c r="IY224" s="31"/>
      <c r="IZ224" s="31"/>
      <c r="JA224" s="31"/>
      <c r="JB224" s="31"/>
      <c r="JC224" s="31"/>
      <c r="JD224" s="31"/>
      <c r="JE224" s="31"/>
      <c r="JF224" s="31"/>
      <c r="JG224" s="31"/>
      <c r="JH224" s="31"/>
      <c r="JI224" s="31"/>
      <c r="JJ224" s="31"/>
      <c r="JK224" s="31"/>
      <c r="JL224" s="31"/>
      <c r="JM224" s="31"/>
      <c r="JN224" s="31"/>
      <c r="JO224" s="31"/>
      <c r="JP224" s="31"/>
      <c r="JQ224" s="31"/>
      <c r="JR224" s="31"/>
      <c r="JS224" s="31"/>
      <c r="JT224" s="31"/>
      <c r="JU224" s="31"/>
      <c r="JV224" s="31"/>
      <c r="JW224" s="31"/>
      <c r="JX224" s="31"/>
      <c r="JY224" s="31"/>
    </row>
    <row r="225">
      <c r="A225" s="25" t="s">
        <v>325</v>
      </c>
      <c r="B225" s="26"/>
      <c r="C225" s="38"/>
      <c r="D225" s="26"/>
      <c r="E225" s="27"/>
      <c r="F225" s="28"/>
      <c r="G225" s="28"/>
      <c r="H225" s="29"/>
      <c r="I225" s="36"/>
      <c r="J225" s="28"/>
      <c r="K225" s="29"/>
      <c r="L225" s="35" t="b">
        <v>0</v>
      </c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  <c r="IW225" s="31"/>
      <c r="IX225" s="31"/>
      <c r="IY225" s="31"/>
      <c r="IZ225" s="31"/>
      <c r="JA225" s="31"/>
      <c r="JB225" s="31"/>
      <c r="JC225" s="31"/>
      <c r="JD225" s="31"/>
      <c r="JE225" s="31"/>
      <c r="JF225" s="31"/>
      <c r="JG225" s="31"/>
      <c r="JH225" s="31"/>
      <c r="JI225" s="31"/>
      <c r="JJ225" s="31"/>
      <c r="JK225" s="31"/>
      <c r="JL225" s="31"/>
      <c r="JM225" s="31"/>
      <c r="JN225" s="31"/>
      <c r="JO225" s="31"/>
      <c r="JP225" s="31"/>
      <c r="JQ225" s="31"/>
      <c r="JR225" s="31"/>
      <c r="JS225" s="31"/>
      <c r="JT225" s="31"/>
      <c r="JU225" s="31"/>
      <c r="JV225" s="31"/>
      <c r="JW225" s="31"/>
      <c r="JX225" s="31"/>
      <c r="JY225" s="31"/>
    </row>
    <row r="226">
      <c r="A226" s="25" t="s">
        <v>326</v>
      </c>
      <c r="B226" s="26"/>
      <c r="C226" s="38"/>
      <c r="D226" s="26"/>
      <c r="E226" s="27"/>
      <c r="F226" s="28"/>
      <c r="G226" s="28"/>
      <c r="H226" s="29"/>
      <c r="I226" s="36"/>
      <c r="J226" s="28"/>
      <c r="K226" s="29"/>
      <c r="L226" s="35" t="b">
        <v>0</v>
      </c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  <c r="IW226" s="31"/>
      <c r="IX226" s="31"/>
      <c r="IY226" s="31"/>
      <c r="IZ226" s="31"/>
      <c r="JA226" s="31"/>
      <c r="JB226" s="31"/>
      <c r="JC226" s="31"/>
      <c r="JD226" s="31"/>
      <c r="JE226" s="31"/>
      <c r="JF226" s="31"/>
      <c r="JG226" s="31"/>
      <c r="JH226" s="31"/>
      <c r="JI226" s="31"/>
      <c r="JJ226" s="31"/>
      <c r="JK226" s="31"/>
      <c r="JL226" s="31"/>
      <c r="JM226" s="31"/>
      <c r="JN226" s="31"/>
      <c r="JO226" s="31"/>
      <c r="JP226" s="31"/>
      <c r="JQ226" s="31"/>
      <c r="JR226" s="31"/>
      <c r="JS226" s="31"/>
      <c r="JT226" s="31"/>
      <c r="JU226" s="31"/>
      <c r="JV226" s="31"/>
      <c r="JW226" s="31"/>
      <c r="JX226" s="31"/>
      <c r="JY226" s="31"/>
    </row>
    <row r="227">
      <c r="A227" s="25" t="s">
        <v>327</v>
      </c>
      <c r="B227" s="26"/>
      <c r="C227" s="38"/>
      <c r="D227" s="26"/>
      <c r="E227" s="27"/>
      <c r="F227" s="28"/>
      <c r="G227" s="28"/>
      <c r="H227" s="29"/>
      <c r="I227" s="36"/>
      <c r="J227" s="28"/>
      <c r="K227" s="29"/>
      <c r="L227" s="35" t="b">
        <v>0</v>
      </c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  <c r="IW227" s="31"/>
      <c r="IX227" s="31"/>
      <c r="IY227" s="31"/>
      <c r="IZ227" s="31"/>
      <c r="JA227" s="31"/>
      <c r="JB227" s="31"/>
      <c r="JC227" s="31"/>
      <c r="JD227" s="31"/>
      <c r="JE227" s="31"/>
      <c r="JF227" s="31"/>
      <c r="JG227" s="31"/>
      <c r="JH227" s="31"/>
      <c r="JI227" s="31"/>
      <c r="JJ227" s="31"/>
      <c r="JK227" s="31"/>
      <c r="JL227" s="31"/>
      <c r="JM227" s="31"/>
      <c r="JN227" s="31"/>
      <c r="JO227" s="31"/>
      <c r="JP227" s="31"/>
      <c r="JQ227" s="31"/>
      <c r="JR227" s="31"/>
      <c r="JS227" s="31"/>
      <c r="JT227" s="31"/>
      <c r="JU227" s="31"/>
      <c r="JV227" s="31"/>
      <c r="JW227" s="31"/>
      <c r="JX227" s="31"/>
      <c r="JY227" s="31"/>
    </row>
    <row r="228">
      <c r="A228" s="25" t="s">
        <v>328</v>
      </c>
      <c r="B228" s="26"/>
      <c r="C228" s="38"/>
      <c r="D228" s="26"/>
      <c r="E228" s="27"/>
      <c r="F228" s="28"/>
      <c r="G228" s="28"/>
      <c r="H228" s="29"/>
      <c r="I228" s="36"/>
      <c r="J228" s="28"/>
      <c r="K228" s="29"/>
      <c r="L228" s="35" t="b">
        <v>0</v>
      </c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  <c r="EL228" s="31"/>
      <c r="EM228" s="31"/>
      <c r="EN228" s="31"/>
      <c r="EO228" s="31"/>
      <c r="EP228" s="31"/>
      <c r="EQ228" s="31"/>
      <c r="ER228" s="31"/>
      <c r="ES228" s="31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  <c r="IW228" s="31"/>
      <c r="IX228" s="31"/>
      <c r="IY228" s="31"/>
      <c r="IZ228" s="31"/>
      <c r="JA228" s="31"/>
      <c r="JB228" s="31"/>
      <c r="JC228" s="31"/>
      <c r="JD228" s="31"/>
      <c r="JE228" s="31"/>
      <c r="JF228" s="31"/>
      <c r="JG228" s="31"/>
      <c r="JH228" s="31"/>
      <c r="JI228" s="31"/>
      <c r="JJ228" s="31"/>
      <c r="JK228" s="31"/>
      <c r="JL228" s="31"/>
      <c r="JM228" s="31"/>
      <c r="JN228" s="31"/>
      <c r="JO228" s="31"/>
      <c r="JP228" s="31"/>
      <c r="JQ228" s="31"/>
      <c r="JR228" s="31"/>
      <c r="JS228" s="31"/>
      <c r="JT228" s="31"/>
      <c r="JU228" s="31"/>
      <c r="JV228" s="31"/>
      <c r="JW228" s="31"/>
      <c r="JX228" s="31"/>
      <c r="JY228" s="31"/>
    </row>
    <row r="229">
      <c r="A229" s="25" t="s">
        <v>329</v>
      </c>
      <c r="B229" s="26"/>
      <c r="C229" s="38"/>
      <c r="D229" s="26"/>
      <c r="E229" s="27"/>
      <c r="F229" s="28"/>
      <c r="G229" s="28"/>
      <c r="H229" s="29"/>
      <c r="I229" s="36"/>
      <c r="J229" s="28"/>
      <c r="K229" s="29"/>
      <c r="L229" s="35" t="b">
        <v>0</v>
      </c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  <c r="IW229" s="31"/>
      <c r="IX229" s="31"/>
      <c r="IY229" s="31"/>
      <c r="IZ229" s="31"/>
      <c r="JA229" s="31"/>
      <c r="JB229" s="31"/>
      <c r="JC229" s="31"/>
      <c r="JD229" s="31"/>
      <c r="JE229" s="31"/>
      <c r="JF229" s="31"/>
      <c r="JG229" s="31"/>
      <c r="JH229" s="31"/>
      <c r="JI229" s="31"/>
      <c r="JJ229" s="31"/>
      <c r="JK229" s="31"/>
      <c r="JL229" s="31"/>
      <c r="JM229" s="31"/>
      <c r="JN229" s="31"/>
      <c r="JO229" s="31"/>
      <c r="JP229" s="31"/>
      <c r="JQ229" s="31"/>
      <c r="JR229" s="31"/>
      <c r="JS229" s="31"/>
      <c r="JT229" s="31"/>
      <c r="JU229" s="31"/>
      <c r="JV229" s="31"/>
      <c r="JW229" s="31"/>
      <c r="JX229" s="31"/>
      <c r="JY229" s="31"/>
    </row>
    <row r="230">
      <c r="A230" s="25" t="s">
        <v>330</v>
      </c>
      <c r="B230" s="26"/>
      <c r="C230" s="38"/>
      <c r="D230" s="26"/>
      <c r="E230" s="27"/>
      <c r="F230" s="28"/>
      <c r="G230" s="28"/>
      <c r="H230" s="29"/>
      <c r="I230" s="36"/>
      <c r="J230" s="28"/>
      <c r="K230" s="29"/>
      <c r="L230" s="35" t="b">
        <v>0</v>
      </c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  <c r="IW230" s="31"/>
      <c r="IX230" s="31"/>
      <c r="IY230" s="31"/>
      <c r="IZ230" s="31"/>
      <c r="JA230" s="31"/>
      <c r="JB230" s="31"/>
      <c r="JC230" s="31"/>
      <c r="JD230" s="31"/>
      <c r="JE230" s="31"/>
      <c r="JF230" s="31"/>
      <c r="JG230" s="31"/>
      <c r="JH230" s="31"/>
      <c r="JI230" s="31"/>
      <c r="JJ230" s="31"/>
      <c r="JK230" s="31"/>
      <c r="JL230" s="31"/>
      <c r="JM230" s="31"/>
      <c r="JN230" s="31"/>
      <c r="JO230" s="31"/>
      <c r="JP230" s="31"/>
      <c r="JQ230" s="31"/>
      <c r="JR230" s="31"/>
      <c r="JS230" s="31"/>
      <c r="JT230" s="31"/>
      <c r="JU230" s="31"/>
      <c r="JV230" s="31"/>
      <c r="JW230" s="31"/>
      <c r="JX230" s="31"/>
      <c r="JY230" s="31"/>
    </row>
    <row r="231">
      <c r="A231" s="25" t="s">
        <v>331</v>
      </c>
      <c r="B231" s="26"/>
      <c r="C231" s="38"/>
      <c r="D231" s="26"/>
      <c r="E231" s="27"/>
      <c r="F231" s="28"/>
      <c r="G231" s="28"/>
      <c r="H231" s="29"/>
      <c r="I231" s="36"/>
      <c r="J231" s="28"/>
      <c r="K231" s="29"/>
      <c r="L231" s="35" t="b">
        <v>0</v>
      </c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  <c r="IW231" s="31"/>
      <c r="IX231" s="31"/>
      <c r="IY231" s="31"/>
      <c r="IZ231" s="31"/>
      <c r="JA231" s="31"/>
      <c r="JB231" s="31"/>
      <c r="JC231" s="31"/>
      <c r="JD231" s="31"/>
      <c r="JE231" s="31"/>
      <c r="JF231" s="31"/>
      <c r="JG231" s="31"/>
      <c r="JH231" s="31"/>
      <c r="JI231" s="31"/>
      <c r="JJ231" s="31"/>
      <c r="JK231" s="31"/>
      <c r="JL231" s="31"/>
      <c r="JM231" s="31"/>
      <c r="JN231" s="31"/>
      <c r="JO231" s="31"/>
      <c r="JP231" s="31"/>
      <c r="JQ231" s="31"/>
      <c r="JR231" s="31"/>
      <c r="JS231" s="31"/>
      <c r="JT231" s="31"/>
      <c r="JU231" s="31"/>
      <c r="JV231" s="31"/>
      <c r="JW231" s="31"/>
      <c r="JX231" s="31"/>
      <c r="JY231" s="31"/>
    </row>
    <row r="232">
      <c r="A232" s="25" t="s">
        <v>332</v>
      </c>
      <c r="B232" s="26"/>
      <c r="C232" s="38"/>
      <c r="D232" s="26"/>
      <c r="E232" s="27"/>
      <c r="F232" s="28"/>
      <c r="G232" s="28"/>
      <c r="H232" s="29"/>
      <c r="I232" s="36"/>
      <c r="J232" s="28"/>
      <c r="K232" s="29"/>
      <c r="L232" s="35" t="b">
        <v>0</v>
      </c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  <c r="IW232" s="31"/>
      <c r="IX232" s="31"/>
      <c r="IY232" s="31"/>
      <c r="IZ232" s="31"/>
      <c r="JA232" s="31"/>
      <c r="JB232" s="31"/>
      <c r="JC232" s="31"/>
      <c r="JD232" s="31"/>
      <c r="JE232" s="31"/>
      <c r="JF232" s="31"/>
      <c r="JG232" s="31"/>
      <c r="JH232" s="31"/>
      <c r="JI232" s="31"/>
      <c r="JJ232" s="31"/>
      <c r="JK232" s="31"/>
      <c r="JL232" s="31"/>
      <c r="JM232" s="31"/>
      <c r="JN232" s="31"/>
      <c r="JO232" s="31"/>
      <c r="JP232" s="31"/>
      <c r="JQ232" s="31"/>
      <c r="JR232" s="31"/>
      <c r="JS232" s="31"/>
      <c r="JT232" s="31"/>
      <c r="JU232" s="31"/>
      <c r="JV232" s="31"/>
      <c r="JW232" s="31"/>
      <c r="JX232" s="31"/>
      <c r="JY232" s="31"/>
    </row>
    <row r="233">
      <c r="A233" s="25" t="s">
        <v>333</v>
      </c>
      <c r="B233" s="26"/>
      <c r="C233" s="38"/>
      <c r="D233" s="26"/>
      <c r="E233" s="27"/>
      <c r="F233" s="28"/>
      <c r="G233" s="28"/>
      <c r="H233" s="29"/>
      <c r="I233" s="36"/>
      <c r="J233" s="28"/>
      <c r="K233" s="29"/>
      <c r="L233" s="35" t="b">
        <v>0</v>
      </c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  <c r="CC233" s="31"/>
      <c r="CD233" s="31"/>
      <c r="CE233" s="31"/>
      <c r="CF233" s="31"/>
      <c r="CG233" s="31"/>
      <c r="CH233" s="31"/>
      <c r="CI233" s="31"/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  <c r="IW233" s="31"/>
      <c r="IX233" s="31"/>
      <c r="IY233" s="31"/>
      <c r="IZ233" s="31"/>
      <c r="JA233" s="31"/>
      <c r="JB233" s="31"/>
      <c r="JC233" s="31"/>
      <c r="JD233" s="31"/>
      <c r="JE233" s="31"/>
      <c r="JF233" s="31"/>
      <c r="JG233" s="31"/>
      <c r="JH233" s="31"/>
      <c r="JI233" s="31"/>
      <c r="JJ233" s="31"/>
      <c r="JK233" s="31"/>
      <c r="JL233" s="31"/>
      <c r="JM233" s="31"/>
      <c r="JN233" s="31"/>
      <c r="JO233" s="31"/>
      <c r="JP233" s="31"/>
      <c r="JQ233" s="31"/>
      <c r="JR233" s="31"/>
      <c r="JS233" s="31"/>
      <c r="JT233" s="31"/>
      <c r="JU233" s="31"/>
      <c r="JV233" s="31"/>
      <c r="JW233" s="31"/>
      <c r="JX233" s="31"/>
      <c r="JY233" s="31"/>
    </row>
    <row r="234">
      <c r="A234" s="25" t="s">
        <v>334</v>
      </c>
      <c r="B234" s="26"/>
      <c r="C234" s="38"/>
      <c r="D234" s="26"/>
      <c r="E234" s="27"/>
      <c r="F234" s="28"/>
      <c r="G234" s="28"/>
      <c r="H234" s="29"/>
      <c r="I234" s="36"/>
      <c r="J234" s="28"/>
      <c r="K234" s="29"/>
      <c r="L234" s="35" t="b">
        <v>0</v>
      </c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  <c r="CC234" s="31"/>
      <c r="CD234" s="31"/>
      <c r="CE234" s="31"/>
      <c r="CF234" s="31"/>
      <c r="CG234" s="31"/>
      <c r="CH234" s="31"/>
      <c r="CI234" s="31"/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  <c r="IW234" s="31"/>
      <c r="IX234" s="31"/>
      <c r="IY234" s="31"/>
      <c r="IZ234" s="31"/>
      <c r="JA234" s="31"/>
      <c r="JB234" s="31"/>
      <c r="JC234" s="31"/>
      <c r="JD234" s="31"/>
      <c r="JE234" s="31"/>
      <c r="JF234" s="31"/>
      <c r="JG234" s="31"/>
      <c r="JH234" s="31"/>
      <c r="JI234" s="31"/>
      <c r="JJ234" s="31"/>
      <c r="JK234" s="31"/>
      <c r="JL234" s="31"/>
      <c r="JM234" s="31"/>
      <c r="JN234" s="31"/>
      <c r="JO234" s="31"/>
      <c r="JP234" s="31"/>
      <c r="JQ234" s="31"/>
      <c r="JR234" s="31"/>
      <c r="JS234" s="31"/>
      <c r="JT234" s="31"/>
      <c r="JU234" s="31"/>
      <c r="JV234" s="31"/>
      <c r="JW234" s="31"/>
      <c r="JX234" s="31"/>
      <c r="JY234" s="31"/>
    </row>
    <row r="235">
      <c r="A235" s="25" t="s">
        <v>335</v>
      </c>
      <c r="B235" s="26"/>
      <c r="C235" s="38"/>
      <c r="D235" s="26"/>
      <c r="E235" s="27"/>
      <c r="F235" s="28"/>
      <c r="G235" s="28"/>
      <c r="H235" s="29"/>
      <c r="I235" s="36"/>
      <c r="J235" s="28"/>
      <c r="K235" s="29"/>
      <c r="L235" s="35" t="b">
        <v>0</v>
      </c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  <c r="CC235" s="31"/>
      <c r="CD235" s="31"/>
      <c r="CE235" s="31"/>
      <c r="CF235" s="31"/>
      <c r="CG235" s="31"/>
      <c r="CH235" s="31"/>
      <c r="CI235" s="31"/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  <c r="IW235" s="31"/>
      <c r="IX235" s="31"/>
      <c r="IY235" s="31"/>
      <c r="IZ235" s="31"/>
      <c r="JA235" s="31"/>
      <c r="JB235" s="31"/>
      <c r="JC235" s="31"/>
      <c r="JD235" s="31"/>
      <c r="JE235" s="31"/>
      <c r="JF235" s="31"/>
      <c r="JG235" s="31"/>
      <c r="JH235" s="31"/>
      <c r="JI235" s="31"/>
      <c r="JJ235" s="31"/>
      <c r="JK235" s="31"/>
      <c r="JL235" s="31"/>
      <c r="JM235" s="31"/>
      <c r="JN235" s="31"/>
      <c r="JO235" s="31"/>
      <c r="JP235" s="31"/>
      <c r="JQ235" s="31"/>
      <c r="JR235" s="31"/>
      <c r="JS235" s="31"/>
      <c r="JT235" s="31"/>
      <c r="JU235" s="31"/>
      <c r="JV235" s="31"/>
      <c r="JW235" s="31"/>
      <c r="JX235" s="31"/>
      <c r="JY235" s="31"/>
    </row>
    <row r="236">
      <c r="A236" s="25" t="s">
        <v>336</v>
      </c>
      <c r="B236" s="26"/>
      <c r="C236" s="38"/>
      <c r="D236" s="26"/>
      <c r="E236" s="27"/>
      <c r="F236" s="28"/>
      <c r="G236" s="28"/>
      <c r="H236" s="29"/>
      <c r="I236" s="36"/>
      <c r="J236" s="28"/>
      <c r="K236" s="29"/>
      <c r="L236" s="35" t="b">
        <v>0</v>
      </c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  <c r="IW236" s="31"/>
      <c r="IX236" s="31"/>
      <c r="IY236" s="31"/>
      <c r="IZ236" s="31"/>
      <c r="JA236" s="31"/>
      <c r="JB236" s="31"/>
      <c r="JC236" s="31"/>
      <c r="JD236" s="31"/>
      <c r="JE236" s="31"/>
      <c r="JF236" s="31"/>
      <c r="JG236" s="31"/>
      <c r="JH236" s="31"/>
      <c r="JI236" s="31"/>
      <c r="JJ236" s="31"/>
      <c r="JK236" s="31"/>
      <c r="JL236" s="31"/>
      <c r="JM236" s="31"/>
      <c r="JN236" s="31"/>
      <c r="JO236" s="31"/>
      <c r="JP236" s="31"/>
      <c r="JQ236" s="31"/>
      <c r="JR236" s="31"/>
      <c r="JS236" s="31"/>
      <c r="JT236" s="31"/>
      <c r="JU236" s="31"/>
      <c r="JV236" s="31"/>
      <c r="JW236" s="31"/>
      <c r="JX236" s="31"/>
      <c r="JY236" s="31"/>
    </row>
    <row r="237">
      <c r="A237" s="25" t="s">
        <v>337</v>
      </c>
      <c r="B237" s="26"/>
      <c r="C237" s="38"/>
      <c r="D237" s="26"/>
      <c r="E237" s="27"/>
      <c r="F237" s="28"/>
      <c r="G237" s="28"/>
      <c r="H237" s="29"/>
      <c r="I237" s="36"/>
      <c r="J237" s="28"/>
      <c r="K237" s="29"/>
      <c r="L237" s="35" t="b">
        <v>0</v>
      </c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  <c r="IW237" s="31"/>
      <c r="IX237" s="31"/>
      <c r="IY237" s="31"/>
      <c r="IZ237" s="31"/>
      <c r="JA237" s="31"/>
      <c r="JB237" s="31"/>
      <c r="JC237" s="31"/>
      <c r="JD237" s="31"/>
      <c r="JE237" s="31"/>
      <c r="JF237" s="31"/>
      <c r="JG237" s="31"/>
      <c r="JH237" s="31"/>
      <c r="JI237" s="31"/>
      <c r="JJ237" s="31"/>
      <c r="JK237" s="31"/>
      <c r="JL237" s="31"/>
      <c r="JM237" s="31"/>
      <c r="JN237" s="31"/>
      <c r="JO237" s="31"/>
      <c r="JP237" s="31"/>
      <c r="JQ237" s="31"/>
      <c r="JR237" s="31"/>
      <c r="JS237" s="31"/>
      <c r="JT237" s="31"/>
      <c r="JU237" s="31"/>
      <c r="JV237" s="31"/>
      <c r="JW237" s="31"/>
      <c r="JX237" s="31"/>
      <c r="JY237" s="31"/>
    </row>
    <row r="238">
      <c r="A238" s="25" t="s">
        <v>338</v>
      </c>
      <c r="B238" s="26"/>
      <c r="C238" s="38"/>
      <c r="D238" s="26"/>
      <c r="E238" s="27"/>
      <c r="F238" s="28"/>
      <c r="G238" s="28"/>
      <c r="H238" s="29"/>
      <c r="I238" s="36"/>
      <c r="J238" s="28"/>
      <c r="K238" s="29"/>
      <c r="L238" s="35" t="b">
        <v>0</v>
      </c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  <c r="CC238" s="31"/>
      <c r="CD238" s="31"/>
      <c r="CE238" s="31"/>
      <c r="CF238" s="31"/>
      <c r="CG238" s="31"/>
      <c r="CH238" s="31"/>
      <c r="CI238" s="31"/>
      <c r="CJ238" s="31"/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  <c r="IW238" s="31"/>
      <c r="IX238" s="31"/>
      <c r="IY238" s="31"/>
      <c r="IZ238" s="31"/>
      <c r="JA238" s="31"/>
      <c r="JB238" s="31"/>
      <c r="JC238" s="31"/>
      <c r="JD238" s="31"/>
      <c r="JE238" s="31"/>
      <c r="JF238" s="31"/>
      <c r="JG238" s="31"/>
      <c r="JH238" s="31"/>
      <c r="JI238" s="31"/>
      <c r="JJ238" s="31"/>
      <c r="JK238" s="31"/>
      <c r="JL238" s="31"/>
      <c r="JM238" s="31"/>
      <c r="JN238" s="31"/>
      <c r="JO238" s="31"/>
      <c r="JP238" s="31"/>
      <c r="JQ238" s="31"/>
      <c r="JR238" s="31"/>
      <c r="JS238" s="31"/>
      <c r="JT238" s="31"/>
      <c r="JU238" s="31"/>
      <c r="JV238" s="31"/>
      <c r="JW238" s="31"/>
      <c r="JX238" s="31"/>
      <c r="JY238" s="31"/>
    </row>
    <row r="239">
      <c r="A239" s="25" t="s">
        <v>339</v>
      </c>
      <c r="B239" s="26"/>
      <c r="C239" s="38"/>
      <c r="D239" s="26"/>
      <c r="E239" s="27"/>
      <c r="F239" s="28"/>
      <c r="G239" s="28"/>
      <c r="H239" s="29"/>
      <c r="I239" s="36"/>
      <c r="J239" s="28"/>
      <c r="K239" s="29"/>
      <c r="L239" s="35" t="b">
        <v>0</v>
      </c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  <c r="CC239" s="31"/>
      <c r="CD239" s="31"/>
      <c r="CE239" s="31"/>
      <c r="CF239" s="31"/>
      <c r="CG239" s="31"/>
      <c r="CH239" s="31"/>
      <c r="CI239" s="31"/>
      <c r="CJ239" s="31"/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  <c r="IW239" s="31"/>
      <c r="IX239" s="31"/>
      <c r="IY239" s="31"/>
      <c r="IZ239" s="31"/>
      <c r="JA239" s="31"/>
      <c r="JB239" s="31"/>
      <c r="JC239" s="31"/>
      <c r="JD239" s="31"/>
      <c r="JE239" s="31"/>
      <c r="JF239" s="31"/>
      <c r="JG239" s="31"/>
      <c r="JH239" s="31"/>
      <c r="JI239" s="31"/>
      <c r="JJ239" s="31"/>
      <c r="JK239" s="31"/>
      <c r="JL239" s="31"/>
      <c r="JM239" s="31"/>
      <c r="JN239" s="31"/>
      <c r="JO239" s="31"/>
      <c r="JP239" s="31"/>
      <c r="JQ239" s="31"/>
      <c r="JR239" s="31"/>
      <c r="JS239" s="31"/>
      <c r="JT239" s="31"/>
      <c r="JU239" s="31"/>
      <c r="JV239" s="31"/>
      <c r="JW239" s="31"/>
      <c r="JX239" s="31"/>
      <c r="JY239" s="31"/>
    </row>
    <row r="240">
      <c r="A240" s="25" t="s">
        <v>340</v>
      </c>
      <c r="B240" s="26"/>
      <c r="C240" s="38"/>
      <c r="D240" s="26"/>
      <c r="E240" s="27"/>
      <c r="F240" s="28"/>
      <c r="G240" s="28"/>
      <c r="H240" s="29"/>
      <c r="I240" s="36"/>
      <c r="J240" s="28"/>
      <c r="K240" s="29"/>
      <c r="L240" s="35" t="b">
        <v>0</v>
      </c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  <c r="CC240" s="31"/>
      <c r="CD240" s="31"/>
      <c r="CE240" s="31"/>
      <c r="CF240" s="31"/>
      <c r="CG240" s="31"/>
      <c r="CH240" s="31"/>
      <c r="CI240" s="31"/>
      <c r="CJ240" s="31"/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  <c r="IW240" s="31"/>
      <c r="IX240" s="31"/>
      <c r="IY240" s="31"/>
      <c r="IZ240" s="31"/>
      <c r="JA240" s="31"/>
      <c r="JB240" s="31"/>
      <c r="JC240" s="31"/>
      <c r="JD240" s="31"/>
      <c r="JE240" s="31"/>
      <c r="JF240" s="31"/>
      <c r="JG240" s="31"/>
      <c r="JH240" s="31"/>
      <c r="JI240" s="31"/>
      <c r="JJ240" s="31"/>
      <c r="JK240" s="31"/>
      <c r="JL240" s="31"/>
      <c r="JM240" s="31"/>
      <c r="JN240" s="31"/>
      <c r="JO240" s="31"/>
      <c r="JP240" s="31"/>
      <c r="JQ240" s="31"/>
      <c r="JR240" s="31"/>
      <c r="JS240" s="31"/>
      <c r="JT240" s="31"/>
      <c r="JU240" s="31"/>
      <c r="JV240" s="31"/>
      <c r="JW240" s="31"/>
      <c r="JX240" s="31"/>
      <c r="JY240" s="31"/>
    </row>
    <row r="241">
      <c r="A241" s="25" t="s">
        <v>341</v>
      </c>
      <c r="B241" s="26"/>
      <c r="C241" s="38"/>
      <c r="D241" s="26"/>
      <c r="E241" s="27"/>
      <c r="F241" s="28"/>
      <c r="G241" s="28"/>
      <c r="H241" s="29"/>
      <c r="I241" s="36"/>
      <c r="J241" s="28"/>
      <c r="K241" s="29"/>
      <c r="L241" s="35" t="b">
        <v>0</v>
      </c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  <c r="CC241" s="31"/>
      <c r="CD241" s="31"/>
      <c r="CE241" s="31"/>
      <c r="CF241" s="31"/>
      <c r="CG241" s="31"/>
      <c r="CH241" s="31"/>
      <c r="CI241" s="31"/>
      <c r="CJ241" s="31"/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  <c r="IW241" s="31"/>
      <c r="IX241" s="31"/>
      <c r="IY241" s="31"/>
      <c r="IZ241" s="31"/>
      <c r="JA241" s="31"/>
      <c r="JB241" s="31"/>
      <c r="JC241" s="31"/>
      <c r="JD241" s="31"/>
      <c r="JE241" s="31"/>
      <c r="JF241" s="31"/>
      <c r="JG241" s="31"/>
      <c r="JH241" s="31"/>
      <c r="JI241" s="31"/>
      <c r="JJ241" s="31"/>
      <c r="JK241" s="31"/>
      <c r="JL241" s="31"/>
      <c r="JM241" s="31"/>
      <c r="JN241" s="31"/>
      <c r="JO241" s="31"/>
      <c r="JP241" s="31"/>
      <c r="JQ241" s="31"/>
      <c r="JR241" s="31"/>
      <c r="JS241" s="31"/>
      <c r="JT241" s="31"/>
      <c r="JU241" s="31"/>
      <c r="JV241" s="31"/>
      <c r="JW241" s="31"/>
      <c r="JX241" s="31"/>
      <c r="JY241" s="31"/>
    </row>
    <row r="242">
      <c r="A242" s="25" t="s">
        <v>342</v>
      </c>
      <c r="B242" s="26"/>
      <c r="C242" s="38"/>
      <c r="D242" s="26"/>
      <c r="E242" s="27"/>
      <c r="F242" s="28"/>
      <c r="G242" s="28"/>
      <c r="H242" s="29"/>
      <c r="I242" s="36"/>
      <c r="J242" s="28"/>
      <c r="K242" s="29"/>
      <c r="L242" s="35" t="b">
        <v>0</v>
      </c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  <c r="CC242" s="31"/>
      <c r="CD242" s="31"/>
      <c r="CE242" s="31"/>
      <c r="CF242" s="31"/>
      <c r="CG242" s="31"/>
      <c r="CH242" s="31"/>
      <c r="CI242" s="31"/>
      <c r="CJ242" s="31"/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  <c r="IW242" s="31"/>
      <c r="IX242" s="31"/>
      <c r="IY242" s="31"/>
      <c r="IZ242" s="31"/>
      <c r="JA242" s="31"/>
      <c r="JB242" s="31"/>
      <c r="JC242" s="31"/>
      <c r="JD242" s="31"/>
      <c r="JE242" s="31"/>
      <c r="JF242" s="31"/>
      <c r="JG242" s="31"/>
      <c r="JH242" s="31"/>
      <c r="JI242" s="31"/>
      <c r="JJ242" s="31"/>
      <c r="JK242" s="31"/>
      <c r="JL242" s="31"/>
      <c r="JM242" s="31"/>
      <c r="JN242" s="31"/>
      <c r="JO242" s="31"/>
      <c r="JP242" s="31"/>
      <c r="JQ242" s="31"/>
      <c r="JR242" s="31"/>
      <c r="JS242" s="31"/>
      <c r="JT242" s="31"/>
      <c r="JU242" s="31"/>
      <c r="JV242" s="31"/>
      <c r="JW242" s="31"/>
      <c r="JX242" s="31"/>
      <c r="JY242" s="31"/>
    </row>
    <row r="243">
      <c r="A243" s="25" t="s">
        <v>343</v>
      </c>
      <c r="B243" s="26"/>
      <c r="C243" s="38"/>
      <c r="D243" s="26"/>
      <c r="E243" s="27"/>
      <c r="F243" s="28"/>
      <c r="G243" s="28"/>
      <c r="H243" s="29"/>
      <c r="I243" s="36"/>
      <c r="J243" s="28"/>
      <c r="K243" s="29"/>
      <c r="L243" s="35" t="b">
        <v>0</v>
      </c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  <c r="IW243" s="31"/>
      <c r="IX243" s="31"/>
      <c r="IY243" s="31"/>
      <c r="IZ243" s="31"/>
      <c r="JA243" s="31"/>
      <c r="JB243" s="31"/>
      <c r="JC243" s="31"/>
      <c r="JD243" s="31"/>
      <c r="JE243" s="31"/>
      <c r="JF243" s="31"/>
      <c r="JG243" s="31"/>
      <c r="JH243" s="31"/>
      <c r="JI243" s="31"/>
      <c r="JJ243" s="31"/>
      <c r="JK243" s="31"/>
      <c r="JL243" s="31"/>
      <c r="JM243" s="31"/>
      <c r="JN243" s="31"/>
      <c r="JO243" s="31"/>
      <c r="JP243" s="31"/>
      <c r="JQ243" s="31"/>
      <c r="JR243" s="31"/>
      <c r="JS243" s="31"/>
      <c r="JT243" s="31"/>
      <c r="JU243" s="31"/>
      <c r="JV243" s="31"/>
      <c r="JW243" s="31"/>
      <c r="JX243" s="31"/>
      <c r="JY243" s="31"/>
    </row>
    <row r="244">
      <c r="A244" s="25" t="s">
        <v>344</v>
      </c>
      <c r="B244" s="26"/>
      <c r="C244" s="38"/>
      <c r="D244" s="26"/>
      <c r="E244" s="27"/>
      <c r="F244" s="28"/>
      <c r="G244" s="28"/>
      <c r="H244" s="29"/>
      <c r="I244" s="36"/>
      <c r="J244" s="28"/>
      <c r="K244" s="29"/>
      <c r="L244" s="35" t="b">
        <v>0</v>
      </c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  <c r="IW244" s="31"/>
      <c r="IX244" s="31"/>
      <c r="IY244" s="31"/>
      <c r="IZ244" s="31"/>
      <c r="JA244" s="31"/>
      <c r="JB244" s="31"/>
      <c r="JC244" s="31"/>
      <c r="JD244" s="31"/>
      <c r="JE244" s="31"/>
      <c r="JF244" s="31"/>
      <c r="JG244" s="31"/>
      <c r="JH244" s="31"/>
      <c r="JI244" s="31"/>
      <c r="JJ244" s="31"/>
      <c r="JK244" s="31"/>
      <c r="JL244" s="31"/>
      <c r="JM244" s="31"/>
      <c r="JN244" s="31"/>
      <c r="JO244" s="31"/>
      <c r="JP244" s="31"/>
      <c r="JQ244" s="31"/>
      <c r="JR244" s="31"/>
      <c r="JS244" s="31"/>
      <c r="JT244" s="31"/>
      <c r="JU244" s="31"/>
      <c r="JV244" s="31"/>
      <c r="JW244" s="31"/>
      <c r="JX244" s="31"/>
      <c r="JY244" s="31"/>
    </row>
    <row r="245">
      <c r="A245" s="25" t="s">
        <v>345</v>
      </c>
      <c r="B245" s="26"/>
      <c r="C245" s="38"/>
      <c r="D245" s="26"/>
      <c r="E245" s="27"/>
      <c r="F245" s="28"/>
      <c r="G245" s="28"/>
      <c r="H245" s="29"/>
      <c r="I245" s="36"/>
      <c r="J245" s="28"/>
      <c r="K245" s="29"/>
      <c r="L245" s="35" t="b">
        <v>0</v>
      </c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  <c r="CC245" s="31"/>
      <c r="CD245" s="31"/>
      <c r="CE245" s="31"/>
      <c r="CF245" s="31"/>
      <c r="CG245" s="31"/>
      <c r="CH245" s="31"/>
      <c r="CI245" s="31"/>
      <c r="CJ245" s="31"/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  <c r="IW245" s="31"/>
      <c r="IX245" s="31"/>
      <c r="IY245" s="31"/>
      <c r="IZ245" s="31"/>
      <c r="JA245" s="31"/>
      <c r="JB245" s="31"/>
      <c r="JC245" s="31"/>
      <c r="JD245" s="31"/>
      <c r="JE245" s="31"/>
      <c r="JF245" s="31"/>
      <c r="JG245" s="31"/>
      <c r="JH245" s="31"/>
      <c r="JI245" s="31"/>
      <c r="JJ245" s="31"/>
      <c r="JK245" s="31"/>
      <c r="JL245" s="31"/>
      <c r="JM245" s="31"/>
      <c r="JN245" s="31"/>
      <c r="JO245" s="31"/>
      <c r="JP245" s="31"/>
      <c r="JQ245" s="31"/>
      <c r="JR245" s="31"/>
      <c r="JS245" s="31"/>
      <c r="JT245" s="31"/>
      <c r="JU245" s="31"/>
      <c r="JV245" s="31"/>
      <c r="JW245" s="31"/>
      <c r="JX245" s="31"/>
      <c r="JY245" s="31"/>
    </row>
    <row r="246">
      <c r="A246" s="25" t="s">
        <v>346</v>
      </c>
      <c r="B246" s="26"/>
      <c r="C246" s="38"/>
      <c r="D246" s="26"/>
      <c r="E246" s="27"/>
      <c r="F246" s="28"/>
      <c r="G246" s="28"/>
      <c r="H246" s="29"/>
      <c r="I246" s="36"/>
      <c r="J246" s="28"/>
      <c r="K246" s="29"/>
      <c r="L246" s="35" t="b">
        <v>0</v>
      </c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  <c r="IW246" s="31"/>
      <c r="IX246" s="31"/>
      <c r="IY246" s="31"/>
      <c r="IZ246" s="31"/>
      <c r="JA246" s="31"/>
      <c r="JB246" s="31"/>
      <c r="JC246" s="31"/>
      <c r="JD246" s="31"/>
      <c r="JE246" s="31"/>
      <c r="JF246" s="31"/>
      <c r="JG246" s="31"/>
      <c r="JH246" s="31"/>
      <c r="JI246" s="31"/>
      <c r="JJ246" s="31"/>
      <c r="JK246" s="31"/>
      <c r="JL246" s="31"/>
      <c r="JM246" s="31"/>
      <c r="JN246" s="31"/>
      <c r="JO246" s="31"/>
      <c r="JP246" s="31"/>
      <c r="JQ246" s="31"/>
      <c r="JR246" s="31"/>
      <c r="JS246" s="31"/>
      <c r="JT246" s="31"/>
      <c r="JU246" s="31"/>
      <c r="JV246" s="31"/>
      <c r="JW246" s="31"/>
      <c r="JX246" s="31"/>
      <c r="JY246" s="31"/>
    </row>
    <row r="247">
      <c r="A247" s="25" t="s">
        <v>347</v>
      </c>
      <c r="B247" s="26"/>
      <c r="C247" s="38"/>
      <c r="D247" s="26"/>
      <c r="E247" s="27"/>
      <c r="F247" s="28"/>
      <c r="G247" s="28"/>
      <c r="H247" s="29"/>
      <c r="I247" s="36"/>
      <c r="J247" s="28"/>
      <c r="K247" s="29"/>
      <c r="L247" s="35" t="b">
        <v>0</v>
      </c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  <c r="IW247" s="31"/>
      <c r="IX247" s="31"/>
      <c r="IY247" s="31"/>
      <c r="IZ247" s="31"/>
      <c r="JA247" s="31"/>
      <c r="JB247" s="31"/>
      <c r="JC247" s="31"/>
      <c r="JD247" s="31"/>
      <c r="JE247" s="31"/>
      <c r="JF247" s="31"/>
      <c r="JG247" s="31"/>
      <c r="JH247" s="31"/>
      <c r="JI247" s="31"/>
      <c r="JJ247" s="31"/>
      <c r="JK247" s="31"/>
      <c r="JL247" s="31"/>
      <c r="JM247" s="31"/>
      <c r="JN247" s="31"/>
      <c r="JO247" s="31"/>
      <c r="JP247" s="31"/>
      <c r="JQ247" s="31"/>
      <c r="JR247" s="31"/>
      <c r="JS247" s="31"/>
      <c r="JT247" s="31"/>
      <c r="JU247" s="31"/>
      <c r="JV247" s="31"/>
      <c r="JW247" s="31"/>
      <c r="JX247" s="31"/>
      <c r="JY247" s="31"/>
    </row>
    <row r="248">
      <c r="A248" s="25" t="s">
        <v>348</v>
      </c>
      <c r="B248" s="26"/>
      <c r="C248" s="38"/>
      <c r="D248" s="26"/>
      <c r="E248" s="27"/>
      <c r="F248" s="28"/>
      <c r="G248" s="28"/>
      <c r="H248" s="29"/>
      <c r="I248" s="36"/>
      <c r="J248" s="28"/>
      <c r="K248" s="29"/>
      <c r="L248" s="35" t="b">
        <v>0</v>
      </c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  <c r="IW248" s="31"/>
      <c r="IX248" s="31"/>
      <c r="IY248" s="31"/>
      <c r="IZ248" s="31"/>
      <c r="JA248" s="31"/>
      <c r="JB248" s="31"/>
      <c r="JC248" s="31"/>
      <c r="JD248" s="31"/>
      <c r="JE248" s="31"/>
      <c r="JF248" s="31"/>
      <c r="JG248" s="31"/>
      <c r="JH248" s="31"/>
      <c r="JI248" s="31"/>
      <c r="JJ248" s="31"/>
      <c r="JK248" s="31"/>
      <c r="JL248" s="31"/>
      <c r="JM248" s="31"/>
      <c r="JN248" s="31"/>
      <c r="JO248" s="31"/>
      <c r="JP248" s="31"/>
      <c r="JQ248" s="31"/>
      <c r="JR248" s="31"/>
      <c r="JS248" s="31"/>
      <c r="JT248" s="31"/>
      <c r="JU248" s="31"/>
      <c r="JV248" s="31"/>
      <c r="JW248" s="31"/>
      <c r="JX248" s="31"/>
      <c r="JY248" s="31"/>
    </row>
    <row r="249">
      <c r="A249" s="25" t="s">
        <v>349</v>
      </c>
      <c r="B249" s="26"/>
      <c r="C249" s="38"/>
      <c r="D249" s="26"/>
      <c r="E249" s="27"/>
      <c r="F249" s="28"/>
      <c r="G249" s="28"/>
      <c r="H249" s="29"/>
      <c r="I249" s="36"/>
      <c r="J249" s="28"/>
      <c r="K249" s="29"/>
      <c r="L249" s="35" t="b">
        <v>0</v>
      </c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  <c r="IW249" s="31"/>
      <c r="IX249" s="31"/>
      <c r="IY249" s="31"/>
      <c r="IZ249" s="31"/>
      <c r="JA249" s="31"/>
      <c r="JB249" s="31"/>
      <c r="JC249" s="31"/>
      <c r="JD249" s="31"/>
      <c r="JE249" s="31"/>
      <c r="JF249" s="31"/>
      <c r="JG249" s="31"/>
      <c r="JH249" s="31"/>
      <c r="JI249" s="31"/>
      <c r="JJ249" s="31"/>
      <c r="JK249" s="31"/>
      <c r="JL249" s="31"/>
      <c r="JM249" s="31"/>
      <c r="JN249" s="31"/>
      <c r="JO249" s="31"/>
      <c r="JP249" s="31"/>
      <c r="JQ249" s="31"/>
      <c r="JR249" s="31"/>
      <c r="JS249" s="31"/>
      <c r="JT249" s="31"/>
      <c r="JU249" s="31"/>
      <c r="JV249" s="31"/>
      <c r="JW249" s="31"/>
      <c r="JX249" s="31"/>
      <c r="JY249" s="31"/>
    </row>
    <row r="250">
      <c r="A250" s="25" t="s">
        <v>350</v>
      </c>
      <c r="B250" s="26"/>
      <c r="C250" s="38"/>
      <c r="D250" s="26"/>
      <c r="E250" s="27"/>
      <c r="F250" s="28"/>
      <c r="G250" s="28"/>
      <c r="H250" s="29"/>
      <c r="I250" s="36"/>
      <c r="J250" s="28"/>
      <c r="K250" s="29"/>
      <c r="L250" s="35" t="b">
        <v>0</v>
      </c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  <c r="IW250" s="31"/>
      <c r="IX250" s="31"/>
      <c r="IY250" s="31"/>
      <c r="IZ250" s="31"/>
      <c r="JA250" s="31"/>
      <c r="JB250" s="31"/>
      <c r="JC250" s="31"/>
      <c r="JD250" s="31"/>
      <c r="JE250" s="31"/>
      <c r="JF250" s="31"/>
      <c r="JG250" s="31"/>
      <c r="JH250" s="31"/>
      <c r="JI250" s="31"/>
      <c r="JJ250" s="31"/>
      <c r="JK250" s="31"/>
      <c r="JL250" s="31"/>
      <c r="JM250" s="31"/>
      <c r="JN250" s="31"/>
      <c r="JO250" s="31"/>
      <c r="JP250" s="31"/>
      <c r="JQ250" s="31"/>
      <c r="JR250" s="31"/>
      <c r="JS250" s="31"/>
      <c r="JT250" s="31"/>
      <c r="JU250" s="31"/>
      <c r="JV250" s="31"/>
      <c r="JW250" s="31"/>
      <c r="JX250" s="31"/>
      <c r="JY250" s="31"/>
    </row>
    <row r="251">
      <c r="A251" s="25" t="s">
        <v>351</v>
      </c>
      <c r="B251" s="26"/>
      <c r="C251" s="38"/>
      <c r="D251" s="26"/>
      <c r="E251" s="27"/>
      <c r="F251" s="28"/>
      <c r="G251" s="28"/>
      <c r="H251" s="29"/>
      <c r="I251" s="36"/>
      <c r="J251" s="28"/>
      <c r="K251" s="29"/>
      <c r="L251" s="35" t="b">
        <v>0</v>
      </c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  <c r="IW251" s="31"/>
      <c r="IX251" s="31"/>
      <c r="IY251" s="31"/>
      <c r="IZ251" s="31"/>
      <c r="JA251" s="31"/>
      <c r="JB251" s="31"/>
      <c r="JC251" s="31"/>
      <c r="JD251" s="31"/>
      <c r="JE251" s="31"/>
      <c r="JF251" s="31"/>
      <c r="JG251" s="31"/>
      <c r="JH251" s="31"/>
      <c r="JI251" s="31"/>
      <c r="JJ251" s="31"/>
      <c r="JK251" s="31"/>
      <c r="JL251" s="31"/>
      <c r="JM251" s="31"/>
      <c r="JN251" s="31"/>
      <c r="JO251" s="31"/>
      <c r="JP251" s="31"/>
      <c r="JQ251" s="31"/>
      <c r="JR251" s="31"/>
      <c r="JS251" s="31"/>
      <c r="JT251" s="31"/>
      <c r="JU251" s="31"/>
      <c r="JV251" s="31"/>
      <c r="JW251" s="31"/>
      <c r="JX251" s="31"/>
      <c r="JY251" s="31"/>
    </row>
    <row r="252">
      <c r="A252" s="25" t="s">
        <v>352</v>
      </c>
      <c r="B252" s="26"/>
      <c r="C252" s="38"/>
      <c r="D252" s="26"/>
      <c r="E252" s="27"/>
      <c r="F252" s="28"/>
      <c r="G252" s="28"/>
      <c r="H252" s="29"/>
      <c r="I252" s="36"/>
      <c r="J252" s="28"/>
      <c r="K252" s="29"/>
      <c r="L252" s="35" t="b">
        <v>0</v>
      </c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  <c r="IW252" s="31"/>
      <c r="IX252" s="31"/>
      <c r="IY252" s="31"/>
      <c r="IZ252" s="31"/>
      <c r="JA252" s="31"/>
      <c r="JB252" s="31"/>
      <c r="JC252" s="31"/>
      <c r="JD252" s="31"/>
      <c r="JE252" s="31"/>
      <c r="JF252" s="31"/>
      <c r="JG252" s="31"/>
      <c r="JH252" s="31"/>
      <c r="JI252" s="31"/>
      <c r="JJ252" s="31"/>
      <c r="JK252" s="31"/>
      <c r="JL252" s="31"/>
      <c r="JM252" s="31"/>
      <c r="JN252" s="31"/>
      <c r="JO252" s="31"/>
      <c r="JP252" s="31"/>
      <c r="JQ252" s="31"/>
      <c r="JR252" s="31"/>
      <c r="JS252" s="31"/>
      <c r="JT252" s="31"/>
      <c r="JU252" s="31"/>
      <c r="JV252" s="31"/>
      <c r="JW252" s="31"/>
      <c r="JX252" s="31"/>
      <c r="JY252" s="31"/>
    </row>
    <row r="253">
      <c r="A253" s="25" t="s">
        <v>353</v>
      </c>
      <c r="B253" s="26"/>
      <c r="C253" s="38"/>
      <c r="D253" s="26"/>
      <c r="E253" s="27"/>
      <c r="F253" s="28"/>
      <c r="G253" s="28"/>
      <c r="H253" s="29"/>
      <c r="I253" s="36"/>
      <c r="J253" s="28"/>
      <c r="K253" s="29"/>
      <c r="L253" s="35" t="b">
        <v>0</v>
      </c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  <c r="IW253" s="31"/>
      <c r="IX253" s="31"/>
      <c r="IY253" s="31"/>
      <c r="IZ253" s="31"/>
      <c r="JA253" s="31"/>
      <c r="JB253" s="31"/>
      <c r="JC253" s="31"/>
      <c r="JD253" s="31"/>
      <c r="JE253" s="31"/>
      <c r="JF253" s="31"/>
      <c r="JG253" s="31"/>
      <c r="JH253" s="31"/>
      <c r="JI253" s="31"/>
      <c r="JJ253" s="31"/>
      <c r="JK253" s="31"/>
      <c r="JL253" s="31"/>
      <c r="JM253" s="31"/>
      <c r="JN253" s="31"/>
      <c r="JO253" s="31"/>
      <c r="JP253" s="31"/>
      <c r="JQ253" s="31"/>
      <c r="JR253" s="31"/>
      <c r="JS253" s="31"/>
      <c r="JT253" s="31"/>
      <c r="JU253" s="31"/>
      <c r="JV253" s="31"/>
      <c r="JW253" s="31"/>
      <c r="JX253" s="31"/>
      <c r="JY253" s="31"/>
    </row>
    <row r="254">
      <c r="A254" s="25" t="s">
        <v>354</v>
      </c>
      <c r="B254" s="26"/>
      <c r="C254" s="38"/>
      <c r="D254" s="26"/>
      <c r="E254" s="27"/>
      <c r="F254" s="28"/>
      <c r="G254" s="28"/>
      <c r="H254" s="29"/>
      <c r="I254" s="36"/>
      <c r="J254" s="28"/>
      <c r="K254" s="29"/>
      <c r="L254" s="35" t="b">
        <v>0</v>
      </c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  <c r="IW254" s="31"/>
      <c r="IX254" s="31"/>
      <c r="IY254" s="31"/>
      <c r="IZ254" s="31"/>
      <c r="JA254" s="31"/>
      <c r="JB254" s="31"/>
      <c r="JC254" s="31"/>
      <c r="JD254" s="31"/>
      <c r="JE254" s="31"/>
      <c r="JF254" s="31"/>
      <c r="JG254" s="31"/>
      <c r="JH254" s="31"/>
      <c r="JI254" s="31"/>
      <c r="JJ254" s="31"/>
      <c r="JK254" s="31"/>
      <c r="JL254" s="31"/>
      <c r="JM254" s="31"/>
      <c r="JN254" s="31"/>
      <c r="JO254" s="31"/>
      <c r="JP254" s="31"/>
      <c r="JQ254" s="31"/>
      <c r="JR254" s="31"/>
      <c r="JS254" s="31"/>
      <c r="JT254" s="31"/>
      <c r="JU254" s="31"/>
      <c r="JV254" s="31"/>
      <c r="JW254" s="31"/>
      <c r="JX254" s="31"/>
      <c r="JY254" s="31"/>
    </row>
    <row r="255">
      <c r="A255" s="25" t="s">
        <v>355</v>
      </c>
      <c r="B255" s="26"/>
      <c r="C255" s="38"/>
      <c r="D255" s="26"/>
      <c r="E255" s="27"/>
      <c r="F255" s="28"/>
      <c r="G255" s="28"/>
      <c r="H255" s="29"/>
      <c r="I255" s="36"/>
      <c r="J255" s="28"/>
      <c r="K255" s="29"/>
      <c r="L255" s="35" t="b">
        <v>0</v>
      </c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  <c r="CC255" s="31"/>
      <c r="CD255" s="31"/>
      <c r="CE255" s="31"/>
      <c r="CF255" s="31"/>
      <c r="CG255" s="31"/>
      <c r="CH255" s="31"/>
      <c r="CI255" s="31"/>
      <c r="CJ255" s="31"/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  <c r="IW255" s="31"/>
      <c r="IX255" s="31"/>
      <c r="IY255" s="31"/>
      <c r="IZ255" s="31"/>
      <c r="JA255" s="31"/>
      <c r="JB255" s="31"/>
      <c r="JC255" s="31"/>
      <c r="JD255" s="31"/>
      <c r="JE255" s="31"/>
      <c r="JF255" s="31"/>
      <c r="JG255" s="31"/>
      <c r="JH255" s="31"/>
      <c r="JI255" s="31"/>
      <c r="JJ255" s="31"/>
      <c r="JK255" s="31"/>
      <c r="JL255" s="31"/>
      <c r="JM255" s="31"/>
      <c r="JN255" s="31"/>
      <c r="JO255" s="31"/>
      <c r="JP255" s="31"/>
      <c r="JQ255" s="31"/>
      <c r="JR255" s="31"/>
      <c r="JS255" s="31"/>
      <c r="JT255" s="31"/>
      <c r="JU255" s="31"/>
      <c r="JV255" s="31"/>
      <c r="JW255" s="31"/>
      <c r="JX255" s="31"/>
      <c r="JY255" s="31"/>
    </row>
    <row r="256">
      <c r="A256" s="25" t="s">
        <v>356</v>
      </c>
      <c r="B256" s="26"/>
      <c r="C256" s="38"/>
      <c r="D256" s="26"/>
      <c r="E256" s="27"/>
      <c r="F256" s="28"/>
      <c r="G256" s="28"/>
      <c r="H256" s="29"/>
      <c r="I256" s="36"/>
      <c r="J256" s="28"/>
      <c r="K256" s="29"/>
      <c r="L256" s="35" t="b">
        <v>0</v>
      </c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  <c r="IW256" s="31"/>
      <c r="IX256" s="31"/>
      <c r="IY256" s="31"/>
      <c r="IZ256" s="31"/>
      <c r="JA256" s="31"/>
      <c r="JB256" s="31"/>
      <c r="JC256" s="31"/>
      <c r="JD256" s="31"/>
      <c r="JE256" s="31"/>
      <c r="JF256" s="31"/>
      <c r="JG256" s="31"/>
      <c r="JH256" s="31"/>
      <c r="JI256" s="31"/>
      <c r="JJ256" s="31"/>
      <c r="JK256" s="31"/>
      <c r="JL256" s="31"/>
      <c r="JM256" s="31"/>
      <c r="JN256" s="31"/>
      <c r="JO256" s="31"/>
      <c r="JP256" s="31"/>
      <c r="JQ256" s="31"/>
      <c r="JR256" s="31"/>
      <c r="JS256" s="31"/>
      <c r="JT256" s="31"/>
      <c r="JU256" s="31"/>
      <c r="JV256" s="31"/>
      <c r="JW256" s="31"/>
      <c r="JX256" s="31"/>
      <c r="JY256" s="31"/>
    </row>
    <row r="257">
      <c r="A257" s="25" t="s">
        <v>357</v>
      </c>
      <c r="B257" s="26"/>
      <c r="C257" s="38"/>
      <c r="D257" s="26"/>
      <c r="E257" s="27"/>
      <c r="F257" s="28"/>
      <c r="G257" s="28"/>
      <c r="H257" s="29"/>
      <c r="I257" s="36"/>
      <c r="J257" s="28"/>
      <c r="K257" s="29"/>
      <c r="L257" s="35" t="b">
        <v>0</v>
      </c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  <c r="CC257" s="31"/>
      <c r="CD257" s="31"/>
      <c r="CE257" s="31"/>
      <c r="CF257" s="31"/>
      <c r="CG257" s="31"/>
      <c r="CH257" s="31"/>
      <c r="CI257" s="31"/>
      <c r="CJ257" s="31"/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  <c r="EQ257" s="31"/>
      <c r="ER257" s="31"/>
      <c r="ES257" s="31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  <c r="IW257" s="31"/>
      <c r="IX257" s="31"/>
      <c r="IY257" s="31"/>
      <c r="IZ257" s="31"/>
      <c r="JA257" s="31"/>
      <c r="JB257" s="31"/>
      <c r="JC257" s="31"/>
      <c r="JD257" s="31"/>
      <c r="JE257" s="31"/>
      <c r="JF257" s="31"/>
      <c r="JG257" s="31"/>
      <c r="JH257" s="31"/>
      <c r="JI257" s="31"/>
      <c r="JJ257" s="31"/>
      <c r="JK257" s="31"/>
      <c r="JL257" s="31"/>
      <c r="JM257" s="31"/>
      <c r="JN257" s="31"/>
      <c r="JO257" s="31"/>
      <c r="JP257" s="31"/>
      <c r="JQ257" s="31"/>
      <c r="JR257" s="31"/>
      <c r="JS257" s="31"/>
      <c r="JT257" s="31"/>
      <c r="JU257" s="31"/>
      <c r="JV257" s="31"/>
      <c r="JW257" s="31"/>
      <c r="JX257" s="31"/>
      <c r="JY257" s="31"/>
    </row>
    <row r="258">
      <c r="A258" s="25" t="s">
        <v>358</v>
      </c>
      <c r="B258" s="26"/>
      <c r="C258" s="38"/>
      <c r="D258" s="26"/>
      <c r="E258" s="27"/>
      <c r="F258" s="28"/>
      <c r="G258" s="28"/>
      <c r="H258" s="29"/>
      <c r="I258" s="36"/>
      <c r="J258" s="28"/>
      <c r="K258" s="29"/>
      <c r="L258" s="35" t="b">
        <v>0</v>
      </c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  <c r="IW258" s="31"/>
      <c r="IX258" s="31"/>
      <c r="IY258" s="31"/>
      <c r="IZ258" s="31"/>
      <c r="JA258" s="31"/>
      <c r="JB258" s="31"/>
      <c r="JC258" s="31"/>
      <c r="JD258" s="31"/>
      <c r="JE258" s="31"/>
      <c r="JF258" s="31"/>
      <c r="JG258" s="31"/>
      <c r="JH258" s="31"/>
      <c r="JI258" s="31"/>
      <c r="JJ258" s="31"/>
      <c r="JK258" s="31"/>
      <c r="JL258" s="31"/>
      <c r="JM258" s="31"/>
      <c r="JN258" s="31"/>
      <c r="JO258" s="31"/>
      <c r="JP258" s="31"/>
      <c r="JQ258" s="31"/>
      <c r="JR258" s="31"/>
      <c r="JS258" s="31"/>
      <c r="JT258" s="31"/>
      <c r="JU258" s="31"/>
      <c r="JV258" s="31"/>
      <c r="JW258" s="31"/>
      <c r="JX258" s="31"/>
      <c r="JY258" s="31"/>
    </row>
    <row r="259">
      <c r="A259" s="25" t="s">
        <v>359</v>
      </c>
      <c r="B259" s="26"/>
      <c r="C259" s="38"/>
      <c r="D259" s="26"/>
      <c r="E259" s="27"/>
      <c r="F259" s="28"/>
      <c r="G259" s="28"/>
      <c r="H259" s="29"/>
      <c r="I259" s="36"/>
      <c r="J259" s="28"/>
      <c r="K259" s="29"/>
      <c r="L259" s="35" t="b">
        <v>0</v>
      </c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  <c r="CC259" s="31"/>
      <c r="CD259" s="31"/>
      <c r="CE259" s="31"/>
      <c r="CF259" s="31"/>
      <c r="CG259" s="31"/>
      <c r="CH259" s="31"/>
      <c r="CI259" s="31"/>
      <c r="CJ259" s="31"/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S259" s="31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  <c r="IW259" s="31"/>
      <c r="IX259" s="31"/>
      <c r="IY259" s="31"/>
      <c r="IZ259" s="31"/>
      <c r="JA259" s="31"/>
      <c r="JB259" s="31"/>
      <c r="JC259" s="31"/>
      <c r="JD259" s="31"/>
      <c r="JE259" s="31"/>
      <c r="JF259" s="31"/>
      <c r="JG259" s="31"/>
      <c r="JH259" s="31"/>
      <c r="JI259" s="31"/>
      <c r="JJ259" s="31"/>
      <c r="JK259" s="31"/>
      <c r="JL259" s="31"/>
      <c r="JM259" s="31"/>
      <c r="JN259" s="31"/>
      <c r="JO259" s="31"/>
      <c r="JP259" s="31"/>
      <c r="JQ259" s="31"/>
      <c r="JR259" s="31"/>
      <c r="JS259" s="31"/>
      <c r="JT259" s="31"/>
      <c r="JU259" s="31"/>
      <c r="JV259" s="31"/>
      <c r="JW259" s="31"/>
      <c r="JX259" s="31"/>
      <c r="JY259" s="31"/>
    </row>
    <row r="260">
      <c r="A260" s="25" t="s">
        <v>360</v>
      </c>
      <c r="B260" s="26"/>
      <c r="C260" s="38"/>
      <c r="D260" s="26"/>
      <c r="E260" s="27"/>
      <c r="F260" s="28"/>
      <c r="G260" s="28"/>
      <c r="H260" s="29"/>
      <c r="I260" s="36"/>
      <c r="J260" s="28"/>
      <c r="K260" s="29"/>
      <c r="L260" s="35" t="b">
        <v>0</v>
      </c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  <c r="EL260" s="31"/>
      <c r="EM260" s="31"/>
      <c r="EN260" s="31"/>
      <c r="EO260" s="31"/>
      <c r="EP260" s="31"/>
      <c r="EQ260" s="31"/>
      <c r="ER260" s="31"/>
      <c r="ES260" s="31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  <c r="IW260" s="31"/>
      <c r="IX260" s="31"/>
      <c r="IY260" s="31"/>
      <c r="IZ260" s="31"/>
      <c r="JA260" s="31"/>
      <c r="JB260" s="31"/>
      <c r="JC260" s="31"/>
      <c r="JD260" s="31"/>
      <c r="JE260" s="31"/>
      <c r="JF260" s="31"/>
      <c r="JG260" s="31"/>
      <c r="JH260" s="31"/>
      <c r="JI260" s="31"/>
      <c r="JJ260" s="31"/>
      <c r="JK260" s="31"/>
      <c r="JL260" s="31"/>
      <c r="JM260" s="31"/>
      <c r="JN260" s="31"/>
      <c r="JO260" s="31"/>
      <c r="JP260" s="31"/>
      <c r="JQ260" s="31"/>
      <c r="JR260" s="31"/>
      <c r="JS260" s="31"/>
      <c r="JT260" s="31"/>
      <c r="JU260" s="31"/>
      <c r="JV260" s="31"/>
      <c r="JW260" s="31"/>
      <c r="JX260" s="31"/>
      <c r="JY260" s="31"/>
    </row>
  </sheetData>
  <mergeCells count="8">
    <mergeCell ref="A1:A2"/>
    <mergeCell ref="B1:B2"/>
    <mergeCell ref="C1:C2"/>
    <mergeCell ref="D1:D2"/>
    <mergeCell ref="E1:E2"/>
    <mergeCell ref="F1:H1"/>
    <mergeCell ref="I1:K1"/>
    <mergeCell ref="L1:L2"/>
  </mergeCells>
  <conditionalFormatting sqref="M1:JY2">
    <cfRule type="expression" dxfId="0" priority="1">
      <formula>if(M$1="ВС",1,0)</formula>
    </cfRule>
  </conditionalFormatting>
  <conditionalFormatting sqref="F3 G3:G5 I3 J3:J260 I6:I18 G14:G18 I26:I260">
    <cfRule type="expression" dxfId="1" priority="2">
      <formula>IF(F3&lt;C3,1,0)</formula>
    </cfRule>
  </conditionalFormatting>
  <conditionalFormatting sqref="F3 G3:G5 I3 J3:J260 I6:I18 G14:G18 I26:I260">
    <cfRule type="expression" dxfId="2" priority="3">
      <formula>IF(F3&gt;C3,1,0)</formula>
    </cfRule>
  </conditionalFormatting>
  <conditionalFormatting sqref="M3:JY260">
    <cfRule type="expression" dxfId="3" priority="4">
      <formula>IF(AND($F3&gt;0,$G3&gt;0,M$2&gt;=$F3,M$2&lt;=$G3),1,0)</formula>
    </cfRule>
  </conditionalFormatting>
  <dataValidations>
    <dataValidation type="list" allowBlank="1" showErrorMessage="1" sqref="C156">
      <formula1>'Рабочий лист'!$A$2:$A260</formula1>
    </dataValidation>
    <dataValidation type="list" allowBlank="1" showErrorMessage="1" sqref="C99:C155 C157:C260">
      <formula1>'Рабочий лист'!$A$2:$A$23</formula1>
    </dataValidation>
    <dataValidation type="list" allowBlank="1" sqref="C3:D98 D99:D260">
      <formula1>'Список студентов'!$B$3:$B$101</formula1>
    </dataValidation>
    <dataValidation type="list" allowBlank="1" showErrorMessage="1" sqref="E3:E260">
      <formula1>"1,2,3,4,5,6,7,8,9,10"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0"/>
    <col customWidth="1" min="2" max="2" width="42.75"/>
    <col customWidth="1" min="3" max="3" width="8.63"/>
    <col customWidth="1" min="4" max="4" width="14.5"/>
    <col customWidth="1" min="5" max="5" width="39.25"/>
    <col customWidth="1" min="6" max="6" width="8.38"/>
    <col customWidth="1" min="7" max="7" width="55.13"/>
    <col customWidth="1" min="8" max="10" width="9.88"/>
  </cols>
  <sheetData>
    <row r="1">
      <c r="A1" s="22" t="s">
        <v>56</v>
      </c>
      <c r="B1" s="22" t="s">
        <v>361</v>
      </c>
      <c r="C1" s="22" t="s">
        <v>362</v>
      </c>
      <c r="D1" s="22" t="s">
        <v>363</v>
      </c>
      <c r="E1" s="22" t="s">
        <v>364</v>
      </c>
      <c r="F1" s="22" t="s">
        <v>365</v>
      </c>
      <c r="H1" s="22" t="s">
        <v>366</v>
      </c>
    </row>
    <row r="2">
      <c r="F2" s="22" t="s">
        <v>367</v>
      </c>
      <c r="G2" s="22" t="s">
        <v>368</v>
      </c>
      <c r="H2" s="22" t="s">
        <v>369</v>
      </c>
      <c r="I2" s="22" t="s">
        <v>62</v>
      </c>
      <c r="J2" s="22" t="s">
        <v>73</v>
      </c>
    </row>
    <row r="3">
      <c r="A3" s="41">
        <v>1.0</v>
      </c>
      <c r="B3" s="42" t="s">
        <v>370</v>
      </c>
      <c r="C3" s="42" t="s">
        <v>371</v>
      </c>
      <c r="D3" s="43"/>
      <c r="E3" s="33"/>
      <c r="F3" s="44"/>
      <c r="G3" s="45"/>
      <c r="H3" s="46" t="str">
        <f>IFERROR(__xludf.DUMMYFUNCTION("IF(LEN(B3)&gt;0,IFERROR(SUM(FILTER('Дорожная карта'!E:E,'Дорожная карта'!D:D=B3)),),)"),"")</f>
        <v/>
      </c>
      <c r="I3" s="46" t="str">
        <f>IFERROR(__xludf.DUMMYFUNCTION("IFERROR(SUM(FILTER('Дорожная карта'!E:E,'Дорожная карта'!D:D=B3,'Дорожная карта'!L:L=TRUE())))"),"")</f>
        <v/>
      </c>
      <c r="J3" s="46" t="str">
        <f t="shared" ref="J3:J102" si="1">IF(I3&lt;&gt;0,F3+I3,)</f>
        <v/>
      </c>
    </row>
    <row r="4">
      <c r="A4" s="41">
        <v>2.0</v>
      </c>
      <c r="B4" s="42" t="s">
        <v>82</v>
      </c>
      <c r="C4" s="42" t="s">
        <v>372</v>
      </c>
      <c r="D4" s="43" t="s">
        <v>373</v>
      </c>
      <c r="E4" s="47"/>
      <c r="F4" s="45"/>
      <c r="G4" s="45"/>
      <c r="H4" s="46">
        <f>IFERROR(__xludf.DUMMYFUNCTION("IF(LEN(B4)&gt;0,IFERROR(SUM(FILTER('Дорожная карта'!E:E,'Дорожная карта'!D:D=B4)),),)"),10.0)</f>
        <v>10</v>
      </c>
      <c r="I4" s="46">
        <f>IFERROR(__xludf.DUMMYFUNCTION("IFERROR(SUM(FILTER('Дорожная карта'!E:E,'Дорожная карта'!D:D=B4,'Дорожная карта'!L:L=TRUE())))"),10.0)</f>
        <v>10</v>
      </c>
      <c r="J4" s="46">
        <f t="shared" si="1"/>
        <v>10</v>
      </c>
    </row>
    <row r="5">
      <c r="A5" s="41">
        <v>3.0</v>
      </c>
      <c r="B5" s="42" t="s">
        <v>92</v>
      </c>
      <c r="C5" s="42" t="s">
        <v>374</v>
      </c>
      <c r="D5" s="43" t="s">
        <v>375</v>
      </c>
      <c r="E5" s="33"/>
      <c r="F5" s="45"/>
      <c r="G5" s="45"/>
      <c r="H5" s="46">
        <f>IFERROR(__xludf.DUMMYFUNCTION("IF(LEN(B5)&gt;0,IFERROR(SUM(FILTER('Дорожная карта'!E:E,'Дорожная карта'!D:D=B5)),),)"),20.0)</f>
        <v>20</v>
      </c>
      <c r="I5" s="46">
        <f>IFERROR(__xludf.DUMMYFUNCTION("IFERROR(SUM(FILTER('Дорожная карта'!E:E,'Дорожная карта'!D:D=B5,'Дорожная карта'!L:L=TRUE())))"),10.0)</f>
        <v>10</v>
      </c>
      <c r="J5" s="46">
        <f t="shared" si="1"/>
        <v>10</v>
      </c>
    </row>
    <row r="6">
      <c r="A6" s="48">
        <v>4.0</v>
      </c>
      <c r="B6" s="42" t="s">
        <v>376</v>
      </c>
      <c r="C6" s="42" t="s">
        <v>377</v>
      </c>
      <c r="D6" s="49"/>
      <c r="E6" s="49"/>
      <c r="F6" s="44"/>
      <c r="G6" s="44"/>
      <c r="H6" s="46" t="str">
        <f>IFERROR(__xludf.DUMMYFUNCTION("IF(LEN(B6)&gt;0,IFERROR(SUM(FILTER('Дорожная карта'!E:E,'Дорожная карта'!D:D=B6)),),)"),"")</f>
        <v/>
      </c>
      <c r="I6" s="46" t="str">
        <f>IFERROR(__xludf.DUMMYFUNCTION("IFERROR(SUM(FILTER('Дорожная карта'!E:E,'Дорожная карта'!D:D=B6,'Дорожная карта'!L:L=TRUE())))"),"")</f>
        <v/>
      </c>
      <c r="J6" s="46" t="str">
        <f t="shared" si="1"/>
        <v/>
      </c>
    </row>
    <row r="7">
      <c r="A7" s="48">
        <v>5.0</v>
      </c>
      <c r="B7" s="42" t="s">
        <v>98</v>
      </c>
      <c r="C7" s="42" t="s">
        <v>378</v>
      </c>
      <c r="D7" s="42" t="s">
        <v>379</v>
      </c>
      <c r="E7" s="49"/>
      <c r="F7" s="45"/>
      <c r="G7" s="45"/>
      <c r="H7" s="46">
        <f>IFERROR(__xludf.DUMMYFUNCTION("IF(LEN(B7)&gt;0,IFERROR(SUM(FILTER('Дорожная карта'!E:E,'Дорожная карта'!D:D=B7)),),)"),10.0)</f>
        <v>10</v>
      </c>
      <c r="I7" s="46">
        <f>IFERROR(__xludf.DUMMYFUNCTION("IFERROR(SUM(FILTER('Дорожная карта'!E:E,'Дорожная карта'!D:D=B7,'Дорожная карта'!L:L=TRUE())))"),10.0)</f>
        <v>10</v>
      </c>
      <c r="J7" s="46">
        <f t="shared" si="1"/>
        <v>10</v>
      </c>
    </row>
    <row r="8">
      <c r="A8" s="41">
        <v>6.0</v>
      </c>
      <c r="B8" s="42" t="s">
        <v>380</v>
      </c>
      <c r="C8" s="42" t="s">
        <v>381</v>
      </c>
      <c r="D8" s="49"/>
      <c r="E8" s="49"/>
      <c r="F8" s="45"/>
      <c r="G8" s="45"/>
      <c r="H8" s="46" t="str">
        <f>IFERROR(__xludf.DUMMYFUNCTION("IF(LEN(B8)&gt;0,IFERROR(SUM(FILTER('Дорожная карта'!E:E,'Дорожная карта'!D:D=B8)),),)"),"")</f>
        <v/>
      </c>
      <c r="I8" s="46" t="str">
        <f>IFERROR(__xludf.DUMMYFUNCTION("IFERROR(SUM(FILTER('Дорожная карта'!E:E,'Дорожная карта'!D:D=B8,'Дорожная карта'!L:L=TRUE())))"),"")</f>
        <v/>
      </c>
      <c r="J8" s="46" t="str">
        <f t="shared" si="1"/>
        <v/>
      </c>
    </row>
    <row r="9">
      <c r="A9" s="41">
        <v>7.0</v>
      </c>
      <c r="B9" s="42" t="s">
        <v>86</v>
      </c>
      <c r="C9" s="42" t="s">
        <v>382</v>
      </c>
      <c r="D9" s="42" t="s">
        <v>373</v>
      </c>
      <c r="E9" s="49"/>
      <c r="F9" s="45"/>
      <c r="G9" s="45"/>
      <c r="H9" s="46">
        <f>IFERROR(__xludf.DUMMYFUNCTION("IF(LEN(B9)&gt;0,IFERROR(SUM(FILTER('Дорожная карта'!E:E,'Дорожная карта'!D:D=B9)),),)"),10.0)</f>
        <v>10</v>
      </c>
      <c r="I9" s="46">
        <f>IFERROR(__xludf.DUMMYFUNCTION("IFERROR(SUM(FILTER('Дорожная карта'!E:E,'Дорожная карта'!D:D=B9,'Дорожная карта'!L:L=TRUE())))"),10.0)</f>
        <v>10</v>
      </c>
      <c r="J9" s="46">
        <f t="shared" si="1"/>
        <v>10</v>
      </c>
    </row>
    <row r="10">
      <c r="A10" s="41">
        <v>8.0</v>
      </c>
      <c r="B10" s="42" t="s">
        <v>383</v>
      </c>
      <c r="C10" s="42" t="s">
        <v>371</v>
      </c>
      <c r="D10" s="49"/>
      <c r="E10" s="49"/>
      <c r="F10" s="45"/>
      <c r="G10" s="45"/>
      <c r="H10" s="46" t="str">
        <f>IFERROR(__xludf.DUMMYFUNCTION("IF(LEN(B10)&gt;0,IFERROR(SUM(FILTER('Дорожная карта'!E:E,'Дорожная карта'!D:D=B10)),),)"),"")</f>
        <v/>
      </c>
      <c r="I10" s="46" t="str">
        <f>IFERROR(__xludf.DUMMYFUNCTION("IFERROR(SUM(FILTER('Дорожная карта'!E:E,'Дорожная карта'!D:D=B10,'Дорожная карта'!L:L=TRUE())))"),"")</f>
        <v/>
      </c>
      <c r="J10" s="46" t="str">
        <f t="shared" si="1"/>
        <v/>
      </c>
    </row>
    <row r="11">
      <c r="A11" s="48">
        <v>9.0</v>
      </c>
      <c r="B11" s="42" t="s">
        <v>84</v>
      </c>
      <c r="C11" s="42" t="s">
        <v>372</v>
      </c>
      <c r="D11" s="42" t="s">
        <v>373</v>
      </c>
      <c r="E11" s="49"/>
      <c r="F11" s="45"/>
      <c r="G11" s="45"/>
      <c r="H11" s="46">
        <f>IFERROR(__xludf.DUMMYFUNCTION("IF(LEN(B11)&gt;0,IFERROR(SUM(FILTER('Дорожная карта'!E:E,'Дорожная карта'!D:D=B11)),),)"),20.0)</f>
        <v>20</v>
      </c>
      <c r="I11" s="46">
        <f>IFERROR(__xludf.DUMMYFUNCTION("IFERROR(SUM(FILTER('Дорожная карта'!E:E,'Дорожная карта'!D:D=B11,'Дорожная карта'!L:L=TRUE())))"),10.0)</f>
        <v>10</v>
      </c>
      <c r="J11" s="46">
        <f t="shared" si="1"/>
        <v>10</v>
      </c>
    </row>
    <row r="12">
      <c r="A12" s="48">
        <v>10.0</v>
      </c>
      <c r="B12" s="42" t="s">
        <v>384</v>
      </c>
      <c r="C12" s="42" t="s">
        <v>385</v>
      </c>
      <c r="D12" s="49"/>
      <c r="E12" s="49"/>
      <c r="F12" s="45"/>
      <c r="G12" s="45"/>
      <c r="H12" s="46" t="str">
        <f>IFERROR(__xludf.DUMMYFUNCTION("IF(LEN(B12)&gt;0,IFERROR(SUM(FILTER('Дорожная карта'!E:E,'Дорожная карта'!D:D=B12)),),)"),"")</f>
        <v/>
      </c>
      <c r="I12" s="46" t="str">
        <f>IFERROR(__xludf.DUMMYFUNCTION("IFERROR(SUM(FILTER('Дорожная карта'!E:E,'Дорожная карта'!D:D=B12,'Дорожная карта'!L:L=TRUE())))"),"")</f>
        <v/>
      </c>
      <c r="J12" s="46" t="str">
        <f t="shared" si="1"/>
        <v/>
      </c>
    </row>
    <row r="13">
      <c r="A13" s="41">
        <v>11.0</v>
      </c>
      <c r="B13" s="42" t="s">
        <v>386</v>
      </c>
      <c r="C13" s="42" t="s">
        <v>387</v>
      </c>
      <c r="D13" s="49"/>
      <c r="E13" s="49"/>
      <c r="F13" s="45"/>
      <c r="G13" s="45"/>
      <c r="H13" s="46" t="str">
        <f>IFERROR(__xludf.DUMMYFUNCTION("IF(LEN(B13)&gt;0,IFERROR(SUM(FILTER('Дорожная карта'!E:E,'Дорожная карта'!D:D=B13)),),)"),"")</f>
        <v/>
      </c>
      <c r="I13" s="46" t="str">
        <f>IFERROR(__xludf.DUMMYFUNCTION("IFERROR(SUM(FILTER('Дорожная карта'!E:E,'Дорожная карта'!D:D=B13,'Дорожная карта'!L:L=TRUE())))"),"")</f>
        <v/>
      </c>
      <c r="J13" s="46" t="str">
        <f t="shared" si="1"/>
        <v/>
      </c>
    </row>
    <row r="14">
      <c r="A14" s="41">
        <v>12.0</v>
      </c>
      <c r="B14" s="42" t="s">
        <v>388</v>
      </c>
      <c r="C14" s="42" t="s">
        <v>389</v>
      </c>
      <c r="D14" s="49"/>
      <c r="E14" s="49"/>
      <c r="F14" s="45"/>
      <c r="G14" s="45"/>
      <c r="H14" s="46" t="str">
        <f>IFERROR(__xludf.DUMMYFUNCTION("IF(LEN(B14)&gt;0,IFERROR(SUM(FILTER('Дорожная карта'!E:E,'Дорожная карта'!D:D=B14)),),)"),"")</f>
        <v/>
      </c>
      <c r="I14" s="46" t="str">
        <f>IFERROR(__xludf.DUMMYFUNCTION("IFERROR(SUM(FILTER('Дорожная карта'!E:E,'Дорожная карта'!D:D=B14,'Дорожная карта'!L:L=TRUE())))"),"")</f>
        <v/>
      </c>
      <c r="J14" s="46" t="str">
        <f t="shared" si="1"/>
        <v/>
      </c>
    </row>
    <row r="15">
      <c r="A15" s="41">
        <v>13.0</v>
      </c>
      <c r="B15" s="42" t="s">
        <v>76</v>
      </c>
      <c r="C15" s="42" t="s">
        <v>390</v>
      </c>
      <c r="D15" s="42" t="s">
        <v>373</v>
      </c>
      <c r="E15" s="49"/>
      <c r="F15" s="45"/>
      <c r="G15" s="45"/>
      <c r="H15" s="46">
        <f>IFERROR(__xludf.DUMMYFUNCTION("IF(LEN(B15)&gt;0,IFERROR(SUM(FILTER('Дорожная карта'!E:E,'Дорожная карта'!D:D=B15)),),)"),20.0)</f>
        <v>20</v>
      </c>
      <c r="I15" s="46">
        <f>IFERROR(__xludf.DUMMYFUNCTION("IFERROR(SUM(FILTER('Дорожная карта'!E:E,'Дорожная карта'!D:D=B15,'Дорожная карта'!L:L=TRUE())))"),20.0)</f>
        <v>20</v>
      </c>
      <c r="J15" s="46">
        <f t="shared" si="1"/>
        <v>20</v>
      </c>
    </row>
    <row r="16">
      <c r="A16" s="48">
        <v>14.0</v>
      </c>
      <c r="B16" s="42" t="s">
        <v>391</v>
      </c>
      <c r="C16" s="42" t="s">
        <v>392</v>
      </c>
      <c r="D16" s="42" t="s">
        <v>393</v>
      </c>
      <c r="E16" s="49"/>
      <c r="F16" s="45"/>
      <c r="G16" s="45"/>
      <c r="H16" s="46" t="str">
        <f>IFERROR(__xludf.DUMMYFUNCTION("IF(LEN(B16)&gt;0,IFERROR(SUM(FILTER('Дорожная карта'!E:E,'Дорожная карта'!D:D=B16)),),)"),"")</f>
        <v/>
      </c>
      <c r="I16" s="46" t="str">
        <f>IFERROR(__xludf.DUMMYFUNCTION("IFERROR(SUM(FILTER('Дорожная карта'!E:E,'Дорожная карта'!D:D=B16,'Дорожная карта'!L:L=TRUE())))"),"")</f>
        <v/>
      </c>
      <c r="J16" s="46" t="str">
        <f t="shared" si="1"/>
        <v/>
      </c>
    </row>
    <row r="17">
      <c r="A17" s="48">
        <v>15.0</v>
      </c>
      <c r="B17" s="42" t="s">
        <v>79</v>
      </c>
      <c r="C17" s="42" t="s">
        <v>390</v>
      </c>
      <c r="D17" s="42" t="s">
        <v>373</v>
      </c>
      <c r="E17" s="49"/>
      <c r="F17" s="45"/>
      <c r="G17" s="45"/>
      <c r="H17" s="46">
        <f>IFERROR(__xludf.DUMMYFUNCTION("IF(LEN(B17)&gt;0,IFERROR(SUM(FILTER('Дорожная карта'!E:E,'Дорожная карта'!D:D=B17)),),)"),30.0)</f>
        <v>30</v>
      </c>
      <c r="I17" s="46">
        <f>IFERROR(__xludf.DUMMYFUNCTION("IFERROR(SUM(FILTER('Дорожная карта'!E:E,'Дорожная карта'!D:D=B17,'Дорожная карта'!L:L=TRUE())))"),10.0)</f>
        <v>10</v>
      </c>
      <c r="J17" s="46">
        <f t="shared" si="1"/>
        <v>10</v>
      </c>
    </row>
    <row r="18">
      <c r="A18" s="41">
        <v>16.0</v>
      </c>
      <c r="B18" s="42" t="s">
        <v>394</v>
      </c>
      <c r="C18" s="42" t="s">
        <v>395</v>
      </c>
      <c r="D18" s="49"/>
      <c r="E18" s="49"/>
      <c r="F18" s="45"/>
      <c r="G18" s="45"/>
      <c r="H18" s="46" t="str">
        <f>IFERROR(__xludf.DUMMYFUNCTION("IF(LEN(B18)&gt;0,IFERROR(SUM(FILTER('Дорожная карта'!E:E,'Дорожная карта'!D:D=B18)),),)"),"")</f>
        <v/>
      </c>
      <c r="I18" s="46" t="str">
        <f>IFERROR(__xludf.DUMMYFUNCTION("IFERROR(SUM(FILTER('Дорожная карта'!E:E,'Дорожная карта'!D:D=B18,'Дорожная карта'!L:L=TRUE())))"),"")</f>
        <v/>
      </c>
      <c r="J18" s="46" t="str">
        <f t="shared" si="1"/>
        <v/>
      </c>
    </row>
    <row r="19">
      <c r="A19" s="41">
        <v>17.0</v>
      </c>
      <c r="B19" s="42" t="s">
        <v>110</v>
      </c>
      <c r="C19" s="42" t="s">
        <v>396</v>
      </c>
      <c r="D19" s="42" t="s">
        <v>393</v>
      </c>
      <c r="E19" s="49"/>
      <c r="F19" s="45"/>
      <c r="G19" s="45"/>
      <c r="H19" s="46">
        <f>IFERROR(__xludf.DUMMYFUNCTION("IF(LEN(B19)&gt;0,IFERROR(SUM(FILTER('Дорожная карта'!E:E,'Дорожная карта'!D:D=B19)),),)"),10.0)</f>
        <v>10</v>
      </c>
      <c r="I19" s="46">
        <f>IFERROR(__xludf.DUMMYFUNCTION("IFERROR(SUM(FILTER('Дорожная карта'!E:E,'Дорожная карта'!D:D=B19,'Дорожная карта'!L:L=TRUE())))"),10.0)</f>
        <v>10</v>
      </c>
      <c r="J19" s="46">
        <f t="shared" si="1"/>
        <v>10</v>
      </c>
    </row>
    <row r="20">
      <c r="A20" s="41">
        <v>18.0</v>
      </c>
      <c r="B20" s="42" t="s">
        <v>104</v>
      </c>
      <c r="C20" s="42" t="s">
        <v>390</v>
      </c>
      <c r="D20" s="42" t="s">
        <v>397</v>
      </c>
      <c r="E20" s="49"/>
      <c r="F20" s="45"/>
      <c r="G20" s="45"/>
      <c r="H20" s="46">
        <f>IFERROR(__xludf.DUMMYFUNCTION("IF(LEN(B20)&gt;0,IFERROR(SUM(FILTER('Дорожная карта'!E:E,'Дорожная карта'!D:D=B20)),),)"),30.0)</f>
        <v>30</v>
      </c>
      <c r="I20" s="46">
        <f>IFERROR(__xludf.DUMMYFUNCTION("IFERROR(SUM(FILTER('Дорожная карта'!E:E,'Дорожная карта'!D:D=B20,'Дорожная карта'!L:L=TRUE())))"),10.0)</f>
        <v>10</v>
      </c>
      <c r="J20" s="46">
        <f t="shared" si="1"/>
        <v>10</v>
      </c>
    </row>
    <row r="21">
      <c r="A21" s="48">
        <v>19.0</v>
      </c>
      <c r="B21" s="42" t="s">
        <v>101</v>
      </c>
      <c r="C21" s="42" t="s">
        <v>390</v>
      </c>
      <c r="D21" s="42" t="s">
        <v>373</v>
      </c>
      <c r="E21" s="49"/>
      <c r="F21" s="45"/>
      <c r="G21" s="45"/>
      <c r="H21" s="46">
        <f>IFERROR(__xludf.DUMMYFUNCTION("IF(LEN(B21)&gt;0,IFERROR(SUM(FILTER('Дорожная карта'!E:E,'Дорожная карта'!D:D=B21)),),)"),20.0)</f>
        <v>20</v>
      </c>
      <c r="I21" s="46">
        <f>IFERROR(__xludf.DUMMYFUNCTION("IFERROR(SUM(FILTER('Дорожная карта'!E:E,'Дорожная карта'!D:D=B21,'Дорожная карта'!L:L=TRUE())))"),10.0)</f>
        <v>10</v>
      </c>
      <c r="J21" s="46">
        <f t="shared" si="1"/>
        <v>10</v>
      </c>
    </row>
    <row r="22">
      <c r="A22" s="48">
        <v>20.0</v>
      </c>
      <c r="B22" s="42" t="s">
        <v>107</v>
      </c>
      <c r="C22" s="42" t="s">
        <v>395</v>
      </c>
      <c r="D22" s="42" t="s">
        <v>393</v>
      </c>
      <c r="E22" s="49"/>
      <c r="F22" s="45"/>
      <c r="G22" s="45"/>
      <c r="H22" s="46">
        <f>IFERROR(__xludf.DUMMYFUNCTION("IF(LEN(B22)&gt;0,IFERROR(SUM(FILTER('Дорожная карта'!E:E,'Дорожная карта'!D:D=B22)),),)"),20.0)</f>
        <v>20</v>
      </c>
      <c r="I22" s="46">
        <f>IFERROR(__xludf.DUMMYFUNCTION("IFERROR(SUM(FILTER('Дорожная карта'!E:E,'Дорожная карта'!D:D=B22,'Дорожная карта'!L:L=TRUE())))"),20.0)</f>
        <v>20</v>
      </c>
      <c r="J22" s="46">
        <f t="shared" si="1"/>
        <v>20</v>
      </c>
    </row>
    <row r="23">
      <c r="A23" s="41">
        <v>21.0</v>
      </c>
      <c r="B23" s="42" t="s">
        <v>121</v>
      </c>
      <c r="C23" s="42" t="s">
        <v>390</v>
      </c>
      <c r="D23" s="42" t="s">
        <v>379</v>
      </c>
      <c r="E23" s="49"/>
      <c r="F23" s="45"/>
      <c r="G23" s="45"/>
      <c r="H23" s="46">
        <f>IFERROR(__xludf.DUMMYFUNCTION("IF(LEN(B23)&gt;0,IFERROR(SUM(FILTER('Дорожная карта'!E:E,'Дорожная карта'!D:D=B23)),),)"),10.0)</f>
        <v>10</v>
      </c>
      <c r="I23" s="46" t="str">
        <f>IFERROR(__xludf.DUMMYFUNCTION("IFERROR(SUM(FILTER('Дорожная карта'!E:E,'Дорожная карта'!D:D=B23,'Дорожная карта'!L:L=TRUE())))"),"")</f>
        <v/>
      </c>
      <c r="J23" s="46" t="str">
        <f t="shared" si="1"/>
        <v/>
      </c>
    </row>
    <row r="24">
      <c r="A24" s="41">
        <v>22.0</v>
      </c>
      <c r="B24" s="42" t="s">
        <v>89</v>
      </c>
      <c r="C24" s="42" t="s">
        <v>390</v>
      </c>
      <c r="D24" s="42" t="s">
        <v>373</v>
      </c>
      <c r="E24" s="49"/>
      <c r="F24" s="45"/>
      <c r="G24" s="45"/>
      <c r="H24" s="46">
        <f>IFERROR(__xludf.DUMMYFUNCTION("IF(LEN(B24)&gt;0,IFERROR(SUM(FILTER('Дорожная карта'!E:E,'Дорожная карта'!D:D=B24)),),)"),10.0)</f>
        <v>10</v>
      </c>
      <c r="I24" s="46">
        <f>IFERROR(__xludf.DUMMYFUNCTION("IFERROR(SUM(FILTER('Дорожная карта'!E:E,'Дорожная карта'!D:D=B24,'Дорожная карта'!L:L=TRUE())))"),10.0)</f>
        <v>10</v>
      </c>
      <c r="J24" s="46">
        <f t="shared" si="1"/>
        <v>10</v>
      </c>
    </row>
    <row r="25">
      <c r="A25" s="41">
        <v>23.0</v>
      </c>
      <c r="B25" s="42" t="s">
        <v>95</v>
      </c>
      <c r="C25" s="42" t="s">
        <v>390</v>
      </c>
      <c r="D25" s="42" t="s">
        <v>379</v>
      </c>
      <c r="E25" s="49"/>
      <c r="F25" s="45"/>
      <c r="G25" s="45"/>
      <c r="H25" s="46">
        <f>IFERROR(__xludf.DUMMYFUNCTION("IF(LEN(B25)&gt;0,IFERROR(SUM(FILTER('Дорожная карта'!E:E,'Дорожная карта'!D:D=B25)),),)"),10.0)</f>
        <v>10</v>
      </c>
      <c r="I25" s="46">
        <f>IFERROR(__xludf.DUMMYFUNCTION("IFERROR(SUM(FILTER('Дорожная карта'!E:E,'Дорожная карта'!D:D=B25,'Дорожная карта'!L:L=TRUE())))"),10.0)</f>
        <v>10</v>
      </c>
      <c r="J25" s="46">
        <f t="shared" si="1"/>
        <v>10</v>
      </c>
    </row>
    <row r="26">
      <c r="A26" s="48">
        <v>24.0</v>
      </c>
      <c r="B26" s="42" t="s">
        <v>112</v>
      </c>
      <c r="C26" s="42" t="s">
        <v>392</v>
      </c>
      <c r="D26" s="42" t="s">
        <v>393</v>
      </c>
      <c r="E26" s="49"/>
      <c r="F26" s="45"/>
      <c r="G26" s="45"/>
      <c r="H26" s="46">
        <f>IFERROR(__xludf.DUMMYFUNCTION("IF(LEN(B26)&gt;0,IFERROR(SUM(FILTER('Дорожная карта'!E:E,'Дорожная карта'!D:D=B26)),),)"),10.0)</f>
        <v>10</v>
      </c>
      <c r="I26" s="46">
        <f>IFERROR(__xludf.DUMMYFUNCTION("IFERROR(SUM(FILTER('Дорожная карта'!E:E,'Дорожная карта'!D:D=B26,'Дорожная карта'!L:L=TRUE())))"),10.0)</f>
        <v>10</v>
      </c>
      <c r="J26" s="46">
        <f t="shared" si="1"/>
        <v>10</v>
      </c>
    </row>
    <row r="27">
      <c r="A27" s="48">
        <v>25.0</v>
      </c>
      <c r="B27" s="42" t="s">
        <v>398</v>
      </c>
      <c r="C27" s="42" t="s">
        <v>390</v>
      </c>
      <c r="D27" s="42" t="s">
        <v>379</v>
      </c>
      <c r="E27" s="49"/>
      <c r="F27" s="45"/>
      <c r="G27" s="45"/>
      <c r="H27" s="46" t="str">
        <f>IFERROR(__xludf.DUMMYFUNCTION("IF(LEN(B27)&gt;0,IFERROR(SUM(FILTER('Дорожная карта'!E:E,'Дорожная карта'!D:D=B27)),),)"),"")</f>
        <v/>
      </c>
      <c r="I27" s="46" t="str">
        <f>IFERROR(__xludf.DUMMYFUNCTION("IFERROR(SUM(FILTER('Дорожная карта'!E:E,'Дорожная карта'!D:D=B27,'Дорожная карта'!L:L=TRUE())))"),"")</f>
        <v/>
      </c>
      <c r="J27" s="46" t="str">
        <f t="shared" si="1"/>
        <v/>
      </c>
    </row>
    <row r="28">
      <c r="A28" s="41">
        <v>26.0</v>
      </c>
      <c r="B28" s="42" t="s">
        <v>399</v>
      </c>
      <c r="C28" s="42" t="s">
        <v>400</v>
      </c>
      <c r="D28" s="42" t="s">
        <v>379</v>
      </c>
      <c r="E28" s="49"/>
      <c r="F28" s="45"/>
      <c r="G28" s="45"/>
      <c r="H28" s="46" t="str">
        <f>IFERROR(__xludf.DUMMYFUNCTION("IF(LEN(B28)&gt;0,IFERROR(SUM(FILTER('Дорожная карта'!E:E,'Дорожная карта'!D:D=B28)),),)"),"")</f>
        <v/>
      </c>
      <c r="I28" s="46" t="str">
        <f>IFERROR(__xludf.DUMMYFUNCTION("IFERROR(SUM(FILTER('Дорожная карта'!E:E,'Дорожная карта'!D:D=B28,'Дорожная карта'!L:L=TRUE())))"),"")</f>
        <v/>
      </c>
      <c r="J28" s="46" t="str">
        <f t="shared" si="1"/>
        <v/>
      </c>
    </row>
    <row r="29">
      <c r="A29" s="41">
        <v>27.0</v>
      </c>
      <c r="C29" s="50"/>
      <c r="D29" s="43"/>
      <c r="E29" s="47"/>
      <c r="F29" s="45"/>
      <c r="G29" s="45"/>
      <c r="H29" s="46" t="str">
        <f>IFERROR(__xludf.DUMMYFUNCTION("IF(LEN(B29)&gt;0,IFERROR(SUM(FILTER('Дорожная карта'!E:E,'Дорожная карта'!D:D=B29)),),)"),"")</f>
        <v/>
      </c>
      <c r="I29" s="46" t="str">
        <f>IFERROR(__xludf.DUMMYFUNCTION("IFERROR(SUM(FILTER('Дорожная карта'!E:E,'Дорожная карта'!D:D=B29,'Дорожная карта'!L:L=TRUE())))"),"")</f>
        <v/>
      </c>
      <c r="J29" s="46" t="str">
        <f t="shared" si="1"/>
        <v/>
      </c>
    </row>
    <row r="30">
      <c r="A30" s="41">
        <v>28.0</v>
      </c>
      <c r="D30" s="43"/>
      <c r="E30" s="33"/>
      <c r="F30" s="51"/>
      <c r="G30" s="51"/>
      <c r="H30" s="46" t="str">
        <f>IFERROR(__xludf.DUMMYFUNCTION("IF(LEN(B30)&gt;0,IFERROR(SUM(FILTER('Дорожная карта'!E:E,'Дорожная карта'!D:D=B30)),),)"),"")</f>
        <v/>
      </c>
      <c r="I30" s="46" t="str">
        <f>IFERROR(__xludf.DUMMYFUNCTION("IFERROR(SUM(FILTER('Дорожная карта'!E:E,'Дорожная карта'!D:D=B30,'Дорожная карта'!L:L=TRUE())))"),"")</f>
        <v/>
      </c>
      <c r="J30" s="46" t="str">
        <f t="shared" si="1"/>
        <v/>
      </c>
    </row>
    <row r="31">
      <c r="A31" s="48">
        <v>29.0</v>
      </c>
      <c r="D31" s="43"/>
      <c r="E31" s="33"/>
      <c r="F31" s="51"/>
      <c r="G31" s="51"/>
      <c r="H31" s="46" t="str">
        <f>IFERROR(__xludf.DUMMYFUNCTION("IF(LEN(B31)&gt;0,IFERROR(SUM(FILTER('Дорожная карта'!E:E,'Дорожная карта'!D:D=B31)),),)"),"")</f>
        <v/>
      </c>
      <c r="I31" s="46" t="str">
        <f>IFERROR(__xludf.DUMMYFUNCTION("IFERROR(SUM(FILTER('Дорожная карта'!E:E,'Дорожная карта'!D:D=B31,'Дорожная карта'!L:L=TRUE())))"),"")</f>
        <v/>
      </c>
      <c r="J31" s="46" t="str">
        <f t="shared" si="1"/>
        <v/>
      </c>
    </row>
    <row r="32">
      <c r="A32" s="48">
        <v>30.0</v>
      </c>
      <c r="D32" s="43"/>
      <c r="E32" s="33"/>
      <c r="F32" s="51"/>
      <c r="G32" s="51"/>
      <c r="H32" s="46" t="str">
        <f>IFERROR(__xludf.DUMMYFUNCTION("IF(LEN(B32)&gt;0,IFERROR(SUM(FILTER('Дорожная карта'!E:E,'Дорожная карта'!D:D=B32)),),)"),"")</f>
        <v/>
      </c>
      <c r="I32" s="46" t="str">
        <f>IFERROR(__xludf.DUMMYFUNCTION("IFERROR(SUM(FILTER('Дорожная карта'!E:E,'Дорожная карта'!D:D=B32,'Дорожная карта'!L:L=TRUE())))"),"")</f>
        <v/>
      </c>
      <c r="J32" s="46" t="str">
        <f t="shared" si="1"/>
        <v/>
      </c>
    </row>
    <row r="33">
      <c r="A33" s="41">
        <v>31.0</v>
      </c>
      <c r="D33" s="43"/>
      <c r="E33" s="33"/>
      <c r="F33" s="51"/>
      <c r="G33" s="51"/>
      <c r="H33" s="46" t="str">
        <f>IFERROR(__xludf.DUMMYFUNCTION("IF(LEN(B33)&gt;0,IFERROR(SUM(FILTER('Дорожная карта'!E:E,'Дорожная карта'!D:D=B33)),),)"),"")</f>
        <v/>
      </c>
      <c r="I33" s="46" t="str">
        <f>IFERROR(__xludf.DUMMYFUNCTION("IFERROR(SUM(FILTER('Дорожная карта'!E:E,'Дорожная карта'!D:D=B33,'Дорожная карта'!L:L=TRUE())))"),"")</f>
        <v/>
      </c>
      <c r="J33" s="46" t="str">
        <f t="shared" si="1"/>
        <v/>
      </c>
    </row>
    <row r="34">
      <c r="A34" s="41">
        <v>32.0</v>
      </c>
      <c r="D34" s="43"/>
      <c r="E34" s="33"/>
      <c r="F34" s="51"/>
      <c r="G34" s="51"/>
      <c r="H34" s="46" t="str">
        <f>IFERROR(__xludf.DUMMYFUNCTION("IF(LEN(B34)&gt;0,IFERROR(SUM(FILTER('Дорожная карта'!E:E,'Дорожная карта'!D:D=B34)),),)"),"")</f>
        <v/>
      </c>
      <c r="I34" s="46" t="str">
        <f>IFERROR(__xludf.DUMMYFUNCTION("IFERROR(SUM(FILTER('Дорожная карта'!E:E,'Дорожная карта'!D:D=B34,'Дорожная карта'!L:L=TRUE())))"),"")</f>
        <v/>
      </c>
      <c r="J34" s="46" t="str">
        <f t="shared" si="1"/>
        <v/>
      </c>
    </row>
    <row r="35">
      <c r="A35" s="41">
        <v>33.0</v>
      </c>
      <c r="D35" s="43"/>
      <c r="E35" s="33"/>
      <c r="F35" s="51"/>
      <c r="G35" s="51"/>
      <c r="H35" s="46" t="str">
        <f>IFERROR(__xludf.DUMMYFUNCTION("IF(LEN(B35)&gt;0,IFERROR(SUM(FILTER('Дорожная карта'!E:E,'Дорожная карта'!D:D=B35)),),)"),"")</f>
        <v/>
      </c>
      <c r="I35" s="46" t="str">
        <f>IFERROR(__xludf.DUMMYFUNCTION("IFERROR(SUM(FILTER('Дорожная карта'!E:E,'Дорожная карта'!D:D=B35,'Дорожная карта'!L:L=TRUE())))"),"")</f>
        <v/>
      </c>
      <c r="J35" s="46" t="str">
        <f t="shared" si="1"/>
        <v/>
      </c>
    </row>
    <row r="36">
      <c r="A36" s="48">
        <v>34.0</v>
      </c>
      <c r="D36" s="43"/>
      <c r="E36" s="33"/>
      <c r="F36" s="51"/>
      <c r="G36" s="51"/>
      <c r="H36" s="46" t="str">
        <f>IFERROR(__xludf.DUMMYFUNCTION("IF(LEN(B36)&gt;0,IFERROR(SUM(FILTER('Дорожная карта'!E:E,'Дорожная карта'!D:D=B36)),),)"),"")</f>
        <v/>
      </c>
      <c r="I36" s="46" t="str">
        <f>IFERROR(__xludf.DUMMYFUNCTION("IFERROR(SUM(FILTER('Дорожная карта'!E:E,'Дорожная карта'!D:D=B36,'Дорожная карта'!L:L=TRUE())))"),"")</f>
        <v/>
      </c>
      <c r="J36" s="46" t="str">
        <f t="shared" si="1"/>
        <v/>
      </c>
    </row>
    <row r="37">
      <c r="A37" s="48">
        <v>35.0</v>
      </c>
      <c r="D37" s="43"/>
      <c r="E37" s="33"/>
      <c r="F37" s="51"/>
      <c r="G37" s="51"/>
      <c r="H37" s="46" t="str">
        <f>IFERROR(__xludf.DUMMYFUNCTION("IF(LEN(B37)&gt;0,IFERROR(SUM(FILTER('Дорожная карта'!E:E,'Дорожная карта'!D:D=B37)),),)"),"")</f>
        <v/>
      </c>
      <c r="I37" s="46" t="str">
        <f>IFERROR(__xludf.DUMMYFUNCTION("IFERROR(SUM(FILTER('Дорожная карта'!E:E,'Дорожная карта'!D:D=B37,'Дорожная карта'!L:L=TRUE())))"),"")</f>
        <v/>
      </c>
      <c r="J37" s="46" t="str">
        <f t="shared" si="1"/>
        <v/>
      </c>
    </row>
    <row r="38">
      <c r="A38" s="41">
        <v>36.0</v>
      </c>
      <c r="B38" s="49"/>
      <c r="C38" s="42"/>
      <c r="D38" s="43"/>
      <c r="E38" s="33"/>
      <c r="F38" s="51"/>
      <c r="G38" s="51"/>
      <c r="H38" s="46" t="str">
        <f>IFERROR(__xludf.DUMMYFUNCTION("IF(LEN(B38)&gt;0,IFERROR(SUM(FILTER('Дорожная карта'!E:E,'Дорожная карта'!D:D=B38)),),)"),"")</f>
        <v/>
      </c>
      <c r="I38" s="46" t="str">
        <f>IFERROR(__xludf.DUMMYFUNCTION("IFERROR(SUM(FILTER('Дорожная карта'!E:E,'Дорожная карта'!D:D=B38,'Дорожная карта'!L:L=TRUE())))"),"")</f>
        <v/>
      </c>
      <c r="J38" s="46" t="str">
        <f t="shared" si="1"/>
        <v/>
      </c>
    </row>
    <row r="39">
      <c r="A39" s="41">
        <v>37.0</v>
      </c>
      <c r="B39" s="49"/>
      <c r="C39" s="42"/>
      <c r="D39" s="43"/>
      <c r="E39" s="33"/>
      <c r="F39" s="51"/>
      <c r="G39" s="51"/>
      <c r="H39" s="46" t="str">
        <f>IFERROR(__xludf.DUMMYFUNCTION("IF(LEN(B39)&gt;0,IFERROR(SUM(FILTER('Дорожная карта'!E:E,'Дорожная карта'!D:D=B39)),),)"),"")</f>
        <v/>
      </c>
      <c r="I39" s="46" t="str">
        <f>IFERROR(__xludf.DUMMYFUNCTION("IFERROR(SUM(FILTER('Дорожная карта'!E:E,'Дорожная карта'!D:D=B39,'Дорожная карта'!L:L=TRUE())))"),"")</f>
        <v/>
      </c>
      <c r="J39" s="46" t="str">
        <f t="shared" si="1"/>
        <v/>
      </c>
    </row>
    <row r="40">
      <c r="A40" s="41">
        <v>38.0</v>
      </c>
      <c r="B40" s="49"/>
      <c r="C40" s="42"/>
      <c r="D40" s="43"/>
      <c r="E40" s="33"/>
      <c r="F40" s="51"/>
      <c r="G40" s="51"/>
      <c r="H40" s="46" t="str">
        <f>IFERROR(__xludf.DUMMYFUNCTION("IF(LEN(B40)&gt;0,IFERROR(SUM(FILTER('Дорожная карта'!E:E,'Дорожная карта'!D:D=B40)),),)"),"")</f>
        <v/>
      </c>
      <c r="I40" s="46" t="str">
        <f>IFERROR(__xludf.DUMMYFUNCTION("IFERROR(SUM(FILTER('Дорожная карта'!E:E,'Дорожная карта'!D:D=B40,'Дорожная карта'!L:L=TRUE())))"),"")</f>
        <v/>
      </c>
      <c r="J40" s="46" t="str">
        <f t="shared" si="1"/>
        <v/>
      </c>
    </row>
    <row r="41">
      <c r="A41" s="48">
        <v>39.0</v>
      </c>
      <c r="B41" s="49"/>
      <c r="C41" s="42"/>
      <c r="D41" s="43"/>
      <c r="E41" s="33"/>
      <c r="F41" s="51"/>
      <c r="G41" s="51"/>
      <c r="H41" s="46" t="str">
        <f>IFERROR(__xludf.DUMMYFUNCTION("IF(LEN(B41)&gt;0,IFERROR(SUM(FILTER('Дорожная карта'!E:E,'Дорожная карта'!D:D=B41)),),)"),"")</f>
        <v/>
      </c>
      <c r="I41" s="46" t="str">
        <f>IFERROR(__xludf.DUMMYFUNCTION("IFERROR(SUM(FILTER('Дорожная карта'!E:E,'Дорожная карта'!D:D=B41,'Дорожная карта'!L:L=TRUE())))"),"")</f>
        <v/>
      </c>
      <c r="J41" s="46" t="str">
        <f t="shared" si="1"/>
        <v/>
      </c>
    </row>
    <row r="42">
      <c r="A42" s="48">
        <v>40.0</v>
      </c>
      <c r="B42" s="49"/>
      <c r="C42" s="42"/>
      <c r="D42" s="43"/>
      <c r="E42" s="33"/>
      <c r="F42" s="51"/>
      <c r="G42" s="51"/>
      <c r="H42" s="46" t="str">
        <f>IFERROR(__xludf.DUMMYFUNCTION("IF(LEN(B42)&gt;0,IFERROR(SUM(FILTER('Дорожная карта'!E:E,'Дорожная карта'!D:D=B42)),),)"),"")</f>
        <v/>
      </c>
      <c r="I42" s="46" t="str">
        <f>IFERROR(__xludf.DUMMYFUNCTION("IFERROR(SUM(FILTER('Дорожная карта'!E:E,'Дорожная карта'!D:D=B42,'Дорожная карта'!L:L=TRUE())))"),"")</f>
        <v/>
      </c>
      <c r="J42" s="46" t="str">
        <f t="shared" si="1"/>
        <v/>
      </c>
    </row>
    <row r="43">
      <c r="A43" s="41">
        <v>41.0</v>
      </c>
      <c r="B43" s="49"/>
      <c r="C43" s="42"/>
      <c r="D43" s="43"/>
      <c r="E43" s="33"/>
      <c r="F43" s="51"/>
      <c r="G43" s="51"/>
      <c r="H43" s="46" t="str">
        <f>IFERROR(__xludf.DUMMYFUNCTION("IF(LEN(B43)&gt;0,IFERROR(SUM(FILTER('Дорожная карта'!E:E,'Дорожная карта'!D:D=B43)),),)"),"")</f>
        <v/>
      </c>
      <c r="I43" s="46" t="str">
        <f>IFERROR(__xludf.DUMMYFUNCTION("IFERROR(SUM(FILTER('Дорожная карта'!E:E,'Дорожная карта'!D:D=B43,'Дорожная карта'!L:L=TRUE())))"),"")</f>
        <v/>
      </c>
      <c r="J43" s="46" t="str">
        <f t="shared" si="1"/>
        <v/>
      </c>
    </row>
    <row r="44">
      <c r="A44" s="41">
        <v>42.0</v>
      </c>
      <c r="B44" s="49"/>
      <c r="C44" s="42"/>
      <c r="D44" s="43"/>
      <c r="E44" s="33"/>
      <c r="F44" s="51"/>
      <c r="G44" s="51"/>
      <c r="H44" s="46" t="str">
        <f>IFERROR(__xludf.DUMMYFUNCTION("IF(LEN(B44)&gt;0,IFERROR(SUM(FILTER('Дорожная карта'!E:E,'Дорожная карта'!D:D=B44)),),)"),"")</f>
        <v/>
      </c>
      <c r="I44" s="46" t="str">
        <f>IFERROR(__xludf.DUMMYFUNCTION("IFERROR(SUM(FILTER('Дорожная карта'!E:E,'Дорожная карта'!D:D=B44,'Дорожная карта'!L:L=TRUE())))"),"")</f>
        <v/>
      </c>
      <c r="J44" s="46" t="str">
        <f t="shared" si="1"/>
        <v/>
      </c>
    </row>
    <row r="45">
      <c r="A45" s="41">
        <v>43.0</v>
      </c>
      <c r="B45" s="49"/>
      <c r="C45" s="42"/>
      <c r="D45" s="43"/>
      <c r="E45" s="33"/>
      <c r="F45" s="51"/>
      <c r="G45" s="51"/>
      <c r="H45" s="46" t="str">
        <f>IFERROR(__xludf.DUMMYFUNCTION("IF(LEN(B45)&gt;0,IFERROR(SUM(FILTER('Дорожная карта'!E:E,'Дорожная карта'!D:D=B45)),),)"),"")</f>
        <v/>
      </c>
      <c r="I45" s="46" t="str">
        <f>IFERROR(__xludf.DUMMYFUNCTION("IFERROR(SUM(FILTER('Дорожная карта'!E:E,'Дорожная карта'!D:D=B45,'Дорожная карта'!L:L=TRUE())))"),"")</f>
        <v/>
      </c>
      <c r="J45" s="46" t="str">
        <f t="shared" si="1"/>
        <v/>
      </c>
    </row>
    <row r="46">
      <c r="A46" s="48">
        <v>44.0</v>
      </c>
      <c r="B46" s="49"/>
      <c r="C46" s="42"/>
      <c r="D46" s="43"/>
      <c r="E46" s="33"/>
      <c r="F46" s="51"/>
      <c r="G46" s="51"/>
      <c r="H46" s="46" t="str">
        <f>IFERROR(__xludf.DUMMYFUNCTION("IF(LEN(B46)&gt;0,IFERROR(SUM(FILTER('Дорожная карта'!E:E,'Дорожная карта'!D:D=B46)),),)"),"")</f>
        <v/>
      </c>
      <c r="I46" s="46" t="str">
        <f>IFERROR(__xludf.DUMMYFUNCTION("IFERROR(SUM(FILTER('Дорожная карта'!E:E,'Дорожная карта'!D:D=B46,'Дорожная карта'!L:L=TRUE())))"),"")</f>
        <v/>
      </c>
      <c r="J46" s="46" t="str">
        <f t="shared" si="1"/>
        <v/>
      </c>
    </row>
    <row r="47">
      <c r="A47" s="48">
        <v>45.0</v>
      </c>
      <c r="B47" s="49"/>
      <c r="C47" s="42"/>
      <c r="D47" s="43"/>
      <c r="E47" s="33"/>
      <c r="F47" s="51"/>
      <c r="G47" s="51"/>
      <c r="H47" s="46" t="str">
        <f>IFERROR(__xludf.DUMMYFUNCTION("IF(LEN(B47)&gt;0,IFERROR(SUM(FILTER('Дорожная карта'!E:E,'Дорожная карта'!D:D=B47)),),)"),"")</f>
        <v/>
      </c>
      <c r="I47" s="46" t="str">
        <f>IFERROR(__xludf.DUMMYFUNCTION("IFERROR(SUM(FILTER('Дорожная карта'!E:E,'Дорожная карта'!D:D=B47,'Дорожная карта'!L:L=TRUE())))"),"")</f>
        <v/>
      </c>
      <c r="J47" s="46" t="str">
        <f t="shared" si="1"/>
        <v/>
      </c>
    </row>
    <row r="48">
      <c r="A48" s="41">
        <v>46.0</v>
      </c>
      <c r="B48" s="49"/>
      <c r="C48" s="42"/>
      <c r="D48" s="43"/>
      <c r="E48" s="33"/>
      <c r="F48" s="51"/>
      <c r="G48" s="51"/>
      <c r="H48" s="46" t="str">
        <f>IFERROR(__xludf.DUMMYFUNCTION("IF(LEN(B48)&gt;0,IFERROR(SUM(FILTER('Дорожная карта'!E:E,'Дорожная карта'!D:D=B48)),),)"),"")</f>
        <v/>
      </c>
      <c r="I48" s="46" t="str">
        <f>IFERROR(__xludf.DUMMYFUNCTION("IFERROR(SUM(FILTER('Дорожная карта'!E:E,'Дорожная карта'!D:D=B48,'Дорожная карта'!L:L=TRUE())))"),"")</f>
        <v/>
      </c>
      <c r="J48" s="46" t="str">
        <f t="shared" si="1"/>
        <v/>
      </c>
    </row>
    <row r="49">
      <c r="A49" s="41">
        <v>47.0</v>
      </c>
      <c r="B49" s="49"/>
      <c r="C49" s="42"/>
      <c r="D49" s="43"/>
      <c r="E49" s="33"/>
      <c r="F49" s="51"/>
      <c r="G49" s="51"/>
      <c r="H49" s="46" t="str">
        <f>IFERROR(__xludf.DUMMYFUNCTION("IF(LEN(B49)&gt;0,IFERROR(SUM(FILTER('Дорожная карта'!E:E,'Дорожная карта'!D:D=B49)),),)"),"")</f>
        <v/>
      </c>
      <c r="I49" s="46" t="str">
        <f>IFERROR(__xludf.DUMMYFUNCTION("IFERROR(SUM(FILTER('Дорожная карта'!E:E,'Дорожная карта'!D:D=B49,'Дорожная карта'!L:L=TRUE())))"),"")</f>
        <v/>
      </c>
      <c r="J49" s="46" t="str">
        <f t="shared" si="1"/>
        <v/>
      </c>
    </row>
    <row r="50">
      <c r="A50" s="41">
        <v>48.0</v>
      </c>
      <c r="B50" s="49"/>
      <c r="C50" s="42"/>
      <c r="D50" s="43"/>
      <c r="E50" s="33"/>
      <c r="F50" s="51"/>
      <c r="G50" s="51"/>
      <c r="H50" s="46" t="str">
        <f>IFERROR(__xludf.DUMMYFUNCTION("IF(LEN(B50)&gt;0,IFERROR(SUM(FILTER('Дорожная карта'!E:E,'Дорожная карта'!D:D=B50)),),)"),"")</f>
        <v/>
      </c>
      <c r="I50" s="46" t="str">
        <f>IFERROR(__xludf.DUMMYFUNCTION("IFERROR(SUM(FILTER('Дорожная карта'!E:E,'Дорожная карта'!D:D=B50,'Дорожная карта'!L:L=TRUE())))"),"")</f>
        <v/>
      </c>
      <c r="J50" s="46" t="str">
        <f t="shared" si="1"/>
        <v/>
      </c>
    </row>
    <row r="51">
      <c r="A51" s="48">
        <v>49.0</v>
      </c>
      <c r="B51" s="49"/>
      <c r="C51" s="42"/>
      <c r="D51" s="43"/>
      <c r="E51" s="33"/>
      <c r="F51" s="51"/>
      <c r="G51" s="51"/>
      <c r="H51" s="46" t="str">
        <f>IFERROR(__xludf.DUMMYFUNCTION("IF(LEN(B51)&gt;0,IFERROR(SUM(FILTER('Дорожная карта'!E:E,'Дорожная карта'!D:D=B51)),),)"),"")</f>
        <v/>
      </c>
      <c r="I51" s="46" t="str">
        <f>IFERROR(__xludf.DUMMYFUNCTION("IFERROR(SUM(FILTER('Дорожная карта'!E:E,'Дорожная карта'!D:D=B51,'Дорожная карта'!L:L=TRUE())))"),"")</f>
        <v/>
      </c>
      <c r="J51" s="46" t="str">
        <f t="shared" si="1"/>
        <v/>
      </c>
    </row>
    <row r="52">
      <c r="A52" s="48">
        <v>50.0</v>
      </c>
      <c r="B52" s="49"/>
      <c r="C52" s="42"/>
      <c r="D52" s="43"/>
      <c r="E52" s="33"/>
      <c r="F52" s="51"/>
      <c r="G52" s="51"/>
      <c r="H52" s="46" t="str">
        <f>IFERROR(__xludf.DUMMYFUNCTION("IF(LEN(B52)&gt;0,IFERROR(SUM(FILTER('Дорожная карта'!E:E,'Дорожная карта'!D:D=B52)),),)"),"")</f>
        <v/>
      </c>
      <c r="I52" s="46" t="str">
        <f>IFERROR(__xludf.DUMMYFUNCTION("IFERROR(SUM(FILTER('Дорожная карта'!E:E,'Дорожная карта'!D:D=B52,'Дорожная карта'!L:L=TRUE())))"),"")</f>
        <v/>
      </c>
      <c r="J52" s="46" t="str">
        <f t="shared" si="1"/>
        <v/>
      </c>
    </row>
    <row r="53">
      <c r="A53" s="41">
        <v>51.0</v>
      </c>
      <c r="B53" s="49"/>
      <c r="C53" s="42"/>
      <c r="D53" s="43"/>
      <c r="E53" s="33"/>
      <c r="F53" s="51"/>
      <c r="G53" s="51"/>
      <c r="H53" s="46" t="str">
        <f>IFERROR(__xludf.DUMMYFUNCTION("IF(LEN(B53)&gt;0,IFERROR(SUM(FILTER('Дорожная карта'!E:E,'Дорожная карта'!D:D=B53)),),)"),"")</f>
        <v/>
      </c>
      <c r="I53" s="46" t="str">
        <f>IFERROR(__xludf.DUMMYFUNCTION("IFERROR(SUM(FILTER('Дорожная карта'!E:E,'Дорожная карта'!D:D=B53,'Дорожная карта'!L:L=TRUE())))"),"")</f>
        <v/>
      </c>
      <c r="J53" s="46" t="str">
        <f t="shared" si="1"/>
        <v/>
      </c>
    </row>
    <row r="54">
      <c r="A54" s="41">
        <v>52.0</v>
      </c>
      <c r="B54" s="49"/>
      <c r="C54" s="42"/>
      <c r="D54" s="43"/>
      <c r="E54" s="33"/>
      <c r="F54" s="51"/>
      <c r="G54" s="51"/>
      <c r="H54" s="46" t="str">
        <f>IFERROR(__xludf.DUMMYFUNCTION("IF(LEN(B54)&gt;0,IFERROR(SUM(FILTER('Дорожная карта'!E:E,'Дорожная карта'!D:D=B54)),),)"),"")</f>
        <v/>
      </c>
      <c r="I54" s="46" t="str">
        <f>IFERROR(__xludf.DUMMYFUNCTION("IFERROR(SUM(FILTER('Дорожная карта'!E:E,'Дорожная карта'!D:D=B54,'Дорожная карта'!L:L=TRUE())))"),"")</f>
        <v/>
      </c>
      <c r="J54" s="46" t="str">
        <f t="shared" si="1"/>
        <v/>
      </c>
    </row>
    <row r="55">
      <c r="A55" s="41">
        <v>53.0</v>
      </c>
      <c r="B55" s="49"/>
      <c r="C55" s="42"/>
      <c r="D55" s="43"/>
      <c r="E55" s="33"/>
      <c r="F55" s="51"/>
      <c r="G55" s="51"/>
      <c r="H55" s="46" t="str">
        <f>IFERROR(__xludf.DUMMYFUNCTION("IF(LEN(B55)&gt;0,IFERROR(SUM(FILTER('Дорожная карта'!E:E,'Дорожная карта'!D:D=B55)),),)"),"")</f>
        <v/>
      </c>
      <c r="I55" s="46" t="str">
        <f>IFERROR(__xludf.DUMMYFUNCTION("IFERROR(SUM(FILTER('Дорожная карта'!E:E,'Дорожная карта'!D:D=B55,'Дорожная карта'!L:L=TRUE())))"),"")</f>
        <v/>
      </c>
      <c r="J55" s="46" t="str">
        <f t="shared" si="1"/>
        <v/>
      </c>
    </row>
    <row r="56">
      <c r="A56" s="48">
        <v>54.0</v>
      </c>
      <c r="B56" s="49"/>
      <c r="C56" s="42"/>
      <c r="D56" s="43"/>
      <c r="E56" s="33"/>
      <c r="F56" s="51"/>
      <c r="G56" s="51"/>
      <c r="H56" s="46" t="str">
        <f>IFERROR(__xludf.DUMMYFUNCTION("IF(LEN(B56)&gt;0,IFERROR(SUM(FILTER('Дорожная карта'!E:E,'Дорожная карта'!D:D=B56)),),)"),"")</f>
        <v/>
      </c>
      <c r="I56" s="46" t="str">
        <f>IFERROR(__xludf.DUMMYFUNCTION("IFERROR(SUM(FILTER('Дорожная карта'!E:E,'Дорожная карта'!D:D=B56,'Дорожная карта'!L:L=TRUE())))"),"")</f>
        <v/>
      </c>
      <c r="J56" s="46" t="str">
        <f t="shared" si="1"/>
        <v/>
      </c>
    </row>
    <row r="57">
      <c r="A57" s="48">
        <v>55.0</v>
      </c>
      <c r="B57" s="49"/>
      <c r="C57" s="42"/>
      <c r="D57" s="43"/>
      <c r="E57" s="33"/>
      <c r="F57" s="51"/>
      <c r="G57" s="51"/>
      <c r="H57" s="46" t="str">
        <f>IFERROR(__xludf.DUMMYFUNCTION("IF(LEN(B57)&gt;0,IFERROR(SUM(FILTER('Дорожная карта'!E:E,'Дорожная карта'!D:D=B57)),),)"),"")</f>
        <v/>
      </c>
      <c r="I57" s="46" t="str">
        <f>IFERROR(__xludf.DUMMYFUNCTION("IFERROR(SUM(FILTER('Дорожная карта'!E:E,'Дорожная карта'!D:D=B57,'Дорожная карта'!L:L=TRUE())))"),"")</f>
        <v/>
      </c>
      <c r="J57" s="46" t="str">
        <f t="shared" si="1"/>
        <v/>
      </c>
    </row>
    <row r="58">
      <c r="A58" s="41">
        <v>56.0</v>
      </c>
      <c r="B58" s="49"/>
      <c r="C58" s="42"/>
      <c r="D58" s="43"/>
      <c r="E58" s="33"/>
      <c r="F58" s="51"/>
      <c r="G58" s="51"/>
      <c r="H58" s="46" t="str">
        <f>IFERROR(__xludf.DUMMYFUNCTION("IF(LEN(B58)&gt;0,IFERROR(SUM(FILTER('Дорожная карта'!E:E,'Дорожная карта'!D:D=B58)),),)"),"")</f>
        <v/>
      </c>
      <c r="I58" s="46" t="str">
        <f>IFERROR(__xludf.DUMMYFUNCTION("IFERROR(SUM(FILTER('Дорожная карта'!E:E,'Дорожная карта'!D:D=B58,'Дорожная карта'!L:L=TRUE())))"),"")</f>
        <v/>
      </c>
      <c r="J58" s="46" t="str">
        <f t="shared" si="1"/>
        <v/>
      </c>
    </row>
    <row r="59">
      <c r="A59" s="41">
        <v>57.0</v>
      </c>
      <c r="B59" s="49"/>
      <c r="C59" s="42"/>
      <c r="D59" s="43"/>
      <c r="E59" s="33"/>
      <c r="F59" s="51"/>
      <c r="G59" s="51"/>
      <c r="H59" s="46" t="str">
        <f>IFERROR(__xludf.DUMMYFUNCTION("IF(LEN(B59)&gt;0,IFERROR(SUM(FILTER('Дорожная карта'!E:E,'Дорожная карта'!D:D=B59)),),)"),"")</f>
        <v/>
      </c>
      <c r="I59" s="46" t="str">
        <f>IFERROR(__xludf.DUMMYFUNCTION("IFERROR(SUM(FILTER('Дорожная карта'!E:E,'Дорожная карта'!D:D=B59,'Дорожная карта'!L:L=TRUE())))"),"")</f>
        <v/>
      </c>
      <c r="J59" s="46" t="str">
        <f t="shared" si="1"/>
        <v/>
      </c>
    </row>
    <row r="60">
      <c r="A60" s="41">
        <v>58.0</v>
      </c>
      <c r="B60" s="49"/>
      <c r="C60" s="42"/>
      <c r="D60" s="43"/>
      <c r="E60" s="33"/>
      <c r="F60" s="51"/>
      <c r="G60" s="51"/>
      <c r="H60" s="46" t="str">
        <f>IFERROR(__xludf.DUMMYFUNCTION("IF(LEN(B60)&gt;0,IFERROR(SUM(FILTER('Дорожная карта'!E:E,'Дорожная карта'!D:D=B60)),),)"),"")</f>
        <v/>
      </c>
      <c r="I60" s="46" t="str">
        <f>IFERROR(__xludf.DUMMYFUNCTION("IFERROR(SUM(FILTER('Дорожная карта'!E:E,'Дорожная карта'!D:D=B60,'Дорожная карта'!L:L=TRUE())))"),"")</f>
        <v/>
      </c>
      <c r="J60" s="46" t="str">
        <f t="shared" si="1"/>
        <v/>
      </c>
    </row>
    <row r="61">
      <c r="A61" s="48">
        <v>59.0</v>
      </c>
      <c r="B61" s="49"/>
      <c r="C61" s="42"/>
      <c r="D61" s="43"/>
      <c r="E61" s="33"/>
      <c r="F61" s="51"/>
      <c r="G61" s="51"/>
      <c r="H61" s="46" t="str">
        <f>IFERROR(__xludf.DUMMYFUNCTION("IF(LEN(B61)&gt;0,IFERROR(SUM(FILTER('Дорожная карта'!E:E,'Дорожная карта'!D:D=B61)),),)"),"")</f>
        <v/>
      </c>
      <c r="I61" s="46" t="str">
        <f>IFERROR(__xludf.DUMMYFUNCTION("IFERROR(SUM(FILTER('Дорожная карта'!E:E,'Дорожная карта'!D:D=B61,'Дорожная карта'!L:L=TRUE())))"),"")</f>
        <v/>
      </c>
      <c r="J61" s="46" t="str">
        <f t="shared" si="1"/>
        <v/>
      </c>
    </row>
    <row r="62">
      <c r="A62" s="48">
        <v>60.0</v>
      </c>
      <c r="B62" s="49"/>
      <c r="C62" s="42"/>
      <c r="D62" s="43"/>
      <c r="E62" s="33"/>
      <c r="F62" s="51"/>
      <c r="G62" s="51"/>
      <c r="H62" s="46" t="str">
        <f>IFERROR(__xludf.DUMMYFUNCTION("IF(LEN(B62)&gt;0,IFERROR(SUM(FILTER('Дорожная карта'!E:E,'Дорожная карта'!D:D=B62)),),)"),"")</f>
        <v/>
      </c>
      <c r="I62" s="46" t="str">
        <f>IFERROR(__xludf.DUMMYFUNCTION("IFERROR(SUM(FILTER('Дорожная карта'!E:E,'Дорожная карта'!D:D=B62,'Дорожная карта'!L:L=TRUE())))"),"")</f>
        <v/>
      </c>
      <c r="J62" s="46" t="str">
        <f t="shared" si="1"/>
        <v/>
      </c>
    </row>
    <row r="63">
      <c r="A63" s="41">
        <v>61.0</v>
      </c>
      <c r="B63" s="49"/>
      <c r="C63" s="42"/>
      <c r="D63" s="43"/>
      <c r="E63" s="33"/>
      <c r="F63" s="51"/>
      <c r="G63" s="51"/>
      <c r="H63" s="46" t="str">
        <f>IFERROR(__xludf.DUMMYFUNCTION("IF(LEN(B63)&gt;0,IFERROR(SUM(FILTER('Дорожная карта'!E:E,'Дорожная карта'!D:D=B63)),),)"),"")</f>
        <v/>
      </c>
      <c r="I63" s="46" t="str">
        <f>IFERROR(__xludf.DUMMYFUNCTION("IFERROR(SUM(FILTER('Дорожная карта'!E:E,'Дорожная карта'!D:D=B63,'Дорожная карта'!L:L=TRUE())))"),"")</f>
        <v/>
      </c>
      <c r="J63" s="46" t="str">
        <f t="shared" si="1"/>
        <v/>
      </c>
    </row>
    <row r="64">
      <c r="A64" s="41">
        <v>62.0</v>
      </c>
      <c r="B64" s="49"/>
      <c r="C64" s="42"/>
      <c r="D64" s="43"/>
      <c r="E64" s="33"/>
      <c r="F64" s="51"/>
      <c r="G64" s="51"/>
      <c r="H64" s="46" t="str">
        <f>IFERROR(__xludf.DUMMYFUNCTION("IF(LEN(B64)&gt;0,IFERROR(SUM(FILTER('Дорожная карта'!E:E,'Дорожная карта'!D:D=B64)),),)"),"")</f>
        <v/>
      </c>
      <c r="I64" s="46" t="str">
        <f>IFERROR(__xludf.DUMMYFUNCTION("IFERROR(SUM(FILTER('Дорожная карта'!E:E,'Дорожная карта'!D:D=B64,'Дорожная карта'!L:L=TRUE())))"),"")</f>
        <v/>
      </c>
      <c r="J64" s="46" t="str">
        <f t="shared" si="1"/>
        <v/>
      </c>
    </row>
    <row r="65">
      <c r="A65" s="41">
        <v>63.0</v>
      </c>
      <c r="B65" s="49"/>
      <c r="C65" s="42"/>
      <c r="D65" s="43"/>
      <c r="E65" s="33"/>
      <c r="F65" s="51"/>
      <c r="G65" s="51"/>
      <c r="H65" s="46" t="str">
        <f>IFERROR(__xludf.DUMMYFUNCTION("IF(LEN(B65)&gt;0,IFERROR(SUM(FILTER('Дорожная карта'!E:E,'Дорожная карта'!D:D=B65)),),)"),"")</f>
        <v/>
      </c>
      <c r="I65" s="46" t="str">
        <f>IFERROR(__xludf.DUMMYFUNCTION("IFERROR(SUM(FILTER('Дорожная карта'!E:E,'Дорожная карта'!D:D=B65,'Дорожная карта'!L:L=TRUE())))"),"")</f>
        <v/>
      </c>
      <c r="J65" s="46" t="str">
        <f t="shared" si="1"/>
        <v/>
      </c>
    </row>
    <row r="66">
      <c r="A66" s="48">
        <v>64.0</v>
      </c>
      <c r="B66" s="49"/>
      <c r="C66" s="42"/>
      <c r="D66" s="43"/>
      <c r="E66" s="33"/>
      <c r="F66" s="51"/>
      <c r="G66" s="51"/>
      <c r="H66" s="46" t="str">
        <f>IFERROR(__xludf.DUMMYFUNCTION("IF(LEN(B66)&gt;0,IFERROR(SUM(FILTER('Дорожная карта'!E:E,'Дорожная карта'!D:D=B66)),),)"),"")</f>
        <v/>
      </c>
      <c r="I66" s="46" t="str">
        <f>IFERROR(__xludf.DUMMYFUNCTION("IFERROR(SUM(FILTER('Дорожная карта'!E:E,'Дорожная карта'!D:D=B66,'Дорожная карта'!L:L=TRUE())))"),"")</f>
        <v/>
      </c>
      <c r="J66" s="46" t="str">
        <f t="shared" si="1"/>
        <v/>
      </c>
    </row>
    <row r="67">
      <c r="A67" s="48">
        <v>65.0</v>
      </c>
      <c r="B67" s="49"/>
      <c r="C67" s="42"/>
      <c r="D67" s="43"/>
      <c r="E67" s="33"/>
      <c r="F67" s="51"/>
      <c r="G67" s="51"/>
      <c r="H67" s="46" t="str">
        <f>IFERROR(__xludf.DUMMYFUNCTION("IF(LEN(B67)&gt;0,IFERROR(SUM(FILTER('Дорожная карта'!E:E,'Дорожная карта'!D:D=B67)),),)"),"")</f>
        <v/>
      </c>
      <c r="I67" s="46" t="str">
        <f>IFERROR(__xludf.DUMMYFUNCTION("IFERROR(SUM(FILTER('Дорожная карта'!E:E,'Дорожная карта'!D:D=B67,'Дорожная карта'!L:L=TRUE())))"),"")</f>
        <v/>
      </c>
      <c r="J67" s="46" t="str">
        <f t="shared" si="1"/>
        <v/>
      </c>
    </row>
    <row r="68">
      <c r="A68" s="41">
        <v>66.0</v>
      </c>
      <c r="B68" s="49"/>
      <c r="C68" s="42"/>
      <c r="D68" s="43"/>
      <c r="E68" s="33"/>
      <c r="F68" s="51"/>
      <c r="G68" s="51"/>
      <c r="H68" s="46" t="str">
        <f>IFERROR(__xludf.DUMMYFUNCTION("IF(LEN(B68)&gt;0,IFERROR(SUM(FILTER('Дорожная карта'!E:E,'Дорожная карта'!D:D=B68)),),)"),"")</f>
        <v/>
      </c>
      <c r="I68" s="46" t="str">
        <f>IFERROR(__xludf.DUMMYFUNCTION("IFERROR(SUM(FILTER('Дорожная карта'!E:E,'Дорожная карта'!D:D=B68,'Дорожная карта'!L:L=TRUE())))"),"")</f>
        <v/>
      </c>
      <c r="J68" s="46" t="str">
        <f t="shared" si="1"/>
        <v/>
      </c>
    </row>
    <row r="69">
      <c r="A69" s="41">
        <v>67.0</v>
      </c>
      <c r="B69" s="49"/>
      <c r="C69" s="42"/>
      <c r="D69" s="43"/>
      <c r="E69" s="33"/>
      <c r="F69" s="51"/>
      <c r="G69" s="51"/>
      <c r="H69" s="46" t="str">
        <f>IFERROR(__xludf.DUMMYFUNCTION("IF(LEN(B69)&gt;0,IFERROR(SUM(FILTER('Дорожная карта'!E:E,'Дорожная карта'!D:D=B69)),),)"),"")</f>
        <v/>
      </c>
      <c r="I69" s="46" t="str">
        <f>IFERROR(__xludf.DUMMYFUNCTION("IFERROR(SUM(FILTER('Дорожная карта'!E:E,'Дорожная карта'!D:D=B69,'Дорожная карта'!L:L=TRUE())))"),"")</f>
        <v/>
      </c>
      <c r="J69" s="46" t="str">
        <f t="shared" si="1"/>
        <v/>
      </c>
    </row>
    <row r="70">
      <c r="A70" s="41">
        <v>68.0</v>
      </c>
      <c r="B70" s="49"/>
      <c r="C70" s="42"/>
      <c r="D70" s="43"/>
      <c r="E70" s="33"/>
      <c r="F70" s="51"/>
      <c r="G70" s="51"/>
      <c r="H70" s="46" t="str">
        <f>IFERROR(__xludf.DUMMYFUNCTION("IF(LEN(B70)&gt;0,IFERROR(SUM(FILTER('Дорожная карта'!E:E,'Дорожная карта'!D:D=B70)),),)"),"")</f>
        <v/>
      </c>
      <c r="I70" s="46" t="str">
        <f>IFERROR(__xludf.DUMMYFUNCTION("IFERROR(SUM(FILTER('Дорожная карта'!E:E,'Дорожная карта'!D:D=B70,'Дорожная карта'!L:L=TRUE())))"),"")</f>
        <v/>
      </c>
      <c r="J70" s="46" t="str">
        <f t="shared" si="1"/>
        <v/>
      </c>
    </row>
    <row r="71">
      <c r="A71" s="48">
        <v>69.0</v>
      </c>
      <c r="B71" s="49"/>
      <c r="C71" s="42"/>
      <c r="D71" s="43"/>
      <c r="E71" s="33"/>
      <c r="F71" s="51"/>
      <c r="G71" s="51"/>
      <c r="H71" s="46" t="str">
        <f>IFERROR(__xludf.DUMMYFUNCTION("IF(LEN(B71)&gt;0,IFERROR(SUM(FILTER('Дорожная карта'!E:E,'Дорожная карта'!D:D=B71)),),)"),"")</f>
        <v/>
      </c>
      <c r="I71" s="46" t="str">
        <f>IFERROR(__xludf.DUMMYFUNCTION("IFERROR(SUM(FILTER('Дорожная карта'!E:E,'Дорожная карта'!D:D=B71,'Дорожная карта'!L:L=TRUE())))"),"")</f>
        <v/>
      </c>
      <c r="J71" s="46" t="str">
        <f t="shared" si="1"/>
        <v/>
      </c>
    </row>
    <row r="72">
      <c r="A72" s="48">
        <v>70.0</v>
      </c>
      <c r="B72" s="49"/>
      <c r="C72" s="42"/>
      <c r="D72" s="43"/>
      <c r="E72" s="33"/>
      <c r="F72" s="51"/>
      <c r="G72" s="51"/>
      <c r="H72" s="46" t="str">
        <f>IFERROR(__xludf.DUMMYFUNCTION("IF(LEN(B72)&gt;0,IFERROR(SUM(FILTER('Дорожная карта'!E:E,'Дорожная карта'!D:D=B72)),),)"),"")</f>
        <v/>
      </c>
      <c r="I72" s="46" t="str">
        <f>IFERROR(__xludf.DUMMYFUNCTION("IFERROR(SUM(FILTER('Дорожная карта'!E:E,'Дорожная карта'!D:D=B72,'Дорожная карта'!L:L=TRUE())))"),"")</f>
        <v/>
      </c>
      <c r="J72" s="46" t="str">
        <f t="shared" si="1"/>
        <v/>
      </c>
    </row>
    <row r="73">
      <c r="A73" s="41">
        <v>71.0</v>
      </c>
      <c r="B73" s="49"/>
      <c r="C73" s="42"/>
      <c r="D73" s="43"/>
      <c r="E73" s="33"/>
      <c r="F73" s="51"/>
      <c r="G73" s="51"/>
      <c r="H73" s="46" t="str">
        <f>IFERROR(__xludf.DUMMYFUNCTION("IF(LEN(B73)&gt;0,IFERROR(SUM(FILTER('Дорожная карта'!E:E,'Дорожная карта'!D:D=B73)),),)"),"")</f>
        <v/>
      </c>
      <c r="I73" s="46" t="str">
        <f>IFERROR(__xludf.DUMMYFUNCTION("IFERROR(SUM(FILTER('Дорожная карта'!E:E,'Дорожная карта'!D:D=B73,'Дорожная карта'!L:L=TRUE())))"),"")</f>
        <v/>
      </c>
      <c r="J73" s="46" t="str">
        <f t="shared" si="1"/>
        <v/>
      </c>
    </row>
    <row r="74">
      <c r="A74" s="41">
        <v>72.0</v>
      </c>
      <c r="B74" s="49"/>
      <c r="C74" s="42"/>
      <c r="D74" s="43"/>
      <c r="E74" s="33"/>
      <c r="F74" s="51"/>
      <c r="G74" s="51"/>
      <c r="H74" s="46" t="str">
        <f>IFERROR(__xludf.DUMMYFUNCTION("IF(LEN(B74)&gt;0,IFERROR(SUM(FILTER('Дорожная карта'!E:E,'Дорожная карта'!D:D=B74)),),)"),"")</f>
        <v/>
      </c>
      <c r="I74" s="46" t="str">
        <f>IFERROR(__xludf.DUMMYFUNCTION("IFERROR(SUM(FILTER('Дорожная карта'!E:E,'Дорожная карта'!D:D=B74,'Дорожная карта'!L:L=TRUE())))"),"")</f>
        <v/>
      </c>
      <c r="J74" s="46" t="str">
        <f t="shared" si="1"/>
        <v/>
      </c>
    </row>
    <row r="75">
      <c r="A75" s="41">
        <v>73.0</v>
      </c>
      <c r="B75" s="49"/>
      <c r="C75" s="42"/>
      <c r="D75" s="43"/>
      <c r="E75" s="33"/>
      <c r="F75" s="51"/>
      <c r="G75" s="51"/>
      <c r="H75" s="46" t="str">
        <f>IFERROR(__xludf.DUMMYFUNCTION("IF(LEN(B75)&gt;0,IFERROR(SUM(FILTER('Дорожная карта'!E:E,'Дорожная карта'!D:D=B75)),),)"),"")</f>
        <v/>
      </c>
      <c r="I75" s="46" t="str">
        <f>IFERROR(__xludf.DUMMYFUNCTION("IFERROR(SUM(FILTER('Дорожная карта'!E:E,'Дорожная карта'!D:D=B75,'Дорожная карта'!L:L=TRUE())))"),"")</f>
        <v/>
      </c>
      <c r="J75" s="46" t="str">
        <f t="shared" si="1"/>
        <v/>
      </c>
    </row>
    <row r="76">
      <c r="A76" s="48">
        <v>74.0</v>
      </c>
      <c r="B76" s="49"/>
      <c r="C76" s="42"/>
      <c r="D76" s="43"/>
      <c r="E76" s="33"/>
      <c r="F76" s="51"/>
      <c r="G76" s="51"/>
      <c r="H76" s="46" t="str">
        <f>IFERROR(__xludf.DUMMYFUNCTION("IF(LEN(B76)&gt;0,IFERROR(SUM(FILTER('Дорожная карта'!E:E,'Дорожная карта'!D:D=B76)),),)"),"")</f>
        <v/>
      </c>
      <c r="I76" s="46" t="str">
        <f>IFERROR(__xludf.DUMMYFUNCTION("IFERROR(SUM(FILTER('Дорожная карта'!E:E,'Дорожная карта'!D:D=B76,'Дорожная карта'!L:L=TRUE())))"),"")</f>
        <v/>
      </c>
      <c r="J76" s="46" t="str">
        <f t="shared" si="1"/>
        <v/>
      </c>
    </row>
    <row r="77">
      <c r="A77" s="48">
        <v>75.0</v>
      </c>
      <c r="B77" s="49"/>
      <c r="C77" s="42"/>
      <c r="D77" s="43"/>
      <c r="E77" s="33"/>
      <c r="F77" s="51"/>
      <c r="G77" s="51"/>
      <c r="H77" s="46" t="str">
        <f>IFERROR(__xludf.DUMMYFUNCTION("IF(LEN(B77)&gt;0,IFERROR(SUM(FILTER('Дорожная карта'!E:E,'Дорожная карта'!D:D=B77)),),)"),"")</f>
        <v/>
      </c>
      <c r="I77" s="46" t="str">
        <f>IFERROR(__xludf.DUMMYFUNCTION("IFERROR(SUM(FILTER('Дорожная карта'!E:E,'Дорожная карта'!D:D=B77,'Дорожная карта'!L:L=TRUE())))"),"")</f>
        <v/>
      </c>
      <c r="J77" s="46" t="str">
        <f t="shared" si="1"/>
        <v/>
      </c>
    </row>
    <row r="78">
      <c r="A78" s="41">
        <v>76.0</v>
      </c>
      <c r="B78" s="49"/>
      <c r="C78" s="42"/>
      <c r="D78" s="43"/>
      <c r="E78" s="33"/>
      <c r="F78" s="51"/>
      <c r="G78" s="51"/>
      <c r="H78" s="46" t="str">
        <f>IFERROR(__xludf.DUMMYFUNCTION("IF(LEN(B78)&gt;0,IFERROR(SUM(FILTER('Дорожная карта'!E:E,'Дорожная карта'!D:D=B78)),),)"),"")</f>
        <v/>
      </c>
      <c r="I78" s="46" t="str">
        <f>IFERROR(__xludf.DUMMYFUNCTION("IFERROR(SUM(FILTER('Дорожная карта'!E:E,'Дорожная карта'!D:D=B78,'Дорожная карта'!L:L=TRUE())))"),"")</f>
        <v/>
      </c>
      <c r="J78" s="46" t="str">
        <f t="shared" si="1"/>
        <v/>
      </c>
    </row>
    <row r="79">
      <c r="A79" s="41">
        <v>77.0</v>
      </c>
      <c r="B79" s="49"/>
      <c r="C79" s="42"/>
      <c r="D79" s="43"/>
      <c r="E79" s="33"/>
      <c r="F79" s="51"/>
      <c r="G79" s="51"/>
      <c r="H79" s="46" t="str">
        <f>IFERROR(__xludf.DUMMYFUNCTION("IF(LEN(B79)&gt;0,IFERROR(SUM(FILTER('Дорожная карта'!E:E,'Дорожная карта'!D:D=B79)),),)"),"")</f>
        <v/>
      </c>
      <c r="I79" s="46" t="str">
        <f>IFERROR(__xludf.DUMMYFUNCTION("IFERROR(SUM(FILTER('Дорожная карта'!E:E,'Дорожная карта'!D:D=B79,'Дорожная карта'!L:L=TRUE())))"),"")</f>
        <v/>
      </c>
      <c r="J79" s="46" t="str">
        <f t="shared" si="1"/>
        <v/>
      </c>
    </row>
    <row r="80">
      <c r="A80" s="41">
        <v>78.0</v>
      </c>
      <c r="B80" s="49"/>
      <c r="C80" s="42"/>
      <c r="D80" s="43"/>
      <c r="E80" s="33"/>
      <c r="F80" s="51"/>
      <c r="G80" s="51"/>
      <c r="H80" s="46" t="str">
        <f>IFERROR(__xludf.DUMMYFUNCTION("IF(LEN(B80)&gt;0,IFERROR(SUM(FILTER('Дорожная карта'!E:E,'Дорожная карта'!D:D=B80)),),)"),"")</f>
        <v/>
      </c>
      <c r="I80" s="46" t="str">
        <f>IFERROR(__xludf.DUMMYFUNCTION("IFERROR(SUM(FILTER('Дорожная карта'!E:E,'Дорожная карта'!D:D=B80,'Дорожная карта'!L:L=TRUE())))"),"")</f>
        <v/>
      </c>
      <c r="J80" s="46" t="str">
        <f t="shared" si="1"/>
        <v/>
      </c>
    </row>
    <row r="81">
      <c r="A81" s="48">
        <v>79.0</v>
      </c>
      <c r="B81" s="49"/>
      <c r="C81" s="42"/>
      <c r="D81" s="43"/>
      <c r="E81" s="33"/>
      <c r="F81" s="51"/>
      <c r="G81" s="51"/>
      <c r="H81" s="46" t="str">
        <f>IFERROR(__xludf.DUMMYFUNCTION("IF(LEN(B81)&gt;0,IFERROR(SUM(FILTER('Дорожная карта'!E:E,'Дорожная карта'!D:D=B81)),),)"),"")</f>
        <v/>
      </c>
      <c r="I81" s="46" t="str">
        <f>IFERROR(__xludf.DUMMYFUNCTION("IFERROR(SUM(FILTER('Дорожная карта'!E:E,'Дорожная карта'!D:D=B81,'Дорожная карта'!L:L=TRUE())))"),"")</f>
        <v/>
      </c>
      <c r="J81" s="46" t="str">
        <f t="shared" si="1"/>
        <v/>
      </c>
    </row>
    <row r="82">
      <c r="A82" s="48">
        <v>80.0</v>
      </c>
      <c r="B82" s="49"/>
      <c r="C82" s="42"/>
      <c r="D82" s="43"/>
      <c r="E82" s="33"/>
      <c r="F82" s="51"/>
      <c r="G82" s="51"/>
      <c r="H82" s="46" t="str">
        <f>IFERROR(__xludf.DUMMYFUNCTION("IF(LEN(B82)&gt;0,IFERROR(SUM(FILTER('Дорожная карта'!E:E,'Дорожная карта'!D:D=B82)),),)"),"")</f>
        <v/>
      </c>
      <c r="I82" s="46" t="str">
        <f>IFERROR(__xludf.DUMMYFUNCTION("IFERROR(SUM(FILTER('Дорожная карта'!E:E,'Дорожная карта'!D:D=B82,'Дорожная карта'!L:L=TRUE())))"),"")</f>
        <v/>
      </c>
      <c r="J82" s="46" t="str">
        <f t="shared" si="1"/>
        <v/>
      </c>
    </row>
    <row r="83">
      <c r="A83" s="41">
        <v>81.0</v>
      </c>
      <c r="B83" s="49"/>
      <c r="C83" s="42"/>
      <c r="D83" s="43"/>
      <c r="E83" s="33"/>
      <c r="F83" s="51"/>
      <c r="G83" s="51"/>
      <c r="H83" s="46" t="str">
        <f>IFERROR(__xludf.DUMMYFUNCTION("IF(LEN(B83)&gt;0,IFERROR(SUM(FILTER('Дорожная карта'!E:E,'Дорожная карта'!D:D=B83)),),)"),"")</f>
        <v/>
      </c>
      <c r="I83" s="46" t="str">
        <f>IFERROR(__xludf.DUMMYFUNCTION("IFERROR(SUM(FILTER('Дорожная карта'!E:E,'Дорожная карта'!D:D=B83,'Дорожная карта'!L:L=TRUE())))"),"")</f>
        <v/>
      </c>
      <c r="J83" s="46" t="str">
        <f t="shared" si="1"/>
        <v/>
      </c>
    </row>
    <row r="84">
      <c r="A84" s="41">
        <v>82.0</v>
      </c>
      <c r="B84" s="49"/>
      <c r="C84" s="42"/>
      <c r="D84" s="43"/>
      <c r="E84" s="33"/>
      <c r="F84" s="51"/>
      <c r="G84" s="51"/>
      <c r="H84" s="46" t="str">
        <f>IFERROR(__xludf.DUMMYFUNCTION("IF(LEN(B84)&gt;0,IFERROR(SUM(FILTER('Дорожная карта'!E:E,'Дорожная карта'!D:D=B84)),),)"),"")</f>
        <v/>
      </c>
      <c r="I84" s="46" t="str">
        <f>IFERROR(__xludf.DUMMYFUNCTION("IFERROR(SUM(FILTER('Дорожная карта'!E:E,'Дорожная карта'!D:D=B84,'Дорожная карта'!L:L=TRUE())))"),"")</f>
        <v/>
      </c>
      <c r="J84" s="46" t="str">
        <f t="shared" si="1"/>
        <v/>
      </c>
    </row>
    <row r="85">
      <c r="A85" s="41">
        <v>83.0</v>
      </c>
      <c r="B85" s="49"/>
      <c r="C85" s="42"/>
      <c r="D85" s="43"/>
      <c r="E85" s="33"/>
      <c r="F85" s="51"/>
      <c r="G85" s="51"/>
      <c r="H85" s="46" t="str">
        <f>IFERROR(__xludf.DUMMYFUNCTION("IF(LEN(B85)&gt;0,IFERROR(SUM(FILTER('Дорожная карта'!E:E,'Дорожная карта'!D:D=B85)),),)"),"")</f>
        <v/>
      </c>
      <c r="I85" s="46" t="str">
        <f>IFERROR(__xludf.DUMMYFUNCTION("IFERROR(SUM(FILTER('Дорожная карта'!E:E,'Дорожная карта'!D:D=B85,'Дорожная карта'!L:L=TRUE())))"),"")</f>
        <v/>
      </c>
      <c r="J85" s="46" t="str">
        <f t="shared" si="1"/>
        <v/>
      </c>
    </row>
    <row r="86">
      <c r="A86" s="48">
        <v>84.0</v>
      </c>
      <c r="B86" s="49"/>
      <c r="C86" s="42"/>
      <c r="D86" s="43"/>
      <c r="E86" s="33"/>
      <c r="F86" s="51"/>
      <c r="G86" s="51"/>
      <c r="H86" s="46" t="str">
        <f>IFERROR(__xludf.DUMMYFUNCTION("IF(LEN(B86)&gt;0,IFERROR(SUM(FILTER('Дорожная карта'!E:E,'Дорожная карта'!D:D=B86)),),)"),"")</f>
        <v/>
      </c>
      <c r="I86" s="46" t="str">
        <f>IFERROR(__xludf.DUMMYFUNCTION("IFERROR(SUM(FILTER('Дорожная карта'!E:E,'Дорожная карта'!D:D=B86,'Дорожная карта'!L:L=TRUE())))"),"")</f>
        <v/>
      </c>
      <c r="J86" s="46" t="str">
        <f t="shared" si="1"/>
        <v/>
      </c>
    </row>
    <row r="87">
      <c r="A87" s="48">
        <v>85.0</v>
      </c>
      <c r="B87" s="49"/>
      <c r="C87" s="42"/>
      <c r="D87" s="43"/>
      <c r="E87" s="33"/>
      <c r="F87" s="51"/>
      <c r="G87" s="51"/>
      <c r="H87" s="46" t="str">
        <f>IFERROR(__xludf.DUMMYFUNCTION("IF(LEN(B87)&gt;0,IFERROR(SUM(FILTER('Дорожная карта'!E:E,'Дорожная карта'!D:D=B87)),),)"),"")</f>
        <v/>
      </c>
      <c r="I87" s="46" t="str">
        <f>IFERROR(__xludf.DUMMYFUNCTION("IFERROR(SUM(FILTER('Дорожная карта'!E:E,'Дорожная карта'!D:D=B87,'Дорожная карта'!L:L=TRUE())))"),"")</f>
        <v/>
      </c>
      <c r="J87" s="46" t="str">
        <f t="shared" si="1"/>
        <v/>
      </c>
    </row>
    <row r="88">
      <c r="A88" s="41">
        <v>86.0</v>
      </c>
      <c r="B88" s="49"/>
      <c r="C88" s="42"/>
      <c r="D88" s="43"/>
      <c r="E88" s="33"/>
      <c r="F88" s="51"/>
      <c r="G88" s="51"/>
      <c r="H88" s="46" t="str">
        <f>IFERROR(__xludf.DUMMYFUNCTION("IF(LEN(B88)&gt;0,IFERROR(SUM(FILTER('Дорожная карта'!E:E,'Дорожная карта'!D:D=B88)),),)"),"")</f>
        <v/>
      </c>
      <c r="I88" s="46" t="str">
        <f>IFERROR(__xludf.DUMMYFUNCTION("IFERROR(SUM(FILTER('Дорожная карта'!E:E,'Дорожная карта'!D:D=B88,'Дорожная карта'!L:L=TRUE())))"),"")</f>
        <v/>
      </c>
      <c r="J88" s="46" t="str">
        <f t="shared" si="1"/>
        <v/>
      </c>
    </row>
    <row r="89">
      <c r="A89" s="41">
        <v>87.0</v>
      </c>
      <c r="B89" s="49"/>
      <c r="C89" s="42"/>
      <c r="D89" s="43"/>
      <c r="E89" s="33"/>
      <c r="F89" s="51"/>
      <c r="G89" s="51"/>
      <c r="H89" s="46" t="str">
        <f>IFERROR(__xludf.DUMMYFUNCTION("IF(LEN(B89)&gt;0,IFERROR(SUM(FILTER('Дорожная карта'!E:E,'Дорожная карта'!D:D=B89)),),)"),"")</f>
        <v/>
      </c>
      <c r="I89" s="46" t="str">
        <f>IFERROR(__xludf.DUMMYFUNCTION("IFERROR(SUM(FILTER('Дорожная карта'!E:E,'Дорожная карта'!D:D=B89,'Дорожная карта'!L:L=TRUE())))"),"")</f>
        <v/>
      </c>
      <c r="J89" s="46" t="str">
        <f t="shared" si="1"/>
        <v/>
      </c>
    </row>
    <row r="90">
      <c r="A90" s="41">
        <v>88.0</v>
      </c>
      <c r="B90" s="49"/>
      <c r="C90" s="42"/>
      <c r="D90" s="43"/>
      <c r="E90" s="33"/>
      <c r="F90" s="51"/>
      <c r="G90" s="51"/>
      <c r="H90" s="46" t="str">
        <f>IFERROR(__xludf.DUMMYFUNCTION("IF(LEN(B90)&gt;0,IFERROR(SUM(FILTER('Дорожная карта'!E:E,'Дорожная карта'!D:D=B90)),),)"),"")</f>
        <v/>
      </c>
      <c r="I90" s="46" t="str">
        <f>IFERROR(__xludf.DUMMYFUNCTION("IFERROR(SUM(FILTER('Дорожная карта'!E:E,'Дорожная карта'!D:D=B90,'Дорожная карта'!L:L=TRUE())))"),"")</f>
        <v/>
      </c>
      <c r="J90" s="46" t="str">
        <f t="shared" si="1"/>
        <v/>
      </c>
    </row>
    <row r="91">
      <c r="A91" s="48">
        <v>89.0</v>
      </c>
      <c r="B91" s="49"/>
      <c r="C91" s="42"/>
      <c r="D91" s="43"/>
      <c r="E91" s="33"/>
      <c r="F91" s="51"/>
      <c r="G91" s="51"/>
      <c r="H91" s="46" t="str">
        <f>IFERROR(__xludf.DUMMYFUNCTION("IF(LEN(B91)&gt;0,IFERROR(SUM(FILTER('Дорожная карта'!E:E,'Дорожная карта'!D:D=B91)),),)"),"")</f>
        <v/>
      </c>
      <c r="I91" s="46" t="str">
        <f>IFERROR(__xludf.DUMMYFUNCTION("IFERROR(SUM(FILTER('Дорожная карта'!E:E,'Дорожная карта'!D:D=B91,'Дорожная карта'!L:L=TRUE())))"),"")</f>
        <v/>
      </c>
      <c r="J91" s="46" t="str">
        <f t="shared" si="1"/>
        <v/>
      </c>
    </row>
    <row r="92">
      <c r="A92" s="48">
        <v>90.0</v>
      </c>
      <c r="B92" s="49"/>
      <c r="C92" s="42"/>
      <c r="D92" s="43"/>
      <c r="E92" s="33"/>
      <c r="F92" s="51"/>
      <c r="G92" s="51"/>
      <c r="H92" s="46" t="str">
        <f>IFERROR(__xludf.DUMMYFUNCTION("IF(LEN(B92)&gt;0,IFERROR(SUM(FILTER('Дорожная карта'!E:E,'Дорожная карта'!D:D=B92)),),)"),"")</f>
        <v/>
      </c>
      <c r="I92" s="46" t="str">
        <f>IFERROR(__xludf.DUMMYFUNCTION("IFERROR(SUM(FILTER('Дорожная карта'!E:E,'Дорожная карта'!D:D=B92,'Дорожная карта'!L:L=TRUE())))"),"")</f>
        <v/>
      </c>
      <c r="J92" s="46" t="str">
        <f t="shared" si="1"/>
        <v/>
      </c>
    </row>
    <row r="93">
      <c r="A93" s="41">
        <v>91.0</v>
      </c>
      <c r="B93" s="49"/>
      <c r="C93" s="42"/>
      <c r="D93" s="43"/>
      <c r="E93" s="33"/>
      <c r="F93" s="51"/>
      <c r="G93" s="51"/>
      <c r="H93" s="46" t="str">
        <f>IFERROR(__xludf.DUMMYFUNCTION("IF(LEN(B93)&gt;0,IFERROR(SUM(FILTER('Дорожная карта'!E:E,'Дорожная карта'!D:D=B93)),),)"),"")</f>
        <v/>
      </c>
      <c r="I93" s="46" t="str">
        <f>IFERROR(__xludf.DUMMYFUNCTION("IFERROR(SUM(FILTER('Дорожная карта'!E:E,'Дорожная карта'!D:D=B93,'Дорожная карта'!L:L=TRUE())))"),"")</f>
        <v/>
      </c>
      <c r="J93" s="46" t="str">
        <f t="shared" si="1"/>
        <v/>
      </c>
    </row>
    <row r="94">
      <c r="A94" s="41">
        <v>92.0</v>
      </c>
      <c r="B94" s="49"/>
      <c r="C94" s="42"/>
      <c r="D94" s="43"/>
      <c r="E94" s="33"/>
      <c r="F94" s="51"/>
      <c r="G94" s="51"/>
      <c r="H94" s="46" t="str">
        <f>IFERROR(__xludf.DUMMYFUNCTION("IF(LEN(B94)&gt;0,IFERROR(SUM(FILTER('Дорожная карта'!E:E,'Дорожная карта'!D:D=B94)),),)"),"")</f>
        <v/>
      </c>
      <c r="I94" s="46" t="str">
        <f>IFERROR(__xludf.DUMMYFUNCTION("IFERROR(SUM(FILTER('Дорожная карта'!E:E,'Дорожная карта'!D:D=B94,'Дорожная карта'!L:L=TRUE())))"),"")</f>
        <v/>
      </c>
      <c r="J94" s="46" t="str">
        <f t="shared" si="1"/>
        <v/>
      </c>
    </row>
    <row r="95">
      <c r="A95" s="41">
        <v>93.0</v>
      </c>
      <c r="B95" s="49"/>
      <c r="C95" s="42"/>
      <c r="D95" s="43"/>
      <c r="E95" s="33"/>
      <c r="F95" s="51"/>
      <c r="G95" s="51"/>
      <c r="H95" s="46" t="str">
        <f>IFERROR(__xludf.DUMMYFUNCTION("IF(LEN(B95)&gt;0,IFERROR(SUM(FILTER('Дорожная карта'!E:E,'Дорожная карта'!D:D=B95)),),)"),"")</f>
        <v/>
      </c>
      <c r="I95" s="46" t="str">
        <f>IFERROR(__xludf.DUMMYFUNCTION("IFERROR(SUM(FILTER('Дорожная карта'!E:E,'Дорожная карта'!D:D=B95,'Дорожная карта'!L:L=TRUE())))"),"")</f>
        <v/>
      </c>
      <c r="J95" s="46" t="str">
        <f t="shared" si="1"/>
        <v/>
      </c>
    </row>
    <row r="96">
      <c r="A96" s="48">
        <v>94.0</v>
      </c>
      <c r="B96" s="49"/>
      <c r="C96" s="42"/>
      <c r="D96" s="43"/>
      <c r="E96" s="33"/>
      <c r="F96" s="51"/>
      <c r="G96" s="51"/>
      <c r="H96" s="46" t="str">
        <f>IFERROR(__xludf.DUMMYFUNCTION("IF(LEN(B96)&gt;0,IFERROR(SUM(FILTER('Дорожная карта'!E:E,'Дорожная карта'!D:D=B96)),),)"),"")</f>
        <v/>
      </c>
      <c r="I96" s="46" t="str">
        <f>IFERROR(__xludf.DUMMYFUNCTION("IFERROR(SUM(FILTER('Дорожная карта'!E:E,'Дорожная карта'!D:D=B96,'Дорожная карта'!L:L=TRUE())))"),"")</f>
        <v/>
      </c>
      <c r="J96" s="46" t="str">
        <f t="shared" si="1"/>
        <v/>
      </c>
    </row>
    <row r="97">
      <c r="A97" s="48">
        <v>95.0</v>
      </c>
      <c r="B97" s="49"/>
      <c r="C97" s="42"/>
      <c r="D97" s="43"/>
      <c r="E97" s="33"/>
      <c r="F97" s="51"/>
      <c r="G97" s="51"/>
      <c r="H97" s="46" t="str">
        <f>IFERROR(__xludf.DUMMYFUNCTION("IF(LEN(B97)&gt;0,IFERROR(SUM(FILTER('Дорожная карта'!E:E,'Дорожная карта'!D:D=B97)),),)"),"")</f>
        <v/>
      </c>
      <c r="I97" s="46" t="str">
        <f>IFERROR(__xludf.DUMMYFUNCTION("IFERROR(SUM(FILTER('Дорожная карта'!E:E,'Дорожная карта'!D:D=B97,'Дорожная карта'!L:L=TRUE())))"),"")</f>
        <v/>
      </c>
      <c r="J97" s="46" t="str">
        <f t="shared" si="1"/>
        <v/>
      </c>
    </row>
    <row r="98">
      <c r="A98" s="41">
        <v>96.0</v>
      </c>
      <c r="B98" s="49"/>
      <c r="C98" s="42"/>
      <c r="D98" s="43"/>
      <c r="E98" s="33"/>
      <c r="F98" s="51"/>
      <c r="G98" s="51"/>
      <c r="H98" s="46" t="str">
        <f>IFERROR(__xludf.DUMMYFUNCTION("IF(LEN(B98)&gt;0,IFERROR(SUM(FILTER('Дорожная карта'!E:E,'Дорожная карта'!D:D=B98)),),)"),"")</f>
        <v/>
      </c>
      <c r="I98" s="46" t="str">
        <f>IFERROR(__xludf.DUMMYFUNCTION("IFERROR(SUM(FILTER('Дорожная карта'!E:E,'Дорожная карта'!D:D=B98,'Дорожная карта'!L:L=TRUE())))"),"")</f>
        <v/>
      </c>
      <c r="J98" s="46" t="str">
        <f t="shared" si="1"/>
        <v/>
      </c>
    </row>
    <row r="99">
      <c r="A99" s="41">
        <v>97.0</v>
      </c>
      <c r="B99" s="49"/>
      <c r="C99" s="42"/>
      <c r="D99" s="43"/>
      <c r="E99" s="33"/>
      <c r="F99" s="51"/>
      <c r="G99" s="51"/>
      <c r="H99" s="46" t="str">
        <f>IFERROR(__xludf.DUMMYFUNCTION("IF(LEN(B99)&gt;0,IFERROR(SUM(FILTER('Дорожная карта'!E:E,'Дорожная карта'!D:D=B99)),),)"),"")</f>
        <v/>
      </c>
      <c r="I99" s="46" t="str">
        <f>IFERROR(__xludf.DUMMYFUNCTION("IFERROR(SUM(FILTER('Дорожная карта'!E:E,'Дорожная карта'!D:D=B99,'Дорожная карта'!L:L=TRUE())))"),"")</f>
        <v/>
      </c>
      <c r="J99" s="46" t="str">
        <f t="shared" si="1"/>
        <v/>
      </c>
    </row>
    <row r="100">
      <c r="A100" s="41">
        <v>98.0</v>
      </c>
      <c r="B100" s="49"/>
      <c r="C100" s="42"/>
      <c r="D100" s="43"/>
      <c r="E100" s="33"/>
      <c r="F100" s="51"/>
      <c r="G100" s="51"/>
      <c r="H100" s="46" t="str">
        <f>IFERROR(__xludf.DUMMYFUNCTION("IF(LEN(B100)&gt;0,IFERROR(SUM(FILTER('Дорожная карта'!E:E,'Дорожная карта'!D:D=B100)),),)"),"")</f>
        <v/>
      </c>
      <c r="I100" s="46" t="str">
        <f>IFERROR(__xludf.DUMMYFUNCTION("IFERROR(SUM(FILTER('Дорожная карта'!E:E,'Дорожная карта'!D:D=B100,'Дорожная карта'!L:L=TRUE())))"),"")</f>
        <v/>
      </c>
      <c r="J100" s="46" t="str">
        <f t="shared" si="1"/>
        <v/>
      </c>
    </row>
    <row r="101">
      <c r="A101" s="48">
        <v>99.0</v>
      </c>
      <c r="B101" s="49"/>
      <c r="C101" s="42"/>
      <c r="D101" s="43"/>
      <c r="E101" s="33"/>
      <c r="F101" s="51"/>
      <c r="G101" s="51"/>
      <c r="H101" s="46" t="str">
        <f>IFERROR(__xludf.DUMMYFUNCTION("IF(LEN(B101)&gt;0,IFERROR(SUM(FILTER('Дорожная карта'!E:E,'Дорожная карта'!D:D=B101)),),)"),"")</f>
        <v/>
      </c>
      <c r="I101" s="46" t="str">
        <f>IFERROR(__xludf.DUMMYFUNCTION("IFERROR(SUM(FILTER('Дорожная карта'!E:E,'Дорожная карта'!D:D=B101,'Дорожная карта'!L:L=TRUE())))"),"")</f>
        <v/>
      </c>
      <c r="J101" s="46" t="str">
        <f t="shared" si="1"/>
        <v/>
      </c>
    </row>
    <row r="102">
      <c r="A102" s="48">
        <v>100.0</v>
      </c>
      <c r="B102" s="49"/>
      <c r="C102" s="42"/>
      <c r="D102" s="43"/>
      <c r="E102" s="33"/>
      <c r="F102" s="51"/>
      <c r="G102" s="51"/>
      <c r="H102" s="46" t="str">
        <f>IFERROR(__xludf.DUMMYFUNCTION("IF(LEN(B102)&gt;0,IFERROR(SUM(FILTER('Дорожная карта'!E:E,'Дорожная карта'!D:D=B102)),),)"),"")</f>
        <v/>
      </c>
      <c r="I102" s="46" t="str">
        <f>IFERROR(__xludf.DUMMYFUNCTION("IFERROR(SUM(FILTER('Дорожная карта'!E:E,'Дорожная карта'!D:D=B102,'Дорожная карта'!L:L=TRUE())))"),"")</f>
        <v/>
      </c>
      <c r="J102" s="46" t="str">
        <f t="shared" si="1"/>
        <v/>
      </c>
    </row>
  </sheetData>
  <mergeCells count="7">
    <mergeCell ref="A1:A2"/>
    <mergeCell ref="B1:B2"/>
    <mergeCell ref="C1:C2"/>
    <mergeCell ref="D1:D2"/>
    <mergeCell ref="E1:E2"/>
    <mergeCell ref="F1:G1"/>
    <mergeCell ref="H1:J1"/>
  </mergeCells>
  <conditionalFormatting sqref="E3:E5 E29:E102">
    <cfRule type="cellIs" dxfId="0" priority="1" operator="greaterThan">
      <formula>10</formula>
    </cfRule>
  </conditionalFormatting>
  <dataValidations>
    <dataValidation type="list" allowBlank="1" showErrorMessage="1" sqref="F3:F102">
      <formula1>"0,1,2,3,4,5,6,7,8,9,10"</formula1>
    </dataValidation>
    <dataValidation type="list" allowBlank="1" showErrorMessage="1" sqref="D3:D102">
      <formula1>"Лидер проекта,Бригадир,Исполнитель,Журналист,Инженер,Разработчик,Программист,Документация"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5"/>
    <col customWidth="1" min="2" max="11" width="25.13"/>
  </cols>
  <sheetData>
    <row r="1">
      <c r="A1" s="52" t="s">
        <v>401</v>
      </c>
      <c r="B1" s="53">
        <v>1.0</v>
      </c>
      <c r="C1" s="53">
        <v>2.0</v>
      </c>
      <c r="D1" s="53">
        <v>3.0</v>
      </c>
      <c r="E1" s="53">
        <v>4.0</v>
      </c>
      <c r="F1" s="53">
        <v>5.0</v>
      </c>
      <c r="G1" s="53">
        <v>6.0</v>
      </c>
      <c r="H1" s="53">
        <v>7.0</v>
      </c>
      <c r="I1" s="53">
        <v>8.0</v>
      </c>
      <c r="J1" s="53">
        <v>9.0</v>
      </c>
      <c r="K1" s="53">
        <v>10.0</v>
      </c>
    </row>
    <row r="2">
      <c r="A2" s="54" t="s">
        <v>402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>
      <c r="A3" s="42" t="s">
        <v>403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>
      <c r="A4" s="42" t="s">
        <v>404</v>
      </c>
      <c r="B4" s="56"/>
      <c r="C4" s="56"/>
      <c r="D4" s="56"/>
      <c r="E4" s="56"/>
      <c r="F4" s="56"/>
      <c r="G4" s="56"/>
      <c r="H4" s="56"/>
      <c r="I4" s="56"/>
      <c r="J4" s="56"/>
      <c r="K4" s="56"/>
    </row>
    <row r="5">
      <c r="A5" s="42" t="s">
        <v>405</v>
      </c>
      <c r="B5" s="56"/>
      <c r="C5" s="56"/>
      <c r="D5" s="56"/>
      <c r="E5" s="56"/>
      <c r="F5" s="56"/>
      <c r="G5" s="56"/>
      <c r="H5" s="56"/>
      <c r="I5" s="56"/>
      <c r="J5" s="56"/>
      <c r="K5" s="56"/>
    </row>
    <row r="6">
      <c r="A6" s="42" t="s">
        <v>406</v>
      </c>
      <c r="B6" s="56"/>
      <c r="C6" s="56"/>
      <c r="D6" s="56"/>
      <c r="E6" s="56"/>
      <c r="F6" s="56"/>
      <c r="G6" s="56"/>
      <c r="H6" s="56"/>
      <c r="I6" s="56"/>
      <c r="J6" s="56"/>
      <c r="K6" s="56"/>
    </row>
    <row r="7">
      <c r="B7" s="56"/>
      <c r="C7" s="56"/>
      <c r="D7" s="56"/>
      <c r="E7" s="56"/>
      <c r="F7" s="56"/>
      <c r="G7" s="56"/>
      <c r="H7" s="56"/>
      <c r="I7" s="56"/>
      <c r="J7" s="56"/>
      <c r="K7" s="56"/>
    </row>
    <row r="8">
      <c r="A8" s="54" t="s">
        <v>407</v>
      </c>
      <c r="B8" s="55"/>
      <c r="C8" s="55"/>
      <c r="D8" s="55"/>
      <c r="E8" s="55"/>
      <c r="F8" s="55"/>
      <c r="G8" s="55"/>
      <c r="H8" s="55"/>
      <c r="I8" s="55"/>
      <c r="J8" s="55"/>
      <c r="K8" s="55"/>
    </row>
    <row r="9">
      <c r="A9" s="42" t="s">
        <v>408</v>
      </c>
      <c r="B9" s="56"/>
      <c r="C9" s="56"/>
      <c r="D9" s="56"/>
      <c r="E9" s="56"/>
      <c r="F9" s="56"/>
      <c r="G9" s="56"/>
      <c r="H9" s="56"/>
      <c r="I9" s="56"/>
      <c r="J9" s="56"/>
      <c r="K9" s="56"/>
    </row>
    <row r="10">
      <c r="A10" s="42" t="s">
        <v>409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</row>
    <row r="11">
      <c r="A11" s="42" t="s">
        <v>410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</row>
    <row r="12">
      <c r="A12" s="42" t="s">
        <v>411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</row>
    <row r="13">
      <c r="A13" s="57" t="s">
        <v>412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</row>
    <row r="14">
      <c r="A14" s="42" t="s">
        <v>413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</row>
    <row r="15">
      <c r="A15" s="42" t="s">
        <v>414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</row>
    <row r="16">
      <c r="A16" s="42" t="s">
        <v>415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</row>
    <row r="17">
      <c r="B17" s="56"/>
      <c r="C17" s="56"/>
      <c r="D17" s="56"/>
      <c r="E17" s="56"/>
      <c r="F17" s="56"/>
      <c r="G17" s="56"/>
      <c r="H17" s="56"/>
      <c r="I17" s="56"/>
      <c r="J17" s="56"/>
      <c r="K17" s="56"/>
    </row>
    <row r="18">
      <c r="A18" s="54" t="s">
        <v>416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>
      <c r="A19" s="42" t="s">
        <v>417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</row>
    <row r="20">
      <c r="A20" s="42" t="s">
        <v>418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>
      <c r="A21" s="42" t="s">
        <v>419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>
      <c r="A22" s="42" t="s">
        <v>420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>
      <c r="A23" s="42" t="s">
        <v>421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>
      <c r="A24" s="42" t="s">
        <v>422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</row>
    <row r="25">
      <c r="B25" s="56"/>
      <c r="C25" s="56"/>
      <c r="D25" s="56"/>
      <c r="E25" s="56"/>
      <c r="F25" s="56"/>
      <c r="G25" s="56"/>
      <c r="H25" s="56"/>
      <c r="I25" s="56"/>
      <c r="J25" s="56"/>
      <c r="K25" s="56"/>
    </row>
    <row r="26">
      <c r="A26" s="54" t="s">
        <v>423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</row>
    <row r="27">
      <c r="A27" s="42" t="s">
        <v>424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</row>
    <row r="28">
      <c r="A28" s="42" t="s">
        <v>425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</row>
    <row r="29">
      <c r="A29" s="42" t="s">
        <v>426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>
      <c r="A30" s="42" t="s">
        <v>427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</row>
    <row r="31">
      <c r="A31" s="42" t="s">
        <v>428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>
      <c r="A32" s="42" t="s">
        <v>429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>
      <c r="A33" s="57" t="s">
        <v>430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>
      <c r="A35" s="54" t="s">
        <v>431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</row>
    <row r="36">
      <c r="A36" s="42" t="s">
        <v>432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>
      <c r="A37" s="42" t="s">
        <v>433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>
      <c r="A38" s="42" t="s">
        <v>434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>
      <c r="A39" s="42" t="s">
        <v>435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>
      <c r="A41" s="54" t="s">
        <v>436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</row>
    <row r="42">
      <c r="A42" s="42" t="s">
        <v>437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>
      <c r="A43" s="42" t="s">
        <v>438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>
      <c r="A44" s="42" t="s">
        <v>439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>
      <c r="A45" s="42" t="s">
        <v>440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>
      <c r="A47" s="54" t="s">
        <v>441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</row>
    <row r="48"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dataValidations>
    <dataValidation type="list" allowBlank="1" sqref="B9:K9">
      <formula1>"ВАК,Scopus,WoS,Conference Proceedings,Прочее"</formula1>
    </dataValidation>
    <dataValidation type="list" allowBlank="1" sqref="B26:K26">
      <formula1>"произведения науки, литературы и искусства,программы для ЭВМ,базы данных,исполнения,фонограммы,сообщение в эфир или по кабелю радио- или телепередач (вещание организаций эфирного или кабельного вещания),изобретения,полезные модели,промышленные образцы,сел"&amp;"екционные достижения,топологии интегральных микросхем,секреты производства (""ноу-хау""),фирменные наименования,товарные знаки и знаки обслуживания,наименования мест происхождения товаров,коммерческие обозначения"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36.75"/>
    <col customWidth="1" min="3" max="3" width="14.38"/>
    <col customWidth="1" min="4" max="4" width="6.0"/>
    <col customWidth="1" min="5" max="5" width="12.63"/>
    <col customWidth="1" min="6" max="6" width="13.75"/>
    <col customWidth="1" min="8" max="8" width="15.25"/>
    <col customWidth="1" min="9" max="9" width="41.0"/>
    <col customWidth="1" min="10" max="10" width="23.38"/>
    <col customWidth="1" min="11" max="11" width="8.0"/>
    <col customWidth="1" min="12" max="12" width="41.75"/>
    <col customWidth="1" min="13" max="13" width="12.63"/>
    <col customWidth="1" min="14" max="14" width="4.13"/>
    <col customWidth="1" min="15" max="15" width="6.25"/>
  </cols>
  <sheetData>
    <row r="1">
      <c r="A1" s="58" t="s">
        <v>442</v>
      </c>
      <c r="B1" s="58" t="s">
        <v>443</v>
      </c>
      <c r="C1" s="58" t="s">
        <v>444</v>
      </c>
      <c r="D1" s="58" t="s">
        <v>445</v>
      </c>
      <c r="E1" s="59" t="s">
        <v>446</v>
      </c>
      <c r="F1" s="59" t="s">
        <v>447</v>
      </c>
      <c r="G1" s="59" t="s">
        <v>448</v>
      </c>
      <c r="H1" s="58" t="s">
        <v>449</v>
      </c>
      <c r="I1" s="58" t="s">
        <v>450</v>
      </c>
      <c r="J1" s="58" t="s">
        <v>451</v>
      </c>
      <c r="K1" s="58" t="s">
        <v>452</v>
      </c>
      <c r="L1" s="58" t="s">
        <v>453</v>
      </c>
    </row>
    <row r="2">
      <c r="A2" s="60">
        <v>1.0</v>
      </c>
      <c r="B2" s="61" t="s">
        <v>454</v>
      </c>
      <c r="C2" s="62" t="s">
        <v>455</v>
      </c>
      <c r="D2" s="60">
        <v>1.0</v>
      </c>
      <c r="E2" s="63" t="s">
        <v>456</v>
      </c>
      <c r="F2" s="60">
        <v>126.0</v>
      </c>
      <c r="G2" s="64">
        <f t="shared" ref="G2:G92" si="1">if(F2*D2=0,"",F2*D2)</f>
        <v>126</v>
      </c>
      <c r="H2" s="61" t="s">
        <v>457</v>
      </c>
      <c r="I2" s="65" t="s">
        <v>458</v>
      </c>
      <c r="J2" s="61" t="s">
        <v>459</v>
      </c>
      <c r="K2" s="66"/>
      <c r="L2" s="67" t="s">
        <v>460</v>
      </c>
      <c r="M2" s="64">
        <f>sum(G2:G92)</f>
        <v>1422</v>
      </c>
      <c r="N2" s="67" t="s">
        <v>461</v>
      </c>
      <c r="O2" s="67"/>
    </row>
    <row r="3">
      <c r="A3" s="60">
        <v>2.0</v>
      </c>
      <c r="B3" s="68" t="s">
        <v>462</v>
      </c>
      <c r="C3" s="62" t="s">
        <v>463</v>
      </c>
      <c r="D3" s="60">
        <v>2.0</v>
      </c>
      <c r="E3" s="63" t="s">
        <v>456</v>
      </c>
      <c r="F3" s="69">
        <v>62.0</v>
      </c>
      <c r="G3" s="64">
        <f t="shared" si="1"/>
        <v>124</v>
      </c>
      <c r="H3" s="70" t="s">
        <v>464</v>
      </c>
      <c r="I3" s="68" t="s">
        <v>465</v>
      </c>
      <c r="J3" s="61" t="s">
        <v>459</v>
      </c>
      <c r="K3" s="66"/>
      <c r="L3" s="67" t="s">
        <v>466</v>
      </c>
      <c r="M3" s="64">
        <f>SUMIF(J2:J92,"ЦПД",G2:G92)</f>
        <v>0</v>
      </c>
      <c r="N3" s="67" t="s">
        <v>461</v>
      </c>
      <c r="O3" s="71">
        <f t="shared" ref="O3:O7" si="2">IFERROR(M3/M$2,0)</f>
        <v>0</v>
      </c>
    </row>
    <row r="4">
      <c r="A4" s="60">
        <v>3.0</v>
      </c>
      <c r="B4" s="61" t="s">
        <v>467</v>
      </c>
      <c r="C4" s="62" t="s">
        <v>468</v>
      </c>
      <c r="D4" s="60">
        <v>2.0</v>
      </c>
      <c r="E4" s="63" t="s">
        <v>456</v>
      </c>
      <c r="F4" s="60">
        <v>32.0</v>
      </c>
      <c r="G4" s="64">
        <f t="shared" si="1"/>
        <v>64</v>
      </c>
      <c r="H4" s="61" t="s">
        <v>469</v>
      </c>
      <c r="I4" s="61" t="s">
        <v>470</v>
      </c>
      <c r="J4" s="61" t="s">
        <v>459</v>
      </c>
      <c r="K4" s="72"/>
      <c r="L4" s="73" t="s">
        <v>471</v>
      </c>
      <c r="M4" s="64">
        <f>SUMIF(J2:J92,"Иные подразделения вуза",G2:G92)</f>
        <v>0</v>
      </c>
      <c r="N4" s="67" t="s">
        <v>461</v>
      </c>
      <c r="O4" s="71">
        <f t="shared" si="2"/>
        <v>0</v>
      </c>
    </row>
    <row r="5">
      <c r="A5" s="60">
        <v>4.0</v>
      </c>
      <c r="B5" s="61" t="s">
        <v>472</v>
      </c>
      <c r="C5" s="62" t="s">
        <v>473</v>
      </c>
      <c r="D5" s="60">
        <v>2.0</v>
      </c>
      <c r="E5" s="63" t="s">
        <v>456</v>
      </c>
      <c r="F5" s="60">
        <v>122.0</v>
      </c>
      <c r="G5" s="64">
        <f t="shared" si="1"/>
        <v>244</v>
      </c>
      <c r="H5" s="61" t="s">
        <v>474</v>
      </c>
      <c r="I5" s="74" t="s">
        <v>475</v>
      </c>
      <c r="J5" s="61" t="s">
        <v>459</v>
      </c>
      <c r="K5" s="75"/>
      <c r="L5" s="67" t="s">
        <v>476</v>
      </c>
      <c r="M5" s="64">
        <f>SUMIF(J2:J92,"Заказчик",G2:G92)</f>
        <v>0</v>
      </c>
      <c r="N5" s="67" t="s">
        <v>461</v>
      </c>
      <c r="O5" s="71">
        <f t="shared" si="2"/>
        <v>0</v>
      </c>
    </row>
    <row r="6">
      <c r="A6" s="60">
        <v>5.0</v>
      </c>
      <c r="B6" s="61" t="s">
        <v>477</v>
      </c>
      <c r="C6" s="62" t="s">
        <v>478</v>
      </c>
      <c r="D6" s="60">
        <v>3.0</v>
      </c>
      <c r="E6" s="63" t="s">
        <v>456</v>
      </c>
      <c r="F6" s="60">
        <v>288.0</v>
      </c>
      <c r="G6" s="64">
        <f t="shared" si="1"/>
        <v>864</v>
      </c>
      <c r="H6" s="61" t="s">
        <v>479</v>
      </c>
      <c r="I6" s="61" t="s">
        <v>480</v>
      </c>
      <c r="J6" s="61" t="s">
        <v>459</v>
      </c>
      <c r="K6" s="75"/>
      <c r="L6" s="73" t="s">
        <v>481</v>
      </c>
      <c r="M6" s="64">
        <f>SUMIF(J2:J92,"Партнёр/спонсор",G2:G92)</f>
        <v>0</v>
      </c>
      <c r="N6" s="67" t="s">
        <v>461</v>
      </c>
      <c r="O6" s="71">
        <f t="shared" si="2"/>
        <v>0</v>
      </c>
    </row>
    <row r="7">
      <c r="A7" s="60">
        <v>6.0</v>
      </c>
      <c r="B7" s="61"/>
      <c r="C7" s="76"/>
      <c r="D7" s="60"/>
      <c r="E7" s="63"/>
      <c r="F7" s="77"/>
      <c r="G7" s="64" t="str">
        <f t="shared" si="1"/>
        <v/>
      </c>
      <c r="H7" s="78"/>
      <c r="I7" s="61"/>
      <c r="J7" s="61"/>
      <c r="K7" s="75"/>
      <c r="L7" s="79" t="s">
        <v>482</v>
      </c>
      <c r="M7" s="80">
        <f>SUMIF(J2:J92,"Личные средства",G2:G92)</f>
        <v>1422</v>
      </c>
      <c r="N7" s="67" t="s">
        <v>461</v>
      </c>
      <c r="O7" s="71">
        <f t="shared" si="2"/>
        <v>1</v>
      </c>
    </row>
    <row r="8">
      <c r="A8" s="60">
        <v>7.0</v>
      </c>
      <c r="B8" s="68"/>
      <c r="C8" s="61"/>
      <c r="D8" s="60"/>
      <c r="E8" s="63"/>
      <c r="F8" s="60"/>
      <c r="G8" s="64" t="str">
        <f t="shared" si="1"/>
        <v/>
      </c>
      <c r="H8" s="61"/>
      <c r="I8" s="68"/>
      <c r="J8" s="61"/>
      <c r="K8" s="66"/>
      <c r="L8" s="67"/>
      <c r="M8" s="81"/>
      <c r="N8" s="67"/>
      <c r="O8" s="67"/>
    </row>
    <row r="9">
      <c r="A9" s="60">
        <v>8.0</v>
      </c>
      <c r="B9" s="82"/>
      <c r="C9" s="61"/>
      <c r="D9" s="60"/>
      <c r="E9" s="63"/>
      <c r="F9" s="60"/>
      <c r="G9" s="64" t="str">
        <f t="shared" si="1"/>
        <v/>
      </c>
      <c r="H9" s="61"/>
      <c r="I9" s="61"/>
      <c r="J9" s="61"/>
      <c r="K9" s="66"/>
      <c r="L9" s="67"/>
      <c r="M9" s="81"/>
      <c r="N9" s="67"/>
      <c r="O9" s="67"/>
    </row>
    <row r="10">
      <c r="A10" s="60">
        <v>10.0</v>
      </c>
      <c r="B10" s="61"/>
      <c r="C10" s="76"/>
      <c r="D10" s="60"/>
      <c r="E10" s="63"/>
      <c r="F10" s="83"/>
      <c r="G10" s="64" t="str">
        <f t="shared" si="1"/>
        <v/>
      </c>
      <c r="H10" s="78"/>
      <c r="I10" s="61"/>
      <c r="J10" s="61"/>
      <c r="K10" s="66"/>
      <c r="L10" s="67"/>
      <c r="M10" s="81"/>
      <c r="N10" s="67"/>
      <c r="O10" s="67"/>
    </row>
    <row r="11">
      <c r="A11" s="60">
        <v>11.0</v>
      </c>
      <c r="B11" s="84"/>
      <c r="C11" s="84"/>
      <c r="D11" s="83"/>
      <c r="E11" s="85"/>
      <c r="F11" s="83"/>
      <c r="G11" s="64" t="str">
        <f t="shared" si="1"/>
        <v/>
      </c>
      <c r="H11" s="61"/>
      <c r="I11" s="61"/>
      <c r="J11" s="61"/>
      <c r="K11" s="66"/>
      <c r="L11" s="67"/>
      <c r="M11" s="81"/>
      <c r="N11" s="67"/>
      <c r="O11" s="67"/>
    </row>
    <row r="12">
      <c r="A12" s="60">
        <v>12.0</v>
      </c>
      <c r="B12" s="84"/>
      <c r="C12" s="84"/>
      <c r="D12" s="83"/>
      <c r="E12" s="85"/>
      <c r="F12" s="83"/>
      <c r="G12" s="64" t="str">
        <f t="shared" si="1"/>
        <v/>
      </c>
      <c r="H12" s="61"/>
      <c r="I12" s="61"/>
      <c r="J12" s="61"/>
      <c r="K12" s="66"/>
      <c r="L12" s="67"/>
      <c r="M12" s="81"/>
      <c r="N12" s="67"/>
      <c r="O12" s="67"/>
    </row>
    <row r="13">
      <c r="A13" s="60">
        <v>13.0</v>
      </c>
      <c r="B13" s="84"/>
      <c r="C13" s="84"/>
      <c r="D13" s="83"/>
      <c r="E13" s="85"/>
      <c r="F13" s="83"/>
      <c r="G13" s="64" t="str">
        <f t="shared" si="1"/>
        <v/>
      </c>
      <c r="H13" s="61"/>
      <c r="I13" s="61"/>
      <c r="J13" s="61"/>
      <c r="K13" s="66"/>
      <c r="L13" s="81"/>
      <c r="M13" s="81"/>
      <c r="N13" s="81"/>
      <c r="O13" s="81"/>
    </row>
    <row r="14">
      <c r="A14" s="60">
        <v>14.0</v>
      </c>
      <c r="B14" s="84"/>
      <c r="C14" s="84"/>
      <c r="D14" s="83"/>
      <c r="E14" s="85"/>
      <c r="F14" s="83"/>
      <c r="G14" s="64" t="str">
        <f t="shared" si="1"/>
        <v/>
      </c>
      <c r="H14" s="61"/>
      <c r="I14" s="61"/>
      <c r="J14" s="61"/>
      <c r="K14" s="66"/>
      <c r="L14" s="81"/>
      <c r="M14" s="81"/>
      <c r="N14" s="81"/>
      <c r="O14" s="81"/>
    </row>
    <row r="15">
      <c r="A15" s="60">
        <v>15.0</v>
      </c>
      <c r="B15" s="84"/>
      <c r="C15" s="84"/>
      <c r="D15" s="83"/>
      <c r="E15" s="85"/>
      <c r="F15" s="83"/>
      <c r="G15" s="64" t="str">
        <f t="shared" si="1"/>
        <v/>
      </c>
      <c r="H15" s="61"/>
      <c r="I15" s="61"/>
      <c r="J15" s="61"/>
      <c r="K15" s="66"/>
      <c r="L15" s="81"/>
      <c r="M15" s="81"/>
      <c r="N15" s="81"/>
      <c r="O15" s="81"/>
    </row>
    <row r="16">
      <c r="A16" s="60">
        <v>16.0</v>
      </c>
      <c r="B16" s="84"/>
      <c r="C16" s="84"/>
      <c r="D16" s="83"/>
      <c r="E16" s="85"/>
      <c r="F16" s="83"/>
      <c r="G16" s="64" t="str">
        <f t="shared" si="1"/>
        <v/>
      </c>
      <c r="H16" s="61"/>
      <c r="I16" s="61"/>
      <c r="J16" s="61"/>
      <c r="K16" s="66"/>
      <c r="L16" s="81"/>
      <c r="M16" s="81"/>
      <c r="N16" s="81"/>
      <c r="O16" s="81"/>
    </row>
    <row r="17">
      <c r="A17" s="60">
        <v>17.0</v>
      </c>
      <c r="B17" s="84"/>
      <c r="C17" s="84"/>
      <c r="D17" s="83"/>
      <c r="E17" s="85"/>
      <c r="F17" s="83"/>
      <c r="G17" s="64" t="str">
        <f t="shared" si="1"/>
        <v/>
      </c>
      <c r="H17" s="61"/>
      <c r="I17" s="61"/>
      <c r="J17" s="61"/>
      <c r="K17" s="66"/>
      <c r="L17" s="81"/>
      <c r="M17" s="81"/>
      <c r="N17" s="81"/>
      <c r="O17" s="81"/>
    </row>
    <row r="18">
      <c r="A18" s="60">
        <v>18.0</v>
      </c>
      <c r="B18" s="84"/>
      <c r="C18" s="84"/>
      <c r="D18" s="83"/>
      <c r="E18" s="85"/>
      <c r="F18" s="83"/>
      <c r="G18" s="64" t="str">
        <f t="shared" si="1"/>
        <v/>
      </c>
      <c r="H18" s="61"/>
      <c r="I18" s="61"/>
      <c r="J18" s="61"/>
      <c r="K18" s="66"/>
      <c r="L18" s="81"/>
      <c r="M18" s="81"/>
      <c r="N18" s="81"/>
      <c r="O18" s="81"/>
    </row>
    <row r="19">
      <c r="A19" s="60">
        <v>19.0</v>
      </c>
      <c r="B19" s="84"/>
      <c r="C19" s="84"/>
      <c r="D19" s="83"/>
      <c r="E19" s="85"/>
      <c r="F19" s="83"/>
      <c r="G19" s="64" t="str">
        <f t="shared" si="1"/>
        <v/>
      </c>
      <c r="H19" s="61"/>
      <c r="I19" s="61"/>
      <c r="J19" s="61"/>
      <c r="K19" s="66"/>
      <c r="L19" s="81"/>
      <c r="M19" s="81"/>
      <c r="N19" s="81"/>
      <c r="O19" s="81"/>
    </row>
    <row r="20">
      <c r="A20" s="60">
        <v>20.0</v>
      </c>
      <c r="B20" s="84"/>
      <c r="C20" s="84"/>
      <c r="D20" s="83"/>
      <c r="E20" s="85"/>
      <c r="F20" s="83"/>
      <c r="G20" s="64" t="str">
        <f t="shared" si="1"/>
        <v/>
      </c>
      <c r="H20" s="61"/>
      <c r="I20" s="61"/>
      <c r="J20" s="61"/>
      <c r="K20" s="66"/>
      <c r="L20" s="81"/>
      <c r="M20" s="81"/>
      <c r="N20" s="81"/>
      <c r="O20" s="81"/>
    </row>
    <row r="21">
      <c r="A21" s="60">
        <v>21.0</v>
      </c>
      <c r="B21" s="84"/>
      <c r="C21" s="84"/>
      <c r="D21" s="83"/>
      <c r="E21" s="85"/>
      <c r="F21" s="83"/>
      <c r="G21" s="64" t="str">
        <f t="shared" si="1"/>
        <v/>
      </c>
      <c r="H21" s="61"/>
      <c r="I21" s="61"/>
      <c r="J21" s="61"/>
      <c r="K21" s="66"/>
      <c r="L21" s="81"/>
      <c r="M21" s="81"/>
      <c r="N21" s="81"/>
      <c r="O21" s="81"/>
    </row>
    <row r="22">
      <c r="A22" s="60">
        <v>30.0</v>
      </c>
      <c r="B22" s="84"/>
      <c r="C22" s="84"/>
      <c r="D22" s="83"/>
      <c r="E22" s="85"/>
      <c r="F22" s="83"/>
      <c r="G22" s="64" t="str">
        <f t="shared" si="1"/>
        <v/>
      </c>
      <c r="H22" s="61"/>
      <c r="I22" s="61"/>
      <c r="J22" s="61"/>
      <c r="K22" s="66"/>
      <c r="L22" s="81"/>
      <c r="M22" s="81"/>
      <c r="N22" s="81"/>
      <c r="O22" s="81"/>
    </row>
    <row r="23">
      <c r="A23" s="60">
        <v>31.0</v>
      </c>
      <c r="B23" s="84"/>
      <c r="C23" s="84"/>
      <c r="D23" s="83"/>
      <c r="E23" s="85"/>
      <c r="F23" s="83"/>
      <c r="G23" s="64" t="str">
        <f t="shared" si="1"/>
        <v/>
      </c>
      <c r="H23" s="61"/>
      <c r="I23" s="61"/>
      <c r="J23" s="61"/>
      <c r="K23" s="66"/>
      <c r="L23" s="81"/>
      <c r="M23" s="81"/>
      <c r="N23" s="81"/>
      <c r="O23" s="81"/>
    </row>
    <row r="24">
      <c r="A24" s="60">
        <v>32.0</v>
      </c>
      <c r="B24" s="84"/>
      <c r="C24" s="84"/>
      <c r="D24" s="83"/>
      <c r="E24" s="85"/>
      <c r="F24" s="83"/>
      <c r="G24" s="64" t="str">
        <f t="shared" si="1"/>
        <v/>
      </c>
      <c r="H24" s="61"/>
      <c r="I24" s="61"/>
      <c r="J24" s="61"/>
      <c r="K24" s="66"/>
      <c r="L24" s="81"/>
      <c r="M24" s="81"/>
      <c r="N24" s="81"/>
      <c r="O24" s="81"/>
    </row>
    <row r="25">
      <c r="A25" s="60">
        <v>33.0</v>
      </c>
      <c r="B25" s="84"/>
      <c r="C25" s="84"/>
      <c r="D25" s="83"/>
      <c r="E25" s="85"/>
      <c r="F25" s="83"/>
      <c r="G25" s="64" t="str">
        <f t="shared" si="1"/>
        <v/>
      </c>
      <c r="H25" s="61"/>
      <c r="I25" s="61"/>
      <c r="J25" s="61"/>
      <c r="K25" s="66"/>
      <c r="L25" s="81"/>
      <c r="M25" s="81"/>
      <c r="N25" s="81"/>
      <c r="O25" s="81"/>
    </row>
    <row r="26">
      <c r="A26" s="60">
        <v>34.0</v>
      </c>
      <c r="B26" s="84"/>
      <c r="C26" s="84"/>
      <c r="D26" s="83"/>
      <c r="E26" s="85"/>
      <c r="F26" s="83"/>
      <c r="G26" s="64" t="str">
        <f t="shared" si="1"/>
        <v/>
      </c>
      <c r="H26" s="61"/>
      <c r="I26" s="61"/>
      <c r="J26" s="61"/>
      <c r="K26" s="66"/>
      <c r="L26" s="81"/>
      <c r="M26" s="81"/>
      <c r="N26" s="81"/>
      <c r="O26" s="81"/>
    </row>
    <row r="27">
      <c r="A27" s="60">
        <v>35.0</v>
      </c>
      <c r="B27" s="84"/>
      <c r="C27" s="84"/>
      <c r="D27" s="83"/>
      <c r="E27" s="85"/>
      <c r="F27" s="83"/>
      <c r="G27" s="64" t="str">
        <f t="shared" si="1"/>
        <v/>
      </c>
      <c r="H27" s="61"/>
      <c r="I27" s="61"/>
      <c r="J27" s="61"/>
      <c r="K27" s="66"/>
      <c r="L27" s="81"/>
      <c r="M27" s="81"/>
      <c r="N27" s="81"/>
      <c r="O27" s="81"/>
    </row>
    <row r="28">
      <c r="A28" s="60">
        <v>36.0</v>
      </c>
      <c r="B28" s="84"/>
      <c r="C28" s="84"/>
      <c r="D28" s="83"/>
      <c r="E28" s="85"/>
      <c r="F28" s="83"/>
      <c r="G28" s="64" t="str">
        <f t="shared" si="1"/>
        <v/>
      </c>
      <c r="H28" s="61"/>
      <c r="I28" s="61"/>
      <c r="J28" s="61"/>
      <c r="K28" s="66"/>
      <c r="L28" s="81"/>
      <c r="M28" s="81"/>
      <c r="N28" s="81"/>
      <c r="O28" s="81"/>
    </row>
    <row r="29">
      <c r="A29" s="60">
        <v>37.0</v>
      </c>
      <c r="B29" s="84"/>
      <c r="C29" s="84"/>
      <c r="D29" s="83"/>
      <c r="E29" s="85"/>
      <c r="F29" s="83"/>
      <c r="G29" s="64" t="str">
        <f t="shared" si="1"/>
        <v/>
      </c>
      <c r="H29" s="61"/>
      <c r="I29" s="61"/>
      <c r="J29" s="61"/>
      <c r="K29" s="66"/>
      <c r="L29" s="81"/>
      <c r="M29" s="81"/>
      <c r="N29" s="81"/>
      <c r="O29" s="81"/>
    </row>
    <row r="30">
      <c r="A30" s="60">
        <v>38.0</v>
      </c>
      <c r="B30" s="84"/>
      <c r="C30" s="84"/>
      <c r="D30" s="83"/>
      <c r="E30" s="85"/>
      <c r="F30" s="83"/>
      <c r="G30" s="64" t="str">
        <f t="shared" si="1"/>
        <v/>
      </c>
      <c r="H30" s="61"/>
      <c r="I30" s="61"/>
      <c r="J30" s="61"/>
      <c r="K30" s="66"/>
      <c r="L30" s="81"/>
      <c r="M30" s="81"/>
      <c r="N30" s="81"/>
      <c r="O30" s="81"/>
    </row>
    <row r="31">
      <c r="A31" s="60">
        <v>39.0</v>
      </c>
      <c r="B31" s="84"/>
      <c r="C31" s="84"/>
      <c r="D31" s="83"/>
      <c r="E31" s="85"/>
      <c r="F31" s="83"/>
      <c r="G31" s="64" t="str">
        <f t="shared" si="1"/>
        <v/>
      </c>
      <c r="H31" s="61"/>
      <c r="I31" s="61"/>
      <c r="J31" s="61"/>
      <c r="K31" s="66"/>
      <c r="L31" s="81"/>
      <c r="M31" s="81"/>
      <c r="N31" s="81"/>
      <c r="O31" s="81"/>
    </row>
    <row r="32">
      <c r="A32" s="60">
        <v>40.0</v>
      </c>
      <c r="B32" s="84"/>
      <c r="C32" s="84"/>
      <c r="D32" s="83"/>
      <c r="E32" s="85"/>
      <c r="F32" s="83"/>
      <c r="G32" s="64" t="str">
        <f t="shared" si="1"/>
        <v/>
      </c>
      <c r="H32" s="61"/>
      <c r="I32" s="61"/>
      <c r="J32" s="61"/>
      <c r="K32" s="66"/>
      <c r="L32" s="81"/>
      <c r="M32" s="81"/>
      <c r="N32" s="81"/>
      <c r="O32" s="81"/>
    </row>
    <row r="33">
      <c r="A33" s="60">
        <v>41.0</v>
      </c>
      <c r="B33" s="84"/>
      <c r="C33" s="84"/>
      <c r="D33" s="83"/>
      <c r="E33" s="85"/>
      <c r="F33" s="83"/>
      <c r="G33" s="64" t="str">
        <f t="shared" si="1"/>
        <v/>
      </c>
      <c r="H33" s="61"/>
      <c r="I33" s="61"/>
      <c r="J33" s="61"/>
      <c r="K33" s="66"/>
      <c r="L33" s="81"/>
      <c r="M33" s="81"/>
      <c r="N33" s="81"/>
      <c r="O33" s="81"/>
    </row>
    <row r="34">
      <c r="A34" s="60">
        <v>42.0</v>
      </c>
      <c r="B34" s="84"/>
      <c r="C34" s="84"/>
      <c r="D34" s="83"/>
      <c r="E34" s="85"/>
      <c r="F34" s="83"/>
      <c r="G34" s="64" t="str">
        <f t="shared" si="1"/>
        <v/>
      </c>
      <c r="H34" s="61"/>
      <c r="I34" s="61"/>
      <c r="J34" s="61"/>
      <c r="K34" s="66"/>
      <c r="L34" s="81"/>
      <c r="M34" s="81"/>
      <c r="N34" s="81"/>
      <c r="O34" s="81"/>
    </row>
    <row r="35">
      <c r="A35" s="60">
        <v>43.0</v>
      </c>
      <c r="B35" s="84"/>
      <c r="C35" s="84"/>
      <c r="D35" s="83"/>
      <c r="E35" s="85"/>
      <c r="F35" s="83"/>
      <c r="G35" s="64" t="str">
        <f t="shared" si="1"/>
        <v/>
      </c>
      <c r="H35" s="61"/>
      <c r="I35" s="61"/>
      <c r="J35" s="61"/>
      <c r="K35" s="66"/>
      <c r="L35" s="81"/>
      <c r="M35" s="81"/>
      <c r="N35" s="81"/>
      <c r="O35" s="81"/>
    </row>
    <row r="36">
      <c r="A36" s="60">
        <v>44.0</v>
      </c>
      <c r="B36" s="84"/>
      <c r="C36" s="84"/>
      <c r="D36" s="83"/>
      <c r="E36" s="85"/>
      <c r="F36" s="83"/>
      <c r="G36" s="64" t="str">
        <f t="shared" si="1"/>
        <v/>
      </c>
      <c r="H36" s="61"/>
      <c r="I36" s="61"/>
      <c r="J36" s="61"/>
      <c r="K36" s="66"/>
      <c r="L36" s="81"/>
      <c r="M36" s="81"/>
      <c r="N36" s="81"/>
      <c r="O36" s="81"/>
    </row>
    <row r="37">
      <c r="A37" s="60">
        <v>45.0</v>
      </c>
      <c r="B37" s="84"/>
      <c r="C37" s="84"/>
      <c r="D37" s="83"/>
      <c r="E37" s="85"/>
      <c r="F37" s="83"/>
      <c r="G37" s="64" t="str">
        <f t="shared" si="1"/>
        <v/>
      </c>
      <c r="H37" s="61"/>
      <c r="I37" s="61"/>
      <c r="J37" s="61"/>
      <c r="K37" s="66"/>
      <c r="L37" s="81"/>
      <c r="M37" s="81"/>
      <c r="N37" s="81"/>
      <c r="O37" s="81"/>
    </row>
    <row r="38">
      <c r="A38" s="60">
        <v>46.0</v>
      </c>
      <c r="B38" s="84"/>
      <c r="C38" s="84"/>
      <c r="D38" s="83"/>
      <c r="E38" s="85"/>
      <c r="F38" s="83"/>
      <c r="G38" s="64" t="str">
        <f t="shared" si="1"/>
        <v/>
      </c>
      <c r="H38" s="61"/>
      <c r="I38" s="61"/>
      <c r="J38" s="61"/>
      <c r="K38" s="66"/>
      <c r="L38" s="81"/>
      <c r="M38" s="81"/>
      <c r="N38" s="81"/>
      <c r="O38" s="81"/>
    </row>
    <row r="39">
      <c r="A39" s="60">
        <v>47.0</v>
      </c>
      <c r="B39" s="84"/>
      <c r="C39" s="84"/>
      <c r="D39" s="83"/>
      <c r="E39" s="85"/>
      <c r="F39" s="83"/>
      <c r="G39" s="64" t="str">
        <f t="shared" si="1"/>
        <v/>
      </c>
      <c r="H39" s="61"/>
      <c r="I39" s="61"/>
      <c r="J39" s="61"/>
      <c r="K39" s="66"/>
      <c r="L39" s="81"/>
      <c r="M39" s="81"/>
      <c r="N39" s="81"/>
      <c r="O39" s="81"/>
    </row>
    <row r="40">
      <c r="A40" s="60">
        <v>48.0</v>
      </c>
      <c r="B40" s="84"/>
      <c r="C40" s="84"/>
      <c r="D40" s="83"/>
      <c r="E40" s="85"/>
      <c r="F40" s="83"/>
      <c r="G40" s="64" t="str">
        <f t="shared" si="1"/>
        <v/>
      </c>
      <c r="H40" s="61"/>
      <c r="I40" s="61"/>
      <c r="J40" s="61"/>
      <c r="K40" s="66"/>
      <c r="L40" s="81"/>
      <c r="M40" s="81"/>
      <c r="N40" s="81"/>
      <c r="O40" s="81"/>
    </row>
    <row r="41">
      <c r="A41" s="60">
        <v>49.0</v>
      </c>
      <c r="B41" s="84"/>
      <c r="C41" s="84"/>
      <c r="D41" s="83"/>
      <c r="E41" s="85"/>
      <c r="F41" s="83"/>
      <c r="G41" s="64" t="str">
        <f t="shared" si="1"/>
        <v/>
      </c>
      <c r="H41" s="61"/>
      <c r="I41" s="61"/>
      <c r="J41" s="61"/>
      <c r="K41" s="66"/>
      <c r="L41" s="81"/>
      <c r="M41" s="81"/>
      <c r="N41" s="81"/>
      <c r="O41" s="81"/>
    </row>
    <row r="42">
      <c r="A42" s="60">
        <v>50.0</v>
      </c>
      <c r="B42" s="84"/>
      <c r="C42" s="84"/>
      <c r="D42" s="83"/>
      <c r="E42" s="85"/>
      <c r="F42" s="83"/>
      <c r="G42" s="64" t="str">
        <f t="shared" si="1"/>
        <v/>
      </c>
      <c r="H42" s="61"/>
      <c r="I42" s="61"/>
      <c r="J42" s="61"/>
      <c r="K42" s="66"/>
      <c r="L42" s="81"/>
      <c r="M42" s="81"/>
      <c r="N42" s="81"/>
      <c r="O42" s="81"/>
    </row>
    <row r="43">
      <c r="A43" s="60">
        <v>51.0</v>
      </c>
      <c r="B43" s="84"/>
      <c r="C43" s="84"/>
      <c r="D43" s="83"/>
      <c r="E43" s="85"/>
      <c r="F43" s="83"/>
      <c r="G43" s="64" t="str">
        <f t="shared" si="1"/>
        <v/>
      </c>
      <c r="H43" s="61"/>
      <c r="I43" s="61"/>
      <c r="J43" s="61"/>
      <c r="K43" s="66"/>
      <c r="L43" s="81"/>
      <c r="M43" s="81"/>
      <c r="N43" s="81"/>
      <c r="O43" s="81"/>
    </row>
    <row r="44">
      <c r="A44" s="60">
        <v>52.0</v>
      </c>
      <c r="B44" s="84"/>
      <c r="C44" s="84"/>
      <c r="D44" s="83"/>
      <c r="E44" s="85"/>
      <c r="F44" s="83"/>
      <c r="G44" s="64" t="str">
        <f t="shared" si="1"/>
        <v/>
      </c>
      <c r="H44" s="61"/>
      <c r="I44" s="61"/>
      <c r="J44" s="61"/>
      <c r="K44" s="66"/>
      <c r="L44" s="81"/>
      <c r="M44" s="81"/>
      <c r="N44" s="81"/>
      <c r="O44" s="81"/>
    </row>
    <row r="45">
      <c r="A45" s="60">
        <v>53.0</v>
      </c>
      <c r="B45" s="84"/>
      <c r="C45" s="84"/>
      <c r="D45" s="83"/>
      <c r="E45" s="85"/>
      <c r="F45" s="83"/>
      <c r="G45" s="64" t="str">
        <f t="shared" si="1"/>
        <v/>
      </c>
      <c r="H45" s="61"/>
      <c r="I45" s="61"/>
      <c r="J45" s="61"/>
      <c r="K45" s="66"/>
      <c r="L45" s="81"/>
      <c r="M45" s="81"/>
      <c r="N45" s="81"/>
      <c r="O45" s="81"/>
    </row>
    <row r="46">
      <c r="A46" s="60">
        <v>54.0</v>
      </c>
      <c r="B46" s="84"/>
      <c r="C46" s="84"/>
      <c r="D46" s="83"/>
      <c r="E46" s="85"/>
      <c r="F46" s="83"/>
      <c r="G46" s="64" t="str">
        <f t="shared" si="1"/>
        <v/>
      </c>
      <c r="H46" s="61"/>
      <c r="I46" s="61"/>
      <c r="J46" s="61"/>
      <c r="K46" s="66"/>
      <c r="L46" s="81"/>
      <c r="M46" s="81"/>
      <c r="N46" s="81"/>
      <c r="O46" s="81"/>
    </row>
    <row r="47">
      <c r="A47" s="60">
        <v>55.0</v>
      </c>
      <c r="B47" s="84"/>
      <c r="C47" s="84"/>
      <c r="D47" s="83"/>
      <c r="E47" s="85"/>
      <c r="F47" s="83"/>
      <c r="G47" s="64" t="str">
        <f t="shared" si="1"/>
        <v/>
      </c>
      <c r="H47" s="61"/>
      <c r="I47" s="61"/>
      <c r="J47" s="61"/>
      <c r="K47" s="66"/>
      <c r="L47" s="81"/>
      <c r="M47" s="81"/>
      <c r="N47" s="81"/>
      <c r="O47" s="81"/>
    </row>
    <row r="48">
      <c r="A48" s="60">
        <v>56.0</v>
      </c>
      <c r="B48" s="84"/>
      <c r="C48" s="84"/>
      <c r="D48" s="83"/>
      <c r="E48" s="85"/>
      <c r="F48" s="83"/>
      <c r="G48" s="64" t="str">
        <f t="shared" si="1"/>
        <v/>
      </c>
      <c r="H48" s="61"/>
      <c r="I48" s="61"/>
      <c r="J48" s="61"/>
      <c r="K48" s="66"/>
      <c r="L48" s="81"/>
      <c r="M48" s="81"/>
      <c r="N48" s="81"/>
      <c r="O48" s="81"/>
    </row>
    <row r="49">
      <c r="A49" s="60">
        <v>57.0</v>
      </c>
      <c r="B49" s="84"/>
      <c r="C49" s="84"/>
      <c r="D49" s="83"/>
      <c r="E49" s="85"/>
      <c r="F49" s="83"/>
      <c r="G49" s="64" t="str">
        <f t="shared" si="1"/>
        <v/>
      </c>
      <c r="H49" s="61"/>
      <c r="I49" s="61"/>
      <c r="J49" s="61"/>
      <c r="K49" s="66"/>
      <c r="L49" s="81"/>
      <c r="M49" s="81"/>
      <c r="N49" s="81"/>
      <c r="O49" s="81"/>
    </row>
    <row r="50">
      <c r="A50" s="60">
        <v>58.0</v>
      </c>
      <c r="B50" s="84"/>
      <c r="C50" s="84"/>
      <c r="D50" s="83"/>
      <c r="E50" s="85"/>
      <c r="F50" s="83"/>
      <c r="G50" s="64" t="str">
        <f t="shared" si="1"/>
        <v/>
      </c>
      <c r="H50" s="61"/>
      <c r="I50" s="61"/>
      <c r="J50" s="61"/>
      <c r="K50" s="66"/>
      <c r="L50" s="81"/>
      <c r="M50" s="81"/>
      <c r="N50" s="81"/>
      <c r="O50" s="81"/>
    </row>
    <row r="51">
      <c r="A51" s="60">
        <v>59.0</v>
      </c>
      <c r="B51" s="84"/>
      <c r="C51" s="84"/>
      <c r="D51" s="83"/>
      <c r="E51" s="85"/>
      <c r="F51" s="83"/>
      <c r="G51" s="64" t="str">
        <f t="shared" si="1"/>
        <v/>
      </c>
      <c r="H51" s="61"/>
      <c r="I51" s="61"/>
      <c r="J51" s="61"/>
      <c r="K51" s="66"/>
      <c r="L51" s="81"/>
      <c r="M51" s="81"/>
      <c r="N51" s="81"/>
      <c r="O51" s="81"/>
    </row>
    <row r="52">
      <c r="A52" s="60">
        <v>60.0</v>
      </c>
      <c r="B52" s="84"/>
      <c r="C52" s="84"/>
      <c r="D52" s="83"/>
      <c r="E52" s="85"/>
      <c r="F52" s="83"/>
      <c r="G52" s="64" t="str">
        <f t="shared" si="1"/>
        <v/>
      </c>
      <c r="H52" s="61"/>
      <c r="I52" s="61"/>
      <c r="J52" s="61"/>
      <c r="K52" s="66"/>
      <c r="L52" s="81"/>
      <c r="M52" s="81"/>
      <c r="N52" s="81"/>
      <c r="O52" s="81"/>
    </row>
    <row r="53">
      <c r="A53" s="60">
        <v>61.0</v>
      </c>
      <c r="B53" s="84"/>
      <c r="C53" s="84"/>
      <c r="D53" s="83"/>
      <c r="E53" s="85"/>
      <c r="F53" s="83"/>
      <c r="G53" s="64" t="str">
        <f t="shared" si="1"/>
        <v/>
      </c>
      <c r="H53" s="61"/>
      <c r="I53" s="61"/>
      <c r="J53" s="61"/>
      <c r="K53" s="66"/>
      <c r="L53" s="81"/>
      <c r="M53" s="81"/>
      <c r="N53" s="81"/>
      <c r="O53" s="81"/>
    </row>
    <row r="54">
      <c r="A54" s="60">
        <v>62.0</v>
      </c>
      <c r="B54" s="84"/>
      <c r="C54" s="84"/>
      <c r="D54" s="83"/>
      <c r="E54" s="85"/>
      <c r="F54" s="83"/>
      <c r="G54" s="64" t="str">
        <f t="shared" si="1"/>
        <v/>
      </c>
      <c r="H54" s="61"/>
      <c r="I54" s="61"/>
      <c r="J54" s="61"/>
      <c r="K54" s="66"/>
      <c r="L54" s="81"/>
      <c r="M54" s="81"/>
      <c r="N54" s="81"/>
      <c r="O54" s="81"/>
    </row>
    <row r="55">
      <c r="A55" s="60">
        <v>63.0</v>
      </c>
      <c r="B55" s="84"/>
      <c r="C55" s="84"/>
      <c r="D55" s="83"/>
      <c r="E55" s="85"/>
      <c r="F55" s="83"/>
      <c r="G55" s="64" t="str">
        <f t="shared" si="1"/>
        <v/>
      </c>
      <c r="H55" s="61"/>
      <c r="I55" s="61"/>
      <c r="J55" s="61"/>
      <c r="K55" s="66"/>
      <c r="L55" s="81"/>
      <c r="M55" s="81"/>
      <c r="N55" s="81"/>
      <c r="O55" s="81"/>
    </row>
    <row r="56">
      <c r="A56" s="60">
        <v>64.0</v>
      </c>
      <c r="B56" s="84"/>
      <c r="C56" s="84"/>
      <c r="D56" s="83"/>
      <c r="E56" s="85"/>
      <c r="F56" s="83"/>
      <c r="G56" s="64" t="str">
        <f t="shared" si="1"/>
        <v/>
      </c>
      <c r="H56" s="61"/>
      <c r="I56" s="61"/>
      <c r="J56" s="61"/>
      <c r="K56" s="66"/>
      <c r="L56" s="81"/>
      <c r="M56" s="81"/>
      <c r="N56" s="81"/>
      <c r="O56" s="81"/>
    </row>
    <row r="57">
      <c r="A57" s="60">
        <v>65.0</v>
      </c>
      <c r="B57" s="84"/>
      <c r="C57" s="84"/>
      <c r="D57" s="83"/>
      <c r="E57" s="85"/>
      <c r="F57" s="83"/>
      <c r="G57" s="64" t="str">
        <f t="shared" si="1"/>
        <v/>
      </c>
      <c r="H57" s="61"/>
      <c r="I57" s="61"/>
      <c r="J57" s="61"/>
      <c r="K57" s="66"/>
      <c r="L57" s="81"/>
      <c r="M57" s="81"/>
      <c r="N57" s="81"/>
      <c r="O57" s="81"/>
    </row>
    <row r="58">
      <c r="A58" s="60">
        <v>66.0</v>
      </c>
      <c r="B58" s="84"/>
      <c r="C58" s="84"/>
      <c r="D58" s="83"/>
      <c r="E58" s="85"/>
      <c r="F58" s="83"/>
      <c r="G58" s="64" t="str">
        <f t="shared" si="1"/>
        <v/>
      </c>
      <c r="H58" s="61"/>
      <c r="I58" s="61"/>
      <c r="J58" s="61"/>
      <c r="K58" s="66"/>
      <c r="L58" s="81"/>
      <c r="M58" s="81"/>
      <c r="N58" s="81"/>
      <c r="O58" s="81"/>
    </row>
    <row r="59">
      <c r="A59" s="60">
        <v>67.0</v>
      </c>
      <c r="B59" s="84"/>
      <c r="C59" s="84"/>
      <c r="D59" s="83"/>
      <c r="E59" s="85"/>
      <c r="F59" s="83"/>
      <c r="G59" s="64" t="str">
        <f t="shared" si="1"/>
        <v/>
      </c>
      <c r="H59" s="61"/>
      <c r="I59" s="61"/>
      <c r="J59" s="61"/>
      <c r="K59" s="66"/>
      <c r="L59" s="81"/>
      <c r="M59" s="81"/>
      <c r="N59" s="81"/>
      <c r="O59" s="81"/>
    </row>
    <row r="60">
      <c r="A60" s="60">
        <v>68.0</v>
      </c>
      <c r="B60" s="84"/>
      <c r="C60" s="84"/>
      <c r="D60" s="83"/>
      <c r="E60" s="85"/>
      <c r="F60" s="83"/>
      <c r="G60" s="64" t="str">
        <f t="shared" si="1"/>
        <v/>
      </c>
      <c r="H60" s="61"/>
      <c r="I60" s="61"/>
      <c r="J60" s="61"/>
      <c r="K60" s="66"/>
      <c r="L60" s="81"/>
      <c r="M60" s="81"/>
      <c r="N60" s="81"/>
      <c r="O60" s="81"/>
    </row>
    <row r="61">
      <c r="A61" s="60">
        <v>69.0</v>
      </c>
      <c r="B61" s="84"/>
      <c r="C61" s="84"/>
      <c r="D61" s="83"/>
      <c r="E61" s="85"/>
      <c r="F61" s="83"/>
      <c r="G61" s="64" t="str">
        <f t="shared" si="1"/>
        <v/>
      </c>
      <c r="H61" s="61"/>
      <c r="I61" s="61"/>
      <c r="J61" s="61"/>
      <c r="K61" s="66"/>
      <c r="L61" s="81"/>
      <c r="M61" s="81"/>
      <c r="N61" s="81"/>
      <c r="O61" s="81"/>
    </row>
    <row r="62">
      <c r="A62" s="60">
        <v>70.0</v>
      </c>
      <c r="B62" s="84"/>
      <c r="C62" s="84"/>
      <c r="D62" s="83"/>
      <c r="E62" s="85"/>
      <c r="F62" s="83"/>
      <c r="G62" s="64" t="str">
        <f t="shared" si="1"/>
        <v/>
      </c>
      <c r="H62" s="61"/>
      <c r="I62" s="61"/>
      <c r="J62" s="61"/>
      <c r="K62" s="66"/>
      <c r="L62" s="81"/>
      <c r="M62" s="81"/>
      <c r="N62" s="81"/>
      <c r="O62" s="81"/>
    </row>
    <row r="63">
      <c r="A63" s="60">
        <v>71.0</v>
      </c>
      <c r="B63" s="84"/>
      <c r="C63" s="84"/>
      <c r="D63" s="83"/>
      <c r="E63" s="85"/>
      <c r="F63" s="83"/>
      <c r="G63" s="64" t="str">
        <f t="shared" si="1"/>
        <v/>
      </c>
      <c r="H63" s="61"/>
      <c r="I63" s="61"/>
      <c r="J63" s="61"/>
      <c r="K63" s="66"/>
      <c r="L63" s="81"/>
      <c r="M63" s="81"/>
      <c r="N63" s="81"/>
      <c r="O63" s="81"/>
    </row>
    <row r="64">
      <c r="A64" s="60">
        <v>72.0</v>
      </c>
      <c r="B64" s="84"/>
      <c r="C64" s="84"/>
      <c r="D64" s="83"/>
      <c r="E64" s="85"/>
      <c r="F64" s="83"/>
      <c r="G64" s="64" t="str">
        <f t="shared" si="1"/>
        <v/>
      </c>
      <c r="H64" s="61"/>
      <c r="I64" s="61"/>
      <c r="J64" s="61"/>
      <c r="K64" s="66"/>
      <c r="L64" s="81"/>
      <c r="M64" s="81"/>
      <c r="N64" s="81"/>
      <c r="O64" s="81"/>
    </row>
    <row r="65">
      <c r="A65" s="60">
        <v>73.0</v>
      </c>
      <c r="B65" s="84"/>
      <c r="C65" s="84"/>
      <c r="D65" s="83"/>
      <c r="E65" s="85"/>
      <c r="F65" s="83"/>
      <c r="G65" s="64" t="str">
        <f t="shared" si="1"/>
        <v/>
      </c>
      <c r="H65" s="61"/>
      <c r="I65" s="61"/>
      <c r="J65" s="61"/>
      <c r="K65" s="66"/>
      <c r="L65" s="81"/>
      <c r="M65" s="81"/>
      <c r="N65" s="81"/>
      <c r="O65" s="81"/>
    </row>
    <row r="66">
      <c r="A66" s="60">
        <v>74.0</v>
      </c>
      <c r="B66" s="84"/>
      <c r="C66" s="84"/>
      <c r="D66" s="83"/>
      <c r="E66" s="85"/>
      <c r="F66" s="83"/>
      <c r="G66" s="64" t="str">
        <f t="shared" si="1"/>
        <v/>
      </c>
      <c r="H66" s="61"/>
      <c r="I66" s="61"/>
      <c r="J66" s="61"/>
      <c r="K66" s="66"/>
      <c r="L66" s="81"/>
      <c r="M66" s="81"/>
      <c r="N66" s="81"/>
      <c r="O66" s="81"/>
    </row>
    <row r="67">
      <c r="A67" s="60">
        <v>75.0</v>
      </c>
      <c r="B67" s="84"/>
      <c r="C67" s="84"/>
      <c r="D67" s="83"/>
      <c r="E67" s="85"/>
      <c r="F67" s="83"/>
      <c r="G67" s="64" t="str">
        <f t="shared" si="1"/>
        <v/>
      </c>
      <c r="H67" s="61"/>
      <c r="I67" s="61"/>
      <c r="J67" s="61"/>
      <c r="K67" s="66"/>
      <c r="L67" s="81"/>
      <c r="M67" s="81"/>
      <c r="N67" s="81"/>
      <c r="O67" s="81"/>
    </row>
    <row r="68">
      <c r="A68" s="60">
        <v>76.0</v>
      </c>
      <c r="B68" s="84"/>
      <c r="C68" s="84"/>
      <c r="D68" s="83"/>
      <c r="E68" s="85"/>
      <c r="F68" s="83"/>
      <c r="G68" s="64" t="str">
        <f t="shared" si="1"/>
        <v/>
      </c>
      <c r="H68" s="61"/>
      <c r="I68" s="61"/>
      <c r="J68" s="61"/>
      <c r="K68" s="66"/>
      <c r="L68" s="81"/>
      <c r="M68" s="81"/>
      <c r="N68" s="81"/>
      <c r="O68" s="81"/>
    </row>
    <row r="69">
      <c r="A69" s="60">
        <v>77.0</v>
      </c>
      <c r="B69" s="84"/>
      <c r="C69" s="84"/>
      <c r="D69" s="83"/>
      <c r="E69" s="85"/>
      <c r="F69" s="83"/>
      <c r="G69" s="64" t="str">
        <f t="shared" si="1"/>
        <v/>
      </c>
      <c r="H69" s="61"/>
      <c r="I69" s="61"/>
      <c r="J69" s="61"/>
      <c r="K69" s="66"/>
      <c r="L69" s="81"/>
      <c r="M69" s="81"/>
      <c r="N69" s="81"/>
      <c r="O69" s="81"/>
    </row>
    <row r="70">
      <c r="A70" s="60">
        <v>78.0</v>
      </c>
      <c r="B70" s="84"/>
      <c r="C70" s="84"/>
      <c r="D70" s="83"/>
      <c r="E70" s="85"/>
      <c r="F70" s="83"/>
      <c r="G70" s="64" t="str">
        <f t="shared" si="1"/>
        <v/>
      </c>
      <c r="H70" s="61"/>
      <c r="I70" s="61"/>
      <c r="J70" s="61"/>
      <c r="K70" s="66"/>
      <c r="L70" s="81"/>
      <c r="M70" s="81"/>
      <c r="N70" s="81"/>
      <c r="O70" s="81"/>
    </row>
    <row r="71">
      <c r="A71" s="60">
        <v>79.0</v>
      </c>
      <c r="B71" s="84"/>
      <c r="C71" s="84"/>
      <c r="D71" s="83"/>
      <c r="E71" s="85"/>
      <c r="F71" s="83"/>
      <c r="G71" s="64" t="str">
        <f t="shared" si="1"/>
        <v/>
      </c>
      <c r="H71" s="61"/>
      <c r="I71" s="61"/>
      <c r="J71" s="61"/>
      <c r="K71" s="66"/>
      <c r="L71" s="81"/>
      <c r="M71" s="81"/>
      <c r="N71" s="81"/>
      <c r="O71" s="81"/>
    </row>
    <row r="72">
      <c r="A72" s="60">
        <v>80.0</v>
      </c>
      <c r="B72" s="84"/>
      <c r="C72" s="84"/>
      <c r="D72" s="83"/>
      <c r="E72" s="85"/>
      <c r="F72" s="83"/>
      <c r="G72" s="64" t="str">
        <f t="shared" si="1"/>
        <v/>
      </c>
      <c r="H72" s="61"/>
      <c r="I72" s="61"/>
      <c r="J72" s="61"/>
      <c r="K72" s="66"/>
      <c r="L72" s="81"/>
      <c r="M72" s="81"/>
      <c r="N72" s="81"/>
      <c r="O72" s="81"/>
    </row>
    <row r="73">
      <c r="A73" s="60">
        <v>81.0</v>
      </c>
      <c r="B73" s="84"/>
      <c r="C73" s="84"/>
      <c r="D73" s="83"/>
      <c r="E73" s="85"/>
      <c r="F73" s="83"/>
      <c r="G73" s="64" t="str">
        <f t="shared" si="1"/>
        <v/>
      </c>
      <c r="H73" s="61"/>
      <c r="I73" s="61"/>
      <c r="J73" s="61"/>
      <c r="K73" s="66"/>
      <c r="L73" s="81"/>
      <c r="M73" s="81"/>
      <c r="N73" s="81"/>
      <c r="O73" s="81"/>
    </row>
    <row r="74">
      <c r="A74" s="60">
        <v>82.0</v>
      </c>
      <c r="B74" s="84"/>
      <c r="C74" s="84"/>
      <c r="D74" s="83"/>
      <c r="E74" s="85"/>
      <c r="F74" s="83"/>
      <c r="G74" s="64" t="str">
        <f t="shared" si="1"/>
        <v/>
      </c>
      <c r="H74" s="61"/>
      <c r="I74" s="61"/>
      <c r="J74" s="61"/>
      <c r="K74" s="66"/>
      <c r="L74" s="81"/>
      <c r="M74" s="81"/>
      <c r="N74" s="81"/>
      <c r="O74" s="81"/>
    </row>
    <row r="75">
      <c r="A75" s="60">
        <v>83.0</v>
      </c>
      <c r="B75" s="84"/>
      <c r="C75" s="84"/>
      <c r="D75" s="83"/>
      <c r="E75" s="85"/>
      <c r="F75" s="83"/>
      <c r="G75" s="64" t="str">
        <f t="shared" si="1"/>
        <v/>
      </c>
      <c r="H75" s="61"/>
      <c r="I75" s="61"/>
      <c r="J75" s="61"/>
      <c r="K75" s="66"/>
      <c r="L75" s="81"/>
      <c r="M75" s="81"/>
      <c r="N75" s="81"/>
      <c r="O75" s="81"/>
    </row>
    <row r="76">
      <c r="A76" s="60">
        <v>84.0</v>
      </c>
      <c r="B76" s="84"/>
      <c r="C76" s="84"/>
      <c r="D76" s="83"/>
      <c r="E76" s="85"/>
      <c r="F76" s="83"/>
      <c r="G76" s="64" t="str">
        <f t="shared" si="1"/>
        <v/>
      </c>
      <c r="H76" s="61"/>
      <c r="I76" s="61"/>
      <c r="J76" s="61"/>
      <c r="K76" s="66"/>
      <c r="L76" s="81"/>
      <c r="M76" s="81"/>
      <c r="N76" s="81"/>
      <c r="O76" s="81"/>
    </row>
    <row r="77">
      <c r="A77" s="60">
        <v>85.0</v>
      </c>
      <c r="B77" s="84"/>
      <c r="C77" s="84"/>
      <c r="D77" s="83"/>
      <c r="E77" s="85"/>
      <c r="F77" s="83"/>
      <c r="G77" s="64" t="str">
        <f t="shared" si="1"/>
        <v/>
      </c>
      <c r="H77" s="61"/>
      <c r="I77" s="61"/>
      <c r="J77" s="61"/>
      <c r="K77" s="66"/>
      <c r="L77" s="81"/>
      <c r="M77" s="81"/>
      <c r="N77" s="81"/>
      <c r="O77" s="81"/>
    </row>
    <row r="78">
      <c r="A78" s="60">
        <v>86.0</v>
      </c>
      <c r="B78" s="84"/>
      <c r="C78" s="84"/>
      <c r="D78" s="83"/>
      <c r="E78" s="85"/>
      <c r="F78" s="83"/>
      <c r="G78" s="64" t="str">
        <f t="shared" si="1"/>
        <v/>
      </c>
      <c r="H78" s="61"/>
      <c r="I78" s="61"/>
      <c r="J78" s="61"/>
      <c r="K78" s="66"/>
      <c r="L78" s="81"/>
      <c r="M78" s="81"/>
      <c r="N78" s="81"/>
      <c r="O78" s="81"/>
    </row>
    <row r="79">
      <c r="A79" s="60">
        <v>87.0</v>
      </c>
      <c r="B79" s="84"/>
      <c r="C79" s="84"/>
      <c r="D79" s="83"/>
      <c r="E79" s="85"/>
      <c r="F79" s="83"/>
      <c r="G79" s="64" t="str">
        <f t="shared" si="1"/>
        <v/>
      </c>
      <c r="H79" s="61"/>
      <c r="I79" s="61"/>
      <c r="J79" s="61"/>
      <c r="K79" s="66"/>
      <c r="L79" s="81"/>
      <c r="M79" s="81"/>
      <c r="N79" s="81"/>
      <c r="O79" s="81"/>
    </row>
    <row r="80">
      <c r="A80" s="60">
        <v>88.0</v>
      </c>
      <c r="B80" s="84"/>
      <c r="C80" s="84"/>
      <c r="D80" s="83"/>
      <c r="E80" s="85"/>
      <c r="F80" s="83"/>
      <c r="G80" s="64" t="str">
        <f t="shared" si="1"/>
        <v/>
      </c>
      <c r="H80" s="61"/>
      <c r="I80" s="61"/>
      <c r="J80" s="61"/>
      <c r="K80" s="66"/>
      <c r="L80" s="81"/>
      <c r="M80" s="81"/>
      <c r="N80" s="81"/>
      <c r="O80" s="81"/>
    </row>
    <row r="81">
      <c r="A81" s="60">
        <v>89.0</v>
      </c>
      <c r="B81" s="84"/>
      <c r="C81" s="84"/>
      <c r="D81" s="83"/>
      <c r="E81" s="85"/>
      <c r="F81" s="83"/>
      <c r="G81" s="64" t="str">
        <f t="shared" si="1"/>
        <v/>
      </c>
      <c r="H81" s="61"/>
      <c r="I81" s="61"/>
      <c r="J81" s="61"/>
      <c r="K81" s="66"/>
      <c r="L81" s="81"/>
      <c r="M81" s="81"/>
      <c r="N81" s="81"/>
      <c r="O81" s="81"/>
    </row>
    <row r="82">
      <c r="A82" s="60">
        <v>90.0</v>
      </c>
      <c r="B82" s="84"/>
      <c r="C82" s="84"/>
      <c r="D82" s="83"/>
      <c r="E82" s="85"/>
      <c r="F82" s="83"/>
      <c r="G82" s="64" t="str">
        <f t="shared" si="1"/>
        <v/>
      </c>
      <c r="H82" s="61"/>
      <c r="I82" s="61"/>
      <c r="J82" s="61"/>
      <c r="K82" s="66"/>
      <c r="L82" s="81"/>
      <c r="M82" s="81"/>
      <c r="N82" s="81"/>
      <c r="O82" s="81"/>
    </row>
    <row r="83">
      <c r="A83" s="60">
        <v>91.0</v>
      </c>
      <c r="B83" s="84"/>
      <c r="C83" s="84"/>
      <c r="D83" s="83"/>
      <c r="E83" s="85"/>
      <c r="F83" s="83"/>
      <c r="G83" s="64" t="str">
        <f t="shared" si="1"/>
        <v/>
      </c>
      <c r="H83" s="61"/>
      <c r="I83" s="61"/>
      <c r="J83" s="61"/>
      <c r="K83" s="66"/>
      <c r="L83" s="81"/>
      <c r="M83" s="81"/>
      <c r="N83" s="81"/>
      <c r="O83" s="81"/>
    </row>
    <row r="84">
      <c r="A84" s="60">
        <v>92.0</v>
      </c>
      <c r="B84" s="84"/>
      <c r="C84" s="84"/>
      <c r="D84" s="83"/>
      <c r="E84" s="85"/>
      <c r="F84" s="83"/>
      <c r="G84" s="64" t="str">
        <f t="shared" si="1"/>
        <v/>
      </c>
      <c r="H84" s="61"/>
      <c r="I84" s="61"/>
      <c r="J84" s="61"/>
      <c r="K84" s="66"/>
      <c r="L84" s="81"/>
      <c r="M84" s="81"/>
      <c r="N84" s="81"/>
      <c r="O84" s="81"/>
    </row>
    <row r="85">
      <c r="A85" s="60">
        <v>93.0</v>
      </c>
      <c r="B85" s="84"/>
      <c r="C85" s="84"/>
      <c r="D85" s="83"/>
      <c r="E85" s="85"/>
      <c r="F85" s="83"/>
      <c r="G85" s="64" t="str">
        <f t="shared" si="1"/>
        <v/>
      </c>
      <c r="H85" s="61"/>
      <c r="I85" s="61"/>
      <c r="J85" s="61"/>
      <c r="K85" s="66"/>
      <c r="L85" s="81"/>
      <c r="M85" s="81"/>
      <c r="N85" s="81"/>
      <c r="O85" s="81"/>
    </row>
    <row r="86">
      <c r="A86" s="60">
        <v>94.0</v>
      </c>
      <c r="B86" s="84"/>
      <c r="C86" s="84"/>
      <c r="D86" s="83"/>
      <c r="E86" s="85"/>
      <c r="F86" s="83"/>
      <c r="G86" s="64" t="str">
        <f t="shared" si="1"/>
        <v/>
      </c>
      <c r="H86" s="61"/>
      <c r="I86" s="61"/>
      <c r="J86" s="61"/>
      <c r="K86" s="66"/>
      <c r="L86" s="81"/>
      <c r="M86" s="81"/>
      <c r="N86" s="81"/>
      <c r="O86" s="81"/>
    </row>
    <row r="87">
      <c r="A87" s="60">
        <v>95.0</v>
      </c>
      <c r="B87" s="84"/>
      <c r="C87" s="84"/>
      <c r="D87" s="83"/>
      <c r="E87" s="85"/>
      <c r="F87" s="83"/>
      <c r="G87" s="64" t="str">
        <f t="shared" si="1"/>
        <v/>
      </c>
      <c r="H87" s="61"/>
      <c r="I87" s="61"/>
      <c r="J87" s="61"/>
      <c r="K87" s="66"/>
      <c r="L87" s="81"/>
      <c r="M87" s="81"/>
      <c r="N87" s="81"/>
      <c r="O87" s="81"/>
    </row>
    <row r="88">
      <c r="A88" s="60">
        <v>96.0</v>
      </c>
      <c r="B88" s="84"/>
      <c r="C88" s="84"/>
      <c r="D88" s="83"/>
      <c r="E88" s="85"/>
      <c r="F88" s="83"/>
      <c r="G88" s="64" t="str">
        <f t="shared" si="1"/>
        <v/>
      </c>
      <c r="H88" s="61"/>
      <c r="I88" s="61"/>
      <c r="J88" s="61"/>
      <c r="K88" s="66"/>
      <c r="L88" s="81"/>
      <c r="M88" s="81"/>
      <c r="N88" s="81"/>
      <c r="O88" s="81"/>
    </row>
    <row r="89">
      <c r="A89" s="60">
        <v>97.0</v>
      </c>
      <c r="B89" s="84"/>
      <c r="C89" s="84"/>
      <c r="D89" s="83"/>
      <c r="E89" s="85"/>
      <c r="F89" s="83"/>
      <c r="G89" s="64" t="str">
        <f t="shared" si="1"/>
        <v/>
      </c>
      <c r="H89" s="61"/>
      <c r="I89" s="61"/>
      <c r="J89" s="61"/>
      <c r="K89" s="66"/>
      <c r="L89" s="81"/>
      <c r="M89" s="81"/>
      <c r="N89" s="81"/>
      <c r="O89" s="81"/>
    </row>
    <row r="90">
      <c r="A90" s="60">
        <v>98.0</v>
      </c>
      <c r="B90" s="84"/>
      <c r="C90" s="84"/>
      <c r="D90" s="83"/>
      <c r="E90" s="85"/>
      <c r="F90" s="83"/>
      <c r="G90" s="64" t="str">
        <f t="shared" si="1"/>
        <v/>
      </c>
      <c r="H90" s="61"/>
      <c r="I90" s="61"/>
      <c r="J90" s="61"/>
      <c r="K90" s="66"/>
      <c r="L90" s="81"/>
      <c r="M90" s="81"/>
      <c r="N90" s="81"/>
      <c r="O90" s="81"/>
    </row>
    <row r="91">
      <c r="A91" s="60">
        <v>99.0</v>
      </c>
      <c r="B91" s="84"/>
      <c r="C91" s="84"/>
      <c r="D91" s="83"/>
      <c r="E91" s="85"/>
      <c r="F91" s="83"/>
      <c r="G91" s="64" t="str">
        <f t="shared" si="1"/>
        <v/>
      </c>
      <c r="H91" s="61"/>
      <c r="I91" s="61"/>
      <c r="J91" s="61"/>
      <c r="K91" s="66"/>
      <c r="L91" s="81"/>
      <c r="M91" s="81"/>
      <c r="N91" s="81"/>
      <c r="O91" s="81"/>
    </row>
    <row r="92">
      <c r="A92" s="60">
        <v>100.0</v>
      </c>
      <c r="B92" s="84"/>
      <c r="C92" s="84"/>
      <c r="D92" s="83"/>
      <c r="E92" s="85"/>
      <c r="F92" s="83"/>
      <c r="G92" s="64" t="str">
        <f t="shared" si="1"/>
        <v/>
      </c>
      <c r="H92" s="61"/>
      <c r="I92" s="61"/>
      <c r="J92" s="61"/>
      <c r="K92" s="66"/>
      <c r="L92" s="81"/>
      <c r="M92" s="81"/>
      <c r="N92" s="81"/>
      <c r="O92" s="81"/>
    </row>
  </sheetData>
  <mergeCells count="1">
    <mergeCell ref="L1:O1"/>
  </mergeCells>
  <dataValidations>
    <dataValidation type="list" allowBlank="1" sqref="J2:J92">
      <formula1>"ЦПД,Иные подразделения вуза,Заказчик,Партнёр/спонсор,Личные средства"</formula1>
    </dataValidation>
  </dataValidations>
  <hyperlinks>
    <hyperlink r:id="rId2" ref="C2"/>
    <hyperlink r:id="rId3" ref="C3"/>
    <hyperlink r:id="rId4" ref="C4"/>
    <hyperlink r:id="rId5" ref="C5"/>
    <hyperlink r:id="rId6" ref="C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  <legacyDrawing r:id="rId8"/>
</worksheet>
</file>