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zyw_cl6bnw6\Downloads\"/>
    </mc:Choice>
  </mc:AlternateContent>
  <xr:revisionPtr revIDLastSave="0" documentId="13_ncr:1_{4FED21FB-112E-4B01-AB89-6BA25ADB9B1D}" xr6:coauthVersionLast="47" xr6:coauthVersionMax="47" xr10:uidLastSave="{00000000-0000-0000-0000-000000000000}"/>
  <bookViews>
    <workbookView xWindow="-18480" yWindow="2850" windowWidth="12345" windowHeight="11145" activeTab="2" xr2:uid="{9CDAE3B7-EB0E-4470-B265-32C7C91F71B8}"/>
  </bookViews>
  <sheets>
    <sheet name="Model 1" sheetId="1" r:id="rId1"/>
    <sheet name="Model 2" sheetId="2" r:id="rId2"/>
    <sheet name="Vasicek Model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9" i="2" l="1"/>
  <c r="D26" i="3"/>
  <c r="C26" i="3"/>
  <c r="E26" i="3" s="1"/>
  <c r="B26" i="3"/>
  <c r="D25" i="3"/>
  <c r="C25" i="3"/>
  <c r="E25" i="3" s="1"/>
  <c r="B25" i="3"/>
  <c r="D24" i="3"/>
  <c r="C24" i="3"/>
  <c r="B24" i="3"/>
  <c r="D23" i="3"/>
  <c r="C23" i="3"/>
  <c r="E23" i="3" s="1"/>
  <c r="B23" i="3"/>
  <c r="D22" i="3"/>
  <c r="C22" i="3"/>
  <c r="E22" i="3" s="1"/>
  <c r="B22" i="3"/>
  <c r="D21" i="3"/>
  <c r="C21" i="3"/>
  <c r="B21" i="3"/>
  <c r="D20" i="3"/>
  <c r="C20" i="3"/>
  <c r="E20" i="3" s="1"/>
  <c r="B20" i="3"/>
  <c r="D19" i="3"/>
  <c r="C19" i="3"/>
  <c r="E19" i="3" s="1"/>
  <c r="B19" i="3"/>
  <c r="D18" i="3"/>
  <c r="C18" i="3"/>
  <c r="E18" i="3" s="1"/>
  <c r="B18" i="3"/>
  <c r="D17" i="3"/>
  <c r="C17" i="3"/>
  <c r="E17" i="3" s="1"/>
  <c r="B17" i="3"/>
  <c r="D16" i="3"/>
  <c r="C16" i="3"/>
  <c r="B16" i="3"/>
  <c r="D15" i="3"/>
  <c r="C15" i="3"/>
  <c r="E15" i="3" s="1"/>
  <c r="B15" i="3"/>
  <c r="D14" i="3"/>
  <c r="C14" i="3"/>
  <c r="E14" i="3" s="1"/>
  <c r="B14" i="3"/>
  <c r="D13" i="3"/>
  <c r="C13" i="3"/>
  <c r="E13" i="3" s="1"/>
  <c r="F13" i="3" s="1"/>
  <c r="B13" i="3"/>
  <c r="B2" i="3"/>
  <c r="G8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D22" i="2"/>
  <c r="C22" i="2"/>
  <c r="E22" i="2" s="1"/>
  <c r="B22" i="2"/>
  <c r="D21" i="2"/>
  <c r="C21" i="2"/>
  <c r="E21" i="2" s="1"/>
  <c r="B21" i="2"/>
  <c r="D20" i="2"/>
  <c r="C20" i="2"/>
  <c r="E20" i="2" s="1"/>
  <c r="B20" i="2"/>
  <c r="D19" i="2"/>
  <c r="C19" i="2"/>
  <c r="E19" i="2" s="1"/>
  <c r="B19" i="2"/>
  <c r="D18" i="2"/>
  <c r="C18" i="2"/>
  <c r="E18" i="2" s="1"/>
  <c r="B18" i="2"/>
  <c r="D17" i="2"/>
  <c r="C17" i="2"/>
  <c r="E17" i="2" s="1"/>
  <c r="B17" i="2"/>
  <c r="D16" i="2"/>
  <c r="C16" i="2"/>
  <c r="E16" i="2" s="1"/>
  <c r="B16" i="2"/>
  <c r="D15" i="2"/>
  <c r="C15" i="2"/>
  <c r="B15" i="2"/>
  <c r="D14" i="2"/>
  <c r="C14" i="2"/>
  <c r="B14" i="2"/>
  <c r="D13" i="2"/>
  <c r="C13" i="2"/>
  <c r="B13" i="2"/>
  <c r="D12" i="2"/>
  <c r="C12" i="2"/>
  <c r="B12" i="2"/>
  <c r="D11" i="2"/>
  <c r="C11" i="2"/>
  <c r="E11" i="2" s="1"/>
  <c r="B11" i="2"/>
  <c r="D10" i="2"/>
  <c r="C10" i="2"/>
  <c r="E10" i="2" s="1"/>
  <c r="B10" i="2"/>
  <c r="D9" i="2"/>
  <c r="C9" i="2"/>
  <c r="E9" i="2" s="1"/>
  <c r="G9" i="2" s="1"/>
  <c r="B9" i="2"/>
  <c r="B2" i="2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9" i="1"/>
  <c r="C10" i="1"/>
  <c r="C11" i="1"/>
  <c r="C12" i="1"/>
  <c r="C13" i="1"/>
  <c r="C14" i="1"/>
  <c r="C15" i="1"/>
  <c r="C16" i="1"/>
  <c r="C17" i="1"/>
  <c r="C18" i="1"/>
  <c r="C19" i="1"/>
  <c r="C20" i="1"/>
  <c r="C21" i="1"/>
  <c r="E21" i="1" s="1"/>
  <c r="C22" i="1"/>
  <c r="E22" i="1" s="1"/>
  <c r="C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9" i="1"/>
  <c r="F8" i="1"/>
  <c r="B2" i="1"/>
  <c r="E20" i="1" l="1"/>
  <c r="E19" i="1"/>
  <c r="E18" i="1"/>
  <c r="E15" i="1"/>
  <c r="E17" i="1"/>
  <c r="E16" i="1"/>
  <c r="E14" i="1"/>
  <c r="E13" i="1"/>
  <c r="E12" i="1"/>
  <c r="E11" i="1"/>
  <c r="E10" i="1"/>
  <c r="E14" i="2"/>
  <c r="G10" i="2"/>
  <c r="G11" i="2" s="1"/>
  <c r="E9" i="1"/>
  <c r="E15" i="2"/>
  <c r="E21" i="3"/>
  <c r="G13" i="3"/>
  <c r="F14" i="3" s="1"/>
  <c r="E24" i="3"/>
  <c r="E16" i="3"/>
  <c r="E13" i="2"/>
  <c r="E12" i="2"/>
  <c r="F9" i="1" l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G14" i="3"/>
  <c r="F15" i="3" s="1"/>
  <c r="G12" i="2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15" i="3" l="1"/>
  <c r="F16" i="3" s="1"/>
  <c r="G16" i="3" l="1"/>
  <c r="F17" i="3" s="1"/>
  <c r="G17" i="3" l="1"/>
  <c r="F18" i="3" s="1"/>
  <c r="G18" i="3" l="1"/>
  <c r="F19" i="3" s="1"/>
  <c r="G19" i="3" l="1"/>
  <c r="F20" i="3" s="1"/>
  <c r="G20" i="3" l="1"/>
  <c r="F21" i="3" s="1"/>
  <c r="G21" i="3" l="1"/>
  <c r="F22" i="3" s="1"/>
  <c r="G22" i="3" l="1"/>
  <c r="F23" i="3" s="1"/>
  <c r="G23" i="3" l="1"/>
  <c r="F24" i="3" s="1"/>
  <c r="G24" i="3" l="1"/>
  <c r="F25" i="3" s="1"/>
  <c r="G25" i="3" l="1"/>
  <c r="F26" i="3" s="1"/>
  <c r="G26" i="3" l="1"/>
</calcChain>
</file>

<file path=xl/sharedStrings.xml><?xml version="1.0" encoding="utf-8"?>
<sst xmlns="http://schemas.openxmlformats.org/spreadsheetml/2006/main" count="39" uniqueCount="18">
  <si>
    <t>Model 1 Assumption</t>
  </si>
  <si>
    <t>Month (dt)</t>
  </si>
  <si>
    <t>Initial short rate</t>
  </si>
  <si>
    <t>drift, annual</t>
  </si>
  <si>
    <t>volatility, annual</t>
  </si>
  <si>
    <t>NA</t>
  </si>
  <si>
    <t>month</t>
  </si>
  <si>
    <t>rate</t>
  </si>
  <si>
    <t>t</t>
  </si>
  <si>
    <t>dw</t>
  </si>
  <si>
    <t>sigma</t>
  </si>
  <si>
    <t>dr = sigmadw</t>
  </si>
  <si>
    <t>drift</t>
  </si>
  <si>
    <t>Vasicek Assumption</t>
  </si>
  <si>
    <t>Model 2 Assumption</t>
  </si>
  <si>
    <t>Theta</t>
  </si>
  <si>
    <t>k</t>
  </si>
  <si>
    <t>dr = k(theta - r) + sigmadw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</si>
</sst>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10" fontId="0" fillId="0" borderId="0" xfId="0" applyNumberFormat="1"/>
    <xf numFmtId="9" fontId="0" fillId="0" borderId="0" xfId="0" applyNumberFormat="1"/>
    <xf numFmtId="2" fontId="0" fillId="0" borderId="0" xfId="0" applyNumberFormat="1"/>
    <xf numFmtId="164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4457F-CDB3-4695-91A0-1B4CABBE862F}">
  <dimension ref="A1:F22"/>
  <sheetViews>
    <sheetView workbookViewId="0">
      <selection activeCell="F10" sqref="F10"/>
    </sheetView>
  </sheetViews>
  <sheetFormatPr defaultRowHeight="15" x14ac:dyDescent="0.25"/>
  <cols>
    <col min="1" max="2" width="19.42578125" bestFit="1" customWidth="1"/>
    <col min="5" max="5" width="22.7109375" customWidth="1"/>
    <col min="6" max="6" width="20.42578125" bestFit="1" customWidth="1"/>
  </cols>
  <sheetData>
    <row r="1" spans="1:6" x14ac:dyDescent="0.25">
      <c r="A1" t="s">
        <v>0</v>
      </c>
    </row>
    <row r="2" spans="1:6" x14ac:dyDescent="0.25">
      <c r="A2" t="s">
        <v>1</v>
      </c>
      <c r="B2">
        <f>1/12</f>
        <v>8.3333333333333329E-2</v>
      </c>
    </row>
    <row r="3" spans="1:6" x14ac:dyDescent="0.25">
      <c r="A3" t="s">
        <v>2</v>
      </c>
      <c r="B3" s="2">
        <v>0.05</v>
      </c>
    </row>
    <row r="4" spans="1:6" x14ac:dyDescent="0.25">
      <c r="A4" t="s">
        <v>3</v>
      </c>
      <c r="B4" t="s">
        <v>5</v>
      </c>
    </row>
    <row r="5" spans="1:6" x14ac:dyDescent="0.25">
      <c r="A5" t="s">
        <v>4</v>
      </c>
      <c r="B5" s="1">
        <v>1.6E-2</v>
      </c>
    </row>
    <row r="7" spans="1:6" x14ac:dyDescent="0.25">
      <c r="A7" t="s">
        <v>6</v>
      </c>
      <c r="B7" t="s">
        <v>8</v>
      </c>
      <c r="C7" t="s">
        <v>9</v>
      </c>
      <c r="D7" t="s">
        <v>10</v>
      </c>
      <c r="E7" t="s">
        <v>11</v>
      </c>
      <c r="F7" t="s">
        <v>7</v>
      </c>
    </row>
    <row r="8" spans="1:6" x14ac:dyDescent="0.25">
      <c r="A8">
        <v>0</v>
      </c>
      <c r="F8" s="1">
        <f>B3</f>
        <v>0.05</v>
      </c>
    </row>
    <row r="9" spans="1:6" x14ac:dyDescent="0.25">
      <c r="A9">
        <v>1</v>
      </c>
      <c r="B9" s="3">
        <f>A9/12</f>
        <v>8.3333333333333329E-2</v>
      </c>
      <c r="C9">
        <f ca="1">NORMINV(RAND(),0,1)</f>
        <v>0.19818605434038059</v>
      </c>
      <c r="D9" s="1">
        <f>$B$5</f>
        <v>1.6E-2</v>
      </c>
      <c r="E9">
        <f ca="1">C9*D9</f>
        <v>3.1709768694460896E-3</v>
      </c>
      <c r="F9" s="1">
        <f ca="1">F8+E9*SQRT(1/12)</f>
        <v>5.0915382174584391E-2</v>
      </c>
    </row>
    <row r="10" spans="1:6" x14ac:dyDescent="0.25">
      <c r="A10">
        <v>2</v>
      </c>
      <c r="B10" s="3">
        <f t="shared" ref="B10:B22" si="0">A10/12</f>
        <v>0.16666666666666666</v>
      </c>
      <c r="C10">
        <f t="shared" ref="C10:C22" ca="1" si="1">NORMINV(RAND(),0,1)</f>
        <v>-2.2340724090072119</v>
      </c>
      <c r="D10" s="1">
        <f t="shared" ref="D10:D22" si="2">$B$5</f>
        <v>1.6E-2</v>
      </c>
      <c r="E10">
        <f t="shared" ref="E10:E22" ca="1" si="3">C10*D10</f>
        <v>-3.5745158544115391E-2</v>
      </c>
      <c r="F10" s="1">
        <f t="shared" ref="F10:F22" ca="1" si="4">F9+E10*SQRT(1/12)</f>
        <v>4.0596643720748955E-2</v>
      </c>
    </row>
    <row r="11" spans="1:6" x14ac:dyDescent="0.25">
      <c r="A11">
        <v>3</v>
      </c>
      <c r="B11" s="3">
        <f t="shared" si="0"/>
        <v>0.25</v>
      </c>
      <c r="C11">
        <f t="shared" ca="1" si="1"/>
        <v>-0.577781341511029</v>
      </c>
      <c r="D11" s="1">
        <f t="shared" si="2"/>
        <v>1.6E-2</v>
      </c>
      <c r="E11">
        <f t="shared" ca="1" si="3"/>
        <v>-9.2445014641764633E-3</v>
      </c>
      <c r="F11" s="1">
        <f t="shared" ca="1" si="4"/>
        <v>3.7927986016315869E-2</v>
      </c>
    </row>
    <row r="12" spans="1:6" x14ac:dyDescent="0.25">
      <c r="A12">
        <v>4</v>
      </c>
      <c r="B12" s="3">
        <f t="shared" si="0"/>
        <v>0.33333333333333331</v>
      </c>
      <c r="C12">
        <f t="shared" ca="1" si="1"/>
        <v>0.7737833809038559</v>
      </c>
      <c r="D12" s="1">
        <f t="shared" si="2"/>
        <v>1.6E-2</v>
      </c>
      <c r="E12">
        <f t="shared" ca="1" si="3"/>
        <v>1.2380534094461694E-2</v>
      </c>
      <c r="F12" s="1">
        <f t="shared" ca="1" si="4"/>
        <v>4.1501938362390266E-2</v>
      </c>
    </row>
    <row r="13" spans="1:6" x14ac:dyDescent="0.25">
      <c r="A13">
        <v>5</v>
      </c>
      <c r="B13" s="3">
        <f t="shared" si="0"/>
        <v>0.41666666666666669</v>
      </c>
      <c r="C13">
        <f t="shared" ca="1" si="1"/>
        <v>-0.98293573193982231</v>
      </c>
      <c r="D13" s="1">
        <f t="shared" si="2"/>
        <v>1.6E-2</v>
      </c>
      <c r="E13">
        <f t="shared" ca="1" si="3"/>
        <v>-1.5726971711037159E-2</v>
      </c>
      <c r="F13" s="1">
        <f t="shared" ca="1" si="4"/>
        <v>3.6961952686937798E-2</v>
      </c>
    </row>
    <row r="14" spans="1:6" x14ac:dyDescent="0.25">
      <c r="A14">
        <v>6</v>
      </c>
      <c r="B14" s="3">
        <f t="shared" si="0"/>
        <v>0.5</v>
      </c>
      <c r="C14">
        <f t="shared" ca="1" si="1"/>
        <v>-0.63924956612748329</v>
      </c>
      <c r="D14" s="1">
        <f t="shared" si="2"/>
        <v>1.6E-2</v>
      </c>
      <c r="E14">
        <f t="shared" ca="1" si="3"/>
        <v>-1.0227993058039732E-2</v>
      </c>
      <c r="F14" s="1">
        <f t="shared" ca="1" si="4"/>
        <v>3.4009385414273369E-2</v>
      </c>
    </row>
    <row r="15" spans="1:6" x14ac:dyDescent="0.25">
      <c r="A15">
        <v>7</v>
      </c>
      <c r="B15" s="3">
        <f t="shared" si="0"/>
        <v>0.58333333333333337</v>
      </c>
      <c r="C15">
        <f t="shared" ca="1" si="1"/>
        <v>0.66230696831433666</v>
      </c>
      <c r="D15" s="1">
        <f t="shared" si="2"/>
        <v>1.6E-2</v>
      </c>
      <c r="E15">
        <f t="shared" ca="1" si="3"/>
        <v>1.0596911493029387E-2</v>
      </c>
      <c r="F15" s="1">
        <f t="shared" ca="1" si="4"/>
        <v>3.7068450265812944E-2</v>
      </c>
    </row>
    <row r="16" spans="1:6" x14ac:dyDescent="0.25">
      <c r="A16">
        <v>8</v>
      </c>
      <c r="B16" s="3">
        <f t="shared" si="0"/>
        <v>0.66666666666666663</v>
      </c>
      <c r="C16">
        <f t="shared" ca="1" si="1"/>
        <v>-1.0331203736516676</v>
      </c>
      <c r="D16" s="1">
        <f t="shared" si="2"/>
        <v>1.6E-2</v>
      </c>
      <c r="E16">
        <f t="shared" ca="1" si="3"/>
        <v>-1.6529925978426684E-2</v>
      </c>
      <c r="F16" s="1">
        <f t="shared" ca="1" si="4"/>
        <v>3.2296671659148325E-2</v>
      </c>
    </row>
    <row r="17" spans="1:6" x14ac:dyDescent="0.25">
      <c r="A17">
        <v>9</v>
      </c>
      <c r="B17" s="3">
        <f t="shared" si="0"/>
        <v>0.75</v>
      </c>
      <c r="C17">
        <f t="shared" ca="1" si="1"/>
        <v>-0.81480918832096716</v>
      </c>
      <c r="D17" s="1">
        <f t="shared" si="2"/>
        <v>1.6E-2</v>
      </c>
      <c r="E17">
        <f t="shared" ca="1" si="3"/>
        <v>-1.3036947013135475E-2</v>
      </c>
      <c r="F17" s="1">
        <f t="shared" ca="1" si="4"/>
        <v>2.8533229225425998E-2</v>
      </c>
    </row>
    <row r="18" spans="1:6" x14ac:dyDescent="0.25">
      <c r="A18">
        <v>10</v>
      </c>
      <c r="B18" s="3">
        <f t="shared" si="0"/>
        <v>0.83333333333333337</v>
      </c>
      <c r="C18">
        <f t="shared" ca="1" si="1"/>
        <v>-1.4057373873188173</v>
      </c>
      <c r="D18" s="1">
        <f t="shared" si="2"/>
        <v>1.6E-2</v>
      </c>
      <c r="E18">
        <f t="shared" ca="1" si="3"/>
        <v>-2.2491798197101075E-2</v>
      </c>
      <c r="F18" s="1">
        <f t="shared" ca="1" si="4"/>
        <v>2.2040406353598475E-2</v>
      </c>
    </row>
    <row r="19" spans="1:6" x14ac:dyDescent="0.25">
      <c r="A19">
        <v>11</v>
      </c>
      <c r="B19" s="3">
        <f t="shared" si="0"/>
        <v>0.91666666666666663</v>
      </c>
      <c r="C19">
        <f t="shared" ca="1" si="1"/>
        <v>-0.2408085386050802</v>
      </c>
      <c r="D19" s="1">
        <f t="shared" si="2"/>
        <v>1.6E-2</v>
      </c>
      <c r="E19">
        <f t="shared" ca="1" si="3"/>
        <v>-3.8529366176812832E-3</v>
      </c>
      <c r="F19" s="1">
        <f t="shared" ca="1" si="4"/>
        <v>2.092815935690405E-2</v>
      </c>
    </row>
    <row r="20" spans="1:6" x14ac:dyDescent="0.25">
      <c r="A20">
        <v>12</v>
      </c>
      <c r="B20" s="3">
        <f t="shared" si="0"/>
        <v>1</v>
      </c>
      <c r="C20">
        <f t="shared" ca="1" si="1"/>
        <v>0.46313737228788743</v>
      </c>
      <c r="D20" s="1">
        <f t="shared" si="2"/>
        <v>1.6E-2</v>
      </c>
      <c r="E20">
        <f t="shared" ca="1" si="3"/>
        <v>7.4101979566061991E-3</v>
      </c>
      <c r="F20" s="1">
        <f t="shared" ca="1" si="4"/>
        <v>2.3067299249401551E-2</v>
      </c>
    </row>
    <row r="21" spans="1:6" x14ac:dyDescent="0.25">
      <c r="A21">
        <v>13</v>
      </c>
      <c r="B21" s="3">
        <f t="shared" si="0"/>
        <v>1.0833333333333333</v>
      </c>
      <c r="C21">
        <f t="shared" ca="1" si="1"/>
        <v>1.1094939302349706E-2</v>
      </c>
      <c r="D21" s="1">
        <f t="shared" si="2"/>
        <v>1.6E-2</v>
      </c>
      <c r="E21">
        <f t="shared" ca="1" si="3"/>
        <v>1.7751902883759529E-4</v>
      </c>
      <c r="F21" s="1">
        <f t="shared" ca="1" si="4"/>
        <v>2.3118544578944383E-2</v>
      </c>
    </row>
    <row r="22" spans="1:6" x14ac:dyDescent="0.25">
      <c r="A22">
        <v>14</v>
      </c>
      <c r="B22" s="3">
        <f t="shared" si="0"/>
        <v>1.1666666666666667</v>
      </c>
      <c r="C22">
        <f t="shared" ca="1" si="1"/>
        <v>1.9526293670473291</v>
      </c>
      <c r="D22" s="1">
        <f t="shared" si="2"/>
        <v>1.6E-2</v>
      </c>
      <c r="E22">
        <f t="shared" ca="1" si="3"/>
        <v>3.1242069872757267E-2</v>
      </c>
      <c r="F22" s="1">
        <f t="shared" ca="1" si="4"/>
        <v>3.2137353304483134E-2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FD5BF-08B0-4D38-9F59-52667AE248EA}">
  <dimension ref="A1:G22"/>
  <sheetViews>
    <sheetView workbookViewId="0">
      <selection activeCell="G10" sqref="G10"/>
    </sheetView>
  </sheetViews>
  <sheetFormatPr defaultRowHeight="15" x14ac:dyDescent="0.25"/>
  <cols>
    <col min="1" max="2" width="19.42578125" bestFit="1" customWidth="1"/>
    <col min="5" max="6" width="17.28515625" customWidth="1"/>
    <col min="7" max="7" width="20.42578125" bestFit="1" customWidth="1"/>
  </cols>
  <sheetData>
    <row r="1" spans="1:7" x14ac:dyDescent="0.25">
      <c r="A1" t="s">
        <v>14</v>
      </c>
    </row>
    <row r="2" spans="1:7" x14ac:dyDescent="0.25">
      <c r="A2" t="s">
        <v>1</v>
      </c>
      <c r="B2">
        <f>1/12</f>
        <v>8.3333333333333329E-2</v>
      </c>
    </row>
    <row r="3" spans="1:7" x14ac:dyDescent="0.25">
      <c r="A3" t="s">
        <v>2</v>
      </c>
      <c r="B3" s="2">
        <v>0.05</v>
      </c>
    </row>
    <row r="4" spans="1:7" x14ac:dyDescent="0.25">
      <c r="A4" t="s">
        <v>3</v>
      </c>
      <c r="B4" s="2">
        <v>0.01</v>
      </c>
    </row>
    <row r="5" spans="1:7" x14ac:dyDescent="0.25">
      <c r="A5" t="s">
        <v>4</v>
      </c>
      <c r="B5" s="1">
        <v>1.6E-2</v>
      </c>
    </row>
    <row r="7" spans="1:7" x14ac:dyDescent="0.25">
      <c r="A7" t="s">
        <v>6</v>
      </c>
      <c r="B7" t="s">
        <v>8</v>
      </c>
      <c r="C7" t="s">
        <v>9</v>
      </c>
      <c r="D7" t="s">
        <v>10</v>
      </c>
      <c r="E7" t="s">
        <v>11</v>
      </c>
      <c r="F7" t="s">
        <v>12</v>
      </c>
      <c r="G7" t="s">
        <v>7</v>
      </c>
    </row>
    <row r="8" spans="1:7" x14ac:dyDescent="0.25">
      <c r="A8">
        <v>0</v>
      </c>
      <c r="G8" s="1">
        <f>B3</f>
        <v>0.05</v>
      </c>
    </row>
    <row r="9" spans="1:7" x14ac:dyDescent="0.25">
      <c r="A9">
        <v>1</v>
      </c>
      <c r="B9" s="3">
        <f>A9/12</f>
        <v>8.3333333333333329E-2</v>
      </c>
      <c r="C9">
        <f ca="1">NORMINV(RAND(),0,1)</f>
        <v>2.0896008129506765</v>
      </c>
      <c r="D9" s="1">
        <f>$B$5</f>
        <v>1.6E-2</v>
      </c>
      <c r="E9">
        <f ca="1">C9*D9</f>
        <v>3.3433613007210823E-2</v>
      </c>
      <c r="F9" s="4">
        <f>$B$4/12</f>
        <v>8.3333333333333339E-4</v>
      </c>
      <c r="G9" s="1">
        <f ca="1">G8+E9*SQRT(1/12)+F9</f>
        <v>6.0484786068180807E-2</v>
      </c>
    </row>
    <row r="10" spans="1:7" x14ac:dyDescent="0.25">
      <c r="A10">
        <v>2</v>
      </c>
      <c r="B10" s="3">
        <f t="shared" ref="B10:B22" si="0">A10/12</f>
        <v>0.16666666666666666</v>
      </c>
      <c r="C10">
        <f t="shared" ref="C10:C22" ca="1" si="1">NORMINV(RAND(),0,1)</f>
        <v>-0.82097894364112445</v>
      </c>
      <c r="D10" s="1">
        <f t="shared" ref="D10:D22" si="2">$B$5</f>
        <v>1.6E-2</v>
      </c>
      <c r="E10">
        <f t="shared" ref="E10:E22" ca="1" si="3">C10*D10</f>
        <v>-1.3135663098257991E-2</v>
      </c>
      <c r="F10" s="4">
        <f t="shared" ref="F10:F22" si="4">$B$4/12</f>
        <v>8.3333333333333339E-4</v>
      </c>
      <c r="G10" s="1">
        <f t="shared" ref="G10:G22" ca="1" si="5">G9+E10*SQRT(1/12)+F10</f>
        <v>5.7526180088632396E-2</v>
      </c>
    </row>
    <row r="11" spans="1:7" x14ac:dyDescent="0.25">
      <c r="A11">
        <v>3</v>
      </c>
      <c r="B11" s="3">
        <f t="shared" si="0"/>
        <v>0.25</v>
      </c>
      <c r="C11">
        <f t="shared" ca="1" si="1"/>
        <v>0.58897919285972888</v>
      </c>
      <c r="D11" s="1">
        <f t="shared" si="2"/>
        <v>1.6E-2</v>
      </c>
      <c r="E11">
        <f t="shared" ca="1" si="3"/>
        <v>9.4236670857556631E-3</v>
      </c>
      <c r="F11" s="4">
        <f t="shared" si="4"/>
        <v>8.3333333333333339E-4</v>
      </c>
      <c r="G11" s="1">
        <f t="shared" ca="1" si="5"/>
        <v>6.1079891786322955E-2</v>
      </c>
    </row>
    <row r="12" spans="1:7" x14ac:dyDescent="0.25">
      <c r="A12">
        <v>4</v>
      </c>
      <c r="B12" s="3">
        <f t="shared" si="0"/>
        <v>0.33333333333333331</v>
      </c>
      <c r="C12">
        <f t="shared" ca="1" si="1"/>
        <v>-7.2859623001366863E-2</v>
      </c>
      <c r="D12" s="1">
        <f t="shared" si="2"/>
        <v>1.6E-2</v>
      </c>
      <c r="E12">
        <f t="shared" ca="1" si="3"/>
        <v>-1.1657539680218698E-3</v>
      </c>
      <c r="F12" s="4">
        <f t="shared" si="4"/>
        <v>8.3333333333333339E-4</v>
      </c>
      <c r="G12" s="1">
        <f t="shared" ca="1" si="5"/>
        <v>6.1576700936033138E-2</v>
      </c>
    </row>
    <row r="13" spans="1:7" x14ac:dyDescent="0.25">
      <c r="A13">
        <v>5</v>
      </c>
      <c r="B13" s="3">
        <f t="shared" si="0"/>
        <v>0.41666666666666669</v>
      </c>
      <c r="C13">
        <f t="shared" ca="1" si="1"/>
        <v>-0.86435106731232314</v>
      </c>
      <c r="D13" s="1">
        <f t="shared" si="2"/>
        <v>1.6E-2</v>
      </c>
      <c r="E13">
        <f t="shared" ca="1" si="3"/>
        <v>-1.382961707699717E-2</v>
      </c>
      <c r="F13" s="4">
        <f t="shared" si="4"/>
        <v>8.3333333333333339E-4</v>
      </c>
      <c r="G13" s="1">
        <f t="shared" ca="1" si="5"/>
        <v>5.841776769826959E-2</v>
      </c>
    </row>
    <row r="14" spans="1:7" x14ac:dyDescent="0.25">
      <c r="A14">
        <v>6</v>
      </c>
      <c r="B14" s="3">
        <f t="shared" si="0"/>
        <v>0.5</v>
      </c>
      <c r="C14">
        <f t="shared" ca="1" si="1"/>
        <v>-0.11025657817700922</v>
      </c>
      <c r="D14" s="1">
        <f t="shared" si="2"/>
        <v>1.6E-2</v>
      </c>
      <c r="E14">
        <f t="shared" ca="1" si="3"/>
        <v>-1.7641052508321476E-3</v>
      </c>
      <c r="F14" s="4">
        <f t="shared" si="4"/>
        <v>8.3333333333333339E-4</v>
      </c>
      <c r="G14" s="1">
        <f t="shared" ca="1" si="5"/>
        <v>5.8741847710879536E-2</v>
      </c>
    </row>
    <row r="15" spans="1:7" x14ac:dyDescent="0.25">
      <c r="A15">
        <v>7</v>
      </c>
      <c r="B15" s="3">
        <f t="shared" si="0"/>
        <v>0.58333333333333337</v>
      </c>
      <c r="C15">
        <f t="shared" ca="1" si="1"/>
        <v>0.6083772855684173</v>
      </c>
      <c r="D15" s="1">
        <f t="shared" si="2"/>
        <v>1.6E-2</v>
      </c>
      <c r="E15">
        <f t="shared" ca="1" si="3"/>
        <v>9.7340365690946774E-3</v>
      </c>
      <c r="F15" s="4">
        <f t="shared" si="4"/>
        <v>8.3333333333333339E-4</v>
      </c>
      <c r="G15" s="1">
        <f t="shared" ca="1" si="5"/>
        <v>6.2385155360947103E-2</v>
      </c>
    </row>
    <row r="16" spans="1:7" x14ac:dyDescent="0.25">
      <c r="A16">
        <v>8</v>
      </c>
      <c r="B16" s="3">
        <f t="shared" si="0"/>
        <v>0.66666666666666663</v>
      </c>
      <c r="C16">
        <f t="shared" ca="1" si="1"/>
        <v>-8.1263741130204625E-2</v>
      </c>
      <c r="D16" s="1">
        <f t="shared" si="2"/>
        <v>1.6E-2</v>
      </c>
      <c r="E16">
        <f t="shared" ca="1" si="3"/>
        <v>-1.300219858083274E-3</v>
      </c>
      <c r="F16" s="4">
        <f t="shared" si="4"/>
        <v>8.3333333333333339E-4</v>
      </c>
      <c r="G16" s="1">
        <f t="shared" ca="1" si="5"/>
        <v>6.2843147551745401E-2</v>
      </c>
    </row>
    <row r="17" spans="1:7" x14ac:dyDescent="0.25">
      <c r="A17">
        <v>9</v>
      </c>
      <c r="B17" s="3">
        <f t="shared" si="0"/>
        <v>0.75</v>
      </c>
      <c r="C17">
        <f t="shared" ca="1" si="1"/>
        <v>-1.5062556835918599</v>
      </c>
      <c r="D17" s="1">
        <f t="shared" si="2"/>
        <v>1.6E-2</v>
      </c>
      <c r="E17">
        <f t="shared" ca="1" si="3"/>
        <v>-2.4100090937469759E-2</v>
      </c>
      <c r="F17" s="4">
        <f t="shared" si="4"/>
        <v>8.3333333333333339E-4</v>
      </c>
      <c r="G17" s="1">
        <f t="shared" ca="1" si="5"/>
        <v>5.6719383889957418E-2</v>
      </c>
    </row>
    <row r="18" spans="1:7" x14ac:dyDescent="0.25">
      <c r="A18">
        <v>10</v>
      </c>
      <c r="B18" s="3">
        <f t="shared" si="0"/>
        <v>0.83333333333333337</v>
      </c>
      <c r="C18">
        <f t="shared" ca="1" si="1"/>
        <v>-1.520268239427468</v>
      </c>
      <c r="D18" s="1">
        <f t="shared" si="2"/>
        <v>1.6E-2</v>
      </c>
      <c r="E18">
        <f t="shared" ca="1" si="3"/>
        <v>-2.4324291830839489E-2</v>
      </c>
      <c r="F18" s="4">
        <f t="shared" si="4"/>
        <v>8.3333333333333339E-4</v>
      </c>
      <c r="G18" s="1">
        <f t="shared" ca="1" si="5"/>
        <v>5.0530899005099654E-2</v>
      </c>
    </row>
    <row r="19" spans="1:7" x14ac:dyDescent="0.25">
      <c r="A19">
        <v>11</v>
      </c>
      <c r="B19" s="3">
        <f t="shared" si="0"/>
        <v>0.91666666666666663</v>
      </c>
      <c r="C19">
        <f t="shared" ca="1" si="1"/>
        <v>0.82949561271323224</v>
      </c>
      <c r="D19" s="1">
        <f t="shared" si="2"/>
        <v>1.6E-2</v>
      </c>
      <c r="E19">
        <f t="shared" ca="1" si="3"/>
        <v>1.3271929803411716E-2</v>
      </c>
      <c r="F19" s="4">
        <f t="shared" si="4"/>
        <v>8.3333333333333339E-4</v>
      </c>
      <c r="G19" s="1">
        <f t="shared" ca="1" si="5"/>
        <v>5.519550846076577E-2</v>
      </c>
    </row>
    <row r="20" spans="1:7" x14ac:dyDescent="0.25">
      <c r="A20">
        <v>12</v>
      </c>
      <c r="B20" s="3">
        <f t="shared" si="0"/>
        <v>1</v>
      </c>
      <c r="C20">
        <f t="shared" ca="1" si="1"/>
        <v>5.4473036267858002E-2</v>
      </c>
      <c r="D20" s="1">
        <f t="shared" si="2"/>
        <v>1.6E-2</v>
      </c>
      <c r="E20">
        <f t="shared" ca="1" si="3"/>
        <v>8.7156858028572808E-4</v>
      </c>
      <c r="F20" s="4">
        <f t="shared" si="4"/>
        <v>8.3333333333333339E-4</v>
      </c>
      <c r="G20" s="1">
        <f t="shared" ca="1" si="5"/>
        <v>5.6280441971321697E-2</v>
      </c>
    </row>
    <row r="21" spans="1:7" x14ac:dyDescent="0.25">
      <c r="A21">
        <v>13</v>
      </c>
      <c r="B21" s="3">
        <f t="shared" si="0"/>
        <v>1.0833333333333333</v>
      </c>
      <c r="C21">
        <f t="shared" ca="1" si="1"/>
        <v>-0.76527423231653069</v>
      </c>
      <c r="D21" s="1">
        <f t="shared" si="2"/>
        <v>1.6E-2</v>
      </c>
      <c r="E21">
        <f t="shared" ca="1" si="3"/>
        <v>-1.2244387717064492E-2</v>
      </c>
      <c r="F21" s="4">
        <f t="shared" si="4"/>
        <v>8.3333333333333339E-4</v>
      </c>
      <c r="G21" s="1">
        <f t="shared" ca="1" si="5"/>
        <v>5.3579125032400365E-2</v>
      </c>
    </row>
    <row r="22" spans="1:7" x14ac:dyDescent="0.25">
      <c r="A22">
        <v>14</v>
      </c>
      <c r="B22" s="3">
        <f t="shared" si="0"/>
        <v>1.1666666666666667</v>
      </c>
      <c r="C22">
        <f t="shared" ca="1" si="1"/>
        <v>-2.1149261179287948</v>
      </c>
      <c r="D22" s="1">
        <f t="shared" si="2"/>
        <v>1.6E-2</v>
      </c>
      <c r="E22">
        <f t="shared" ca="1" si="3"/>
        <v>-3.3838817886860717E-2</v>
      </c>
      <c r="F22" s="4">
        <f t="shared" si="4"/>
        <v>8.3333333333333339E-4</v>
      </c>
      <c r="G22" s="1">
        <f t="shared" ca="1" si="5"/>
        <v>4.4644033057714819E-2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E5014-7E8E-4150-823F-A8DE9844FC9E}">
  <dimension ref="A1:G26"/>
  <sheetViews>
    <sheetView tabSelected="1" workbookViewId="0">
      <selection activeCell="C13" sqref="C13"/>
    </sheetView>
  </sheetViews>
  <sheetFormatPr defaultRowHeight="15" x14ac:dyDescent="0.25"/>
  <cols>
    <col min="1" max="2" width="19.42578125" bestFit="1" customWidth="1"/>
    <col min="5" max="6" width="17.28515625" customWidth="1"/>
    <col min="7" max="7" width="20.42578125" bestFit="1" customWidth="1"/>
  </cols>
  <sheetData>
    <row r="1" spans="1:7" x14ac:dyDescent="0.25">
      <c r="A1" t="s">
        <v>13</v>
      </c>
    </row>
    <row r="2" spans="1:7" x14ac:dyDescent="0.25">
      <c r="A2" t="s">
        <v>1</v>
      </c>
      <c r="B2">
        <f>1/12</f>
        <v>8.3333333333333329E-2</v>
      </c>
    </row>
    <row r="3" spans="1:7" x14ac:dyDescent="0.25">
      <c r="A3" t="s">
        <v>2</v>
      </c>
      <c r="B3" s="2">
        <v>0.06</v>
      </c>
    </row>
    <row r="4" spans="1:7" x14ac:dyDescent="0.25">
      <c r="A4" t="s">
        <v>3</v>
      </c>
      <c r="B4" s="2">
        <v>0.01</v>
      </c>
    </row>
    <row r="5" spans="1:7" x14ac:dyDescent="0.25">
      <c r="A5" t="s">
        <v>4</v>
      </c>
      <c r="B5" s="1">
        <v>1.6E-2</v>
      </c>
    </row>
    <row r="6" spans="1:7" x14ac:dyDescent="0.25">
      <c r="A6" t="s">
        <v>15</v>
      </c>
      <c r="B6" s="1">
        <v>0.08</v>
      </c>
    </row>
    <row r="7" spans="1:7" x14ac:dyDescent="0.25">
      <c r="A7" t="s">
        <v>16</v>
      </c>
      <c r="B7" s="1">
        <v>0.05</v>
      </c>
    </row>
    <row r="8" spans="1:7" x14ac:dyDescent="0.25">
      <c r="A8" t="s">
        <v>17</v>
      </c>
      <c r="B8" s="1"/>
    </row>
    <row r="9" spans="1:7" x14ac:dyDescent="0.25">
      <c r="B9" s="1"/>
    </row>
    <row r="11" spans="1:7" x14ac:dyDescent="0.25">
      <c r="A11" t="s">
        <v>6</v>
      </c>
      <c r="B11" t="s">
        <v>8</v>
      </c>
      <c r="C11" t="s">
        <v>9</v>
      </c>
      <c r="D11" t="s">
        <v>10</v>
      </c>
      <c r="E11" t="s">
        <v>11</v>
      </c>
      <c r="F11" t="s">
        <v>12</v>
      </c>
      <c r="G11" t="s">
        <v>7</v>
      </c>
    </row>
    <row r="12" spans="1:7" x14ac:dyDescent="0.25">
      <c r="A12">
        <v>0</v>
      </c>
      <c r="G12" s="1">
        <v>0.12</v>
      </c>
    </row>
    <row r="13" spans="1:7" x14ac:dyDescent="0.25">
      <c r="A13">
        <v>1</v>
      </c>
      <c r="B13" s="3">
        <f>A13/12</f>
        <v>8.3333333333333329E-2</v>
      </c>
      <c r="C13">
        <f ca="1">NORMINV(RAND(),0,1)</f>
        <v>0.64493540131817484</v>
      </c>
      <c r="D13" s="1">
        <f>$B$5</f>
        <v>1.6E-2</v>
      </c>
      <c r="E13">
        <f ca="1">C13*D13</f>
        <v>1.0318966421090798E-2</v>
      </c>
      <c r="F13" s="4">
        <f ca="1">$B$7*($B$6-G12)+E13</f>
        <v>8.3189664210907982E-3</v>
      </c>
      <c r="G13" s="1">
        <f ca="1">G12+E13+F13</f>
        <v>0.13863793284218157</v>
      </c>
    </row>
    <row r="14" spans="1:7" x14ac:dyDescent="0.25">
      <c r="A14">
        <v>2</v>
      </c>
      <c r="B14" s="3">
        <f t="shared" ref="B14:B26" si="0">A14/12</f>
        <v>0.16666666666666666</v>
      </c>
      <c r="C14">
        <f t="shared" ref="C14:C26" ca="1" si="1">NORMINV(RAND(),0,1)</f>
        <v>1.8929203974758866</v>
      </c>
      <c r="D14" s="1">
        <f t="shared" ref="D14:D26" si="2">$B$5</f>
        <v>1.6E-2</v>
      </c>
      <c r="E14">
        <f t="shared" ref="E14:E26" ca="1" si="3">C14*D14</f>
        <v>3.0286726359614186E-2</v>
      </c>
      <c r="F14" s="4">
        <f t="shared" ref="F14:F26" ca="1" si="4">$B$7*($B$6-G13)+E14</f>
        <v>2.7354829717505108E-2</v>
      </c>
      <c r="G14" s="1">
        <f t="shared" ref="G14:G26" ca="1" si="5">G13+E14+F14</f>
        <v>0.19627948891930086</v>
      </c>
    </row>
    <row r="15" spans="1:7" x14ac:dyDescent="0.25">
      <c r="A15">
        <v>3</v>
      </c>
      <c r="B15" s="3">
        <f t="shared" si="0"/>
        <v>0.25</v>
      </c>
      <c r="C15">
        <f t="shared" ca="1" si="1"/>
        <v>0.97470871922599722</v>
      </c>
      <c r="D15" s="1">
        <f t="shared" si="2"/>
        <v>1.6E-2</v>
      </c>
      <c r="E15">
        <f t="shared" ca="1" si="3"/>
        <v>1.5595339507615956E-2</v>
      </c>
      <c r="F15" s="4">
        <f t="shared" ca="1" si="4"/>
        <v>9.7813650616509137E-3</v>
      </c>
      <c r="G15" s="1">
        <f t="shared" ca="1" si="5"/>
        <v>0.22165619348856774</v>
      </c>
    </row>
    <row r="16" spans="1:7" x14ac:dyDescent="0.25">
      <c r="A16">
        <v>4</v>
      </c>
      <c r="B16" s="3">
        <f t="shared" si="0"/>
        <v>0.33333333333333331</v>
      </c>
      <c r="C16">
        <f t="shared" ca="1" si="1"/>
        <v>-1.1704179297104603E-3</v>
      </c>
      <c r="D16" s="1">
        <f t="shared" si="2"/>
        <v>1.6E-2</v>
      </c>
      <c r="E16">
        <f t="shared" ca="1" si="3"/>
        <v>-1.8726686875367365E-5</v>
      </c>
      <c r="F16" s="4">
        <f t="shared" ca="1" si="4"/>
        <v>-7.1015363613037546E-3</v>
      </c>
      <c r="G16" s="1">
        <f t="shared" ca="1" si="5"/>
        <v>0.21453593044038863</v>
      </c>
    </row>
    <row r="17" spans="1:7" x14ac:dyDescent="0.25">
      <c r="A17">
        <v>5</v>
      </c>
      <c r="B17" s="3">
        <f t="shared" si="0"/>
        <v>0.41666666666666669</v>
      </c>
      <c r="C17">
        <f t="shared" ca="1" si="1"/>
        <v>0.3977135915645113</v>
      </c>
      <c r="D17" s="1">
        <f t="shared" si="2"/>
        <v>1.6E-2</v>
      </c>
      <c r="E17">
        <f t="shared" ca="1" si="3"/>
        <v>6.3634174650321809E-3</v>
      </c>
      <c r="F17" s="4">
        <f t="shared" ca="1" si="4"/>
        <v>-3.6337905698725134E-4</v>
      </c>
      <c r="G17" s="1">
        <f t="shared" ca="1" si="5"/>
        <v>0.22053596884843357</v>
      </c>
    </row>
    <row r="18" spans="1:7" x14ac:dyDescent="0.25">
      <c r="A18">
        <v>6</v>
      </c>
      <c r="B18" s="3">
        <f t="shared" si="0"/>
        <v>0.5</v>
      </c>
      <c r="C18">
        <f t="shared" ca="1" si="1"/>
        <v>-0.74458191193547318</v>
      </c>
      <c r="D18" s="1">
        <f t="shared" si="2"/>
        <v>1.6E-2</v>
      </c>
      <c r="E18">
        <f t="shared" ca="1" si="3"/>
        <v>-1.1913310590967572E-2</v>
      </c>
      <c r="F18" s="4">
        <f t="shared" ca="1" si="4"/>
        <v>-1.894010903338925E-2</v>
      </c>
      <c r="G18" s="1">
        <f t="shared" ca="1" si="5"/>
        <v>0.18968254922407676</v>
      </c>
    </row>
    <row r="19" spans="1:7" x14ac:dyDescent="0.25">
      <c r="A19">
        <v>7</v>
      </c>
      <c r="B19" s="3">
        <f t="shared" si="0"/>
        <v>0.58333333333333337</v>
      </c>
      <c r="C19">
        <f t="shared" ca="1" si="1"/>
        <v>-1.1649386065475955</v>
      </c>
      <c r="D19" s="1">
        <f t="shared" si="2"/>
        <v>1.6E-2</v>
      </c>
      <c r="E19">
        <f t="shared" ca="1" si="3"/>
        <v>-1.8639017704761528E-2</v>
      </c>
      <c r="F19" s="4">
        <f t="shared" ca="1" si="4"/>
        <v>-2.4123145165965365E-2</v>
      </c>
      <c r="G19" s="1">
        <f t="shared" ca="1" si="5"/>
        <v>0.14692038635334986</v>
      </c>
    </row>
    <row r="20" spans="1:7" x14ac:dyDescent="0.25">
      <c r="A20">
        <v>8</v>
      </c>
      <c r="B20" s="3">
        <f t="shared" si="0"/>
        <v>0.66666666666666663</v>
      </c>
      <c r="C20">
        <f t="shared" ca="1" si="1"/>
        <v>-0.68752778264615688</v>
      </c>
      <c r="D20" s="1">
        <f t="shared" si="2"/>
        <v>1.6E-2</v>
      </c>
      <c r="E20">
        <f t="shared" ca="1" si="3"/>
        <v>-1.1000444522338511E-2</v>
      </c>
      <c r="F20" s="4">
        <f t="shared" ca="1" si="4"/>
        <v>-1.4346463840006004E-2</v>
      </c>
      <c r="G20" s="1">
        <f t="shared" ca="1" si="5"/>
        <v>0.12157347799100536</v>
      </c>
    </row>
    <row r="21" spans="1:7" x14ac:dyDescent="0.25">
      <c r="A21">
        <v>9</v>
      </c>
      <c r="B21" s="3">
        <f t="shared" si="0"/>
        <v>0.75</v>
      </c>
      <c r="C21">
        <f t="shared" ca="1" si="1"/>
        <v>-0.80773716742093415</v>
      </c>
      <c r="D21" s="1">
        <f t="shared" si="2"/>
        <v>1.6E-2</v>
      </c>
      <c r="E21">
        <f t="shared" ca="1" si="3"/>
        <v>-1.2923794678734947E-2</v>
      </c>
      <c r="F21" s="4">
        <f t="shared" ca="1" si="4"/>
        <v>-1.5002468578285216E-2</v>
      </c>
      <c r="G21" s="1">
        <f t="shared" ca="1" si="5"/>
        <v>9.3647214733985198E-2</v>
      </c>
    </row>
    <row r="22" spans="1:7" x14ac:dyDescent="0.25">
      <c r="A22">
        <v>10</v>
      </c>
      <c r="B22" s="3">
        <f t="shared" si="0"/>
        <v>0.83333333333333337</v>
      </c>
      <c r="C22">
        <f t="shared" ca="1" si="1"/>
        <v>-0.828580558220672</v>
      </c>
      <c r="D22" s="1">
        <f t="shared" si="2"/>
        <v>1.6E-2</v>
      </c>
      <c r="E22">
        <f t="shared" ca="1" si="3"/>
        <v>-1.3257288931530753E-2</v>
      </c>
      <c r="F22" s="4">
        <f t="shared" ca="1" si="4"/>
        <v>-1.3939649668230013E-2</v>
      </c>
      <c r="G22" s="1">
        <f t="shared" ca="1" si="5"/>
        <v>6.645027613422444E-2</v>
      </c>
    </row>
    <row r="23" spans="1:7" x14ac:dyDescent="0.25">
      <c r="A23">
        <v>11</v>
      </c>
      <c r="B23" s="3">
        <f t="shared" si="0"/>
        <v>0.91666666666666663</v>
      </c>
      <c r="C23">
        <f t="shared" ca="1" si="1"/>
        <v>0.3201156307763342</v>
      </c>
      <c r="D23" s="1">
        <f t="shared" si="2"/>
        <v>1.6E-2</v>
      </c>
      <c r="E23">
        <f t="shared" ca="1" si="3"/>
        <v>5.1218500924213473E-3</v>
      </c>
      <c r="F23" s="4">
        <f t="shared" ca="1" si="4"/>
        <v>5.7993362857101253E-3</v>
      </c>
      <c r="G23" s="1">
        <f t="shared" ca="1" si="5"/>
        <v>7.737146251235591E-2</v>
      </c>
    </row>
    <row r="24" spans="1:7" x14ac:dyDescent="0.25">
      <c r="A24">
        <v>12</v>
      </c>
      <c r="B24" s="3">
        <f t="shared" si="0"/>
        <v>1</v>
      </c>
      <c r="C24">
        <f t="shared" ca="1" si="1"/>
        <v>0.14497885876767955</v>
      </c>
      <c r="D24" s="1">
        <f t="shared" si="2"/>
        <v>1.6E-2</v>
      </c>
      <c r="E24">
        <f t="shared" ca="1" si="3"/>
        <v>2.319661740282873E-3</v>
      </c>
      <c r="F24" s="4">
        <f t="shared" ca="1" si="4"/>
        <v>2.4510886146650777E-3</v>
      </c>
      <c r="G24" s="1">
        <f t="shared" ca="1" si="5"/>
        <v>8.214221286730386E-2</v>
      </c>
    </row>
    <row r="25" spans="1:7" x14ac:dyDescent="0.25">
      <c r="A25">
        <v>13</v>
      </c>
      <c r="B25" s="3">
        <f t="shared" si="0"/>
        <v>1.0833333333333333</v>
      </c>
      <c r="C25">
        <f t="shared" ca="1" si="1"/>
        <v>-1.1989398353336198</v>
      </c>
      <c r="D25" s="1">
        <f t="shared" si="2"/>
        <v>1.6E-2</v>
      </c>
      <c r="E25">
        <f t="shared" ca="1" si="3"/>
        <v>-1.9183037365337916E-2</v>
      </c>
      <c r="F25" s="4">
        <f t="shared" ca="1" si="4"/>
        <v>-1.9290148008703108E-2</v>
      </c>
      <c r="G25" s="1">
        <f t="shared" ca="1" si="5"/>
        <v>4.3669027493262839E-2</v>
      </c>
    </row>
    <row r="26" spans="1:7" x14ac:dyDescent="0.25">
      <c r="A26">
        <v>14</v>
      </c>
      <c r="B26" s="3">
        <f t="shared" si="0"/>
        <v>1.1666666666666667</v>
      </c>
      <c r="C26">
        <f t="shared" ca="1" si="1"/>
        <v>1.6369638542099152</v>
      </c>
      <c r="D26" s="1">
        <f t="shared" si="2"/>
        <v>1.6E-2</v>
      </c>
      <c r="E26">
        <f t="shared" ca="1" si="3"/>
        <v>2.6191421667358643E-2</v>
      </c>
      <c r="F26" s="4">
        <f t="shared" ca="1" si="4"/>
        <v>2.80079702926955E-2</v>
      </c>
      <c r="G26" s="1">
        <f t="shared" ca="1" si="5"/>
        <v>9.7868419453316979E-2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Model 1</vt:lpstr>
      <vt:lpstr>Model 2</vt:lpstr>
      <vt:lpstr>Vasicek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Cheng</dc:creator>
  <cp:lastModifiedBy>Jimmy Cheng</cp:lastModifiedBy>
  <dcterms:created xsi:type="dcterms:W3CDTF">2019-04-02T01:38:36Z</dcterms:created>
  <dcterms:modified xsi:type="dcterms:W3CDTF">2022-03-06T22:45:54Z</dcterms:modified>
</cp:coreProperties>
</file>