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BKM\BANGKIT\Bangkit Project\Forecasting\"/>
    </mc:Choice>
  </mc:AlternateContent>
  <xr:revisionPtr revIDLastSave="0" documentId="8_{77899385-043B-485D-B8C0-24B1C6983FC4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생리주기" sheetId="1" r:id="rId1"/>
    <sheet name="약 추천" sheetId="2" r:id="rId2"/>
    <sheet name="약 d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3" i="1" l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712" i="1"/>
  <c r="E696" i="1"/>
  <c r="E680" i="1"/>
  <c r="E664" i="1"/>
  <c r="E648" i="1"/>
  <c r="E616" i="1"/>
  <c r="E632" i="1"/>
  <c r="E600" i="1"/>
  <c r="E584" i="1"/>
  <c r="E568" i="1"/>
  <c r="E536" i="1"/>
  <c r="E552" i="1"/>
  <c r="E520" i="1"/>
  <c r="E504" i="1"/>
  <c r="E488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72" i="1"/>
  <c r="E456" i="1"/>
  <c r="E440" i="1"/>
  <c r="E424" i="1"/>
  <c r="E408" i="1"/>
  <c r="E392" i="1"/>
  <c r="E376" i="1"/>
  <c r="E360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44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28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12" i="1"/>
  <c r="E296" i="1"/>
  <c r="E279" i="1"/>
  <c r="E263" i="1"/>
  <c r="E247" i="1"/>
  <c r="E231" i="1"/>
  <c r="E215" i="1"/>
  <c r="E199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67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51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34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17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00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83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6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49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</calcChain>
</file>

<file path=xl/sharedStrings.xml><?xml version="1.0" encoding="utf-8"?>
<sst xmlns="http://schemas.openxmlformats.org/spreadsheetml/2006/main" count="76" uniqueCount="56">
  <si>
    <t>user-id</t>
  </si>
  <si>
    <t>Length of cycle</t>
  </si>
  <si>
    <t>Length of menses</t>
  </si>
  <si>
    <t>Estimated day of ovulation</t>
  </si>
  <si>
    <t>cc</t>
  </si>
  <si>
    <t>스피드펜나노</t>
  </si>
  <si>
    <t>자이날</t>
  </si>
  <si>
    <t>이지엔</t>
  </si>
  <si>
    <t>스피드펜 나노</t>
  </si>
  <si>
    <t>위가 파란색</t>
  </si>
  <si>
    <t>속쓰림</t>
  </si>
  <si>
    <t>이지엔6 이브</t>
  </si>
  <si>
    <t>술이 빨간색</t>
  </si>
  <si>
    <t>극심한고통</t>
  </si>
  <si>
    <t>그날엔</t>
  </si>
  <si>
    <t>둘다가 보라색</t>
  </si>
  <si>
    <t>생리불순</t>
  </si>
  <si>
    <t>이즈펜</t>
  </si>
  <si>
    <t>(속쓰림이나 메스꺼움이 덜해요)</t>
  </si>
  <si>
    <t>이지엔6이브</t>
  </si>
  <si>
    <t>가슴 &amp;배가 부음</t>
  </si>
  <si>
    <t>우먼스 타이레놀</t>
  </si>
  <si>
    <t>이브큐레이디</t>
  </si>
  <si>
    <t>아랫배가 찌릿함</t>
  </si>
  <si>
    <t>싸이베린</t>
  </si>
  <si>
    <t>이즈펜(병원방문 추천드려요~)</t>
  </si>
  <si>
    <t>미열과 두통</t>
  </si>
  <si>
    <t>게보린</t>
  </si>
  <si>
    <t>펜잘큐</t>
  </si>
  <si>
    <t>사리돈 에이</t>
  </si>
  <si>
    <t>복통과 두통</t>
  </si>
  <si>
    <t>탁센</t>
  </si>
  <si>
    <t>극심한 고통 및 경련</t>
  </si>
  <si>
    <t>부스코판 플러스</t>
  </si>
  <si>
    <t>그날엔 Q</t>
  </si>
  <si>
    <t>불안감, 짜증, 무기력 등 심리적 증상</t>
  </si>
  <si>
    <t>아랫배 &amp; 허리통</t>
  </si>
  <si>
    <t>(위 안좋은 사람 조심)</t>
  </si>
  <si>
    <t>주기가 일정하다면, 생리통 약을 생리 시작 전에 먹어놓는 게 좋다.</t>
  </si>
  <si>
    <t>효과빠름</t>
  </si>
  <si>
    <t>부루펜</t>
  </si>
  <si>
    <t>허리통증</t>
  </si>
  <si>
    <t>극심한 고통</t>
  </si>
  <si>
    <t>가슴&amp;배 부음</t>
  </si>
  <si>
    <t>아랫배 찌릿</t>
  </si>
  <si>
    <t>미열</t>
  </si>
  <si>
    <t>두통</t>
  </si>
  <si>
    <t>복통</t>
  </si>
  <si>
    <t>경련</t>
  </si>
  <si>
    <t>심리적 증상</t>
  </si>
  <si>
    <t>설사</t>
  </si>
  <si>
    <t>술</t>
  </si>
  <si>
    <t>위장</t>
  </si>
  <si>
    <t>약번호</t>
  </si>
  <si>
    <t>Mean of Cycle Length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</si>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</sst>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</font>
    <font>
      <sz val="11"/>
      <color rgb="FFFF0000"/>
      <name val="&quot;맑은 고딕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59" workbookViewId="0">
      <pane ySplit="1" topLeftCell="A2" activePane="bottomLeft" state="frozen"/>
      <selection pane="bottomLeft" activeCell="E33" sqref="E33"/>
    </sheetView>
  </sheetViews>
  <sheetFormatPr defaultColWidth="12.6640625" defaultRowHeight="15.75" customHeight="1"/>
  <cols>
    <col min="2" max="2" width="14.77734375" customWidth="1"/>
    <col min="3" max="3" width="15.33203125" customWidth="1"/>
    <col min="4" max="4" width="23.21875" customWidth="1"/>
    <col min="5" max="5" width="20.44140625" bestFit="1" customWidth="1"/>
  </cols>
  <sheetData>
    <row r="1" spans="1:6" ht="13.8" thickBot="1">
      <c r="A1" s="1" t="s">
        <v>0</v>
      </c>
      <c r="B1" s="1" t="s">
        <v>1</v>
      </c>
      <c r="C1" s="1" t="s">
        <v>2</v>
      </c>
      <c r="D1" s="10" t="s">
        <v>3</v>
      </c>
      <c r="E1" s="12" t="s">
        <v>54</v>
      </c>
      <c r="F1" s="13" t="s">
        <v>55</v>
      </c>
    </row>
    <row r="2" spans="1:6" ht="13.8" thickBot="1">
      <c r="A2" s="1">
        <v>1</v>
      </c>
      <c r="B2" s="1">
        <v>28</v>
      </c>
      <c r="C2" s="1">
        <v>5</v>
      </c>
      <c r="D2" s="11">
        <v>12</v>
      </c>
      <c r="E2" s="1">
        <f>AVERAGEIF($A$2:$A$726,1,$B$2:$B$726)</f>
        <v>33.857142857142854</v>
      </c>
      <c r="F2" s="13">
        <v>36</v>
      </c>
    </row>
    <row r="3" spans="1:6" ht="13.8" thickBot="1">
      <c r="A3" s="1">
        <v>1</v>
      </c>
      <c r="B3" s="1">
        <v>40</v>
      </c>
      <c r="C3" s="1">
        <v>6</v>
      </c>
      <c r="D3" s="11">
        <v>14</v>
      </c>
      <c r="E3" s="1">
        <f t="shared" ref="E3:E15" si="0">AVERAGEIF($A$2:$A$726,1,$B$2:$B$726)</f>
        <v>33.857142857142854</v>
      </c>
    </row>
    <row r="4" spans="1:6" ht="13.8" thickBot="1">
      <c r="A4" s="1">
        <v>1</v>
      </c>
      <c r="B4" s="1">
        <v>27</v>
      </c>
      <c r="C4" s="1">
        <v>5</v>
      </c>
      <c r="D4" s="11">
        <v>13</v>
      </c>
      <c r="E4" s="1">
        <f t="shared" si="0"/>
        <v>33.857142857142854</v>
      </c>
    </row>
    <row r="5" spans="1:6" ht="13.8" thickBot="1">
      <c r="A5" s="1">
        <v>1</v>
      </c>
      <c r="B5" s="1">
        <v>40</v>
      </c>
      <c r="C5" s="1">
        <v>6</v>
      </c>
      <c r="D5" s="11">
        <v>14</v>
      </c>
      <c r="E5" s="1">
        <f t="shared" si="0"/>
        <v>33.857142857142854</v>
      </c>
    </row>
    <row r="6" spans="1:6" ht="13.8" thickBot="1">
      <c r="A6" s="1">
        <v>1</v>
      </c>
      <c r="B6" s="1">
        <v>27</v>
      </c>
      <c r="C6" s="1">
        <v>6</v>
      </c>
      <c r="D6" s="11">
        <v>13</v>
      </c>
      <c r="E6" s="1">
        <f t="shared" si="0"/>
        <v>33.857142857142854</v>
      </c>
      <c r="F6" s="1"/>
    </row>
    <row r="7" spans="1:6" ht="13.8" thickBot="1">
      <c r="A7" s="1">
        <v>1</v>
      </c>
      <c r="B7" s="1">
        <v>40</v>
      </c>
      <c r="C7" s="1">
        <v>6</v>
      </c>
      <c r="D7" s="11">
        <v>13</v>
      </c>
      <c r="E7" s="1">
        <f t="shared" si="0"/>
        <v>33.857142857142854</v>
      </c>
    </row>
    <row r="8" spans="1:6" ht="13.8" thickBot="1">
      <c r="A8" s="1">
        <v>1</v>
      </c>
      <c r="B8" s="1">
        <v>27</v>
      </c>
      <c r="C8" s="1">
        <v>6</v>
      </c>
      <c r="D8" s="11">
        <v>14</v>
      </c>
      <c r="E8" s="1">
        <f t="shared" si="0"/>
        <v>33.857142857142854</v>
      </c>
    </row>
    <row r="9" spans="1:6" ht="13.8" thickBot="1">
      <c r="A9" s="1">
        <v>1</v>
      </c>
      <c r="B9" s="1">
        <v>41</v>
      </c>
      <c r="C9" s="1">
        <v>5</v>
      </c>
      <c r="D9" s="11">
        <v>12</v>
      </c>
      <c r="E9" s="1">
        <f t="shared" si="0"/>
        <v>33.857142857142854</v>
      </c>
    </row>
    <row r="10" spans="1:6" ht="13.8" thickBot="1">
      <c r="A10" s="1">
        <v>1</v>
      </c>
      <c r="B10" s="1">
        <v>27</v>
      </c>
      <c r="C10" s="1">
        <v>6</v>
      </c>
      <c r="D10" s="11">
        <v>14</v>
      </c>
      <c r="E10" s="1">
        <f t="shared" si="0"/>
        <v>33.857142857142854</v>
      </c>
    </row>
    <row r="11" spans="1:6" ht="13.8" thickBot="1">
      <c r="A11" s="1">
        <v>1</v>
      </c>
      <c r="B11" s="1">
        <v>41</v>
      </c>
      <c r="C11" s="1">
        <v>6</v>
      </c>
      <c r="D11" s="11">
        <v>14</v>
      </c>
      <c r="E11" s="1">
        <f t="shared" si="0"/>
        <v>33.857142857142854</v>
      </c>
    </row>
    <row r="12" spans="1:6" ht="17.25" customHeight="1" thickBot="1">
      <c r="A12" s="1">
        <v>1</v>
      </c>
      <c r="B12" s="1">
        <v>27</v>
      </c>
      <c r="C12" s="1">
        <v>5</v>
      </c>
      <c r="D12" s="11">
        <v>14</v>
      </c>
      <c r="E12" s="1">
        <f t="shared" si="0"/>
        <v>33.857142857142854</v>
      </c>
    </row>
    <row r="13" spans="1:6" ht="13.8" thickBot="1">
      <c r="A13" s="1">
        <v>1</v>
      </c>
      <c r="B13" s="1">
        <v>40</v>
      </c>
      <c r="C13" s="1">
        <v>6</v>
      </c>
      <c r="D13" s="11">
        <v>14</v>
      </c>
      <c r="E13" s="1">
        <f t="shared" si="0"/>
        <v>33.857142857142854</v>
      </c>
    </row>
    <row r="14" spans="1:6" ht="13.8" thickBot="1">
      <c r="A14" s="1">
        <v>1</v>
      </c>
      <c r="B14" s="1">
        <v>28</v>
      </c>
      <c r="C14" s="1">
        <v>6</v>
      </c>
      <c r="D14" s="11">
        <v>13</v>
      </c>
      <c r="E14" s="1">
        <f t="shared" si="0"/>
        <v>33.857142857142854</v>
      </c>
    </row>
    <row r="15" spans="1:6" ht="13.8" thickBot="1">
      <c r="A15" s="1">
        <v>1</v>
      </c>
      <c r="B15" s="1">
        <v>41</v>
      </c>
      <c r="C15" s="1">
        <v>6</v>
      </c>
      <c r="D15" s="11">
        <v>15</v>
      </c>
      <c r="E15" s="1">
        <f t="shared" si="0"/>
        <v>33.857142857142854</v>
      </c>
    </row>
    <row r="16" spans="1:6" ht="15.75" customHeight="1" thickBot="1">
      <c r="D16" s="10"/>
    </row>
    <row r="17" spans="1:6" ht="13.8" thickBot="1">
      <c r="A17" s="1">
        <v>2</v>
      </c>
      <c r="B17" s="1">
        <v>38</v>
      </c>
      <c r="C17" s="1">
        <v>6</v>
      </c>
      <c r="D17" s="11">
        <v>13</v>
      </c>
      <c r="E17" s="1">
        <f>AVERAGEIF($A$2:$A$726,2,$B$2:$B$726)</f>
        <v>30.933333333333334</v>
      </c>
      <c r="F17" s="13">
        <v>39</v>
      </c>
    </row>
    <row r="18" spans="1:6" ht="13.8" thickBot="1">
      <c r="A18" s="1">
        <v>2</v>
      </c>
      <c r="B18" s="1">
        <v>26</v>
      </c>
      <c r="C18" s="1">
        <v>6</v>
      </c>
      <c r="D18" s="11">
        <v>14</v>
      </c>
      <c r="E18" s="1">
        <f t="shared" ref="E18:E31" si="1">AVERAGEIF($A$2:$A$726,2,$B$2:$B$726)</f>
        <v>30.933333333333334</v>
      </c>
      <c r="F18" s="1"/>
    </row>
    <row r="19" spans="1:6" ht="13.8" thickBot="1">
      <c r="A19" s="1">
        <v>2</v>
      </c>
      <c r="B19" s="1">
        <v>35</v>
      </c>
      <c r="C19" s="1">
        <v>6</v>
      </c>
      <c r="D19" s="11">
        <v>14</v>
      </c>
      <c r="E19" s="1">
        <f t="shared" si="1"/>
        <v>30.933333333333334</v>
      </c>
    </row>
    <row r="20" spans="1:6" ht="13.8" thickBot="1">
      <c r="A20" s="1">
        <v>2</v>
      </c>
      <c r="B20" s="1">
        <v>27</v>
      </c>
      <c r="C20" s="1">
        <v>6</v>
      </c>
      <c r="D20" s="11">
        <v>14</v>
      </c>
      <c r="E20" s="1">
        <f t="shared" si="1"/>
        <v>30.933333333333334</v>
      </c>
    </row>
    <row r="21" spans="1:6" ht="13.8" thickBot="1">
      <c r="A21" s="1">
        <v>2</v>
      </c>
      <c r="B21" s="1">
        <v>35</v>
      </c>
      <c r="C21" s="1">
        <v>6</v>
      </c>
      <c r="D21" s="11">
        <v>13</v>
      </c>
      <c r="E21" s="1">
        <f t="shared" si="1"/>
        <v>30.933333333333334</v>
      </c>
    </row>
    <row r="22" spans="1:6" ht="13.8" thickBot="1">
      <c r="A22" s="1">
        <v>2</v>
      </c>
      <c r="B22" s="1">
        <v>26</v>
      </c>
      <c r="C22" s="1">
        <v>5</v>
      </c>
      <c r="D22" s="11">
        <v>13</v>
      </c>
      <c r="E22" s="1">
        <f t="shared" si="1"/>
        <v>30.933333333333334</v>
      </c>
    </row>
    <row r="23" spans="1:6" ht="13.8" thickBot="1">
      <c r="A23" s="1">
        <v>2</v>
      </c>
      <c r="B23" s="1">
        <v>37</v>
      </c>
      <c r="C23" s="1">
        <v>7</v>
      </c>
      <c r="D23" s="11">
        <v>13</v>
      </c>
      <c r="E23" s="1">
        <f t="shared" si="1"/>
        <v>30.933333333333334</v>
      </c>
    </row>
    <row r="24" spans="1:6" ht="13.8" thickBot="1">
      <c r="A24" s="1">
        <v>2</v>
      </c>
      <c r="B24" s="1">
        <v>25</v>
      </c>
      <c r="C24" s="1">
        <v>5</v>
      </c>
      <c r="D24" s="11">
        <v>13</v>
      </c>
      <c r="E24" s="1">
        <f t="shared" si="1"/>
        <v>30.933333333333334</v>
      </c>
    </row>
    <row r="25" spans="1:6" ht="13.8" thickBot="1">
      <c r="A25" s="1">
        <v>2</v>
      </c>
      <c r="B25" s="1">
        <v>26</v>
      </c>
      <c r="C25" s="1">
        <v>6</v>
      </c>
      <c r="D25" s="11">
        <v>12</v>
      </c>
      <c r="E25" s="1">
        <f t="shared" si="1"/>
        <v>30.933333333333334</v>
      </c>
    </row>
    <row r="26" spans="1:6" ht="13.8" thickBot="1">
      <c r="A26" s="1">
        <v>2</v>
      </c>
      <c r="B26" s="1">
        <v>25</v>
      </c>
      <c r="C26" s="1">
        <v>6</v>
      </c>
      <c r="D26" s="11">
        <v>16</v>
      </c>
      <c r="E26" s="1">
        <f t="shared" si="1"/>
        <v>30.933333333333334</v>
      </c>
    </row>
    <row r="27" spans="1:6" ht="13.8" thickBot="1">
      <c r="A27" s="1">
        <v>2</v>
      </c>
      <c r="B27" s="1">
        <v>33</v>
      </c>
      <c r="C27" s="1">
        <v>6</v>
      </c>
      <c r="D27" s="11">
        <v>16</v>
      </c>
      <c r="E27" s="1">
        <f t="shared" si="1"/>
        <v>30.933333333333334</v>
      </c>
    </row>
    <row r="28" spans="1:6" ht="13.8" thickBot="1">
      <c r="A28" s="1">
        <v>2</v>
      </c>
      <c r="B28" s="1">
        <v>28</v>
      </c>
      <c r="C28" s="1">
        <v>6</v>
      </c>
      <c r="D28" s="11">
        <v>15</v>
      </c>
      <c r="E28" s="1">
        <f t="shared" si="1"/>
        <v>30.933333333333334</v>
      </c>
    </row>
    <row r="29" spans="1:6" ht="13.8" thickBot="1">
      <c r="A29" s="1">
        <v>2</v>
      </c>
      <c r="B29" s="1">
        <v>38</v>
      </c>
      <c r="C29" s="1">
        <v>5</v>
      </c>
      <c r="D29" s="11">
        <v>16</v>
      </c>
      <c r="E29" s="1">
        <f t="shared" si="1"/>
        <v>30.933333333333334</v>
      </c>
    </row>
    <row r="30" spans="1:6" ht="13.8" thickBot="1">
      <c r="A30" s="1">
        <v>2</v>
      </c>
      <c r="B30" s="1">
        <v>26</v>
      </c>
      <c r="C30" s="1">
        <v>6</v>
      </c>
      <c r="D30" s="11">
        <v>14</v>
      </c>
      <c r="E30" s="1">
        <f t="shared" si="1"/>
        <v>30.933333333333334</v>
      </c>
    </row>
    <row r="31" spans="1:6" ht="13.8" thickBot="1">
      <c r="A31" s="1">
        <v>2</v>
      </c>
      <c r="B31" s="1">
        <v>39</v>
      </c>
      <c r="C31" s="1">
        <v>6</v>
      </c>
      <c r="D31" s="11">
        <v>14</v>
      </c>
      <c r="E31" s="1">
        <f t="shared" si="1"/>
        <v>30.933333333333334</v>
      </c>
    </row>
    <row r="32" spans="1:6" ht="15.75" customHeight="1" thickBot="1">
      <c r="D32" s="10"/>
    </row>
    <row r="33" spans="1:6" ht="13.8" thickBot="1">
      <c r="A33" s="1">
        <v>3</v>
      </c>
      <c r="B33" s="1">
        <v>26</v>
      </c>
      <c r="C33" s="1">
        <v>5</v>
      </c>
      <c r="D33" s="11">
        <v>15</v>
      </c>
      <c r="E33">
        <f>AVERAGEIF($A$2:$A$726,3,$B$2:$B$726)</f>
        <v>33.799999999999997</v>
      </c>
    </row>
    <row r="34" spans="1:6" ht="13.8" thickBot="1">
      <c r="A34" s="1">
        <v>3</v>
      </c>
      <c r="B34" s="1">
        <v>41</v>
      </c>
      <c r="C34" s="1">
        <v>6</v>
      </c>
      <c r="D34" s="11">
        <v>15</v>
      </c>
      <c r="E34">
        <f t="shared" ref="E34:E47" si="2">AVERAGEIF($A$2:$A$726,3,$B$2:$B$726)</f>
        <v>33.799999999999997</v>
      </c>
    </row>
    <row r="35" spans="1:6" ht="13.8" thickBot="1">
      <c r="A35" s="1">
        <v>3</v>
      </c>
      <c r="B35" s="1">
        <v>27</v>
      </c>
      <c r="C35" s="1">
        <v>5</v>
      </c>
      <c r="D35" s="11">
        <v>12</v>
      </c>
      <c r="E35">
        <f t="shared" si="2"/>
        <v>33.799999999999997</v>
      </c>
    </row>
    <row r="36" spans="1:6" ht="13.8" thickBot="1">
      <c r="A36" s="1">
        <v>3</v>
      </c>
      <c r="B36" s="1">
        <v>39</v>
      </c>
      <c r="C36" s="1">
        <v>7</v>
      </c>
      <c r="D36" s="11">
        <v>13</v>
      </c>
      <c r="E36">
        <f t="shared" si="2"/>
        <v>33.799999999999997</v>
      </c>
    </row>
    <row r="37" spans="1:6" ht="13.8" thickBot="1">
      <c r="A37" s="1">
        <v>3</v>
      </c>
      <c r="B37" s="1">
        <v>27</v>
      </c>
      <c r="C37" s="1">
        <v>5</v>
      </c>
      <c r="D37" s="11">
        <v>14</v>
      </c>
      <c r="E37">
        <f t="shared" si="2"/>
        <v>33.799999999999997</v>
      </c>
      <c r="F37" s="1"/>
    </row>
    <row r="38" spans="1:6" ht="13.8" thickBot="1">
      <c r="A38" s="1">
        <v>3</v>
      </c>
      <c r="B38" s="1">
        <v>39</v>
      </c>
      <c r="C38" s="1">
        <v>6</v>
      </c>
      <c r="D38" s="11">
        <v>14</v>
      </c>
      <c r="E38">
        <f t="shared" si="2"/>
        <v>33.799999999999997</v>
      </c>
    </row>
    <row r="39" spans="1:6" ht="13.8" thickBot="1">
      <c r="A39" s="1">
        <v>3</v>
      </c>
      <c r="B39" s="1">
        <v>28</v>
      </c>
      <c r="C39" s="1">
        <v>5</v>
      </c>
      <c r="D39" s="11">
        <v>14</v>
      </c>
      <c r="E39">
        <f t="shared" si="2"/>
        <v>33.799999999999997</v>
      </c>
    </row>
    <row r="40" spans="1:6" ht="13.8" thickBot="1">
      <c r="A40" s="1">
        <v>3</v>
      </c>
      <c r="B40" s="1">
        <v>40</v>
      </c>
      <c r="C40" s="1">
        <v>5</v>
      </c>
      <c r="D40" s="11">
        <v>13</v>
      </c>
      <c r="E40">
        <f t="shared" si="2"/>
        <v>33.799999999999997</v>
      </c>
    </row>
    <row r="41" spans="1:6" ht="13.8" thickBot="1">
      <c r="A41" s="1">
        <v>3</v>
      </c>
      <c r="B41" s="1">
        <v>27</v>
      </c>
      <c r="C41" s="1">
        <v>6</v>
      </c>
      <c r="D41" s="11">
        <v>13</v>
      </c>
      <c r="E41">
        <f t="shared" si="2"/>
        <v>33.799999999999997</v>
      </c>
    </row>
    <row r="42" spans="1:6" ht="13.8" thickBot="1">
      <c r="A42" s="1">
        <v>3</v>
      </c>
      <c r="B42" s="1">
        <v>39</v>
      </c>
      <c r="C42" s="1">
        <v>6</v>
      </c>
      <c r="D42" s="11">
        <v>15</v>
      </c>
      <c r="E42">
        <f t="shared" si="2"/>
        <v>33.799999999999997</v>
      </c>
    </row>
    <row r="43" spans="1:6" ht="13.8" thickBot="1">
      <c r="A43" s="1">
        <v>3</v>
      </c>
      <c r="B43" s="1">
        <v>28</v>
      </c>
      <c r="C43" s="1">
        <v>7</v>
      </c>
      <c r="D43" s="11">
        <v>14</v>
      </c>
      <c r="E43">
        <f t="shared" si="2"/>
        <v>33.799999999999997</v>
      </c>
    </row>
    <row r="44" spans="1:6" ht="13.8" thickBot="1">
      <c r="A44" s="1">
        <v>3</v>
      </c>
      <c r="B44" s="1">
        <v>41</v>
      </c>
      <c r="C44" s="1">
        <v>6</v>
      </c>
      <c r="D44" s="11">
        <v>16</v>
      </c>
      <c r="E44">
        <f t="shared" si="2"/>
        <v>33.799999999999997</v>
      </c>
    </row>
    <row r="45" spans="1:6" ht="13.8" thickBot="1">
      <c r="A45" s="1">
        <v>3</v>
      </c>
      <c r="B45" s="1">
        <v>27</v>
      </c>
      <c r="C45" s="1">
        <v>5</v>
      </c>
      <c r="D45" s="11">
        <v>14</v>
      </c>
      <c r="E45">
        <f t="shared" si="2"/>
        <v>33.799999999999997</v>
      </c>
    </row>
    <row r="46" spans="1:6" ht="13.8" thickBot="1">
      <c r="A46" s="1">
        <v>3</v>
      </c>
      <c r="B46" s="1">
        <v>40</v>
      </c>
      <c r="C46" s="1">
        <v>6</v>
      </c>
      <c r="D46" s="11">
        <v>14</v>
      </c>
      <c r="E46">
        <f t="shared" si="2"/>
        <v>33.799999999999997</v>
      </c>
    </row>
    <row r="47" spans="1:6" ht="13.8" thickBot="1">
      <c r="A47" s="1">
        <v>3</v>
      </c>
      <c r="B47" s="1">
        <v>38</v>
      </c>
      <c r="C47" s="1">
        <v>5</v>
      </c>
      <c r="D47" s="11">
        <v>16</v>
      </c>
      <c r="E47">
        <f t="shared" si="2"/>
        <v>33.799999999999997</v>
      </c>
    </row>
    <row r="48" spans="1:6" ht="15.75" customHeight="1" thickBot="1">
      <c r="D48" s="10"/>
    </row>
    <row r="49" spans="1:6" ht="13.8" thickBot="1">
      <c r="A49" s="1">
        <v>4</v>
      </c>
      <c r="B49" s="1">
        <v>27</v>
      </c>
      <c r="C49" s="1">
        <v>7</v>
      </c>
      <c r="D49" s="11">
        <v>13</v>
      </c>
      <c r="E49">
        <f>AVERAGEIF($A$2:$A$726,4,$B$2:$B$726)</f>
        <v>27.875</v>
      </c>
    </row>
    <row r="50" spans="1:6" ht="13.8" thickBot="1">
      <c r="A50" s="1">
        <v>4</v>
      </c>
      <c r="B50" s="1">
        <v>28</v>
      </c>
      <c r="C50" s="1">
        <v>7</v>
      </c>
      <c r="D50" s="11">
        <v>13</v>
      </c>
      <c r="E50">
        <f t="shared" ref="E50:E64" si="3">AVERAGEIF($A$2:$A$726,4,$B$2:$B$726)</f>
        <v>27.875</v>
      </c>
      <c r="F50" s="1"/>
    </row>
    <row r="51" spans="1:6" ht="13.8" thickBot="1">
      <c r="A51" s="1">
        <v>4</v>
      </c>
      <c r="B51" s="1">
        <v>27</v>
      </c>
      <c r="C51" s="1">
        <v>6</v>
      </c>
      <c r="D51" s="11">
        <v>13</v>
      </c>
      <c r="E51">
        <f t="shared" si="3"/>
        <v>27.875</v>
      </c>
    </row>
    <row r="52" spans="1:6" ht="13.8" thickBot="1">
      <c r="A52" s="1">
        <v>4</v>
      </c>
      <c r="B52" s="1">
        <v>26</v>
      </c>
      <c r="C52" s="1">
        <v>7</v>
      </c>
      <c r="D52" s="11">
        <v>14</v>
      </c>
      <c r="E52">
        <f t="shared" si="3"/>
        <v>27.875</v>
      </c>
    </row>
    <row r="53" spans="1:6" ht="13.8" thickBot="1">
      <c r="A53" s="1">
        <v>4</v>
      </c>
      <c r="B53" s="1">
        <v>28</v>
      </c>
      <c r="C53" s="1">
        <v>7</v>
      </c>
      <c r="D53" s="11">
        <v>14</v>
      </c>
      <c r="E53">
        <f t="shared" si="3"/>
        <v>27.875</v>
      </c>
    </row>
    <row r="54" spans="1:6" ht="13.8" thickBot="1">
      <c r="A54" s="1">
        <v>4</v>
      </c>
      <c r="B54" s="1">
        <v>27</v>
      </c>
      <c r="C54" s="1">
        <v>5</v>
      </c>
      <c r="D54" s="11">
        <v>14</v>
      </c>
      <c r="E54">
        <f t="shared" si="3"/>
        <v>27.875</v>
      </c>
    </row>
    <row r="55" spans="1:6" ht="13.8" thickBot="1">
      <c r="A55" s="1">
        <v>4</v>
      </c>
      <c r="B55" s="1">
        <v>31</v>
      </c>
      <c r="C55" s="1">
        <v>7</v>
      </c>
      <c r="D55" s="11">
        <v>15</v>
      </c>
      <c r="E55">
        <f t="shared" si="3"/>
        <v>27.875</v>
      </c>
    </row>
    <row r="56" spans="1:6" ht="13.8" thickBot="1">
      <c r="A56" s="1">
        <v>4</v>
      </c>
      <c r="B56" s="1">
        <v>29</v>
      </c>
      <c r="C56" s="1">
        <v>6</v>
      </c>
      <c r="D56" s="11">
        <v>15</v>
      </c>
      <c r="E56">
        <f t="shared" si="3"/>
        <v>27.875</v>
      </c>
    </row>
    <row r="57" spans="1:6" ht="13.8" thickBot="1">
      <c r="A57" s="1">
        <v>4</v>
      </c>
      <c r="B57" s="1">
        <v>28</v>
      </c>
      <c r="C57" s="1">
        <v>7</v>
      </c>
      <c r="D57" s="11">
        <v>14</v>
      </c>
      <c r="E57">
        <f t="shared" si="3"/>
        <v>27.875</v>
      </c>
    </row>
    <row r="58" spans="1:6" ht="13.8" thickBot="1">
      <c r="A58" s="1">
        <v>4</v>
      </c>
      <c r="B58" s="1">
        <v>28</v>
      </c>
      <c r="C58" s="1">
        <v>7</v>
      </c>
      <c r="D58" s="11">
        <v>12</v>
      </c>
      <c r="E58">
        <f t="shared" si="3"/>
        <v>27.875</v>
      </c>
    </row>
    <row r="59" spans="1:6" ht="13.8" thickBot="1">
      <c r="A59" s="1">
        <v>4</v>
      </c>
      <c r="B59" s="1">
        <v>28</v>
      </c>
      <c r="C59" s="1">
        <v>6</v>
      </c>
      <c r="D59" s="11">
        <v>14</v>
      </c>
      <c r="E59">
        <f t="shared" si="3"/>
        <v>27.875</v>
      </c>
    </row>
    <row r="60" spans="1:6" ht="13.8" thickBot="1">
      <c r="A60" s="1">
        <v>4</v>
      </c>
      <c r="B60" s="1">
        <v>30</v>
      </c>
      <c r="C60" s="1">
        <v>6</v>
      </c>
      <c r="D60" s="11">
        <v>14</v>
      </c>
      <c r="E60">
        <f t="shared" si="3"/>
        <v>27.875</v>
      </c>
    </row>
    <row r="61" spans="1:6" ht="13.8" thickBot="1">
      <c r="A61" s="1">
        <v>4</v>
      </c>
      <c r="B61" s="1">
        <v>26</v>
      </c>
      <c r="C61" s="1">
        <v>6</v>
      </c>
      <c r="D61" s="11">
        <v>16</v>
      </c>
      <c r="E61">
        <f t="shared" si="3"/>
        <v>27.875</v>
      </c>
    </row>
    <row r="62" spans="1:6" ht="13.8" thickBot="1">
      <c r="A62" s="1">
        <v>4</v>
      </c>
      <c r="B62" s="1">
        <v>27</v>
      </c>
      <c r="C62" s="1">
        <v>7</v>
      </c>
      <c r="D62" s="11">
        <v>16</v>
      </c>
      <c r="E62">
        <f t="shared" si="3"/>
        <v>27.875</v>
      </c>
    </row>
    <row r="63" spans="1:6" ht="13.8" thickBot="1">
      <c r="A63" s="1">
        <v>4</v>
      </c>
      <c r="B63" s="1">
        <v>28</v>
      </c>
      <c r="C63" s="1">
        <v>5</v>
      </c>
      <c r="D63" s="11">
        <v>15</v>
      </c>
      <c r="E63">
        <f t="shared" si="3"/>
        <v>27.875</v>
      </c>
    </row>
    <row r="64" spans="1:6" ht="13.8" thickBot="1">
      <c r="A64" s="1">
        <v>4</v>
      </c>
      <c r="B64" s="1">
        <v>28</v>
      </c>
      <c r="C64" s="1">
        <v>7</v>
      </c>
      <c r="D64" s="11">
        <v>14</v>
      </c>
      <c r="E64">
        <f t="shared" si="3"/>
        <v>27.875</v>
      </c>
    </row>
    <row r="65" spans="1:6" ht="15.75" customHeight="1" thickBot="1">
      <c r="D65" s="10"/>
    </row>
    <row r="66" spans="1:6" ht="13.8" thickBot="1">
      <c r="A66" s="1">
        <v>5</v>
      </c>
      <c r="B66" s="1">
        <v>31</v>
      </c>
      <c r="C66" s="1">
        <v>6</v>
      </c>
      <c r="D66" s="11">
        <v>16</v>
      </c>
      <c r="E66">
        <f>AVERAGEIF($A$2:$A$726,5,$B$2:$B$726)</f>
        <v>29.375</v>
      </c>
      <c r="F66" s="1"/>
    </row>
    <row r="67" spans="1:6" ht="13.8" thickBot="1">
      <c r="A67" s="1">
        <v>5</v>
      </c>
      <c r="B67" s="1">
        <v>29</v>
      </c>
      <c r="C67" s="1">
        <v>6</v>
      </c>
      <c r="D67" s="11">
        <v>15</v>
      </c>
      <c r="E67">
        <f t="shared" ref="E67:E81" si="4">AVERAGEIF($A$2:$A$726,5,$B$2:$B$726)</f>
        <v>29.375</v>
      </c>
    </row>
    <row r="68" spans="1:6" ht="13.8" thickBot="1">
      <c r="A68" s="1">
        <v>5</v>
      </c>
      <c r="B68" s="1">
        <v>29</v>
      </c>
      <c r="C68" s="1">
        <v>5</v>
      </c>
      <c r="D68" s="11">
        <v>12</v>
      </c>
      <c r="E68">
        <f t="shared" si="4"/>
        <v>29.375</v>
      </c>
    </row>
    <row r="69" spans="1:6" ht="13.8" thickBot="1">
      <c r="A69" s="1">
        <v>5</v>
      </c>
      <c r="B69" s="1">
        <v>30</v>
      </c>
      <c r="C69" s="1">
        <v>6</v>
      </c>
      <c r="D69" s="11">
        <v>14</v>
      </c>
      <c r="E69">
        <f t="shared" si="4"/>
        <v>29.375</v>
      </c>
    </row>
    <row r="70" spans="1:6" ht="13.8" thickBot="1">
      <c r="A70" s="1">
        <v>5</v>
      </c>
      <c r="B70" s="1">
        <v>27</v>
      </c>
      <c r="C70" s="1">
        <v>7</v>
      </c>
      <c r="D70" s="11">
        <v>14</v>
      </c>
      <c r="E70">
        <f t="shared" si="4"/>
        <v>29.375</v>
      </c>
    </row>
    <row r="71" spans="1:6" ht="13.8" thickBot="1">
      <c r="A71" s="1">
        <v>5</v>
      </c>
      <c r="B71" s="1">
        <v>31</v>
      </c>
      <c r="C71" s="1">
        <v>6</v>
      </c>
      <c r="D71" s="11">
        <v>13</v>
      </c>
      <c r="E71">
        <f t="shared" si="4"/>
        <v>29.375</v>
      </c>
    </row>
    <row r="72" spans="1:6" ht="13.8" thickBot="1">
      <c r="A72" s="1">
        <v>5</v>
      </c>
      <c r="B72" s="1">
        <v>28</v>
      </c>
      <c r="C72" s="1">
        <v>6</v>
      </c>
      <c r="D72" s="11">
        <v>16</v>
      </c>
      <c r="E72">
        <f t="shared" si="4"/>
        <v>29.375</v>
      </c>
    </row>
    <row r="73" spans="1:6" ht="13.8" thickBot="1">
      <c r="A73" s="1">
        <v>5</v>
      </c>
      <c r="B73" s="1">
        <v>29</v>
      </c>
      <c r="C73" s="1">
        <v>5</v>
      </c>
      <c r="D73" s="11">
        <v>15</v>
      </c>
      <c r="E73">
        <f t="shared" si="4"/>
        <v>29.375</v>
      </c>
    </row>
    <row r="74" spans="1:6" ht="13.8" thickBot="1">
      <c r="A74" s="1">
        <v>5</v>
      </c>
      <c r="B74" s="1">
        <v>29</v>
      </c>
      <c r="C74" s="1">
        <v>6</v>
      </c>
      <c r="D74" s="11">
        <v>15</v>
      </c>
      <c r="E74">
        <f t="shared" si="4"/>
        <v>29.375</v>
      </c>
    </row>
    <row r="75" spans="1:6" ht="13.8" thickBot="1">
      <c r="A75" s="1">
        <v>5</v>
      </c>
      <c r="B75" s="1">
        <v>28</v>
      </c>
      <c r="C75" s="1">
        <v>6</v>
      </c>
      <c r="D75" s="11">
        <v>14</v>
      </c>
      <c r="E75">
        <f t="shared" si="4"/>
        <v>29.375</v>
      </c>
    </row>
    <row r="76" spans="1:6" ht="13.8" thickBot="1">
      <c r="A76" s="1">
        <v>5</v>
      </c>
      <c r="B76" s="1">
        <v>32</v>
      </c>
      <c r="C76" s="1">
        <v>7</v>
      </c>
      <c r="D76" s="11">
        <v>14</v>
      </c>
      <c r="E76">
        <f t="shared" si="4"/>
        <v>29.375</v>
      </c>
    </row>
    <row r="77" spans="1:6" ht="13.8" thickBot="1">
      <c r="A77" s="1">
        <v>5</v>
      </c>
      <c r="B77" s="1">
        <v>31</v>
      </c>
      <c r="C77" s="1">
        <v>6</v>
      </c>
      <c r="D77" s="11">
        <v>13</v>
      </c>
      <c r="E77">
        <f t="shared" si="4"/>
        <v>29.375</v>
      </c>
    </row>
    <row r="78" spans="1:6" ht="13.8" thickBot="1">
      <c r="A78" s="1">
        <v>5</v>
      </c>
      <c r="B78" s="1">
        <v>29</v>
      </c>
      <c r="C78" s="1">
        <v>7</v>
      </c>
      <c r="D78" s="11">
        <v>14</v>
      </c>
      <c r="E78">
        <f t="shared" si="4"/>
        <v>29.375</v>
      </c>
    </row>
    <row r="79" spans="1:6" ht="13.8" thickBot="1">
      <c r="A79" s="1">
        <v>5</v>
      </c>
      <c r="B79" s="1">
        <v>29</v>
      </c>
      <c r="C79" s="1">
        <v>6</v>
      </c>
      <c r="D79" s="11">
        <v>14</v>
      </c>
      <c r="E79">
        <f t="shared" si="4"/>
        <v>29.375</v>
      </c>
    </row>
    <row r="80" spans="1:6" ht="13.8" thickBot="1">
      <c r="A80" s="1">
        <v>5</v>
      </c>
      <c r="B80" s="1">
        <v>30</v>
      </c>
      <c r="C80" s="1">
        <v>7</v>
      </c>
      <c r="D80" s="11">
        <v>13</v>
      </c>
      <c r="E80">
        <f t="shared" si="4"/>
        <v>29.375</v>
      </c>
    </row>
    <row r="81" spans="1:6" ht="13.8" thickBot="1">
      <c r="A81" s="1">
        <v>5</v>
      </c>
      <c r="B81" s="1">
        <v>28</v>
      </c>
      <c r="C81" s="1">
        <v>6</v>
      </c>
      <c r="D81" s="11">
        <v>12</v>
      </c>
      <c r="E81">
        <f t="shared" si="4"/>
        <v>29.375</v>
      </c>
    </row>
    <row r="82" spans="1:6" ht="15.75" customHeight="1" thickBot="1">
      <c r="D82" s="10"/>
    </row>
    <row r="83" spans="1:6" ht="13.8" thickBot="1">
      <c r="A83" s="1">
        <v>6</v>
      </c>
      <c r="B83" s="1">
        <v>29</v>
      </c>
      <c r="C83" s="1">
        <v>5</v>
      </c>
      <c r="D83" s="11">
        <v>16</v>
      </c>
      <c r="E83">
        <f>AVERAGEIF($A$2:$A$726,6,$B$2:$B$726)</f>
        <v>32.75</v>
      </c>
    </row>
    <row r="84" spans="1:6" ht="13.8" thickBot="1">
      <c r="A84" s="1">
        <v>6</v>
      </c>
      <c r="B84" s="1">
        <v>35</v>
      </c>
      <c r="C84" s="1">
        <v>6</v>
      </c>
      <c r="D84" s="11">
        <v>14</v>
      </c>
      <c r="E84">
        <f t="shared" ref="E84:E98" si="5">AVERAGEIF($A$2:$A$726,6,$B$2:$B$726)</f>
        <v>32.75</v>
      </c>
    </row>
    <row r="85" spans="1:6" ht="13.8" thickBot="1">
      <c r="A85" s="1">
        <v>6</v>
      </c>
      <c r="B85" s="1">
        <v>28</v>
      </c>
      <c r="C85" s="1">
        <v>6</v>
      </c>
      <c r="D85" s="11">
        <v>13</v>
      </c>
      <c r="E85">
        <f t="shared" si="5"/>
        <v>32.75</v>
      </c>
      <c r="F85" s="1"/>
    </row>
    <row r="86" spans="1:6" ht="13.8" thickBot="1">
      <c r="A86" s="1">
        <v>6</v>
      </c>
      <c r="B86" s="1">
        <v>35</v>
      </c>
      <c r="C86" s="1">
        <v>6</v>
      </c>
      <c r="D86" s="11">
        <v>15</v>
      </c>
      <c r="E86">
        <f t="shared" si="5"/>
        <v>32.75</v>
      </c>
    </row>
    <row r="87" spans="1:6" ht="13.8" thickBot="1">
      <c r="A87" s="1">
        <v>6</v>
      </c>
      <c r="B87" s="1">
        <v>28</v>
      </c>
      <c r="C87" s="1">
        <v>5</v>
      </c>
      <c r="D87" s="11">
        <v>14</v>
      </c>
      <c r="E87">
        <f t="shared" si="5"/>
        <v>32.75</v>
      </c>
    </row>
    <row r="88" spans="1:6" ht="13.8" thickBot="1">
      <c r="A88" s="1">
        <v>6</v>
      </c>
      <c r="B88" s="1">
        <v>36</v>
      </c>
      <c r="C88" s="1">
        <v>7</v>
      </c>
      <c r="D88" s="11">
        <v>14</v>
      </c>
      <c r="E88">
        <f t="shared" si="5"/>
        <v>32.75</v>
      </c>
    </row>
    <row r="89" spans="1:6" ht="13.8" thickBot="1">
      <c r="A89" s="1">
        <v>6</v>
      </c>
      <c r="B89" s="1">
        <v>27</v>
      </c>
      <c r="C89" s="1">
        <v>6</v>
      </c>
      <c r="D89" s="11">
        <v>13</v>
      </c>
      <c r="E89">
        <f t="shared" si="5"/>
        <v>32.75</v>
      </c>
    </row>
    <row r="90" spans="1:6" ht="13.8" thickBot="1">
      <c r="A90" s="1">
        <v>6</v>
      </c>
      <c r="B90" s="1">
        <v>37</v>
      </c>
      <c r="C90" s="1">
        <v>7</v>
      </c>
      <c r="D90" s="11">
        <v>13</v>
      </c>
      <c r="E90">
        <f t="shared" si="5"/>
        <v>32.75</v>
      </c>
    </row>
    <row r="91" spans="1:6" ht="13.8" thickBot="1">
      <c r="A91" s="1">
        <v>6</v>
      </c>
      <c r="B91" s="1">
        <v>28</v>
      </c>
      <c r="C91" s="1">
        <v>6</v>
      </c>
      <c r="D91" s="11">
        <v>14</v>
      </c>
      <c r="E91">
        <f t="shared" si="5"/>
        <v>32.75</v>
      </c>
    </row>
    <row r="92" spans="1:6" ht="13.8" thickBot="1">
      <c r="A92" s="1">
        <v>6</v>
      </c>
      <c r="B92" s="1">
        <v>39</v>
      </c>
      <c r="C92" s="1">
        <v>6</v>
      </c>
      <c r="D92" s="11">
        <v>12</v>
      </c>
      <c r="E92">
        <f t="shared" si="5"/>
        <v>32.75</v>
      </c>
    </row>
    <row r="93" spans="1:6" ht="13.8" thickBot="1">
      <c r="A93" s="1">
        <v>6</v>
      </c>
      <c r="B93" s="1">
        <v>29</v>
      </c>
      <c r="C93" s="1">
        <v>6</v>
      </c>
      <c r="D93" s="11">
        <v>16</v>
      </c>
      <c r="E93">
        <f t="shared" si="5"/>
        <v>32.75</v>
      </c>
    </row>
    <row r="94" spans="1:6" ht="13.8" thickBot="1">
      <c r="A94" s="1">
        <v>6</v>
      </c>
      <c r="B94" s="1">
        <v>40</v>
      </c>
      <c r="C94" s="1">
        <v>5</v>
      </c>
      <c r="D94" s="11">
        <v>15</v>
      </c>
      <c r="E94">
        <f t="shared" si="5"/>
        <v>32.75</v>
      </c>
    </row>
    <row r="95" spans="1:6" ht="13.8" thickBot="1">
      <c r="A95" s="1">
        <v>6</v>
      </c>
      <c r="B95" s="1">
        <v>29</v>
      </c>
      <c r="C95" s="1">
        <v>5</v>
      </c>
      <c r="D95" s="11">
        <v>15</v>
      </c>
      <c r="E95">
        <f t="shared" si="5"/>
        <v>32.75</v>
      </c>
    </row>
    <row r="96" spans="1:6" ht="13.8" thickBot="1">
      <c r="A96" s="1">
        <v>6</v>
      </c>
      <c r="B96" s="1">
        <v>37</v>
      </c>
      <c r="C96" s="1">
        <v>6</v>
      </c>
      <c r="D96" s="11">
        <v>14</v>
      </c>
      <c r="E96">
        <f t="shared" si="5"/>
        <v>32.75</v>
      </c>
    </row>
    <row r="97" spans="1:6" ht="13.8" thickBot="1">
      <c r="A97" s="1">
        <v>6</v>
      </c>
      <c r="B97" s="1">
        <v>29</v>
      </c>
      <c r="C97" s="1">
        <v>6</v>
      </c>
      <c r="D97" s="11">
        <v>14</v>
      </c>
      <c r="E97">
        <f t="shared" si="5"/>
        <v>32.75</v>
      </c>
    </row>
    <row r="98" spans="1:6" ht="13.8" thickBot="1">
      <c r="A98" s="1">
        <v>6</v>
      </c>
      <c r="B98" s="1">
        <v>38</v>
      </c>
      <c r="C98" s="1">
        <v>7</v>
      </c>
      <c r="D98" s="11">
        <v>13</v>
      </c>
      <c r="E98">
        <f t="shared" si="5"/>
        <v>32.75</v>
      </c>
    </row>
    <row r="99" spans="1:6" ht="15.75" customHeight="1" thickBot="1">
      <c r="D99" s="10"/>
    </row>
    <row r="100" spans="1:6" ht="13.8" thickBot="1">
      <c r="A100" s="1">
        <v>7</v>
      </c>
      <c r="B100" s="1">
        <v>25</v>
      </c>
      <c r="C100" s="1">
        <v>6</v>
      </c>
      <c r="D100" s="11">
        <v>15</v>
      </c>
      <c r="E100">
        <f>AVERAGEIF($A$2:$A$726,7,$B$2:$B$726)</f>
        <v>25.5</v>
      </c>
    </row>
    <row r="101" spans="1:6" ht="13.8" thickBot="1">
      <c r="A101" s="1">
        <v>7</v>
      </c>
      <c r="B101" s="1">
        <v>26</v>
      </c>
      <c r="C101" s="1">
        <v>6</v>
      </c>
      <c r="D101" s="11">
        <v>13</v>
      </c>
      <c r="E101">
        <f t="shared" ref="E101:E115" si="6">AVERAGEIF($A$2:$A$726,7,$B$2:$B$726)</f>
        <v>25.5</v>
      </c>
      <c r="F101" s="1"/>
    </row>
    <row r="102" spans="1:6" ht="13.8" thickBot="1">
      <c r="A102" s="1">
        <v>7</v>
      </c>
      <c r="B102" s="1">
        <v>23</v>
      </c>
      <c r="C102" s="1">
        <v>5</v>
      </c>
      <c r="D102" s="11">
        <v>14</v>
      </c>
      <c r="E102">
        <f t="shared" si="6"/>
        <v>25.5</v>
      </c>
    </row>
    <row r="103" spans="1:6" ht="13.8" thickBot="1">
      <c r="A103" s="1">
        <v>7</v>
      </c>
      <c r="B103" s="1">
        <v>25</v>
      </c>
      <c r="C103" s="1">
        <v>7</v>
      </c>
      <c r="D103" s="11">
        <v>16</v>
      </c>
      <c r="E103">
        <f t="shared" si="6"/>
        <v>25.5</v>
      </c>
    </row>
    <row r="104" spans="1:6" ht="13.8" thickBot="1">
      <c r="A104" s="1">
        <v>7</v>
      </c>
      <c r="B104" s="1">
        <v>26</v>
      </c>
      <c r="C104" s="1">
        <v>6</v>
      </c>
      <c r="D104" s="11">
        <v>12</v>
      </c>
      <c r="E104">
        <f t="shared" si="6"/>
        <v>25.5</v>
      </c>
    </row>
    <row r="105" spans="1:6" ht="13.8" thickBot="1">
      <c r="A105" s="1">
        <v>7</v>
      </c>
      <c r="B105" s="1">
        <v>22</v>
      </c>
      <c r="C105" s="1">
        <v>5</v>
      </c>
      <c r="D105" s="11">
        <v>13</v>
      </c>
      <c r="E105">
        <f t="shared" si="6"/>
        <v>25.5</v>
      </c>
    </row>
    <row r="106" spans="1:6" ht="13.8" thickBot="1">
      <c r="A106" s="1">
        <v>7</v>
      </c>
      <c r="B106" s="1">
        <v>25</v>
      </c>
      <c r="C106" s="1">
        <v>6</v>
      </c>
      <c r="D106" s="11">
        <v>14</v>
      </c>
      <c r="E106">
        <f t="shared" si="6"/>
        <v>25.5</v>
      </c>
    </row>
    <row r="107" spans="1:6" ht="13.8" thickBot="1">
      <c r="A107" s="1">
        <v>7</v>
      </c>
      <c r="B107" s="1">
        <v>24</v>
      </c>
      <c r="C107" s="1">
        <v>6</v>
      </c>
      <c r="D107" s="11">
        <v>16</v>
      </c>
      <c r="E107">
        <f t="shared" si="6"/>
        <v>25.5</v>
      </c>
    </row>
    <row r="108" spans="1:6" ht="13.8" thickBot="1">
      <c r="A108" s="1">
        <v>7</v>
      </c>
      <c r="B108" s="1">
        <v>27</v>
      </c>
      <c r="C108" s="1">
        <v>6</v>
      </c>
      <c r="D108" s="11">
        <v>15</v>
      </c>
      <c r="E108">
        <f t="shared" si="6"/>
        <v>25.5</v>
      </c>
    </row>
    <row r="109" spans="1:6" ht="13.8" thickBot="1">
      <c r="A109" s="1">
        <v>7</v>
      </c>
      <c r="B109" s="1">
        <v>26</v>
      </c>
      <c r="C109" s="1">
        <v>5</v>
      </c>
      <c r="D109" s="11">
        <v>15</v>
      </c>
      <c r="E109">
        <f t="shared" si="6"/>
        <v>25.5</v>
      </c>
    </row>
    <row r="110" spans="1:6" ht="13.8" thickBot="1">
      <c r="A110" s="1">
        <v>7</v>
      </c>
      <c r="B110" s="1">
        <v>29</v>
      </c>
      <c r="C110" s="1">
        <v>7</v>
      </c>
      <c r="D110" s="11">
        <v>14</v>
      </c>
      <c r="E110">
        <f t="shared" si="6"/>
        <v>25.5</v>
      </c>
    </row>
    <row r="111" spans="1:6" ht="13.8" thickBot="1">
      <c r="A111" s="1">
        <v>7</v>
      </c>
      <c r="B111" s="1">
        <v>25</v>
      </c>
      <c r="C111" s="1">
        <v>5</v>
      </c>
      <c r="D111" s="11">
        <v>14</v>
      </c>
      <c r="E111">
        <f t="shared" si="6"/>
        <v>25.5</v>
      </c>
    </row>
    <row r="112" spans="1:6" ht="13.8" thickBot="1">
      <c r="A112" s="1">
        <v>7</v>
      </c>
      <c r="B112" s="1">
        <v>26</v>
      </c>
      <c r="C112" s="1">
        <v>7</v>
      </c>
      <c r="D112" s="11">
        <v>14</v>
      </c>
      <c r="E112">
        <f t="shared" si="6"/>
        <v>25.5</v>
      </c>
    </row>
    <row r="113" spans="1:6" ht="13.8" thickBot="1">
      <c r="A113" s="1">
        <v>7</v>
      </c>
      <c r="B113" s="1">
        <v>27</v>
      </c>
      <c r="C113" s="1">
        <v>6</v>
      </c>
      <c r="D113" s="11">
        <v>14</v>
      </c>
      <c r="E113">
        <f t="shared" si="6"/>
        <v>25.5</v>
      </c>
    </row>
    <row r="114" spans="1:6" ht="13.8" thickBot="1">
      <c r="A114" s="1">
        <v>7</v>
      </c>
      <c r="B114" s="1">
        <v>26</v>
      </c>
      <c r="C114" s="1">
        <v>6</v>
      </c>
      <c r="D114" s="11">
        <v>13</v>
      </c>
      <c r="E114">
        <f t="shared" si="6"/>
        <v>25.5</v>
      </c>
    </row>
    <row r="115" spans="1:6" ht="13.8" thickBot="1">
      <c r="A115" s="1">
        <v>7</v>
      </c>
      <c r="B115" s="1">
        <v>26</v>
      </c>
      <c r="C115" s="1">
        <v>6</v>
      </c>
      <c r="D115" s="11">
        <v>16</v>
      </c>
      <c r="E115">
        <f t="shared" si="6"/>
        <v>25.5</v>
      </c>
    </row>
    <row r="116" spans="1:6" ht="15.75" customHeight="1" thickBot="1">
      <c r="D116" s="10"/>
    </row>
    <row r="117" spans="1:6" ht="13.8" thickBot="1">
      <c r="A117" s="1">
        <v>8</v>
      </c>
      <c r="B117" s="1">
        <v>31</v>
      </c>
      <c r="C117" s="1">
        <v>5</v>
      </c>
      <c r="D117" s="11">
        <v>14</v>
      </c>
      <c r="E117">
        <f>AVERAGEIF($A$2:$A$726,8,$B$2:$B$726)</f>
        <v>30.1875</v>
      </c>
      <c r="F117" s="1"/>
    </row>
    <row r="118" spans="1:6" ht="13.8" thickBot="1">
      <c r="A118" s="1">
        <v>8</v>
      </c>
      <c r="B118" s="1">
        <v>32</v>
      </c>
      <c r="C118" s="1">
        <v>6</v>
      </c>
      <c r="D118" s="11">
        <v>14</v>
      </c>
      <c r="E118">
        <f t="shared" ref="E118:E132" si="7">AVERAGEIF($A$2:$A$726,8,$B$2:$B$726)</f>
        <v>30.1875</v>
      </c>
    </row>
    <row r="119" spans="1:6" ht="13.8" thickBot="1">
      <c r="A119" s="1">
        <v>8</v>
      </c>
      <c r="B119" s="1">
        <v>31</v>
      </c>
      <c r="C119" s="1">
        <v>7</v>
      </c>
      <c r="D119" s="11">
        <v>13</v>
      </c>
      <c r="E119">
        <f t="shared" si="7"/>
        <v>30.1875</v>
      </c>
    </row>
    <row r="120" spans="1:6" ht="13.8" thickBot="1">
      <c r="A120" s="1">
        <v>8</v>
      </c>
      <c r="B120" s="1">
        <v>29</v>
      </c>
      <c r="C120" s="1">
        <v>5</v>
      </c>
      <c r="D120" s="11">
        <v>16</v>
      </c>
      <c r="E120">
        <f t="shared" si="7"/>
        <v>30.1875</v>
      </c>
    </row>
    <row r="121" spans="1:6" ht="13.8" thickBot="1">
      <c r="A121" s="1">
        <v>8</v>
      </c>
      <c r="B121" s="1">
        <v>28</v>
      </c>
      <c r="C121" s="1">
        <v>6</v>
      </c>
      <c r="D121" s="11">
        <v>15</v>
      </c>
      <c r="E121">
        <f t="shared" si="7"/>
        <v>30.1875</v>
      </c>
    </row>
    <row r="122" spans="1:6" ht="13.8" thickBot="1">
      <c r="A122" s="1">
        <v>8</v>
      </c>
      <c r="B122" s="1">
        <v>30</v>
      </c>
      <c r="C122" s="1">
        <v>6</v>
      </c>
      <c r="D122" s="11">
        <v>15</v>
      </c>
      <c r="E122">
        <f t="shared" si="7"/>
        <v>30.1875</v>
      </c>
    </row>
    <row r="123" spans="1:6" ht="13.8" thickBot="1">
      <c r="A123" s="1">
        <v>8</v>
      </c>
      <c r="B123" s="1">
        <v>31</v>
      </c>
      <c r="C123" s="1">
        <v>7</v>
      </c>
      <c r="D123" s="11">
        <v>13</v>
      </c>
      <c r="E123">
        <f t="shared" si="7"/>
        <v>30.1875</v>
      </c>
    </row>
    <row r="124" spans="1:6" ht="13.8" thickBot="1">
      <c r="A124" s="1">
        <v>8</v>
      </c>
      <c r="B124" s="1">
        <v>32</v>
      </c>
      <c r="C124" s="1">
        <v>4</v>
      </c>
      <c r="D124" s="11">
        <v>14</v>
      </c>
      <c r="E124">
        <f t="shared" si="7"/>
        <v>30.1875</v>
      </c>
    </row>
    <row r="125" spans="1:6" ht="13.8" thickBot="1">
      <c r="A125" s="1">
        <v>8</v>
      </c>
      <c r="B125" s="1">
        <v>29</v>
      </c>
      <c r="C125" s="1">
        <v>5</v>
      </c>
      <c r="D125" s="11">
        <v>14</v>
      </c>
      <c r="E125">
        <f t="shared" si="7"/>
        <v>30.1875</v>
      </c>
    </row>
    <row r="126" spans="1:6" ht="13.8" thickBot="1">
      <c r="A126" s="1">
        <v>8</v>
      </c>
      <c r="B126" s="1">
        <v>30</v>
      </c>
      <c r="C126" s="1">
        <v>6</v>
      </c>
      <c r="D126" s="11">
        <v>14</v>
      </c>
      <c r="E126">
        <f t="shared" si="7"/>
        <v>30.1875</v>
      </c>
    </row>
    <row r="127" spans="1:6" ht="13.8" thickBot="1">
      <c r="A127" s="1">
        <v>8</v>
      </c>
      <c r="B127" s="1">
        <v>31</v>
      </c>
      <c r="C127" s="1">
        <v>6</v>
      </c>
      <c r="D127" s="11">
        <v>16</v>
      </c>
      <c r="E127">
        <f t="shared" si="7"/>
        <v>30.1875</v>
      </c>
    </row>
    <row r="128" spans="1:6" ht="13.8" thickBot="1">
      <c r="A128" s="1">
        <v>8</v>
      </c>
      <c r="B128" s="1">
        <v>30</v>
      </c>
      <c r="C128" s="1">
        <v>7</v>
      </c>
      <c r="D128" s="11">
        <v>14</v>
      </c>
      <c r="E128">
        <f t="shared" si="7"/>
        <v>30.1875</v>
      </c>
    </row>
    <row r="129" spans="1:5" ht="13.8" thickBot="1">
      <c r="A129" s="1">
        <v>8</v>
      </c>
      <c r="B129" s="1">
        <v>29</v>
      </c>
      <c r="C129" s="1">
        <v>6</v>
      </c>
      <c r="D129" s="11">
        <v>15</v>
      </c>
      <c r="E129">
        <f t="shared" si="7"/>
        <v>30.1875</v>
      </c>
    </row>
    <row r="130" spans="1:5" ht="13.8" thickBot="1">
      <c r="A130" s="1">
        <v>8</v>
      </c>
      <c r="B130" s="1">
        <v>30</v>
      </c>
      <c r="C130" s="1">
        <v>6</v>
      </c>
      <c r="D130" s="11">
        <v>12</v>
      </c>
      <c r="E130">
        <f t="shared" si="7"/>
        <v>30.1875</v>
      </c>
    </row>
    <row r="131" spans="1:5" ht="13.8" thickBot="1">
      <c r="A131" s="1">
        <v>8</v>
      </c>
      <c r="B131" s="1">
        <v>29</v>
      </c>
      <c r="C131" s="1">
        <v>7</v>
      </c>
      <c r="D131" s="11">
        <v>13</v>
      </c>
      <c r="E131">
        <f t="shared" si="7"/>
        <v>30.1875</v>
      </c>
    </row>
    <row r="132" spans="1:5" ht="13.8" thickBot="1">
      <c r="A132" s="1">
        <v>8</v>
      </c>
      <c r="B132" s="1">
        <v>31</v>
      </c>
      <c r="C132" s="1">
        <v>6</v>
      </c>
      <c r="D132" s="11">
        <v>15</v>
      </c>
      <c r="E132">
        <f t="shared" si="7"/>
        <v>30.1875</v>
      </c>
    </row>
    <row r="133" spans="1:5" ht="15.75" customHeight="1" thickBot="1">
      <c r="D133" s="10"/>
    </row>
    <row r="134" spans="1:5" ht="13.8" thickBot="1">
      <c r="A134" s="1">
        <v>9</v>
      </c>
      <c r="B134" s="1">
        <v>28</v>
      </c>
      <c r="C134" s="1">
        <v>6</v>
      </c>
      <c r="D134" s="11">
        <v>16</v>
      </c>
      <c r="E134">
        <f>AVERAGEIF($A$2:$A$726,9,$B$2:$B$726)</f>
        <v>28.9375</v>
      </c>
    </row>
    <row r="135" spans="1:5" ht="13.8" thickBot="1">
      <c r="A135" s="1">
        <v>9</v>
      </c>
      <c r="B135" s="1">
        <v>28</v>
      </c>
      <c r="C135" s="1">
        <v>6</v>
      </c>
      <c r="D135" s="11">
        <v>13</v>
      </c>
      <c r="E135">
        <f t="shared" ref="E135:E149" si="8">AVERAGEIF($A$2:$A$726,9,$B$2:$B$726)</f>
        <v>28.9375</v>
      </c>
    </row>
    <row r="136" spans="1:5" ht="13.8" thickBot="1">
      <c r="A136" s="1">
        <v>9</v>
      </c>
      <c r="B136" s="1">
        <v>28</v>
      </c>
      <c r="C136" s="1">
        <v>5</v>
      </c>
      <c r="D136" s="11">
        <v>14</v>
      </c>
      <c r="E136">
        <f t="shared" si="8"/>
        <v>28.9375</v>
      </c>
    </row>
    <row r="137" spans="1:5" ht="13.8" thickBot="1">
      <c r="A137" s="1">
        <v>9</v>
      </c>
      <c r="B137" s="1">
        <v>33</v>
      </c>
      <c r="C137" s="1">
        <v>7</v>
      </c>
      <c r="D137" s="11">
        <v>14</v>
      </c>
      <c r="E137">
        <f t="shared" si="8"/>
        <v>28.9375</v>
      </c>
    </row>
    <row r="138" spans="1:5" ht="13.8" thickBot="1">
      <c r="A138" s="1">
        <v>9</v>
      </c>
      <c r="B138" s="1">
        <v>27</v>
      </c>
      <c r="C138" s="1">
        <v>6</v>
      </c>
      <c r="D138" s="11">
        <v>14</v>
      </c>
      <c r="E138">
        <f t="shared" si="8"/>
        <v>28.9375</v>
      </c>
    </row>
    <row r="139" spans="1:5" ht="13.8" thickBot="1">
      <c r="A139" s="1">
        <v>9</v>
      </c>
      <c r="B139" s="1">
        <v>28</v>
      </c>
      <c r="C139" s="1">
        <v>6</v>
      </c>
      <c r="D139" s="11">
        <v>14</v>
      </c>
      <c r="E139">
        <f t="shared" si="8"/>
        <v>28.9375</v>
      </c>
    </row>
    <row r="140" spans="1:5" ht="13.8" thickBot="1">
      <c r="A140" s="1">
        <v>9</v>
      </c>
      <c r="B140" s="1">
        <v>27</v>
      </c>
      <c r="C140" s="1">
        <v>5</v>
      </c>
      <c r="D140" s="11">
        <v>15</v>
      </c>
      <c r="E140">
        <f t="shared" si="8"/>
        <v>28.9375</v>
      </c>
    </row>
    <row r="141" spans="1:5" ht="13.8" thickBot="1">
      <c r="A141" s="1">
        <v>9</v>
      </c>
      <c r="B141" s="1">
        <v>29</v>
      </c>
      <c r="C141" s="1">
        <v>7</v>
      </c>
      <c r="D141" s="11">
        <v>14</v>
      </c>
      <c r="E141">
        <f t="shared" si="8"/>
        <v>28.9375</v>
      </c>
    </row>
    <row r="142" spans="1:5" ht="13.8" thickBot="1">
      <c r="A142" s="1">
        <v>9</v>
      </c>
      <c r="B142" s="1">
        <v>29</v>
      </c>
      <c r="C142" s="1">
        <v>6</v>
      </c>
      <c r="D142" s="11">
        <v>15</v>
      </c>
      <c r="E142">
        <f t="shared" si="8"/>
        <v>28.9375</v>
      </c>
    </row>
    <row r="143" spans="1:5" ht="13.8" thickBot="1">
      <c r="A143" s="1">
        <v>9</v>
      </c>
      <c r="B143" s="1">
        <v>29</v>
      </c>
      <c r="C143" s="1">
        <v>6</v>
      </c>
      <c r="D143" s="11">
        <v>12</v>
      </c>
      <c r="E143">
        <f t="shared" si="8"/>
        <v>28.9375</v>
      </c>
    </row>
    <row r="144" spans="1:5" ht="13.8" thickBot="1">
      <c r="A144" s="1">
        <v>9</v>
      </c>
      <c r="B144" s="1">
        <v>32</v>
      </c>
      <c r="C144" s="1">
        <v>7</v>
      </c>
      <c r="D144" s="11">
        <v>16</v>
      </c>
      <c r="E144">
        <f t="shared" si="8"/>
        <v>28.9375</v>
      </c>
    </row>
    <row r="145" spans="1:5" ht="13.8" thickBot="1">
      <c r="A145" s="1">
        <v>9</v>
      </c>
      <c r="B145" s="1">
        <v>31</v>
      </c>
      <c r="C145" s="1">
        <v>5</v>
      </c>
      <c r="D145" s="11">
        <v>13</v>
      </c>
      <c r="E145">
        <f t="shared" si="8"/>
        <v>28.9375</v>
      </c>
    </row>
    <row r="146" spans="1:5" ht="13.8" thickBot="1">
      <c r="A146" s="1">
        <v>9</v>
      </c>
      <c r="B146" s="1">
        <v>28</v>
      </c>
      <c r="C146" s="1">
        <v>6</v>
      </c>
      <c r="D146" s="11">
        <v>15</v>
      </c>
      <c r="E146">
        <f t="shared" si="8"/>
        <v>28.9375</v>
      </c>
    </row>
    <row r="147" spans="1:5" ht="13.8" thickBot="1">
      <c r="A147" s="1">
        <v>9</v>
      </c>
      <c r="B147" s="1">
        <v>29</v>
      </c>
      <c r="C147" s="1">
        <v>6</v>
      </c>
      <c r="D147" s="11">
        <v>13</v>
      </c>
      <c r="E147">
        <f t="shared" si="8"/>
        <v>28.9375</v>
      </c>
    </row>
    <row r="148" spans="1:5" ht="13.8" thickBot="1">
      <c r="A148" s="1">
        <v>9</v>
      </c>
      <c r="B148" s="1">
        <v>30</v>
      </c>
      <c r="C148" s="1">
        <v>7</v>
      </c>
      <c r="D148" s="11">
        <v>14</v>
      </c>
      <c r="E148">
        <f t="shared" si="8"/>
        <v>28.9375</v>
      </c>
    </row>
    <row r="149" spans="1:5" ht="13.8" thickBot="1">
      <c r="A149" s="1">
        <v>9</v>
      </c>
      <c r="B149" s="1">
        <v>27</v>
      </c>
      <c r="C149" s="1">
        <v>6</v>
      </c>
      <c r="D149" s="11">
        <v>14</v>
      </c>
      <c r="E149">
        <f t="shared" si="8"/>
        <v>28.9375</v>
      </c>
    </row>
    <row r="150" spans="1:5" ht="15.75" customHeight="1" thickBot="1">
      <c r="D150" s="10"/>
    </row>
    <row r="151" spans="1:5" ht="13.8" thickBot="1">
      <c r="A151" s="1">
        <v>10</v>
      </c>
      <c r="B151" s="1">
        <v>27</v>
      </c>
      <c r="C151" s="1">
        <v>6</v>
      </c>
      <c r="D151" s="11">
        <v>13</v>
      </c>
      <c r="E151">
        <f>AVERAGEIF($A$2:$A$726,10,$B$2:$B$726)</f>
        <v>27.933333333333334</v>
      </c>
    </row>
    <row r="152" spans="1:5" ht="13.8" thickBot="1">
      <c r="A152" s="1">
        <v>10</v>
      </c>
      <c r="B152" s="1">
        <v>28</v>
      </c>
      <c r="C152" s="1">
        <v>5</v>
      </c>
      <c r="D152" s="11">
        <v>14</v>
      </c>
      <c r="E152">
        <f t="shared" ref="E152:E165" si="9">AVERAGEIF($A$2:$A$726,10,$B$2:$B$726)</f>
        <v>27.933333333333334</v>
      </c>
    </row>
    <row r="153" spans="1:5" ht="13.8" thickBot="1">
      <c r="A153" s="1">
        <v>10</v>
      </c>
      <c r="B153" s="1">
        <v>27</v>
      </c>
      <c r="C153" s="1">
        <v>6</v>
      </c>
      <c r="D153" s="11">
        <v>15</v>
      </c>
      <c r="E153">
        <f t="shared" si="9"/>
        <v>27.933333333333334</v>
      </c>
    </row>
    <row r="154" spans="1:5" ht="13.8" thickBot="1">
      <c r="A154" s="1">
        <v>10</v>
      </c>
      <c r="B154" s="1">
        <v>26</v>
      </c>
      <c r="C154" s="1">
        <v>6</v>
      </c>
      <c r="D154" s="11">
        <v>13</v>
      </c>
      <c r="E154">
        <f t="shared" si="9"/>
        <v>27.933333333333334</v>
      </c>
    </row>
    <row r="155" spans="1:5" ht="13.8" thickBot="1">
      <c r="A155" s="1">
        <v>10</v>
      </c>
      <c r="B155" s="1">
        <v>28</v>
      </c>
      <c r="C155" s="1">
        <v>6</v>
      </c>
      <c r="D155" s="11">
        <v>13</v>
      </c>
      <c r="E155">
        <f t="shared" si="9"/>
        <v>27.933333333333334</v>
      </c>
    </row>
    <row r="156" spans="1:5" ht="13.8" thickBot="1">
      <c r="A156" s="1">
        <v>10</v>
      </c>
      <c r="B156" s="1">
        <v>27</v>
      </c>
      <c r="C156" s="1">
        <v>6</v>
      </c>
      <c r="D156" s="11">
        <v>14</v>
      </c>
      <c r="E156">
        <f t="shared" si="9"/>
        <v>27.933333333333334</v>
      </c>
    </row>
    <row r="157" spans="1:5" ht="13.8" thickBot="1">
      <c r="A157" s="1">
        <v>10</v>
      </c>
      <c r="B157" s="1">
        <v>28</v>
      </c>
      <c r="C157" s="1">
        <v>7</v>
      </c>
      <c r="D157" s="11">
        <v>14</v>
      </c>
      <c r="E157">
        <f t="shared" si="9"/>
        <v>27.933333333333334</v>
      </c>
    </row>
    <row r="158" spans="1:5" ht="13.8" thickBot="1">
      <c r="A158" s="1">
        <v>10</v>
      </c>
      <c r="B158" s="1">
        <v>27</v>
      </c>
      <c r="C158" s="1">
        <v>7</v>
      </c>
      <c r="D158" s="11">
        <v>15</v>
      </c>
      <c r="E158">
        <f t="shared" si="9"/>
        <v>27.933333333333334</v>
      </c>
    </row>
    <row r="159" spans="1:5" ht="13.8" thickBot="1">
      <c r="A159" s="1">
        <v>10</v>
      </c>
      <c r="B159" s="1">
        <v>28</v>
      </c>
      <c r="C159" s="1">
        <v>5</v>
      </c>
      <c r="D159" s="11">
        <v>15</v>
      </c>
      <c r="E159">
        <f t="shared" si="9"/>
        <v>27.933333333333334</v>
      </c>
    </row>
    <row r="160" spans="1:5" ht="13.8" thickBot="1">
      <c r="A160" s="1">
        <v>10</v>
      </c>
      <c r="B160" s="1">
        <v>27</v>
      </c>
      <c r="C160" s="1">
        <v>6</v>
      </c>
      <c r="D160" s="11">
        <v>12</v>
      </c>
      <c r="E160">
        <f t="shared" si="9"/>
        <v>27.933333333333334</v>
      </c>
    </row>
    <row r="161" spans="1:5" ht="13.8" thickBot="1">
      <c r="A161" s="1">
        <v>10</v>
      </c>
      <c r="B161" s="1">
        <v>30</v>
      </c>
      <c r="C161" s="1">
        <v>6</v>
      </c>
      <c r="D161" s="11">
        <v>14</v>
      </c>
      <c r="E161">
        <f t="shared" si="9"/>
        <v>27.933333333333334</v>
      </c>
    </row>
    <row r="162" spans="1:5" ht="13.8" thickBot="1">
      <c r="A162" s="1">
        <v>10</v>
      </c>
      <c r="B162" s="1">
        <v>29</v>
      </c>
      <c r="C162" s="1">
        <v>6</v>
      </c>
      <c r="D162" s="11">
        <v>14</v>
      </c>
      <c r="E162">
        <f t="shared" si="9"/>
        <v>27.933333333333334</v>
      </c>
    </row>
    <row r="163" spans="1:5" ht="13.8" thickBot="1">
      <c r="A163" s="1">
        <v>10</v>
      </c>
      <c r="B163" s="1">
        <v>28</v>
      </c>
      <c r="C163" s="1">
        <v>5</v>
      </c>
      <c r="D163" s="11">
        <v>14</v>
      </c>
      <c r="E163">
        <f t="shared" si="9"/>
        <v>27.933333333333334</v>
      </c>
    </row>
    <row r="164" spans="1:5" ht="13.8" thickBot="1">
      <c r="A164" s="1">
        <v>10</v>
      </c>
      <c r="B164" s="1">
        <v>28</v>
      </c>
      <c r="C164" s="1">
        <v>6</v>
      </c>
      <c r="D164" s="11">
        <v>16</v>
      </c>
      <c r="E164">
        <f t="shared" si="9"/>
        <v>27.933333333333334</v>
      </c>
    </row>
    <row r="165" spans="1:5" ht="13.8" thickBot="1">
      <c r="A165" s="1">
        <v>10</v>
      </c>
      <c r="B165" s="1">
        <v>31</v>
      </c>
      <c r="C165" s="1">
        <v>6</v>
      </c>
      <c r="D165" s="11">
        <v>16</v>
      </c>
      <c r="E165">
        <f t="shared" si="9"/>
        <v>27.933333333333334</v>
      </c>
    </row>
    <row r="166" spans="1:5" ht="15.75" customHeight="1" thickBot="1">
      <c r="D166" s="10"/>
    </row>
    <row r="167" spans="1:5" ht="13.8" thickBot="1">
      <c r="A167" s="1">
        <v>11</v>
      </c>
      <c r="B167" s="1">
        <v>29</v>
      </c>
      <c r="C167" s="1">
        <v>7</v>
      </c>
      <c r="D167" s="11">
        <v>16</v>
      </c>
      <c r="E167">
        <f>AVERAGEIF($A$2:$A$726,11,$B$2:$B$726)</f>
        <v>30</v>
      </c>
    </row>
    <row r="168" spans="1:5" ht="13.8" thickBot="1">
      <c r="A168" s="1">
        <v>11</v>
      </c>
      <c r="B168" s="1">
        <v>30</v>
      </c>
      <c r="C168" s="1">
        <v>5</v>
      </c>
      <c r="D168" s="11">
        <v>14</v>
      </c>
      <c r="E168">
        <f t="shared" ref="E168:E181" si="10">AVERAGEIF($A$2:$A$726,11,$B$2:$B$726)</f>
        <v>30</v>
      </c>
    </row>
    <row r="169" spans="1:5" ht="13.8" thickBot="1">
      <c r="A169" s="1">
        <v>11</v>
      </c>
      <c r="B169" s="1">
        <v>31</v>
      </c>
      <c r="C169" s="1">
        <v>7</v>
      </c>
      <c r="D169" s="11">
        <v>16</v>
      </c>
      <c r="E169">
        <f t="shared" si="10"/>
        <v>30</v>
      </c>
    </row>
    <row r="170" spans="1:5" ht="13.8" thickBot="1">
      <c r="A170" s="1">
        <v>11</v>
      </c>
      <c r="B170" s="1">
        <v>28</v>
      </c>
      <c r="C170" s="1">
        <v>7</v>
      </c>
      <c r="D170" s="11">
        <v>15</v>
      </c>
      <c r="E170">
        <f t="shared" si="10"/>
        <v>30</v>
      </c>
    </row>
    <row r="171" spans="1:5" ht="13.8" thickBot="1">
      <c r="A171" s="1">
        <v>11</v>
      </c>
      <c r="B171" s="1">
        <v>31</v>
      </c>
      <c r="C171" s="1">
        <v>7</v>
      </c>
      <c r="D171" s="11">
        <v>14</v>
      </c>
      <c r="E171">
        <f t="shared" si="10"/>
        <v>30</v>
      </c>
    </row>
    <row r="172" spans="1:5" ht="13.8" thickBot="1">
      <c r="A172" s="1">
        <v>11</v>
      </c>
      <c r="B172" s="1">
        <v>31</v>
      </c>
      <c r="C172" s="1">
        <v>6</v>
      </c>
      <c r="D172" s="11">
        <v>13</v>
      </c>
      <c r="E172">
        <f t="shared" si="10"/>
        <v>30</v>
      </c>
    </row>
    <row r="173" spans="1:5" ht="13.8" thickBot="1">
      <c r="A173" s="1">
        <v>11</v>
      </c>
      <c r="B173" s="1">
        <v>30</v>
      </c>
      <c r="C173" s="1">
        <v>7</v>
      </c>
      <c r="D173" s="11">
        <v>14</v>
      </c>
      <c r="E173">
        <f t="shared" si="10"/>
        <v>30</v>
      </c>
    </row>
    <row r="174" spans="1:5" ht="13.8" thickBot="1">
      <c r="A174" s="1">
        <v>11</v>
      </c>
      <c r="B174" s="1">
        <v>31</v>
      </c>
      <c r="C174" s="1">
        <v>5</v>
      </c>
      <c r="D174" s="11">
        <v>15</v>
      </c>
      <c r="E174">
        <f t="shared" si="10"/>
        <v>30</v>
      </c>
    </row>
    <row r="175" spans="1:5" ht="13.8" thickBot="1">
      <c r="A175" s="1">
        <v>11</v>
      </c>
      <c r="B175" s="1">
        <v>31</v>
      </c>
      <c r="C175" s="1">
        <v>7</v>
      </c>
      <c r="D175" s="11">
        <v>13</v>
      </c>
      <c r="E175">
        <f t="shared" si="10"/>
        <v>30</v>
      </c>
    </row>
    <row r="176" spans="1:5" ht="13.8" thickBot="1">
      <c r="A176" s="1">
        <v>11</v>
      </c>
      <c r="B176" s="1">
        <v>28</v>
      </c>
      <c r="C176" s="1">
        <v>6</v>
      </c>
      <c r="D176" s="11">
        <v>14</v>
      </c>
      <c r="E176">
        <f t="shared" si="10"/>
        <v>30</v>
      </c>
    </row>
    <row r="177" spans="1:5" ht="13.8" thickBot="1">
      <c r="A177" s="1">
        <v>11</v>
      </c>
      <c r="B177" s="1">
        <v>29</v>
      </c>
      <c r="C177" s="1">
        <v>7</v>
      </c>
      <c r="D177" s="11">
        <v>14</v>
      </c>
      <c r="E177">
        <f t="shared" si="10"/>
        <v>30</v>
      </c>
    </row>
    <row r="178" spans="1:5" ht="13.8" thickBot="1">
      <c r="A178" s="1">
        <v>11</v>
      </c>
      <c r="B178" s="1">
        <v>30</v>
      </c>
      <c r="C178" s="1">
        <v>6</v>
      </c>
      <c r="D178" s="11">
        <v>13</v>
      </c>
      <c r="E178">
        <f t="shared" si="10"/>
        <v>30</v>
      </c>
    </row>
    <row r="179" spans="1:5" ht="13.8" thickBot="1">
      <c r="A179" s="1">
        <v>11</v>
      </c>
      <c r="B179" s="1">
        <v>31</v>
      </c>
      <c r="C179" s="1">
        <v>7</v>
      </c>
      <c r="D179" s="11">
        <v>14</v>
      </c>
      <c r="E179">
        <f t="shared" si="10"/>
        <v>30</v>
      </c>
    </row>
    <row r="180" spans="1:5" ht="13.8" thickBot="1">
      <c r="A180" s="1">
        <v>11</v>
      </c>
      <c r="B180" s="1">
        <v>31</v>
      </c>
      <c r="C180" s="1">
        <v>7</v>
      </c>
      <c r="D180" s="11">
        <v>15</v>
      </c>
      <c r="E180">
        <f t="shared" si="10"/>
        <v>30</v>
      </c>
    </row>
    <row r="181" spans="1:5" ht="13.8" thickBot="1">
      <c r="A181" s="1">
        <v>11</v>
      </c>
      <c r="B181" s="1">
        <v>29</v>
      </c>
      <c r="C181" s="1">
        <v>7</v>
      </c>
      <c r="D181" s="11">
        <v>12</v>
      </c>
      <c r="E181">
        <f t="shared" si="10"/>
        <v>30</v>
      </c>
    </row>
    <row r="182" spans="1:5" ht="15.75" customHeight="1" thickBot="1">
      <c r="D182" s="10"/>
    </row>
    <row r="183" spans="1:5" ht="13.8" thickBot="1">
      <c r="A183" s="1">
        <v>12</v>
      </c>
      <c r="B183" s="1">
        <v>29</v>
      </c>
      <c r="C183" s="1">
        <v>5</v>
      </c>
      <c r="D183" s="11">
        <v>14</v>
      </c>
      <c r="E183">
        <f>AVERAGEIF(A2:A726,12,B2:B726)</f>
        <v>30.6</v>
      </c>
    </row>
    <row r="184" spans="1:5" ht="13.8" thickBot="1">
      <c r="A184" s="1">
        <v>12</v>
      </c>
      <c r="B184" s="1">
        <v>34</v>
      </c>
      <c r="C184" s="1">
        <v>6</v>
      </c>
      <c r="D184" s="11">
        <v>15</v>
      </c>
      <c r="E184">
        <f t="shared" ref="E184:E197" si="11">AVERAGEIF(A3:A727,12,B3:B727)</f>
        <v>30.6</v>
      </c>
    </row>
    <row r="185" spans="1:5" ht="13.8" thickBot="1">
      <c r="A185" s="1">
        <v>12</v>
      </c>
      <c r="B185" s="1">
        <v>20</v>
      </c>
      <c r="C185" s="1">
        <v>5</v>
      </c>
      <c r="D185" s="11">
        <v>16</v>
      </c>
      <c r="E185">
        <f t="shared" si="11"/>
        <v>30.6</v>
      </c>
    </row>
    <row r="186" spans="1:5" ht="13.8" thickBot="1">
      <c r="A186" s="1">
        <v>12</v>
      </c>
      <c r="B186" s="1">
        <v>33</v>
      </c>
      <c r="C186" s="1">
        <v>6</v>
      </c>
      <c r="D186" s="11">
        <v>15</v>
      </c>
      <c r="E186">
        <f t="shared" si="11"/>
        <v>30.6</v>
      </c>
    </row>
    <row r="187" spans="1:5" ht="13.8" thickBot="1">
      <c r="A187" s="1">
        <v>12</v>
      </c>
      <c r="B187" s="1">
        <v>27</v>
      </c>
      <c r="C187" s="1">
        <v>6</v>
      </c>
      <c r="D187" s="11">
        <v>14</v>
      </c>
      <c r="E187">
        <f t="shared" si="11"/>
        <v>30.6</v>
      </c>
    </row>
    <row r="188" spans="1:5" ht="13.8" thickBot="1">
      <c r="A188" s="1">
        <v>12</v>
      </c>
      <c r="B188" s="1">
        <v>32</v>
      </c>
      <c r="C188" s="1">
        <v>5</v>
      </c>
      <c r="D188" s="11">
        <v>12</v>
      </c>
      <c r="E188">
        <f t="shared" si="11"/>
        <v>30.6</v>
      </c>
    </row>
    <row r="189" spans="1:5" ht="13.8" thickBot="1">
      <c r="A189" s="1">
        <v>12</v>
      </c>
      <c r="B189" s="1">
        <v>28</v>
      </c>
      <c r="C189" s="1">
        <v>6</v>
      </c>
      <c r="D189" s="11">
        <v>16</v>
      </c>
      <c r="E189">
        <f t="shared" si="11"/>
        <v>30.6</v>
      </c>
    </row>
    <row r="190" spans="1:5" ht="13.8" thickBot="1">
      <c r="A190" s="1">
        <v>12</v>
      </c>
      <c r="B190" s="1">
        <v>35</v>
      </c>
      <c r="C190" s="1">
        <v>5</v>
      </c>
      <c r="D190" s="11">
        <v>14</v>
      </c>
      <c r="E190">
        <f t="shared" si="11"/>
        <v>30.6</v>
      </c>
    </row>
    <row r="191" spans="1:5" ht="13.8" thickBot="1">
      <c r="A191" s="1">
        <v>12</v>
      </c>
      <c r="B191" s="1">
        <v>26</v>
      </c>
      <c r="C191" s="1">
        <v>6</v>
      </c>
      <c r="D191" s="11">
        <v>14</v>
      </c>
      <c r="E191">
        <f t="shared" si="11"/>
        <v>30.6</v>
      </c>
    </row>
    <row r="192" spans="1:5" ht="13.8" thickBot="1">
      <c r="A192" s="1">
        <v>12</v>
      </c>
      <c r="B192" s="1">
        <v>35</v>
      </c>
      <c r="C192" s="1">
        <v>5</v>
      </c>
      <c r="D192" s="11">
        <v>15</v>
      </c>
      <c r="E192">
        <f t="shared" si="11"/>
        <v>30.6</v>
      </c>
    </row>
    <row r="193" spans="1:5" ht="13.8" thickBot="1">
      <c r="A193" s="1">
        <v>12</v>
      </c>
      <c r="B193" s="1">
        <v>26</v>
      </c>
      <c r="C193" s="1">
        <v>6</v>
      </c>
      <c r="D193" s="11">
        <v>13</v>
      </c>
      <c r="E193">
        <f t="shared" si="11"/>
        <v>30.6</v>
      </c>
    </row>
    <row r="194" spans="1:5" ht="13.8" thickBot="1">
      <c r="A194" s="1">
        <v>12</v>
      </c>
      <c r="B194" s="1">
        <v>39</v>
      </c>
      <c r="C194" s="1">
        <v>6</v>
      </c>
      <c r="D194" s="11">
        <v>13</v>
      </c>
      <c r="E194">
        <f t="shared" si="11"/>
        <v>30.6</v>
      </c>
    </row>
    <row r="195" spans="1:5" ht="13.8" thickBot="1">
      <c r="A195" s="1">
        <v>12</v>
      </c>
      <c r="B195" s="1">
        <v>33</v>
      </c>
      <c r="C195" s="1">
        <v>6</v>
      </c>
      <c r="D195" s="11">
        <v>14</v>
      </c>
      <c r="E195">
        <f t="shared" si="11"/>
        <v>30.6</v>
      </c>
    </row>
    <row r="196" spans="1:5" ht="13.8" thickBot="1">
      <c r="A196" s="1">
        <v>12</v>
      </c>
      <c r="B196" s="1">
        <v>27</v>
      </c>
      <c r="C196" s="1">
        <v>5</v>
      </c>
      <c r="D196" s="11">
        <v>13</v>
      </c>
      <c r="E196">
        <f t="shared" si="11"/>
        <v>30.6</v>
      </c>
    </row>
    <row r="197" spans="1:5" ht="13.8" thickBot="1">
      <c r="A197" s="1">
        <v>12</v>
      </c>
      <c r="B197" s="1">
        <v>35</v>
      </c>
      <c r="C197" s="1">
        <v>6</v>
      </c>
      <c r="D197" s="11">
        <v>14</v>
      </c>
      <c r="E197">
        <f t="shared" si="11"/>
        <v>30.6</v>
      </c>
    </row>
    <row r="198" spans="1:5" ht="15.75" customHeight="1" thickBot="1">
      <c r="D198" s="10"/>
    </row>
    <row r="199" spans="1:5" ht="13.8" thickBot="1">
      <c r="A199" s="1">
        <v>13</v>
      </c>
      <c r="B199" s="1">
        <v>33</v>
      </c>
      <c r="C199" s="1">
        <v>5</v>
      </c>
      <c r="D199" s="11">
        <v>13</v>
      </c>
      <c r="E199">
        <f>AVERAGEIF($A$2:$A$726,13,$B$2:$B$726)</f>
        <v>33.266666666666666</v>
      </c>
    </row>
    <row r="200" spans="1:5" ht="13.8" thickBot="1">
      <c r="A200" s="1">
        <v>13</v>
      </c>
      <c r="B200" s="1">
        <v>35</v>
      </c>
      <c r="C200" s="1">
        <v>6</v>
      </c>
      <c r="D200" s="11">
        <v>14</v>
      </c>
      <c r="E200">
        <f t="shared" ref="E200:E213" si="12">AVERAGEIF($A$2:$A$726,13,$B$2:$B$726)</f>
        <v>33.266666666666666</v>
      </c>
    </row>
    <row r="201" spans="1:5" ht="13.8" thickBot="1">
      <c r="A201" s="1">
        <v>13</v>
      </c>
      <c r="B201" s="1">
        <v>33</v>
      </c>
      <c r="C201" s="1">
        <v>6</v>
      </c>
      <c r="D201" s="11">
        <v>15</v>
      </c>
      <c r="E201">
        <f t="shared" si="12"/>
        <v>33.266666666666666</v>
      </c>
    </row>
    <row r="202" spans="1:5" ht="13.8" thickBot="1">
      <c r="A202" s="1">
        <v>13</v>
      </c>
      <c r="B202" s="1">
        <v>34</v>
      </c>
      <c r="C202" s="1">
        <v>6</v>
      </c>
      <c r="D202" s="11">
        <v>14</v>
      </c>
      <c r="E202">
        <f t="shared" si="12"/>
        <v>33.266666666666666</v>
      </c>
    </row>
    <row r="203" spans="1:5" ht="13.8" thickBot="1">
      <c r="A203" s="1">
        <v>13</v>
      </c>
      <c r="B203" s="1">
        <v>33</v>
      </c>
      <c r="C203" s="1">
        <v>5</v>
      </c>
      <c r="D203" s="11">
        <v>13</v>
      </c>
      <c r="E203">
        <f t="shared" si="12"/>
        <v>33.266666666666666</v>
      </c>
    </row>
    <row r="204" spans="1:5" ht="13.8" thickBot="1">
      <c r="A204" s="1">
        <v>13</v>
      </c>
      <c r="B204" s="1">
        <v>33</v>
      </c>
      <c r="C204" s="1">
        <v>7</v>
      </c>
      <c r="D204" s="11">
        <v>14</v>
      </c>
      <c r="E204">
        <f t="shared" si="12"/>
        <v>33.266666666666666</v>
      </c>
    </row>
    <row r="205" spans="1:5" ht="13.8" thickBot="1">
      <c r="A205" s="1">
        <v>13</v>
      </c>
      <c r="B205" s="1">
        <v>32</v>
      </c>
      <c r="C205" s="1">
        <v>6</v>
      </c>
      <c r="D205" s="11">
        <v>16</v>
      </c>
      <c r="E205">
        <f t="shared" si="12"/>
        <v>33.266666666666666</v>
      </c>
    </row>
    <row r="206" spans="1:5" ht="13.8" thickBot="1">
      <c r="A206" s="1">
        <v>13</v>
      </c>
      <c r="B206" s="1">
        <v>35</v>
      </c>
      <c r="C206" s="1">
        <v>5</v>
      </c>
      <c r="D206" s="11">
        <v>12</v>
      </c>
      <c r="E206">
        <f t="shared" si="12"/>
        <v>33.266666666666666</v>
      </c>
    </row>
    <row r="207" spans="1:5" ht="13.8" thickBot="1">
      <c r="A207" s="1">
        <v>13</v>
      </c>
      <c r="B207" s="1">
        <v>33</v>
      </c>
      <c r="C207" s="1">
        <v>6</v>
      </c>
      <c r="D207" s="11">
        <v>14</v>
      </c>
      <c r="E207">
        <f t="shared" si="12"/>
        <v>33.266666666666666</v>
      </c>
    </row>
    <row r="208" spans="1:5" ht="13.8" thickBot="1">
      <c r="A208" s="1">
        <v>13</v>
      </c>
      <c r="B208" s="1">
        <v>33</v>
      </c>
      <c r="C208" s="1">
        <v>6</v>
      </c>
      <c r="D208" s="11">
        <v>16</v>
      </c>
      <c r="E208">
        <f t="shared" si="12"/>
        <v>33.266666666666666</v>
      </c>
    </row>
    <row r="209" spans="1:5" ht="13.8" thickBot="1">
      <c r="A209" s="1">
        <v>13</v>
      </c>
      <c r="B209" s="1">
        <v>34</v>
      </c>
      <c r="C209" s="1">
        <v>6</v>
      </c>
      <c r="D209" s="11">
        <v>14</v>
      </c>
      <c r="E209">
        <f t="shared" si="12"/>
        <v>33.266666666666666</v>
      </c>
    </row>
    <row r="210" spans="1:5" ht="13.8" thickBot="1">
      <c r="A210" s="1">
        <v>13</v>
      </c>
      <c r="B210" s="1">
        <v>32</v>
      </c>
      <c r="C210" s="1">
        <v>6</v>
      </c>
      <c r="D210" s="11">
        <v>15</v>
      </c>
      <c r="E210">
        <f t="shared" si="12"/>
        <v>33.266666666666666</v>
      </c>
    </row>
    <row r="211" spans="1:5" ht="13.8" thickBot="1">
      <c r="A211" s="1">
        <v>13</v>
      </c>
      <c r="B211" s="1">
        <v>31</v>
      </c>
      <c r="C211" s="1">
        <v>7</v>
      </c>
      <c r="D211" s="11">
        <v>14</v>
      </c>
      <c r="E211">
        <f t="shared" si="12"/>
        <v>33.266666666666666</v>
      </c>
    </row>
    <row r="212" spans="1:5" ht="13.8" thickBot="1">
      <c r="A212" s="1">
        <v>13</v>
      </c>
      <c r="B212" s="1">
        <v>33</v>
      </c>
      <c r="C212" s="1">
        <v>6</v>
      </c>
      <c r="D212" s="11">
        <v>15</v>
      </c>
      <c r="E212">
        <f t="shared" si="12"/>
        <v>33.266666666666666</v>
      </c>
    </row>
    <row r="213" spans="1:5" ht="13.8" thickBot="1">
      <c r="A213" s="1">
        <v>13</v>
      </c>
      <c r="B213" s="1">
        <v>35</v>
      </c>
      <c r="C213" s="1">
        <v>6</v>
      </c>
      <c r="D213" s="11">
        <v>13</v>
      </c>
      <c r="E213">
        <f t="shared" si="12"/>
        <v>33.266666666666666</v>
      </c>
    </row>
    <row r="214" spans="1:5" ht="15.75" customHeight="1" thickBot="1">
      <c r="D214" s="10"/>
    </row>
    <row r="215" spans="1:5" ht="13.8" thickBot="1">
      <c r="A215" s="1">
        <v>14</v>
      </c>
      <c r="B215" s="1">
        <v>25</v>
      </c>
      <c r="C215" s="1">
        <v>6</v>
      </c>
      <c r="D215" s="11">
        <v>16</v>
      </c>
      <c r="E215">
        <f>AVERAGEIF($A$2:$A$726,14,$B$2:$B$726)</f>
        <v>25</v>
      </c>
    </row>
    <row r="216" spans="1:5" ht="13.8" thickBot="1">
      <c r="A216" s="1">
        <v>14</v>
      </c>
      <c r="B216" s="1">
        <v>24</v>
      </c>
      <c r="C216" s="1">
        <v>7</v>
      </c>
      <c r="D216" s="11">
        <v>14</v>
      </c>
      <c r="E216">
        <f t="shared" ref="E216:E229" si="13">AVERAGEIF($A$2:$A$726,14,$B$2:$B$726)</f>
        <v>25</v>
      </c>
    </row>
    <row r="217" spans="1:5" ht="13.8" thickBot="1">
      <c r="A217" s="1">
        <v>14</v>
      </c>
      <c r="B217" s="1">
        <v>26</v>
      </c>
      <c r="C217" s="1">
        <v>6</v>
      </c>
      <c r="D217" s="11">
        <v>15</v>
      </c>
      <c r="E217">
        <f t="shared" si="13"/>
        <v>25</v>
      </c>
    </row>
    <row r="218" spans="1:5" ht="13.8" thickBot="1">
      <c r="A218" s="1">
        <v>14</v>
      </c>
      <c r="B218" s="1">
        <v>26</v>
      </c>
      <c r="C218" s="1">
        <v>5</v>
      </c>
      <c r="D218" s="11">
        <v>15</v>
      </c>
      <c r="E218">
        <f t="shared" si="13"/>
        <v>25</v>
      </c>
    </row>
    <row r="219" spans="1:5" ht="13.8" thickBot="1">
      <c r="A219" s="1">
        <v>14</v>
      </c>
      <c r="B219" s="1">
        <v>26</v>
      </c>
      <c r="C219" s="1">
        <v>7</v>
      </c>
      <c r="D219" s="11">
        <v>16</v>
      </c>
      <c r="E219">
        <f t="shared" si="13"/>
        <v>25</v>
      </c>
    </row>
    <row r="220" spans="1:5" ht="13.8" thickBot="1">
      <c r="A220" s="1">
        <v>14</v>
      </c>
      <c r="B220" s="1">
        <v>24</v>
      </c>
      <c r="C220" s="1">
        <v>6</v>
      </c>
      <c r="D220" s="11">
        <v>16</v>
      </c>
      <c r="E220">
        <f t="shared" si="13"/>
        <v>25</v>
      </c>
    </row>
    <row r="221" spans="1:5" ht="13.8" thickBot="1">
      <c r="A221" s="1">
        <v>14</v>
      </c>
      <c r="B221" s="1">
        <v>28</v>
      </c>
      <c r="C221" s="1">
        <v>6</v>
      </c>
      <c r="D221" s="11">
        <v>14</v>
      </c>
      <c r="E221">
        <f t="shared" si="13"/>
        <v>25</v>
      </c>
    </row>
    <row r="222" spans="1:5" ht="13.8" thickBot="1">
      <c r="A222" s="1">
        <v>14</v>
      </c>
      <c r="B222" s="1">
        <v>23</v>
      </c>
      <c r="C222" s="1">
        <v>6</v>
      </c>
      <c r="D222" s="11">
        <v>16</v>
      </c>
      <c r="E222">
        <f t="shared" si="13"/>
        <v>25</v>
      </c>
    </row>
    <row r="223" spans="1:5" ht="13.8" thickBot="1">
      <c r="A223" s="1">
        <v>14</v>
      </c>
      <c r="B223" s="1">
        <v>24</v>
      </c>
      <c r="C223" s="1">
        <v>7</v>
      </c>
      <c r="D223" s="11">
        <v>13</v>
      </c>
      <c r="E223">
        <f t="shared" si="13"/>
        <v>25</v>
      </c>
    </row>
    <row r="224" spans="1:5" ht="13.8" thickBot="1">
      <c r="A224" s="1">
        <v>14</v>
      </c>
      <c r="B224" s="1">
        <v>25</v>
      </c>
      <c r="C224" s="1">
        <v>6</v>
      </c>
      <c r="D224" s="11">
        <v>15</v>
      </c>
      <c r="E224">
        <f t="shared" si="13"/>
        <v>25</v>
      </c>
    </row>
    <row r="225" spans="1:5" ht="13.8" thickBot="1">
      <c r="A225" s="1">
        <v>14</v>
      </c>
      <c r="B225" s="1">
        <v>24</v>
      </c>
      <c r="C225" s="1">
        <v>6</v>
      </c>
      <c r="D225" s="11">
        <v>12</v>
      </c>
      <c r="E225">
        <f t="shared" si="13"/>
        <v>25</v>
      </c>
    </row>
    <row r="226" spans="1:5" ht="13.8" thickBot="1">
      <c r="A226" s="1">
        <v>14</v>
      </c>
      <c r="B226" s="1">
        <v>26</v>
      </c>
      <c r="C226" s="1">
        <v>6</v>
      </c>
      <c r="D226" s="11">
        <v>14</v>
      </c>
      <c r="E226">
        <f t="shared" si="13"/>
        <v>25</v>
      </c>
    </row>
    <row r="227" spans="1:5" ht="13.8" thickBot="1">
      <c r="A227" s="1">
        <v>14</v>
      </c>
      <c r="B227" s="1">
        <v>25</v>
      </c>
      <c r="C227" s="1">
        <v>5</v>
      </c>
      <c r="D227" s="11">
        <v>12</v>
      </c>
      <c r="E227">
        <f t="shared" si="13"/>
        <v>25</v>
      </c>
    </row>
    <row r="228" spans="1:5" ht="13.8" thickBot="1">
      <c r="A228" s="1">
        <v>14</v>
      </c>
      <c r="B228" s="1">
        <v>24</v>
      </c>
      <c r="C228" s="1">
        <v>6</v>
      </c>
      <c r="D228" s="11">
        <v>13</v>
      </c>
      <c r="E228">
        <f t="shared" si="13"/>
        <v>25</v>
      </c>
    </row>
    <row r="229" spans="1:5" ht="13.8" thickBot="1">
      <c r="A229" s="1">
        <v>14</v>
      </c>
      <c r="B229" s="1">
        <v>25</v>
      </c>
      <c r="C229" s="1">
        <v>6</v>
      </c>
      <c r="D229" s="11">
        <v>16</v>
      </c>
      <c r="E229">
        <f t="shared" si="13"/>
        <v>25</v>
      </c>
    </row>
    <row r="230" spans="1:5" ht="15.75" customHeight="1" thickBot="1">
      <c r="D230" s="10"/>
    </row>
    <row r="231" spans="1:5" ht="13.8" thickBot="1">
      <c r="A231" s="1">
        <v>15</v>
      </c>
      <c r="B231" s="1">
        <v>31</v>
      </c>
      <c r="C231" s="1">
        <v>6</v>
      </c>
      <c r="D231" s="11">
        <v>13</v>
      </c>
      <c r="E231">
        <f>AVERAGEIF(A2:A726,15,B2:B726)</f>
        <v>29.466666666666665</v>
      </c>
    </row>
    <row r="232" spans="1:5" ht="13.8" thickBot="1">
      <c r="A232" s="1">
        <v>15</v>
      </c>
      <c r="B232" s="1">
        <v>29</v>
      </c>
      <c r="C232" s="1">
        <v>5</v>
      </c>
      <c r="D232" s="11">
        <v>15</v>
      </c>
      <c r="E232">
        <f t="shared" ref="E232:E245" si="14">AVERAGEIF(A3:A727,15,B3:B727)</f>
        <v>29.466666666666665</v>
      </c>
    </row>
    <row r="233" spans="1:5" ht="13.8" thickBot="1">
      <c r="A233" s="1">
        <v>15</v>
      </c>
      <c r="B233" s="1">
        <v>30</v>
      </c>
      <c r="C233" s="1">
        <v>6</v>
      </c>
      <c r="D233" s="11">
        <v>13</v>
      </c>
      <c r="E233">
        <f t="shared" si="14"/>
        <v>29.466666666666665</v>
      </c>
    </row>
    <row r="234" spans="1:5" ht="13.8" thickBot="1">
      <c r="A234" s="1">
        <v>15</v>
      </c>
      <c r="B234" s="1">
        <v>29</v>
      </c>
      <c r="C234" s="1">
        <v>6</v>
      </c>
      <c r="D234" s="11">
        <v>16</v>
      </c>
      <c r="E234">
        <f t="shared" si="14"/>
        <v>29.466666666666665</v>
      </c>
    </row>
    <row r="235" spans="1:5" ht="13.8" thickBot="1">
      <c r="A235" s="1">
        <v>15</v>
      </c>
      <c r="B235" s="1">
        <v>28</v>
      </c>
      <c r="C235" s="1">
        <v>6</v>
      </c>
      <c r="D235" s="11">
        <v>12</v>
      </c>
      <c r="E235">
        <f t="shared" si="14"/>
        <v>29.466666666666665</v>
      </c>
    </row>
    <row r="236" spans="1:5" ht="13.8" thickBot="1">
      <c r="A236" s="1">
        <v>15</v>
      </c>
      <c r="B236" s="1">
        <v>29</v>
      </c>
      <c r="C236" s="1">
        <v>7</v>
      </c>
      <c r="D236" s="11">
        <v>12</v>
      </c>
      <c r="E236">
        <f t="shared" si="14"/>
        <v>29.466666666666665</v>
      </c>
    </row>
    <row r="237" spans="1:5" ht="13.8" thickBot="1">
      <c r="A237" s="1">
        <v>15</v>
      </c>
      <c r="B237" s="1">
        <v>29</v>
      </c>
      <c r="C237" s="1">
        <v>6</v>
      </c>
      <c r="D237" s="11">
        <v>15</v>
      </c>
      <c r="E237">
        <f t="shared" si="14"/>
        <v>29.466666666666665</v>
      </c>
    </row>
    <row r="238" spans="1:5" ht="13.8" thickBot="1">
      <c r="A238" s="1">
        <v>15</v>
      </c>
      <c r="B238" s="1">
        <v>31</v>
      </c>
      <c r="C238" s="1">
        <v>7</v>
      </c>
      <c r="D238" s="11">
        <v>16</v>
      </c>
      <c r="E238">
        <f t="shared" si="14"/>
        <v>29.466666666666665</v>
      </c>
    </row>
    <row r="239" spans="1:5" ht="13.8" thickBot="1">
      <c r="A239" s="1">
        <v>15</v>
      </c>
      <c r="B239" s="1">
        <v>30</v>
      </c>
      <c r="C239" s="1">
        <v>7</v>
      </c>
      <c r="D239" s="11">
        <v>16</v>
      </c>
      <c r="E239">
        <f t="shared" si="14"/>
        <v>29.466666666666665</v>
      </c>
    </row>
    <row r="240" spans="1:5" ht="13.8" thickBot="1">
      <c r="A240" s="1">
        <v>15</v>
      </c>
      <c r="B240" s="1">
        <v>29</v>
      </c>
      <c r="C240" s="1">
        <v>6</v>
      </c>
      <c r="D240" s="11">
        <v>16</v>
      </c>
      <c r="E240">
        <f t="shared" si="14"/>
        <v>29.466666666666665</v>
      </c>
    </row>
    <row r="241" spans="1:5" ht="13.8" thickBot="1">
      <c r="A241" s="1">
        <v>15</v>
      </c>
      <c r="B241" s="1">
        <v>29</v>
      </c>
      <c r="C241" s="1">
        <v>5</v>
      </c>
      <c r="D241" s="11">
        <v>14</v>
      </c>
      <c r="E241">
        <f t="shared" si="14"/>
        <v>29.466666666666665</v>
      </c>
    </row>
    <row r="242" spans="1:5" ht="13.8" thickBot="1">
      <c r="A242" s="1">
        <v>15</v>
      </c>
      <c r="B242" s="1">
        <v>28</v>
      </c>
      <c r="C242" s="1">
        <v>6</v>
      </c>
      <c r="D242" s="11">
        <v>12</v>
      </c>
      <c r="E242">
        <f t="shared" si="14"/>
        <v>29.466666666666665</v>
      </c>
    </row>
    <row r="243" spans="1:5" ht="13.8" thickBot="1">
      <c r="A243" s="1">
        <v>15</v>
      </c>
      <c r="B243" s="1">
        <v>30</v>
      </c>
      <c r="C243" s="1">
        <v>7</v>
      </c>
      <c r="D243" s="11">
        <v>16</v>
      </c>
      <c r="E243">
        <f t="shared" si="14"/>
        <v>29.466666666666665</v>
      </c>
    </row>
    <row r="244" spans="1:5" ht="13.8" thickBot="1">
      <c r="A244" s="1">
        <v>15</v>
      </c>
      <c r="B244" s="1">
        <v>31</v>
      </c>
      <c r="C244" s="1">
        <v>6</v>
      </c>
      <c r="D244" s="11">
        <v>15</v>
      </c>
      <c r="E244">
        <f t="shared" si="14"/>
        <v>29.466666666666665</v>
      </c>
    </row>
    <row r="245" spans="1:5" ht="13.8" thickBot="1">
      <c r="A245" s="1">
        <v>15</v>
      </c>
      <c r="B245" s="1">
        <v>29</v>
      </c>
      <c r="C245" s="1">
        <v>6</v>
      </c>
      <c r="D245" s="11">
        <v>15</v>
      </c>
      <c r="E245">
        <f t="shared" si="14"/>
        <v>29.466666666666665</v>
      </c>
    </row>
    <row r="246" spans="1:5" ht="15.75" customHeight="1" thickBot="1">
      <c r="D246" s="10"/>
    </row>
    <row r="247" spans="1:5" ht="13.8" thickBot="1">
      <c r="A247" s="1">
        <v>16</v>
      </c>
      <c r="B247" s="1">
        <v>30</v>
      </c>
      <c r="C247" s="1">
        <v>7</v>
      </c>
      <c r="D247" s="11">
        <v>13</v>
      </c>
      <c r="E247">
        <f>AVERAGEIF($A$2:$A$726,16,$B$2:$B$726)</f>
        <v>33.133333333333333</v>
      </c>
    </row>
    <row r="248" spans="1:5" ht="13.8" thickBot="1">
      <c r="A248" s="1">
        <v>16</v>
      </c>
      <c r="B248" s="1">
        <v>37</v>
      </c>
      <c r="C248" s="1">
        <v>6</v>
      </c>
      <c r="D248" s="11">
        <v>12</v>
      </c>
      <c r="E248">
        <f t="shared" ref="E248:E261" si="15">AVERAGEIF($A$2:$A$726,16,$B$2:$B$726)</f>
        <v>33.133333333333333</v>
      </c>
    </row>
    <row r="249" spans="1:5" ht="13.8" thickBot="1">
      <c r="A249" s="1">
        <v>16</v>
      </c>
      <c r="B249" s="1">
        <v>30</v>
      </c>
      <c r="C249" s="1">
        <v>7</v>
      </c>
      <c r="D249" s="11">
        <v>15</v>
      </c>
      <c r="E249">
        <f t="shared" si="15"/>
        <v>33.133333333333333</v>
      </c>
    </row>
    <row r="250" spans="1:5" ht="13.8" thickBot="1">
      <c r="A250" s="1">
        <v>16</v>
      </c>
      <c r="B250" s="1">
        <v>36</v>
      </c>
      <c r="C250" s="1">
        <v>7</v>
      </c>
      <c r="D250" s="11">
        <v>12</v>
      </c>
      <c r="E250">
        <f t="shared" si="15"/>
        <v>33.133333333333333</v>
      </c>
    </row>
    <row r="251" spans="1:5" ht="13.8" thickBot="1">
      <c r="A251" s="1">
        <v>16</v>
      </c>
      <c r="B251" s="1">
        <v>30</v>
      </c>
      <c r="C251" s="1">
        <v>7</v>
      </c>
      <c r="D251" s="11">
        <v>14</v>
      </c>
      <c r="E251">
        <f t="shared" si="15"/>
        <v>33.133333333333333</v>
      </c>
    </row>
    <row r="252" spans="1:5" ht="13.8" thickBot="1">
      <c r="A252" s="1">
        <v>16</v>
      </c>
      <c r="B252" s="1">
        <v>36</v>
      </c>
      <c r="C252" s="1">
        <v>7</v>
      </c>
      <c r="D252" s="11">
        <v>13</v>
      </c>
      <c r="E252">
        <f t="shared" si="15"/>
        <v>33.133333333333333</v>
      </c>
    </row>
    <row r="253" spans="1:5" ht="13.8" thickBot="1">
      <c r="A253" s="1">
        <v>16</v>
      </c>
      <c r="B253" s="1">
        <v>31</v>
      </c>
      <c r="C253" s="1">
        <v>7</v>
      </c>
      <c r="D253" s="11">
        <v>16</v>
      </c>
      <c r="E253">
        <f t="shared" si="15"/>
        <v>33.133333333333333</v>
      </c>
    </row>
    <row r="254" spans="1:5" ht="13.8" thickBot="1">
      <c r="A254" s="1">
        <v>16</v>
      </c>
      <c r="B254" s="1">
        <v>36</v>
      </c>
      <c r="C254" s="1">
        <v>7</v>
      </c>
      <c r="D254" s="11">
        <v>15</v>
      </c>
      <c r="E254">
        <f t="shared" si="15"/>
        <v>33.133333333333333</v>
      </c>
    </row>
    <row r="255" spans="1:5" ht="13.8" thickBot="1">
      <c r="A255" s="1">
        <v>16</v>
      </c>
      <c r="B255" s="1">
        <v>30</v>
      </c>
      <c r="C255" s="1">
        <v>7</v>
      </c>
      <c r="D255" s="11">
        <v>15</v>
      </c>
      <c r="E255">
        <f t="shared" si="15"/>
        <v>33.133333333333333</v>
      </c>
    </row>
    <row r="256" spans="1:5" ht="13.8" thickBot="1">
      <c r="A256" s="1">
        <v>16</v>
      </c>
      <c r="B256" s="1">
        <v>37</v>
      </c>
      <c r="C256" s="1">
        <v>6</v>
      </c>
      <c r="D256" s="11">
        <v>15</v>
      </c>
      <c r="E256">
        <f t="shared" si="15"/>
        <v>33.133333333333333</v>
      </c>
    </row>
    <row r="257" spans="1:5" ht="13.8" thickBot="1">
      <c r="A257" s="1">
        <v>16</v>
      </c>
      <c r="B257" s="1">
        <v>30</v>
      </c>
      <c r="C257" s="1">
        <v>7</v>
      </c>
      <c r="D257" s="11">
        <v>16</v>
      </c>
      <c r="E257">
        <f t="shared" si="15"/>
        <v>33.133333333333333</v>
      </c>
    </row>
    <row r="258" spans="1:5" ht="13.8" thickBot="1">
      <c r="A258" s="1">
        <v>16</v>
      </c>
      <c r="B258" s="1">
        <v>36</v>
      </c>
      <c r="C258" s="1">
        <v>7</v>
      </c>
      <c r="D258" s="11">
        <v>14</v>
      </c>
      <c r="E258">
        <f t="shared" si="15"/>
        <v>33.133333333333333</v>
      </c>
    </row>
    <row r="259" spans="1:5" ht="13.8" thickBot="1">
      <c r="A259" s="1">
        <v>16</v>
      </c>
      <c r="B259" s="1">
        <v>31</v>
      </c>
      <c r="C259" s="1">
        <v>7</v>
      </c>
      <c r="D259" s="11">
        <v>12</v>
      </c>
      <c r="E259">
        <f t="shared" si="15"/>
        <v>33.133333333333333</v>
      </c>
    </row>
    <row r="260" spans="1:5" ht="13.8" thickBot="1">
      <c r="A260" s="1">
        <v>16</v>
      </c>
      <c r="B260" s="1">
        <v>37</v>
      </c>
      <c r="C260" s="1">
        <v>7</v>
      </c>
      <c r="D260" s="11">
        <v>16</v>
      </c>
      <c r="E260">
        <f t="shared" si="15"/>
        <v>33.133333333333333</v>
      </c>
    </row>
    <row r="261" spans="1:5" ht="13.8" thickBot="1">
      <c r="A261" s="1">
        <v>16</v>
      </c>
      <c r="B261" s="1">
        <v>30</v>
      </c>
      <c r="C261" s="1">
        <v>6</v>
      </c>
      <c r="D261" s="11">
        <v>13</v>
      </c>
      <c r="E261">
        <f t="shared" si="15"/>
        <v>33.133333333333333</v>
      </c>
    </row>
    <row r="262" spans="1:5" ht="15.75" customHeight="1" thickBot="1">
      <c r="D262" s="10"/>
    </row>
    <row r="263" spans="1:5" ht="13.8" thickBot="1">
      <c r="A263" s="1">
        <v>17</v>
      </c>
      <c r="B263" s="1">
        <v>30</v>
      </c>
      <c r="C263" s="1">
        <v>6</v>
      </c>
      <c r="D263" s="11">
        <v>16</v>
      </c>
      <c r="E263">
        <f>AVERAGEIF($A$2:$A$726,17,$B$2:$B$726)</f>
        <v>35.200000000000003</v>
      </c>
    </row>
    <row r="264" spans="1:5" ht="13.8" thickBot="1">
      <c r="A264" s="1">
        <v>17</v>
      </c>
      <c r="B264" s="1">
        <v>40</v>
      </c>
      <c r="C264" s="1">
        <v>6</v>
      </c>
      <c r="D264" s="11">
        <v>13</v>
      </c>
      <c r="E264">
        <f t="shared" ref="E264:E277" si="16">AVERAGEIF($A$2:$A$726,17,$B$2:$B$726)</f>
        <v>35.200000000000003</v>
      </c>
    </row>
    <row r="265" spans="1:5" ht="13.8" thickBot="1">
      <c r="A265" s="1">
        <v>17</v>
      </c>
      <c r="B265" s="1">
        <v>35</v>
      </c>
      <c r="C265" s="1">
        <v>6</v>
      </c>
      <c r="D265" s="11">
        <v>14</v>
      </c>
      <c r="E265">
        <f t="shared" si="16"/>
        <v>35.200000000000003</v>
      </c>
    </row>
    <row r="266" spans="1:5" ht="13.8" thickBot="1">
      <c r="A266" s="1">
        <v>17</v>
      </c>
      <c r="B266" s="1">
        <v>30</v>
      </c>
      <c r="C266" s="1">
        <v>6</v>
      </c>
      <c r="D266" s="11">
        <v>15</v>
      </c>
      <c r="E266">
        <f t="shared" si="16"/>
        <v>35.200000000000003</v>
      </c>
    </row>
    <row r="267" spans="1:5" ht="13.8" thickBot="1">
      <c r="A267" s="1">
        <v>17</v>
      </c>
      <c r="B267" s="1">
        <v>40</v>
      </c>
      <c r="C267" s="1">
        <v>5</v>
      </c>
      <c r="D267" s="11">
        <v>14</v>
      </c>
      <c r="E267">
        <f t="shared" si="16"/>
        <v>35.200000000000003</v>
      </c>
    </row>
    <row r="268" spans="1:5" ht="13.8" thickBot="1">
      <c r="A268" s="1">
        <v>17</v>
      </c>
      <c r="B268" s="1">
        <v>35</v>
      </c>
      <c r="C268" s="1">
        <v>6</v>
      </c>
      <c r="D268" s="11">
        <v>13</v>
      </c>
      <c r="E268">
        <f t="shared" si="16"/>
        <v>35.200000000000003</v>
      </c>
    </row>
    <row r="269" spans="1:5" ht="13.8" thickBot="1">
      <c r="A269" s="1">
        <v>17</v>
      </c>
      <c r="B269" s="1">
        <v>31</v>
      </c>
      <c r="C269" s="1">
        <v>6</v>
      </c>
      <c r="D269" s="11">
        <v>15</v>
      </c>
      <c r="E269">
        <f t="shared" si="16"/>
        <v>35.200000000000003</v>
      </c>
    </row>
    <row r="270" spans="1:5" ht="13.8" thickBot="1">
      <c r="A270" s="1">
        <v>17</v>
      </c>
      <c r="B270" s="1">
        <v>40</v>
      </c>
      <c r="C270" s="1">
        <v>6</v>
      </c>
      <c r="D270" s="11">
        <v>12</v>
      </c>
      <c r="E270">
        <f t="shared" si="16"/>
        <v>35.200000000000003</v>
      </c>
    </row>
    <row r="271" spans="1:5" ht="13.8" thickBot="1">
      <c r="A271" s="1">
        <v>17</v>
      </c>
      <c r="B271" s="1">
        <v>35</v>
      </c>
      <c r="C271" s="1">
        <v>6</v>
      </c>
      <c r="D271" s="11">
        <v>12</v>
      </c>
      <c r="E271">
        <f t="shared" si="16"/>
        <v>35.200000000000003</v>
      </c>
    </row>
    <row r="272" spans="1:5" ht="13.8" thickBot="1">
      <c r="A272" s="1">
        <v>17</v>
      </c>
      <c r="B272" s="1">
        <v>30</v>
      </c>
      <c r="C272" s="1">
        <v>6</v>
      </c>
      <c r="D272" s="11">
        <v>13</v>
      </c>
      <c r="E272">
        <f t="shared" si="16"/>
        <v>35.200000000000003</v>
      </c>
    </row>
    <row r="273" spans="1:5" ht="13.8" thickBot="1">
      <c r="A273" s="1">
        <v>17</v>
      </c>
      <c r="B273" s="1">
        <v>41</v>
      </c>
      <c r="C273" s="1">
        <v>6</v>
      </c>
      <c r="D273" s="11">
        <v>16</v>
      </c>
      <c r="E273">
        <f t="shared" si="16"/>
        <v>35.200000000000003</v>
      </c>
    </row>
    <row r="274" spans="1:5" ht="13.8" thickBot="1">
      <c r="A274" s="1">
        <v>17</v>
      </c>
      <c r="B274" s="1">
        <v>35</v>
      </c>
      <c r="C274" s="1">
        <v>6</v>
      </c>
      <c r="D274" s="11">
        <v>13</v>
      </c>
      <c r="E274">
        <f t="shared" si="16"/>
        <v>35.200000000000003</v>
      </c>
    </row>
    <row r="275" spans="1:5" ht="13.8" thickBot="1">
      <c r="A275" s="1">
        <v>17</v>
      </c>
      <c r="B275" s="1">
        <v>30</v>
      </c>
      <c r="C275" s="1">
        <v>5</v>
      </c>
      <c r="D275" s="11">
        <v>13</v>
      </c>
      <c r="E275">
        <f t="shared" si="16"/>
        <v>35.200000000000003</v>
      </c>
    </row>
    <row r="276" spans="1:5" ht="13.8" thickBot="1">
      <c r="A276" s="1">
        <v>17</v>
      </c>
      <c r="B276" s="1">
        <v>40</v>
      </c>
      <c r="C276" s="1">
        <v>6</v>
      </c>
      <c r="D276" s="11">
        <v>14</v>
      </c>
      <c r="E276">
        <f t="shared" si="16"/>
        <v>35.200000000000003</v>
      </c>
    </row>
    <row r="277" spans="1:5" ht="13.8" thickBot="1">
      <c r="A277" s="1">
        <v>17</v>
      </c>
      <c r="B277" s="1">
        <v>36</v>
      </c>
      <c r="C277" s="1">
        <v>6</v>
      </c>
      <c r="D277" s="11">
        <v>14</v>
      </c>
      <c r="E277">
        <f t="shared" si="16"/>
        <v>35.200000000000003</v>
      </c>
    </row>
    <row r="278" spans="1:5" ht="15.75" customHeight="1" thickBot="1">
      <c r="D278" s="10"/>
    </row>
    <row r="279" spans="1:5" ht="13.8" thickBot="1">
      <c r="A279" s="1">
        <v>18</v>
      </c>
      <c r="B279" s="1">
        <v>34</v>
      </c>
      <c r="C279" s="1">
        <v>7</v>
      </c>
      <c r="D279" s="11">
        <v>14</v>
      </c>
      <c r="E279">
        <f>AVERAGEIF($A$2:$A$726,18,$B$2:$B$726)</f>
        <v>30</v>
      </c>
    </row>
    <row r="280" spans="1:5" ht="13.8" thickBot="1">
      <c r="A280" s="1">
        <v>18</v>
      </c>
      <c r="B280" s="1">
        <v>25</v>
      </c>
      <c r="C280" s="1">
        <v>5</v>
      </c>
      <c r="D280" s="11">
        <v>13</v>
      </c>
      <c r="E280">
        <f t="shared" ref="E280:E294" si="17">AVERAGEIF($A$2:$A$726,18,$B$2:$B$726)</f>
        <v>30</v>
      </c>
    </row>
    <row r="281" spans="1:5" ht="13.8" thickBot="1">
      <c r="A281" s="1">
        <v>18</v>
      </c>
      <c r="B281" s="1">
        <v>35</v>
      </c>
      <c r="C281" s="1">
        <v>6</v>
      </c>
      <c r="D281" s="11">
        <v>13</v>
      </c>
      <c r="E281">
        <f t="shared" si="17"/>
        <v>30</v>
      </c>
    </row>
    <row r="282" spans="1:5" ht="13.8" thickBot="1">
      <c r="A282" s="1">
        <v>18</v>
      </c>
      <c r="B282" s="1">
        <v>25</v>
      </c>
      <c r="C282" s="1">
        <v>6</v>
      </c>
      <c r="D282" s="11">
        <v>16</v>
      </c>
      <c r="E282">
        <f t="shared" si="17"/>
        <v>30</v>
      </c>
    </row>
    <row r="283" spans="1:5" ht="13.8" thickBot="1">
      <c r="A283" s="1">
        <v>18</v>
      </c>
      <c r="B283" s="1">
        <v>34</v>
      </c>
      <c r="C283" s="1">
        <v>6</v>
      </c>
      <c r="D283" s="11">
        <v>15</v>
      </c>
      <c r="E283">
        <f t="shared" si="17"/>
        <v>30</v>
      </c>
    </row>
    <row r="284" spans="1:5" ht="13.8" thickBot="1">
      <c r="A284" s="1">
        <v>18</v>
      </c>
      <c r="B284" s="1">
        <v>25</v>
      </c>
      <c r="C284" s="1">
        <v>6</v>
      </c>
      <c r="D284" s="11">
        <v>14</v>
      </c>
      <c r="E284">
        <f t="shared" si="17"/>
        <v>30</v>
      </c>
    </row>
    <row r="285" spans="1:5" ht="13.8" thickBot="1">
      <c r="A285" s="1">
        <v>18</v>
      </c>
      <c r="B285" s="1">
        <v>35</v>
      </c>
      <c r="C285" s="1">
        <v>5</v>
      </c>
      <c r="D285" s="11">
        <v>15</v>
      </c>
      <c r="E285">
        <f t="shared" si="17"/>
        <v>30</v>
      </c>
    </row>
    <row r="286" spans="1:5" ht="13.8" thickBot="1">
      <c r="A286" s="1">
        <v>18</v>
      </c>
      <c r="B286" s="1">
        <v>25</v>
      </c>
      <c r="C286" s="1">
        <v>6</v>
      </c>
      <c r="D286" s="11">
        <v>16</v>
      </c>
      <c r="E286">
        <f t="shared" si="17"/>
        <v>30</v>
      </c>
    </row>
    <row r="287" spans="1:5" ht="13.8" thickBot="1">
      <c r="A287" s="1">
        <v>18</v>
      </c>
      <c r="B287" s="1">
        <v>35</v>
      </c>
      <c r="C287" s="1">
        <v>6</v>
      </c>
      <c r="D287" s="11">
        <v>15</v>
      </c>
      <c r="E287">
        <f t="shared" si="17"/>
        <v>30</v>
      </c>
    </row>
    <row r="288" spans="1:5" ht="13.8" thickBot="1">
      <c r="A288" s="1">
        <v>18</v>
      </c>
      <c r="B288" s="1">
        <v>26</v>
      </c>
      <c r="C288" s="1">
        <v>6</v>
      </c>
      <c r="D288" s="11">
        <v>15</v>
      </c>
      <c r="E288">
        <f t="shared" si="17"/>
        <v>30</v>
      </c>
    </row>
    <row r="289" spans="1:5" ht="13.8" thickBot="1">
      <c r="A289" s="1">
        <v>18</v>
      </c>
      <c r="B289" s="1">
        <v>34</v>
      </c>
      <c r="C289" s="1">
        <v>6</v>
      </c>
      <c r="D289" s="11">
        <v>12</v>
      </c>
      <c r="E289">
        <f t="shared" si="17"/>
        <v>30</v>
      </c>
    </row>
    <row r="290" spans="1:5" ht="13.8" thickBot="1">
      <c r="A290" s="1">
        <v>18</v>
      </c>
      <c r="B290" s="1">
        <v>26</v>
      </c>
      <c r="C290" s="1">
        <v>6</v>
      </c>
      <c r="D290" s="11">
        <v>12</v>
      </c>
      <c r="E290">
        <f t="shared" si="17"/>
        <v>30</v>
      </c>
    </row>
    <row r="291" spans="1:5" ht="13.8" thickBot="1">
      <c r="A291" s="1">
        <v>18</v>
      </c>
      <c r="B291" s="1">
        <v>35</v>
      </c>
      <c r="C291" s="1">
        <v>7</v>
      </c>
      <c r="D291" s="11">
        <v>14</v>
      </c>
      <c r="E291">
        <f t="shared" si="17"/>
        <v>30</v>
      </c>
    </row>
    <row r="292" spans="1:5" ht="13.8" thickBot="1">
      <c r="A292" s="1">
        <v>18</v>
      </c>
      <c r="B292" s="1">
        <v>26</v>
      </c>
      <c r="C292" s="1">
        <v>6</v>
      </c>
      <c r="D292" s="11">
        <v>13</v>
      </c>
      <c r="E292">
        <f t="shared" si="17"/>
        <v>30</v>
      </c>
    </row>
    <row r="293" spans="1:5" ht="13.8" thickBot="1">
      <c r="A293" s="1">
        <v>18</v>
      </c>
      <c r="B293" s="1">
        <v>35</v>
      </c>
      <c r="C293" s="1">
        <v>6</v>
      </c>
      <c r="D293" s="11">
        <v>15</v>
      </c>
      <c r="E293">
        <f t="shared" si="17"/>
        <v>30</v>
      </c>
    </row>
    <row r="294" spans="1:5" ht="13.8" thickBot="1">
      <c r="A294" s="1">
        <v>18</v>
      </c>
      <c r="B294" s="1">
        <v>25</v>
      </c>
      <c r="C294" s="1">
        <v>6</v>
      </c>
      <c r="D294" s="11">
        <v>15</v>
      </c>
      <c r="E294">
        <f t="shared" si="17"/>
        <v>30</v>
      </c>
    </row>
    <row r="295" spans="1:5" ht="15.75" customHeight="1" thickBot="1">
      <c r="D295" s="10"/>
    </row>
    <row r="296" spans="1:5" ht="13.8" thickBot="1">
      <c r="A296" s="1">
        <v>19</v>
      </c>
      <c r="B296" s="1">
        <v>31</v>
      </c>
      <c r="C296" s="1">
        <v>7</v>
      </c>
      <c r="D296" s="11">
        <v>12</v>
      </c>
      <c r="E296">
        <f>AVERAGEIF($A$2:$A$726,19,$B$2:$B$726)</f>
        <v>30</v>
      </c>
    </row>
    <row r="297" spans="1:5" ht="13.8" thickBot="1">
      <c r="A297" s="1">
        <v>19</v>
      </c>
      <c r="B297" s="1">
        <v>29</v>
      </c>
      <c r="C297" s="1">
        <v>7</v>
      </c>
      <c r="D297" s="11">
        <v>14</v>
      </c>
      <c r="E297">
        <f t="shared" ref="E297:E310" si="18">AVERAGEIF($A$2:$A$726,19,$B$2:$B$726)</f>
        <v>30</v>
      </c>
    </row>
    <row r="298" spans="1:5" ht="13.8" thickBot="1">
      <c r="A298" s="1">
        <v>19</v>
      </c>
      <c r="B298" s="1">
        <v>31</v>
      </c>
      <c r="C298" s="1">
        <v>7</v>
      </c>
      <c r="D298" s="11">
        <v>13</v>
      </c>
      <c r="E298">
        <f t="shared" si="18"/>
        <v>30</v>
      </c>
    </row>
    <row r="299" spans="1:5" ht="13.8" thickBot="1">
      <c r="A299" s="1">
        <v>19</v>
      </c>
      <c r="B299" s="1">
        <v>29</v>
      </c>
      <c r="C299" s="1">
        <v>7</v>
      </c>
      <c r="D299" s="11">
        <v>15</v>
      </c>
      <c r="E299">
        <f t="shared" si="18"/>
        <v>30</v>
      </c>
    </row>
    <row r="300" spans="1:5" ht="13.8" thickBot="1">
      <c r="A300" s="1">
        <v>19</v>
      </c>
      <c r="B300" s="1">
        <v>31</v>
      </c>
      <c r="C300" s="1">
        <v>7</v>
      </c>
      <c r="D300" s="11">
        <v>16</v>
      </c>
      <c r="E300">
        <f t="shared" si="18"/>
        <v>30</v>
      </c>
    </row>
    <row r="301" spans="1:5" ht="13.8" thickBot="1">
      <c r="A301" s="1">
        <v>19</v>
      </c>
      <c r="B301" s="1">
        <v>29</v>
      </c>
      <c r="C301" s="1">
        <v>7</v>
      </c>
      <c r="D301" s="11">
        <v>13</v>
      </c>
      <c r="E301">
        <f t="shared" si="18"/>
        <v>30</v>
      </c>
    </row>
    <row r="302" spans="1:5" ht="13.8" thickBot="1">
      <c r="A302" s="1">
        <v>19</v>
      </c>
      <c r="B302" s="1">
        <v>31</v>
      </c>
      <c r="C302" s="1">
        <v>7</v>
      </c>
      <c r="D302" s="11">
        <v>14</v>
      </c>
      <c r="E302">
        <f t="shared" si="18"/>
        <v>30</v>
      </c>
    </row>
    <row r="303" spans="1:5" ht="13.8" thickBot="1">
      <c r="A303" s="1">
        <v>19</v>
      </c>
      <c r="B303" s="1">
        <v>29</v>
      </c>
      <c r="C303" s="1">
        <v>7</v>
      </c>
      <c r="D303" s="11">
        <v>13</v>
      </c>
      <c r="E303">
        <f t="shared" si="18"/>
        <v>30</v>
      </c>
    </row>
    <row r="304" spans="1:5" ht="13.8" thickBot="1">
      <c r="A304" s="1">
        <v>19</v>
      </c>
      <c r="B304" s="1">
        <v>31</v>
      </c>
      <c r="C304" s="1">
        <v>6</v>
      </c>
      <c r="D304" s="11">
        <v>14</v>
      </c>
      <c r="E304">
        <f t="shared" si="18"/>
        <v>30</v>
      </c>
    </row>
    <row r="305" spans="1:5" ht="13.8" thickBot="1">
      <c r="A305" s="1">
        <v>19</v>
      </c>
      <c r="B305" s="1">
        <v>29</v>
      </c>
      <c r="C305" s="1">
        <v>7</v>
      </c>
      <c r="D305" s="11">
        <v>12</v>
      </c>
      <c r="E305">
        <f t="shared" si="18"/>
        <v>30</v>
      </c>
    </row>
    <row r="306" spans="1:5" ht="13.8" thickBot="1">
      <c r="A306" s="1">
        <v>19</v>
      </c>
      <c r="B306" s="1">
        <v>31</v>
      </c>
      <c r="C306" s="1">
        <v>6</v>
      </c>
      <c r="D306" s="11">
        <v>15</v>
      </c>
      <c r="E306">
        <f t="shared" si="18"/>
        <v>30</v>
      </c>
    </row>
    <row r="307" spans="1:5" ht="13.8" thickBot="1">
      <c r="A307" s="1">
        <v>19</v>
      </c>
      <c r="B307" s="1">
        <v>28</v>
      </c>
      <c r="C307" s="1">
        <v>7</v>
      </c>
      <c r="D307" s="11">
        <v>15</v>
      </c>
      <c r="E307">
        <f t="shared" si="18"/>
        <v>30</v>
      </c>
    </row>
    <row r="308" spans="1:5" ht="13.8" thickBot="1">
      <c r="A308" s="1">
        <v>19</v>
      </c>
      <c r="B308" s="1">
        <v>31</v>
      </c>
      <c r="C308" s="1">
        <v>7</v>
      </c>
      <c r="D308" s="11">
        <v>15</v>
      </c>
      <c r="E308">
        <f t="shared" si="18"/>
        <v>30</v>
      </c>
    </row>
    <row r="309" spans="1:5" ht="13.8" thickBot="1">
      <c r="A309" s="1">
        <v>19</v>
      </c>
      <c r="B309" s="1">
        <v>29</v>
      </c>
      <c r="C309" s="1">
        <v>7</v>
      </c>
      <c r="D309" s="11">
        <v>15</v>
      </c>
      <c r="E309">
        <f t="shared" si="18"/>
        <v>30</v>
      </c>
    </row>
    <row r="310" spans="1:5" ht="13.8" thickBot="1">
      <c r="A310" s="1">
        <v>19</v>
      </c>
      <c r="B310" s="1">
        <v>31</v>
      </c>
      <c r="C310" s="1">
        <v>7</v>
      </c>
      <c r="D310" s="11">
        <v>16</v>
      </c>
      <c r="E310">
        <f t="shared" si="18"/>
        <v>30</v>
      </c>
    </row>
    <row r="311" spans="1:5" ht="15.75" customHeight="1" thickBot="1">
      <c r="D311" s="10"/>
    </row>
    <row r="312" spans="1:5" ht="13.8" thickBot="1">
      <c r="A312" s="1">
        <v>20</v>
      </c>
      <c r="B312" s="1">
        <v>35</v>
      </c>
      <c r="C312" s="1">
        <v>7</v>
      </c>
      <c r="D312" s="11">
        <v>12</v>
      </c>
      <c r="E312">
        <f>AVERAGEIF(A2:A726,20,B2:B726)</f>
        <v>35.200000000000003</v>
      </c>
    </row>
    <row r="313" spans="1:5" ht="13.8" thickBot="1">
      <c r="A313" s="1">
        <v>20</v>
      </c>
      <c r="B313" s="1">
        <v>40</v>
      </c>
      <c r="C313" s="1">
        <v>7</v>
      </c>
      <c r="D313" s="11">
        <v>13</v>
      </c>
      <c r="E313">
        <f t="shared" ref="E313:E326" si="19">AVERAGEIF(A3:A727,20,B3:B727)</f>
        <v>35.200000000000003</v>
      </c>
    </row>
    <row r="314" spans="1:5" ht="13.8" thickBot="1">
      <c r="A314" s="1">
        <v>20</v>
      </c>
      <c r="B314" s="1">
        <v>30</v>
      </c>
      <c r="C314" s="1">
        <v>7</v>
      </c>
      <c r="D314" s="11">
        <v>14</v>
      </c>
      <c r="E314">
        <f t="shared" si="19"/>
        <v>35.200000000000003</v>
      </c>
    </row>
    <row r="315" spans="1:5" ht="13.8" thickBot="1">
      <c r="A315" s="1">
        <v>20</v>
      </c>
      <c r="B315" s="1">
        <v>35</v>
      </c>
      <c r="C315" s="1">
        <v>7</v>
      </c>
      <c r="D315" s="11">
        <v>15</v>
      </c>
      <c r="E315">
        <f t="shared" si="19"/>
        <v>35.200000000000003</v>
      </c>
    </row>
    <row r="316" spans="1:5" ht="13.8" thickBot="1">
      <c r="A316" s="1">
        <v>20</v>
      </c>
      <c r="B316" s="1">
        <v>40</v>
      </c>
      <c r="C316" s="1">
        <v>7</v>
      </c>
      <c r="D316" s="11">
        <v>16</v>
      </c>
      <c r="E316">
        <f t="shared" si="19"/>
        <v>35.200000000000003</v>
      </c>
    </row>
    <row r="317" spans="1:5" ht="13.8" thickBot="1">
      <c r="A317" s="1">
        <v>20</v>
      </c>
      <c r="B317" s="1">
        <v>30</v>
      </c>
      <c r="C317" s="1">
        <v>7</v>
      </c>
      <c r="D317" s="11">
        <v>16</v>
      </c>
      <c r="E317">
        <f t="shared" si="19"/>
        <v>35.200000000000003</v>
      </c>
    </row>
    <row r="318" spans="1:5" ht="13.8" thickBot="1">
      <c r="A318" s="1">
        <v>20</v>
      </c>
      <c r="B318" s="1">
        <v>35</v>
      </c>
      <c r="C318" s="1">
        <v>6</v>
      </c>
      <c r="D318" s="11">
        <v>15</v>
      </c>
      <c r="E318">
        <f t="shared" si="19"/>
        <v>35.200000000000003</v>
      </c>
    </row>
    <row r="319" spans="1:5" ht="13.8" thickBot="1">
      <c r="A319" s="1">
        <v>20</v>
      </c>
      <c r="B319" s="1">
        <v>40</v>
      </c>
      <c r="C319" s="1">
        <v>7</v>
      </c>
      <c r="D319" s="11">
        <v>16</v>
      </c>
      <c r="E319">
        <f t="shared" si="19"/>
        <v>35.200000000000003</v>
      </c>
    </row>
    <row r="320" spans="1:5" ht="13.8" thickBot="1">
      <c r="A320" s="1">
        <v>20</v>
      </c>
      <c r="B320" s="1">
        <v>30</v>
      </c>
      <c r="C320" s="1">
        <v>7</v>
      </c>
      <c r="D320" s="11">
        <v>14</v>
      </c>
      <c r="E320">
        <f t="shared" si="19"/>
        <v>35.200000000000003</v>
      </c>
    </row>
    <row r="321" spans="1:5" ht="13.8" thickBot="1">
      <c r="A321" s="1">
        <v>20</v>
      </c>
      <c r="B321" s="1">
        <v>35</v>
      </c>
      <c r="C321" s="1">
        <v>7</v>
      </c>
      <c r="D321" s="11">
        <v>12</v>
      </c>
      <c r="E321">
        <f t="shared" si="19"/>
        <v>35.200000000000003</v>
      </c>
    </row>
    <row r="322" spans="1:5" ht="13.8" thickBot="1">
      <c r="A322" s="1">
        <v>20</v>
      </c>
      <c r="B322" s="1">
        <v>40</v>
      </c>
      <c r="C322" s="1">
        <v>5</v>
      </c>
      <c r="D322" s="11">
        <v>15</v>
      </c>
      <c r="E322">
        <f t="shared" si="19"/>
        <v>35.200000000000003</v>
      </c>
    </row>
    <row r="323" spans="1:5" ht="13.8" thickBot="1">
      <c r="A323" s="1">
        <v>20</v>
      </c>
      <c r="B323" s="1">
        <v>31</v>
      </c>
      <c r="C323" s="1">
        <v>7</v>
      </c>
      <c r="D323" s="11">
        <v>15</v>
      </c>
      <c r="E323">
        <f t="shared" si="19"/>
        <v>35.200000000000003</v>
      </c>
    </row>
    <row r="324" spans="1:5" ht="13.8" thickBot="1">
      <c r="A324" s="1">
        <v>20</v>
      </c>
      <c r="B324" s="1">
        <v>35</v>
      </c>
      <c r="C324" s="1">
        <v>7</v>
      </c>
      <c r="D324" s="11">
        <v>15</v>
      </c>
      <c r="E324">
        <f t="shared" si="19"/>
        <v>35.200000000000003</v>
      </c>
    </row>
    <row r="325" spans="1:5" ht="13.8" thickBot="1">
      <c r="A325" s="1">
        <v>20</v>
      </c>
      <c r="B325" s="1">
        <v>41</v>
      </c>
      <c r="C325" s="1">
        <v>7</v>
      </c>
      <c r="D325" s="11">
        <v>12</v>
      </c>
      <c r="E325">
        <f t="shared" si="19"/>
        <v>35.200000000000003</v>
      </c>
    </row>
    <row r="326" spans="1:5" ht="13.8" thickBot="1">
      <c r="A326" s="1">
        <v>20</v>
      </c>
      <c r="B326" s="1">
        <v>31</v>
      </c>
      <c r="C326" s="1">
        <v>7</v>
      </c>
      <c r="D326" s="11">
        <v>15</v>
      </c>
      <c r="E326">
        <f t="shared" si="19"/>
        <v>35.200000000000003</v>
      </c>
    </row>
    <row r="327" spans="1:5" ht="15.75" customHeight="1" thickBot="1">
      <c r="D327" s="10"/>
    </row>
    <row r="328" spans="1:5" ht="13.8" thickBot="1">
      <c r="A328" s="1">
        <v>21</v>
      </c>
      <c r="B328" s="1">
        <v>24</v>
      </c>
      <c r="C328" s="1">
        <v>7</v>
      </c>
      <c r="D328" s="11">
        <v>13</v>
      </c>
      <c r="E328">
        <f>AVERAGEIF($A$2:$A$726,21,$B$2:$B$726)</f>
        <v>26.533333333333335</v>
      </c>
    </row>
    <row r="329" spans="1:5" ht="13.8" thickBot="1">
      <c r="A329" s="1">
        <v>21</v>
      </c>
      <c r="B329" s="1">
        <v>30</v>
      </c>
      <c r="C329" s="1">
        <v>7</v>
      </c>
      <c r="D329" s="11">
        <v>14</v>
      </c>
      <c r="E329">
        <f t="shared" ref="E329:E342" si="20">AVERAGEIF($A$2:$A$726,21,$B$2:$B$726)</f>
        <v>26.533333333333335</v>
      </c>
    </row>
    <row r="330" spans="1:5" ht="13.8" thickBot="1">
      <c r="A330" s="1">
        <v>21</v>
      </c>
      <c r="B330" s="1">
        <v>24</v>
      </c>
      <c r="C330" s="1">
        <v>7</v>
      </c>
      <c r="D330" s="11">
        <v>16</v>
      </c>
      <c r="E330">
        <f t="shared" si="20"/>
        <v>26.533333333333335</v>
      </c>
    </row>
    <row r="331" spans="1:5" ht="13.8" thickBot="1">
      <c r="A331" s="1">
        <v>21</v>
      </c>
      <c r="B331" s="1">
        <v>29</v>
      </c>
      <c r="C331" s="1">
        <v>7</v>
      </c>
      <c r="D331" s="11">
        <v>15</v>
      </c>
      <c r="E331">
        <f t="shared" si="20"/>
        <v>26.533333333333335</v>
      </c>
    </row>
    <row r="332" spans="1:5" ht="13.8" thickBot="1">
      <c r="A332" s="1">
        <v>21</v>
      </c>
      <c r="B332" s="1">
        <v>24</v>
      </c>
      <c r="C332" s="1">
        <v>7</v>
      </c>
      <c r="D332" s="11">
        <v>14</v>
      </c>
      <c r="E332">
        <f t="shared" si="20"/>
        <v>26.533333333333335</v>
      </c>
    </row>
    <row r="333" spans="1:5" ht="13.8" thickBot="1">
      <c r="A333" s="1">
        <v>21</v>
      </c>
      <c r="B333" s="1">
        <v>30</v>
      </c>
      <c r="C333" s="1">
        <v>7</v>
      </c>
      <c r="D333" s="11">
        <v>12</v>
      </c>
      <c r="E333">
        <f t="shared" si="20"/>
        <v>26.533333333333335</v>
      </c>
    </row>
    <row r="334" spans="1:5" ht="13.8" thickBot="1">
      <c r="A334" s="1">
        <v>21</v>
      </c>
      <c r="B334" s="1">
        <v>24</v>
      </c>
      <c r="C334" s="1">
        <v>6</v>
      </c>
      <c r="D334" s="11">
        <v>16</v>
      </c>
      <c r="E334">
        <f t="shared" si="20"/>
        <v>26.533333333333335</v>
      </c>
    </row>
    <row r="335" spans="1:5" ht="13.8" thickBot="1">
      <c r="A335" s="1">
        <v>21</v>
      </c>
      <c r="B335" s="1">
        <v>29</v>
      </c>
      <c r="C335" s="1">
        <v>6</v>
      </c>
      <c r="D335" s="11">
        <v>14</v>
      </c>
      <c r="E335">
        <f t="shared" si="20"/>
        <v>26.533333333333335</v>
      </c>
    </row>
    <row r="336" spans="1:5" ht="13.8" thickBot="1">
      <c r="A336" s="1">
        <v>21</v>
      </c>
      <c r="B336" s="1">
        <v>25</v>
      </c>
      <c r="C336" s="1">
        <v>6</v>
      </c>
      <c r="D336" s="11">
        <v>13</v>
      </c>
      <c r="E336">
        <f t="shared" si="20"/>
        <v>26.533333333333335</v>
      </c>
    </row>
    <row r="337" spans="1:5" ht="13.8" thickBot="1">
      <c r="A337" s="1">
        <v>21</v>
      </c>
      <c r="B337" s="1">
        <v>29</v>
      </c>
      <c r="C337" s="1">
        <v>6</v>
      </c>
      <c r="D337" s="11">
        <v>15</v>
      </c>
      <c r="E337">
        <f t="shared" si="20"/>
        <v>26.533333333333335</v>
      </c>
    </row>
    <row r="338" spans="1:5" ht="13.8" thickBot="1">
      <c r="A338" s="1">
        <v>21</v>
      </c>
      <c r="B338" s="1">
        <v>25</v>
      </c>
      <c r="C338" s="1">
        <v>7</v>
      </c>
      <c r="D338" s="11">
        <v>13</v>
      </c>
      <c r="E338">
        <f t="shared" si="20"/>
        <v>26.533333333333335</v>
      </c>
    </row>
    <row r="339" spans="1:5" ht="13.8" thickBot="1">
      <c r="A339" s="1">
        <v>21</v>
      </c>
      <c r="B339" s="1">
        <v>29</v>
      </c>
      <c r="C339" s="1">
        <v>7</v>
      </c>
      <c r="D339" s="11">
        <v>16</v>
      </c>
      <c r="E339">
        <f t="shared" si="20"/>
        <v>26.533333333333335</v>
      </c>
    </row>
    <row r="340" spans="1:5" ht="13.8" thickBot="1">
      <c r="A340" s="1">
        <v>21</v>
      </c>
      <c r="B340" s="1">
        <v>23</v>
      </c>
      <c r="C340" s="1">
        <v>7</v>
      </c>
      <c r="D340" s="11">
        <v>16</v>
      </c>
      <c r="E340">
        <f t="shared" si="20"/>
        <v>26.533333333333335</v>
      </c>
    </row>
    <row r="341" spans="1:5" ht="13.8" thickBot="1">
      <c r="A341" s="1">
        <v>21</v>
      </c>
      <c r="B341" s="1">
        <v>29</v>
      </c>
      <c r="C341" s="1">
        <v>7</v>
      </c>
      <c r="D341" s="11">
        <v>15</v>
      </c>
      <c r="E341">
        <f t="shared" si="20"/>
        <v>26.533333333333335</v>
      </c>
    </row>
    <row r="342" spans="1:5" ht="13.8" thickBot="1">
      <c r="A342" s="1">
        <v>21</v>
      </c>
      <c r="B342" s="1">
        <v>24</v>
      </c>
      <c r="C342" s="1">
        <v>7</v>
      </c>
      <c r="D342" s="11">
        <v>13</v>
      </c>
      <c r="E342">
        <f t="shared" si="20"/>
        <v>26.533333333333335</v>
      </c>
    </row>
    <row r="343" spans="1:5" ht="15.75" customHeight="1" thickBot="1">
      <c r="D343" s="10"/>
    </row>
    <row r="344" spans="1:5" ht="13.8" thickBot="1">
      <c r="A344" s="1">
        <v>22</v>
      </c>
      <c r="B344" s="1">
        <v>27</v>
      </c>
      <c r="C344" s="1">
        <v>6</v>
      </c>
      <c r="D344" s="11">
        <v>15</v>
      </c>
      <c r="E344">
        <f>AVERAGEIF($A$2:$A$726,22,$B$2:$B$726)</f>
        <v>28.8</v>
      </c>
    </row>
    <row r="345" spans="1:5" ht="13.8" thickBot="1">
      <c r="A345" s="1">
        <v>22</v>
      </c>
      <c r="B345" s="1">
        <v>27</v>
      </c>
      <c r="C345" s="1">
        <v>6</v>
      </c>
      <c r="D345" s="11">
        <v>12</v>
      </c>
      <c r="E345">
        <f t="shared" ref="E345:E358" si="21">AVERAGEIF($A$2:$A$726,22,$B$2:$B$726)</f>
        <v>28.8</v>
      </c>
    </row>
    <row r="346" spans="1:5" ht="13.8" thickBot="1">
      <c r="A346" s="1">
        <v>22</v>
      </c>
      <c r="B346" s="1">
        <v>27</v>
      </c>
      <c r="C346" s="1">
        <v>6</v>
      </c>
      <c r="D346" s="11">
        <v>15</v>
      </c>
      <c r="E346">
        <f t="shared" si="21"/>
        <v>28.8</v>
      </c>
    </row>
    <row r="347" spans="1:5" ht="13.8" thickBot="1">
      <c r="A347" s="1">
        <v>22</v>
      </c>
      <c r="B347" s="1">
        <v>27</v>
      </c>
      <c r="C347" s="1">
        <v>6</v>
      </c>
      <c r="D347" s="11">
        <v>15</v>
      </c>
      <c r="E347">
        <f t="shared" si="21"/>
        <v>28.8</v>
      </c>
    </row>
    <row r="348" spans="1:5" ht="13.8" thickBot="1">
      <c r="A348" s="1">
        <v>22</v>
      </c>
      <c r="B348" s="1">
        <v>27</v>
      </c>
      <c r="C348" s="1">
        <v>6</v>
      </c>
      <c r="D348" s="11">
        <v>12</v>
      </c>
      <c r="E348">
        <f t="shared" si="21"/>
        <v>28.8</v>
      </c>
    </row>
    <row r="349" spans="1:5" ht="13.8" thickBot="1">
      <c r="A349" s="1">
        <v>22</v>
      </c>
      <c r="B349" s="1">
        <v>27</v>
      </c>
      <c r="C349" s="1">
        <v>6</v>
      </c>
      <c r="D349" s="11">
        <v>12</v>
      </c>
      <c r="E349">
        <f t="shared" si="21"/>
        <v>28.8</v>
      </c>
    </row>
    <row r="350" spans="1:5" ht="13.8" thickBot="1">
      <c r="A350" s="1">
        <v>22</v>
      </c>
      <c r="B350" s="1">
        <v>30</v>
      </c>
      <c r="C350" s="1">
        <v>7</v>
      </c>
      <c r="D350" s="11">
        <v>13</v>
      </c>
      <c r="E350">
        <f t="shared" si="21"/>
        <v>28.8</v>
      </c>
    </row>
    <row r="351" spans="1:5" ht="13.8" thickBot="1">
      <c r="A351" s="1">
        <v>22</v>
      </c>
      <c r="B351" s="1">
        <v>30</v>
      </c>
      <c r="C351" s="1">
        <v>7</v>
      </c>
      <c r="D351" s="11">
        <v>12</v>
      </c>
      <c r="E351">
        <f t="shared" si="21"/>
        <v>28.8</v>
      </c>
    </row>
    <row r="352" spans="1:5" ht="13.8" thickBot="1">
      <c r="A352" s="1">
        <v>22</v>
      </c>
      <c r="B352" s="1">
        <v>30</v>
      </c>
      <c r="C352" s="1">
        <v>7</v>
      </c>
      <c r="D352" s="11">
        <v>14</v>
      </c>
      <c r="E352">
        <f t="shared" si="21"/>
        <v>28.8</v>
      </c>
    </row>
    <row r="353" spans="1:5" ht="13.8" thickBot="1">
      <c r="A353" s="1">
        <v>22</v>
      </c>
      <c r="B353" s="1">
        <v>30</v>
      </c>
      <c r="C353" s="1">
        <v>7</v>
      </c>
      <c r="D353" s="11">
        <v>13</v>
      </c>
      <c r="E353">
        <f t="shared" si="21"/>
        <v>28.8</v>
      </c>
    </row>
    <row r="354" spans="1:5" ht="13.8" thickBot="1">
      <c r="A354" s="1">
        <v>22</v>
      </c>
      <c r="B354" s="1">
        <v>30</v>
      </c>
      <c r="C354" s="1">
        <v>7</v>
      </c>
      <c r="D354" s="11">
        <v>14</v>
      </c>
      <c r="E354">
        <f t="shared" si="21"/>
        <v>28.8</v>
      </c>
    </row>
    <row r="355" spans="1:5" ht="13.8" thickBot="1">
      <c r="A355" s="1">
        <v>22</v>
      </c>
      <c r="B355" s="1">
        <v>30</v>
      </c>
      <c r="C355" s="1">
        <v>7</v>
      </c>
      <c r="D355" s="11">
        <v>12</v>
      </c>
      <c r="E355">
        <f t="shared" si="21"/>
        <v>28.8</v>
      </c>
    </row>
    <row r="356" spans="1:5" ht="13.8" thickBot="1">
      <c r="A356" s="1">
        <v>22</v>
      </c>
      <c r="B356" s="1">
        <v>30</v>
      </c>
      <c r="C356" s="1">
        <v>7</v>
      </c>
      <c r="D356" s="11">
        <v>13</v>
      </c>
      <c r="E356">
        <f t="shared" si="21"/>
        <v>28.8</v>
      </c>
    </row>
    <row r="357" spans="1:5" ht="13.8" thickBot="1">
      <c r="A357" s="1">
        <v>22</v>
      </c>
      <c r="B357" s="1">
        <v>30</v>
      </c>
      <c r="C357" s="1">
        <v>7</v>
      </c>
      <c r="D357" s="11">
        <v>12</v>
      </c>
      <c r="E357">
        <f t="shared" si="21"/>
        <v>28.8</v>
      </c>
    </row>
    <row r="358" spans="1:5" ht="13.8" thickBot="1">
      <c r="A358" s="1">
        <v>22</v>
      </c>
      <c r="B358" s="1">
        <v>30</v>
      </c>
      <c r="C358" s="1">
        <v>7</v>
      </c>
      <c r="D358" s="11">
        <v>12</v>
      </c>
      <c r="E358">
        <f t="shared" si="21"/>
        <v>28.8</v>
      </c>
    </row>
    <row r="359" spans="1:5" ht="15.75" customHeight="1" thickBot="1">
      <c r="D359" s="10"/>
    </row>
    <row r="360" spans="1:5" ht="13.8" thickBot="1">
      <c r="A360" s="1">
        <v>23</v>
      </c>
      <c r="B360" s="1">
        <v>29</v>
      </c>
      <c r="C360" s="1">
        <v>5</v>
      </c>
      <c r="D360" s="11">
        <v>12</v>
      </c>
      <c r="E360">
        <f>AVERAGEIF($A$2:$A$726,23,$B$2:$B$726)</f>
        <v>34</v>
      </c>
    </row>
    <row r="361" spans="1:5" ht="13.8" thickBot="1">
      <c r="A361" s="1">
        <v>23</v>
      </c>
      <c r="B361" s="1">
        <v>29</v>
      </c>
      <c r="C361" s="1">
        <v>5</v>
      </c>
      <c r="D361" s="11">
        <v>12</v>
      </c>
      <c r="E361">
        <f t="shared" ref="E361:E374" si="22">AVERAGEIF($A$2:$A$726,23,$B$2:$B$726)</f>
        <v>34</v>
      </c>
    </row>
    <row r="362" spans="1:5" ht="13.8" thickBot="1">
      <c r="A362" s="1">
        <v>23</v>
      </c>
      <c r="B362" s="1">
        <v>29</v>
      </c>
      <c r="C362" s="1">
        <v>5</v>
      </c>
      <c r="D362" s="11">
        <v>14</v>
      </c>
      <c r="E362">
        <f t="shared" si="22"/>
        <v>34</v>
      </c>
    </row>
    <row r="363" spans="1:5" ht="13.8" thickBot="1">
      <c r="A363" s="1">
        <v>23</v>
      </c>
      <c r="B363" s="1">
        <v>29</v>
      </c>
      <c r="C363" s="1">
        <v>5</v>
      </c>
      <c r="D363" s="11">
        <v>15</v>
      </c>
      <c r="E363">
        <f t="shared" si="22"/>
        <v>34</v>
      </c>
    </row>
    <row r="364" spans="1:5" ht="13.8" thickBot="1">
      <c r="A364" s="1">
        <v>23</v>
      </c>
      <c r="B364" s="1">
        <v>29</v>
      </c>
      <c r="C364" s="1">
        <v>5</v>
      </c>
      <c r="D364" s="11">
        <v>12</v>
      </c>
      <c r="E364">
        <f t="shared" si="22"/>
        <v>34</v>
      </c>
    </row>
    <row r="365" spans="1:5" ht="13.8" thickBot="1">
      <c r="A365" s="1">
        <v>23</v>
      </c>
      <c r="B365" s="1">
        <v>32</v>
      </c>
      <c r="C365" s="1">
        <v>5</v>
      </c>
      <c r="D365" s="11">
        <v>13</v>
      </c>
      <c r="E365">
        <f t="shared" si="22"/>
        <v>34</v>
      </c>
    </row>
    <row r="366" spans="1:5" ht="13.8" thickBot="1">
      <c r="A366" s="1">
        <v>23</v>
      </c>
      <c r="B366" s="1">
        <v>37</v>
      </c>
      <c r="C366" s="1">
        <v>5</v>
      </c>
      <c r="D366" s="11">
        <v>13</v>
      </c>
      <c r="E366">
        <f t="shared" si="22"/>
        <v>34</v>
      </c>
    </row>
    <row r="367" spans="1:5" ht="13.8" thickBot="1">
      <c r="A367" s="1">
        <v>23</v>
      </c>
      <c r="B367" s="1">
        <v>37</v>
      </c>
      <c r="C367" s="1">
        <v>5</v>
      </c>
      <c r="D367" s="11">
        <v>16</v>
      </c>
      <c r="E367">
        <f t="shared" si="22"/>
        <v>34</v>
      </c>
    </row>
    <row r="368" spans="1:5" ht="13.8" thickBot="1">
      <c r="A368" s="1">
        <v>23</v>
      </c>
      <c r="B368" s="1">
        <v>37</v>
      </c>
      <c r="C368" s="1">
        <v>5</v>
      </c>
      <c r="D368" s="11">
        <v>13</v>
      </c>
      <c r="E368">
        <f t="shared" si="22"/>
        <v>34</v>
      </c>
    </row>
    <row r="369" spans="1:5" ht="13.8" thickBot="1">
      <c r="A369" s="1">
        <v>23</v>
      </c>
      <c r="B369" s="1">
        <v>37</v>
      </c>
      <c r="C369" s="1">
        <v>5</v>
      </c>
      <c r="D369" s="11">
        <v>15</v>
      </c>
      <c r="E369">
        <f t="shared" si="22"/>
        <v>34</v>
      </c>
    </row>
    <row r="370" spans="1:5" ht="13.8" thickBot="1">
      <c r="A370" s="1">
        <v>23</v>
      </c>
      <c r="B370" s="1">
        <v>37</v>
      </c>
      <c r="C370" s="1">
        <v>5</v>
      </c>
      <c r="D370" s="11">
        <v>14</v>
      </c>
      <c r="E370">
        <f t="shared" si="22"/>
        <v>34</v>
      </c>
    </row>
    <row r="371" spans="1:5" ht="13.8" thickBot="1">
      <c r="A371" s="1">
        <v>23</v>
      </c>
      <c r="B371" s="1">
        <v>37</v>
      </c>
      <c r="C371" s="1">
        <v>5</v>
      </c>
      <c r="D371" s="11">
        <v>12</v>
      </c>
      <c r="E371">
        <f t="shared" si="22"/>
        <v>34</v>
      </c>
    </row>
    <row r="372" spans="1:5" ht="13.8" thickBot="1">
      <c r="A372" s="1">
        <v>23</v>
      </c>
      <c r="B372" s="1">
        <v>37</v>
      </c>
      <c r="C372" s="1">
        <v>5</v>
      </c>
      <c r="D372" s="11">
        <v>12</v>
      </c>
      <c r="E372">
        <f t="shared" si="22"/>
        <v>34</v>
      </c>
    </row>
    <row r="373" spans="1:5" ht="13.8" thickBot="1">
      <c r="A373" s="1">
        <v>23</v>
      </c>
      <c r="B373" s="1">
        <v>37</v>
      </c>
      <c r="C373" s="1">
        <v>5</v>
      </c>
      <c r="D373" s="11">
        <v>14</v>
      </c>
      <c r="E373">
        <f t="shared" si="22"/>
        <v>34</v>
      </c>
    </row>
    <row r="374" spans="1:5" ht="13.8" thickBot="1">
      <c r="A374" s="1">
        <v>23</v>
      </c>
      <c r="B374" s="1">
        <v>37</v>
      </c>
      <c r="C374" s="1">
        <v>5</v>
      </c>
      <c r="D374" s="11">
        <v>16</v>
      </c>
      <c r="E374">
        <f t="shared" si="22"/>
        <v>34</v>
      </c>
    </row>
    <row r="375" spans="1:5" ht="15.75" customHeight="1" thickBot="1">
      <c r="D375" s="10"/>
    </row>
    <row r="376" spans="1:5" ht="13.8" thickBot="1">
      <c r="A376" s="1">
        <v>24</v>
      </c>
      <c r="B376" s="1">
        <v>30</v>
      </c>
      <c r="C376" s="1">
        <v>6</v>
      </c>
      <c r="D376" s="11">
        <v>13</v>
      </c>
      <c r="E376">
        <f>AVERAGEIF($A$2:$A$726,24,$B$2:$B$726)</f>
        <v>33.200000000000003</v>
      </c>
    </row>
    <row r="377" spans="1:5" ht="13.8" thickBot="1">
      <c r="A377" s="1">
        <v>24</v>
      </c>
      <c r="B377" s="1">
        <v>30</v>
      </c>
      <c r="C377" s="1">
        <v>6</v>
      </c>
      <c r="D377" s="11">
        <v>12</v>
      </c>
      <c r="E377">
        <f t="shared" ref="E377:E390" si="23">AVERAGEIF($A$2:$A$726,24,$B$2:$B$726)</f>
        <v>33.200000000000003</v>
      </c>
    </row>
    <row r="378" spans="1:5" ht="13.8" thickBot="1">
      <c r="A378" s="1">
        <v>24</v>
      </c>
      <c r="B378" s="1">
        <v>30</v>
      </c>
      <c r="C378" s="1">
        <v>6</v>
      </c>
      <c r="D378" s="11">
        <v>13</v>
      </c>
      <c r="E378">
        <f t="shared" si="23"/>
        <v>33.200000000000003</v>
      </c>
    </row>
    <row r="379" spans="1:5" ht="13.8" thickBot="1">
      <c r="A379" s="1">
        <v>24</v>
      </c>
      <c r="B379" s="1">
        <v>30</v>
      </c>
      <c r="C379" s="1">
        <v>6</v>
      </c>
      <c r="D379" s="11">
        <v>13</v>
      </c>
      <c r="E379">
        <f t="shared" si="23"/>
        <v>33.200000000000003</v>
      </c>
    </row>
    <row r="380" spans="1:5" ht="13.8" thickBot="1">
      <c r="A380" s="1">
        <v>24</v>
      </c>
      <c r="B380" s="1">
        <v>30</v>
      </c>
      <c r="C380" s="1">
        <v>6</v>
      </c>
      <c r="D380" s="11">
        <v>12</v>
      </c>
      <c r="E380">
        <f t="shared" si="23"/>
        <v>33.200000000000003</v>
      </c>
    </row>
    <row r="381" spans="1:5" ht="13.8" thickBot="1">
      <c r="A381" s="1">
        <v>24</v>
      </c>
      <c r="B381" s="1">
        <v>35</v>
      </c>
      <c r="C381" s="1">
        <v>6</v>
      </c>
      <c r="D381" s="11">
        <v>12</v>
      </c>
      <c r="E381">
        <f t="shared" si="23"/>
        <v>33.200000000000003</v>
      </c>
    </row>
    <row r="382" spans="1:5" ht="13.8" thickBot="1">
      <c r="A382" s="1">
        <v>24</v>
      </c>
      <c r="B382" s="1">
        <v>35</v>
      </c>
      <c r="C382" s="1">
        <v>6</v>
      </c>
      <c r="D382" s="11">
        <v>12</v>
      </c>
      <c r="E382">
        <f t="shared" si="23"/>
        <v>33.200000000000003</v>
      </c>
    </row>
    <row r="383" spans="1:5" ht="13.8" thickBot="1">
      <c r="A383" s="1">
        <v>24</v>
      </c>
      <c r="B383" s="1">
        <v>35</v>
      </c>
      <c r="C383" s="1">
        <v>6</v>
      </c>
      <c r="D383" s="11">
        <v>12</v>
      </c>
      <c r="E383">
        <f t="shared" si="23"/>
        <v>33.200000000000003</v>
      </c>
    </row>
    <row r="384" spans="1:5" ht="13.8" thickBot="1">
      <c r="A384" s="1">
        <v>24</v>
      </c>
      <c r="B384" s="1">
        <v>34</v>
      </c>
      <c r="C384" s="1">
        <v>6</v>
      </c>
      <c r="D384" s="11">
        <v>12</v>
      </c>
      <c r="E384">
        <f t="shared" si="23"/>
        <v>33.200000000000003</v>
      </c>
    </row>
    <row r="385" spans="1:5" ht="13.8" thickBot="1">
      <c r="A385" s="1">
        <v>24</v>
      </c>
      <c r="B385" s="1">
        <v>35</v>
      </c>
      <c r="C385" s="1">
        <v>6</v>
      </c>
      <c r="D385" s="11">
        <v>12</v>
      </c>
      <c r="E385">
        <f t="shared" si="23"/>
        <v>33.200000000000003</v>
      </c>
    </row>
    <row r="386" spans="1:5" ht="13.8" thickBot="1">
      <c r="A386" s="1">
        <v>24</v>
      </c>
      <c r="B386" s="1">
        <v>35</v>
      </c>
      <c r="C386" s="1">
        <v>6</v>
      </c>
      <c r="D386" s="11">
        <v>16</v>
      </c>
      <c r="E386">
        <f t="shared" si="23"/>
        <v>33.200000000000003</v>
      </c>
    </row>
    <row r="387" spans="1:5" ht="13.8" thickBot="1">
      <c r="A387" s="1">
        <v>24</v>
      </c>
      <c r="B387" s="1">
        <v>35</v>
      </c>
      <c r="C387" s="1">
        <v>6</v>
      </c>
      <c r="D387" s="11">
        <v>13</v>
      </c>
      <c r="E387">
        <f t="shared" si="23"/>
        <v>33.200000000000003</v>
      </c>
    </row>
    <row r="388" spans="1:5" ht="13.8" thickBot="1">
      <c r="A388" s="1">
        <v>24</v>
      </c>
      <c r="B388" s="1">
        <v>34</v>
      </c>
      <c r="C388" s="1">
        <v>6</v>
      </c>
      <c r="D388" s="11">
        <v>16</v>
      </c>
      <c r="E388">
        <f t="shared" si="23"/>
        <v>33.200000000000003</v>
      </c>
    </row>
    <row r="389" spans="1:5" ht="13.8" thickBot="1">
      <c r="A389" s="1">
        <v>24</v>
      </c>
      <c r="B389" s="1">
        <v>35</v>
      </c>
      <c r="C389" s="1">
        <v>6</v>
      </c>
      <c r="D389" s="11">
        <v>14</v>
      </c>
      <c r="E389">
        <f t="shared" si="23"/>
        <v>33.200000000000003</v>
      </c>
    </row>
    <row r="390" spans="1:5" ht="13.8" thickBot="1">
      <c r="A390" s="1">
        <v>24</v>
      </c>
      <c r="B390" s="1">
        <v>35</v>
      </c>
      <c r="C390" s="1">
        <v>6</v>
      </c>
      <c r="D390" s="11">
        <v>14</v>
      </c>
      <c r="E390">
        <f t="shared" si="23"/>
        <v>33.200000000000003</v>
      </c>
    </row>
    <row r="391" spans="1:5" ht="15.75" customHeight="1" thickBot="1">
      <c r="D391" s="10"/>
    </row>
    <row r="392" spans="1:5" ht="13.8" thickBot="1">
      <c r="A392" s="1">
        <v>25</v>
      </c>
      <c r="B392" s="1">
        <v>29</v>
      </c>
      <c r="C392" s="1">
        <v>6</v>
      </c>
      <c r="D392" s="11">
        <v>16</v>
      </c>
      <c r="E392">
        <f>AVERAGEIF($A$2:$A$726,25,$B$2:$B$726)</f>
        <v>29.6</v>
      </c>
    </row>
    <row r="393" spans="1:5" ht="13.8" thickBot="1">
      <c r="A393" s="1">
        <v>25</v>
      </c>
      <c r="B393" s="1">
        <v>30</v>
      </c>
      <c r="C393" s="1">
        <v>6</v>
      </c>
      <c r="D393" s="11">
        <v>16</v>
      </c>
      <c r="E393">
        <f t="shared" ref="E393:E406" si="24">AVERAGEIF($A$2:$A$726,25,$B$2:$B$726)</f>
        <v>29.6</v>
      </c>
    </row>
    <row r="394" spans="1:5" ht="13.8" thickBot="1">
      <c r="A394" s="1">
        <v>25</v>
      </c>
      <c r="B394" s="1">
        <v>29</v>
      </c>
      <c r="C394" s="1">
        <v>6</v>
      </c>
      <c r="D394" s="11">
        <v>13</v>
      </c>
      <c r="E394">
        <f t="shared" si="24"/>
        <v>29.6</v>
      </c>
    </row>
    <row r="395" spans="1:5" ht="13.8" thickBot="1">
      <c r="A395" s="1">
        <v>25</v>
      </c>
      <c r="B395" s="1">
        <v>30</v>
      </c>
      <c r="C395" s="1">
        <v>6</v>
      </c>
      <c r="D395" s="11">
        <v>14</v>
      </c>
      <c r="E395">
        <f t="shared" si="24"/>
        <v>29.6</v>
      </c>
    </row>
    <row r="396" spans="1:5" ht="13.8" thickBot="1">
      <c r="A396" s="1">
        <v>25</v>
      </c>
      <c r="B396" s="1">
        <v>30</v>
      </c>
      <c r="C396" s="1">
        <v>6</v>
      </c>
      <c r="D396" s="11">
        <v>14</v>
      </c>
      <c r="E396">
        <f t="shared" si="24"/>
        <v>29.6</v>
      </c>
    </row>
    <row r="397" spans="1:5" ht="13.8" thickBot="1">
      <c r="A397" s="1">
        <v>25</v>
      </c>
      <c r="B397" s="1">
        <v>30</v>
      </c>
      <c r="C397" s="1">
        <v>6</v>
      </c>
      <c r="D397" s="11">
        <v>16</v>
      </c>
      <c r="E397">
        <f t="shared" si="24"/>
        <v>29.6</v>
      </c>
    </row>
    <row r="398" spans="1:5" ht="13.8" thickBot="1">
      <c r="A398" s="1">
        <v>25</v>
      </c>
      <c r="B398" s="1">
        <v>29</v>
      </c>
      <c r="C398" s="1">
        <v>6</v>
      </c>
      <c r="D398" s="11">
        <v>15</v>
      </c>
      <c r="E398">
        <f t="shared" si="24"/>
        <v>29.6</v>
      </c>
    </row>
    <row r="399" spans="1:5" ht="13.8" thickBot="1">
      <c r="A399" s="1">
        <v>25</v>
      </c>
      <c r="B399" s="1">
        <v>30</v>
      </c>
      <c r="C399" s="1">
        <v>6</v>
      </c>
      <c r="D399" s="11">
        <v>13</v>
      </c>
      <c r="E399">
        <f t="shared" si="24"/>
        <v>29.6</v>
      </c>
    </row>
    <row r="400" spans="1:5" ht="13.8" thickBot="1">
      <c r="A400" s="1">
        <v>25</v>
      </c>
      <c r="B400" s="1">
        <v>29</v>
      </c>
      <c r="C400" s="1">
        <v>6</v>
      </c>
      <c r="D400" s="11">
        <v>16</v>
      </c>
      <c r="E400">
        <f t="shared" si="24"/>
        <v>29.6</v>
      </c>
    </row>
    <row r="401" spans="1:5" ht="13.8" thickBot="1">
      <c r="A401" s="1">
        <v>25</v>
      </c>
      <c r="B401" s="1">
        <v>30</v>
      </c>
      <c r="C401" s="1">
        <v>6</v>
      </c>
      <c r="D401" s="11">
        <v>14</v>
      </c>
      <c r="E401">
        <f t="shared" si="24"/>
        <v>29.6</v>
      </c>
    </row>
    <row r="402" spans="1:5" ht="13.8" thickBot="1">
      <c r="A402" s="1">
        <v>25</v>
      </c>
      <c r="B402" s="1">
        <v>30</v>
      </c>
      <c r="C402" s="1">
        <v>6</v>
      </c>
      <c r="D402" s="11">
        <v>16</v>
      </c>
      <c r="E402">
        <f t="shared" si="24"/>
        <v>29.6</v>
      </c>
    </row>
    <row r="403" spans="1:5" ht="13.8" thickBot="1">
      <c r="A403" s="1">
        <v>25</v>
      </c>
      <c r="B403" s="1">
        <v>29</v>
      </c>
      <c r="C403" s="1">
        <v>6</v>
      </c>
      <c r="D403" s="11">
        <v>16</v>
      </c>
      <c r="E403">
        <f t="shared" si="24"/>
        <v>29.6</v>
      </c>
    </row>
    <row r="404" spans="1:5" ht="13.8" thickBot="1">
      <c r="A404" s="1">
        <v>25</v>
      </c>
      <c r="B404" s="1">
        <v>30</v>
      </c>
      <c r="C404" s="1">
        <v>6</v>
      </c>
      <c r="D404" s="11">
        <v>14</v>
      </c>
      <c r="E404">
        <f t="shared" si="24"/>
        <v>29.6</v>
      </c>
    </row>
    <row r="405" spans="1:5" ht="13.8" thickBot="1">
      <c r="A405" s="1">
        <v>25</v>
      </c>
      <c r="B405" s="1">
        <v>29</v>
      </c>
      <c r="C405" s="1">
        <v>6</v>
      </c>
      <c r="D405" s="11">
        <v>13</v>
      </c>
      <c r="E405">
        <f t="shared" si="24"/>
        <v>29.6</v>
      </c>
    </row>
    <row r="406" spans="1:5" ht="13.8" thickBot="1">
      <c r="A406" s="1">
        <v>25</v>
      </c>
      <c r="B406" s="1">
        <v>30</v>
      </c>
      <c r="C406" s="1">
        <v>6</v>
      </c>
      <c r="D406" s="11">
        <v>13</v>
      </c>
      <c r="E406">
        <f t="shared" si="24"/>
        <v>29.6</v>
      </c>
    </row>
    <row r="407" spans="1:5" ht="15.75" customHeight="1" thickBot="1">
      <c r="D407" s="10"/>
    </row>
    <row r="408" spans="1:5" ht="13.8" thickBot="1">
      <c r="A408" s="1">
        <v>26</v>
      </c>
      <c r="B408" s="1">
        <v>25</v>
      </c>
      <c r="C408" s="1">
        <v>7</v>
      </c>
      <c r="D408" s="11">
        <v>16</v>
      </c>
      <c r="E408">
        <f>AVERAGEIF($A$2:$A$726,26,$B$2:$B$726)</f>
        <v>25.8</v>
      </c>
    </row>
    <row r="409" spans="1:5" ht="13.8" thickBot="1">
      <c r="A409" s="1">
        <v>26</v>
      </c>
      <c r="B409" s="1">
        <v>26</v>
      </c>
      <c r="C409" s="1">
        <v>7</v>
      </c>
      <c r="D409" s="11">
        <v>15</v>
      </c>
      <c r="E409">
        <f t="shared" ref="E409:E422" si="25">AVERAGEIF($A$2:$A$726,26,$B$2:$B$726)</f>
        <v>25.8</v>
      </c>
    </row>
    <row r="410" spans="1:5" ht="13.8" thickBot="1">
      <c r="A410" s="1">
        <v>26</v>
      </c>
      <c r="B410" s="1">
        <v>25</v>
      </c>
      <c r="C410" s="1">
        <v>7</v>
      </c>
      <c r="D410" s="11">
        <v>13</v>
      </c>
      <c r="E410">
        <f t="shared" si="25"/>
        <v>25.8</v>
      </c>
    </row>
    <row r="411" spans="1:5" ht="13.8" thickBot="1">
      <c r="A411" s="1">
        <v>26</v>
      </c>
      <c r="B411" s="1">
        <v>26</v>
      </c>
      <c r="C411" s="1">
        <v>7</v>
      </c>
      <c r="D411" s="11">
        <v>13</v>
      </c>
      <c r="E411">
        <f t="shared" si="25"/>
        <v>25.8</v>
      </c>
    </row>
    <row r="412" spans="1:5" ht="13.8" thickBot="1">
      <c r="A412" s="1">
        <v>26</v>
      </c>
      <c r="B412" s="1">
        <v>26</v>
      </c>
      <c r="C412" s="1">
        <v>7</v>
      </c>
      <c r="D412" s="11">
        <v>12</v>
      </c>
      <c r="E412">
        <f t="shared" si="25"/>
        <v>25.8</v>
      </c>
    </row>
    <row r="413" spans="1:5" ht="13.8" thickBot="1">
      <c r="A413" s="1">
        <v>26</v>
      </c>
      <c r="B413" s="1">
        <v>26</v>
      </c>
      <c r="C413" s="1">
        <v>7</v>
      </c>
      <c r="D413" s="11">
        <v>13</v>
      </c>
      <c r="E413">
        <f t="shared" si="25"/>
        <v>25.8</v>
      </c>
    </row>
    <row r="414" spans="1:5" ht="13.8" thickBot="1">
      <c r="A414" s="1">
        <v>26</v>
      </c>
      <c r="B414" s="1">
        <v>26</v>
      </c>
      <c r="C414" s="1">
        <v>7</v>
      </c>
      <c r="D414" s="11">
        <v>15</v>
      </c>
      <c r="E414">
        <f t="shared" si="25"/>
        <v>25.8</v>
      </c>
    </row>
    <row r="415" spans="1:5" ht="13.8" thickBot="1">
      <c r="A415" s="1">
        <v>26</v>
      </c>
      <c r="B415" s="1">
        <v>26</v>
      </c>
      <c r="C415" s="1">
        <v>7</v>
      </c>
      <c r="D415" s="11">
        <v>13</v>
      </c>
      <c r="E415">
        <f t="shared" si="25"/>
        <v>25.8</v>
      </c>
    </row>
    <row r="416" spans="1:5" ht="13.8" thickBot="1">
      <c r="A416" s="1">
        <v>26</v>
      </c>
      <c r="B416" s="1">
        <v>26</v>
      </c>
      <c r="C416" s="1">
        <v>7</v>
      </c>
      <c r="D416" s="11">
        <v>14</v>
      </c>
      <c r="E416">
        <f t="shared" si="25"/>
        <v>25.8</v>
      </c>
    </row>
    <row r="417" spans="1:5" ht="13.8" thickBot="1">
      <c r="A417" s="1">
        <v>26</v>
      </c>
      <c r="B417" s="1">
        <v>25</v>
      </c>
      <c r="C417" s="1">
        <v>6</v>
      </c>
      <c r="D417" s="11">
        <v>15</v>
      </c>
      <c r="E417">
        <f t="shared" si="25"/>
        <v>25.8</v>
      </c>
    </row>
    <row r="418" spans="1:5" ht="13.8" thickBot="1">
      <c r="A418" s="1">
        <v>26</v>
      </c>
      <c r="B418" s="1">
        <v>26</v>
      </c>
      <c r="C418" s="1">
        <v>7</v>
      </c>
      <c r="D418" s="11">
        <v>12</v>
      </c>
      <c r="E418">
        <f t="shared" si="25"/>
        <v>25.8</v>
      </c>
    </row>
    <row r="419" spans="1:5" ht="13.8" thickBot="1">
      <c r="A419" s="1">
        <v>26</v>
      </c>
      <c r="B419" s="1">
        <v>26</v>
      </c>
      <c r="C419" s="1">
        <v>7</v>
      </c>
      <c r="D419" s="11">
        <v>16</v>
      </c>
      <c r="E419">
        <f t="shared" si="25"/>
        <v>25.8</v>
      </c>
    </row>
    <row r="420" spans="1:5" ht="13.8" thickBot="1">
      <c r="A420" s="1">
        <v>26</v>
      </c>
      <c r="B420" s="1">
        <v>26</v>
      </c>
      <c r="C420" s="1">
        <v>7</v>
      </c>
      <c r="D420" s="11">
        <v>14</v>
      </c>
      <c r="E420">
        <f t="shared" si="25"/>
        <v>25.8</v>
      </c>
    </row>
    <row r="421" spans="1:5" ht="13.8" thickBot="1">
      <c r="A421" s="1">
        <v>26</v>
      </c>
      <c r="B421" s="1">
        <v>26</v>
      </c>
      <c r="C421" s="1">
        <v>7</v>
      </c>
      <c r="D421" s="11">
        <v>13</v>
      </c>
      <c r="E421">
        <f t="shared" si="25"/>
        <v>25.8</v>
      </c>
    </row>
    <row r="422" spans="1:5" ht="13.8" thickBot="1">
      <c r="A422" s="1">
        <v>26</v>
      </c>
      <c r="B422" s="1">
        <v>26</v>
      </c>
      <c r="C422" s="1">
        <v>7</v>
      </c>
      <c r="D422" s="11">
        <v>16</v>
      </c>
      <c r="E422">
        <f t="shared" si="25"/>
        <v>25.8</v>
      </c>
    </row>
    <row r="423" spans="1:5" ht="15.75" customHeight="1" thickBot="1">
      <c r="D423" s="10"/>
    </row>
    <row r="424" spans="1:5" ht="13.8" thickBot="1">
      <c r="A424" s="1">
        <v>27</v>
      </c>
      <c r="B424" s="1">
        <v>30</v>
      </c>
      <c r="C424" s="1">
        <v>5</v>
      </c>
      <c r="D424" s="11">
        <v>14</v>
      </c>
      <c r="E424">
        <f>AVERAGEIF($A$2:$A$726,27,$B$2:$B$726)</f>
        <v>30.133333333333333</v>
      </c>
    </row>
    <row r="425" spans="1:5" ht="13.8" thickBot="1">
      <c r="A425" s="1">
        <v>27</v>
      </c>
      <c r="B425" s="1">
        <v>31</v>
      </c>
      <c r="C425" s="1">
        <v>5</v>
      </c>
      <c r="D425" s="11">
        <v>14</v>
      </c>
      <c r="E425">
        <f t="shared" ref="E425:E438" si="26">AVERAGEIF($A$2:$A$726,27,$B$2:$B$726)</f>
        <v>30.133333333333333</v>
      </c>
    </row>
    <row r="426" spans="1:5" ht="13.8" thickBot="1">
      <c r="A426" s="1">
        <v>27</v>
      </c>
      <c r="B426" s="1">
        <v>30</v>
      </c>
      <c r="C426" s="1">
        <v>5</v>
      </c>
      <c r="D426" s="11">
        <v>16</v>
      </c>
      <c r="E426">
        <f t="shared" si="26"/>
        <v>30.133333333333333</v>
      </c>
    </row>
    <row r="427" spans="1:5" ht="13.8" thickBot="1">
      <c r="A427" s="1">
        <v>27</v>
      </c>
      <c r="B427" s="1">
        <v>30</v>
      </c>
      <c r="C427" s="1">
        <v>5</v>
      </c>
      <c r="D427" s="11">
        <v>14</v>
      </c>
      <c r="E427">
        <f t="shared" si="26"/>
        <v>30.133333333333333</v>
      </c>
    </row>
    <row r="428" spans="1:5" ht="13.8" thickBot="1">
      <c r="A428" s="1">
        <v>27</v>
      </c>
      <c r="B428" s="1">
        <v>30</v>
      </c>
      <c r="C428" s="1">
        <v>5</v>
      </c>
      <c r="D428" s="11">
        <v>16</v>
      </c>
      <c r="E428">
        <f t="shared" si="26"/>
        <v>30.133333333333333</v>
      </c>
    </row>
    <row r="429" spans="1:5" ht="13.8" thickBot="1">
      <c r="A429" s="1">
        <v>27</v>
      </c>
      <c r="B429" s="1">
        <v>30</v>
      </c>
      <c r="C429" s="1">
        <v>6</v>
      </c>
      <c r="D429" s="11">
        <v>13</v>
      </c>
      <c r="E429">
        <f t="shared" si="26"/>
        <v>30.133333333333333</v>
      </c>
    </row>
    <row r="430" spans="1:5" ht="13.8" thickBot="1">
      <c r="A430" s="1">
        <v>27</v>
      </c>
      <c r="B430" s="1">
        <v>30</v>
      </c>
      <c r="C430" s="1">
        <v>5</v>
      </c>
      <c r="D430" s="11">
        <v>13</v>
      </c>
      <c r="E430">
        <f t="shared" si="26"/>
        <v>30.133333333333333</v>
      </c>
    </row>
    <row r="431" spans="1:5" ht="13.8" thickBot="1">
      <c r="A431" s="1">
        <v>27</v>
      </c>
      <c r="B431" s="1">
        <v>31</v>
      </c>
      <c r="C431" s="1">
        <v>5</v>
      </c>
      <c r="D431" s="11">
        <v>12</v>
      </c>
      <c r="E431">
        <f t="shared" si="26"/>
        <v>30.133333333333333</v>
      </c>
    </row>
    <row r="432" spans="1:5" ht="13.8" thickBot="1">
      <c r="A432" s="1">
        <v>27</v>
      </c>
      <c r="B432" s="1">
        <v>30</v>
      </c>
      <c r="C432" s="1">
        <v>5</v>
      </c>
      <c r="D432" s="11">
        <v>12</v>
      </c>
      <c r="E432">
        <f t="shared" si="26"/>
        <v>30.133333333333333</v>
      </c>
    </row>
    <row r="433" spans="1:5" ht="13.8" thickBot="1">
      <c r="A433" s="1">
        <v>27</v>
      </c>
      <c r="B433" s="1">
        <v>30</v>
      </c>
      <c r="C433" s="1">
        <v>5</v>
      </c>
      <c r="D433" s="11">
        <v>13</v>
      </c>
      <c r="E433">
        <f t="shared" si="26"/>
        <v>30.133333333333333</v>
      </c>
    </row>
    <row r="434" spans="1:5" ht="13.8" thickBot="1">
      <c r="A434" s="1">
        <v>27</v>
      </c>
      <c r="B434" s="1">
        <v>30</v>
      </c>
      <c r="C434" s="1">
        <v>5</v>
      </c>
      <c r="D434" s="11">
        <v>12</v>
      </c>
      <c r="E434">
        <f t="shared" si="26"/>
        <v>30.133333333333333</v>
      </c>
    </row>
    <row r="435" spans="1:5" ht="13.8" thickBot="1">
      <c r="A435" s="1">
        <v>27</v>
      </c>
      <c r="B435" s="1">
        <v>30</v>
      </c>
      <c r="C435" s="1">
        <v>5</v>
      </c>
      <c r="D435" s="11">
        <v>15</v>
      </c>
      <c r="E435">
        <f t="shared" si="26"/>
        <v>30.133333333333333</v>
      </c>
    </row>
    <row r="436" spans="1:5" ht="13.8" thickBot="1">
      <c r="A436" s="1">
        <v>27</v>
      </c>
      <c r="B436" s="1">
        <v>30</v>
      </c>
      <c r="C436" s="1">
        <v>6</v>
      </c>
      <c r="D436" s="11">
        <v>14</v>
      </c>
      <c r="E436">
        <f t="shared" si="26"/>
        <v>30.133333333333333</v>
      </c>
    </row>
    <row r="437" spans="1:5" ht="13.8" thickBot="1">
      <c r="A437" s="1">
        <v>27</v>
      </c>
      <c r="B437" s="1">
        <v>30</v>
      </c>
      <c r="C437" s="1">
        <v>5</v>
      </c>
      <c r="D437" s="11">
        <v>13</v>
      </c>
      <c r="E437">
        <f t="shared" si="26"/>
        <v>30.133333333333333</v>
      </c>
    </row>
    <row r="438" spans="1:5" ht="13.8" thickBot="1">
      <c r="A438" s="1">
        <v>27</v>
      </c>
      <c r="B438" s="1">
        <v>30</v>
      </c>
      <c r="C438" s="1">
        <v>5</v>
      </c>
      <c r="D438" s="11">
        <v>16</v>
      </c>
      <c r="E438">
        <f t="shared" si="26"/>
        <v>30.133333333333333</v>
      </c>
    </row>
    <row r="439" spans="1:5" ht="15.75" customHeight="1" thickBot="1">
      <c r="D439" s="10"/>
    </row>
    <row r="440" spans="1:5" ht="13.8" thickBot="1">
      <c r="A440" s="1">
        <v>28</v>
      </c>
      <c r="B440" s="1">
        <v>37</v>
      </c>
      <c r="C440" s="1">
        <v>6</v>
      </c>
      <c r="D440" s="11">
        <v>14</v>
      </c>
      <c r="E440">
        <f>AVERAGEIF($A$2:$A$726,28,$B$2:$B$726)</f>
        <v>37.06666666666667</v>
      </c>
    </row>
    <row r="441" spans="1:5" ht="13.8" thickBot="1">
      <c r="A441" s="1">
        <v>28</v>
      </c>
      <c r="B441" s="1">
        <v>38</v>
      </c>
      <c r="C441" s="1">
        <v>6</v>
      </c>
      <c r="D441" s="11">
        <v>14</v>
      </c>
      <c r="E441">
        <f t="shared" ref="E441:E454" si="27">AVERAGEIF($A$2:$A$726,28,$B$2:$B$726)</f>
        <v>37.06666666666667</v>
      </c>
    </row>
    <row r="442" spans="1:5" ht="13.8" thickBot="1">
      <c r="A442" s="1">
        <v>28</v>
      </c>
      <c r="B442" s="1">
        <v>37</v>
      </c>
      <c r="C442" s="1">
        <v>6</v>
      </c>
      <c r="D442" s="11">
        <v>12</v>
      </c>
      <c r="E442">
        <f t="shared" si="27"/>
        <v>37.06666666666667</v>
      </c>
    </row>
    <row r="443" spans="1:5" ht="13.8" thickBot="1">
      <c r="A443" s="1">
        <v>28</v>
      </c>
      <c r="B443" s="1">
        <v>37</v>
      </c>
      <c r="C443" s="1">
        <v>6</v>
      </c>
      <c r="D443" s="11">
        <v>16</v>
      </c>
      <c r="E443">
        <f t="shared" si="27"/>
        <v>37.06666666666667</v>
      </c>
    </row>
    <row r="444" spans="1:5" ht="13.8" thickBot="1">
      <c r="A444" s="1">
        <v>28</v>
      </c>
      <c r="B444" s="1">
        <v>37</v>
      </c>
      <c r="C444" s="1">
        <v>6</v>
      </c>
      <c r="D444" s="11">
        <v>14</v>
      </c>
      <c r="E444">
        <f t="shared" si="27"/>
        <v>37.06666666666667</v>
      </c>
    </row>
    <row r="445" spans="1:5" ht="13.8" thickBot="1">
      <c r="A445" s="1">
        <v>28</v>
      </c>
      <c r="B445" s="1">
        <v>37</v>
      </c>
      <c r="C445" s="1">
        <v>6</v>
      </c>
      <c r="D445" s="11">
        <v>13</v>
      </c>
      <c r="E445">
        <f t="shared" si="27"/>
        <v>37.06666666666667</v>
      </c>
    </row>
    <row r="446" spans="1:5" ht="13.8" thickBot="1">
      <c r="A446" s="1">
        <v>28</v>
      </c>
      <c r="B446" s="1">
        <v>37</v>
      </c>
      <c r="C446" s="1">
        <v>6</v>
      </c>
      <c r="D446" s="11">
        <v>13</v>
      </c>
      <c r="E446">
        <f t="shared" si="27"/>
        <v>37.06666666666667</v>
      </c>
    </row>
    <row r="447" spans="1:5" ht="13.8" thickBot="1">
      <c r="A447" s="1">
        <v>28</v>
      </c>
      <c r="B447" s="1">
        <v>37</v>
      </c>
      <c r="C447" s="1">
        <v>7</v>
      </c>
      <c r="D447" s="11">
        <v>13</v>
      </c>
      <c r="E447">
        <f t="shared" si="27"/>
        <v>37.06666666666667</v>
      </c>
    </row>
    <row r="448" spans="1:5" ht="13.8" thickBot="1">
      <c r="A448" s="1">
        <v>28</v>
      </c>
      <c r="B448" s="1">
        <v>37</v>
      </c>
      <c r="C448" s="1">
        <v>7</v>
      </c>
      <c r="D448" s="11">
        <v>16</v>
      </c>
      <c r="E448">
        <f t="shared" si="27"/>
        <v>37.06666666666667</v>
      </c>
    </row>
    <row r="449" spans="1:5" ht="13.8" thickBot="1">
      <c r="A449" s="1">
        <v>28</v>
      </c>
      <c r="B449" s="1">
        <v>37</v>
      </c>
      <c r="C449" s="1">
        <v>6</v>
      </c>
      <c r="D449" s="11">
        <v>16</v>
      </c>
      <c r="E449">
        <f t="shared" si="27"/>
        <v>37.06666666666667</v>
      </c>
    </row>
    <row r="450" spans="1:5" ht="13.8" thickBot="1">
      <c r="A450" s="1">
        <v>28</v>
      </c>
      <c r="B450" s="1">
        <v>37</v>
      </c>
      <c r="C450" s="1">
        <v>7</v>
      </c>
      <c r="D450" s="11">
        <v>13</v>
      </c>
      <c r="E450">
        <f t="shared" si="27"/>
        <v>37.06666666666667</v>
      </c>
    </row>
    <row r="451" spans="1:5" ht="13.8" thickBot="1">
      <c r="A451" s="1">
        <v>28</v>
      </c>
      <c r="B451" s="1">
        <v>37</v>
      </c>
      <c r="C451" s="1">
        <v>6</v>
      </c>
      <c r="D451" s="11">
        <v>13</v>
      </c>
      <c r="E451">
        <f t="shared" si="27"/>
        <v>37.06666666666667</v>
      </c>
    </row>
    <row r="452" spans="1:5" ht="13.8" thickBot="1">
      <c r="A452" s="1">
        <v>28</v>
      </c>
      <c r="B452" s="1">
        <v>37</v>
      </c>
      <c r="C452" s="1">
        <v>6</v>
      </c>
      <c r="D452" s="11">
        <v>14</v>
      </c>
      <c r="E452">
        <f t="shared" si="27"/>
        <v>37.06666666666667</v>
      </c>
    </row>
    <row r="453" spans="1:5" ht="13.8" thickBot="1">
      <c r="A453" s="1">
        <v>28</v>
      </c>
      <c r="B453" s="1">
        <v>37</v>
      </c>
      <c r="C453" s="1">
        <v>6</v>
      </c>
      <c r="D453" s="11">
        <v>12</v>
      </c>
      <c r="E453">
        <f t="shared" si="27"/>
        <v>37.06666666666667</v>
      </c>
    </row>
    <row r="454" spans="1:5" ht="13.8" thickBot="1">
      <c r="A454" s="1">
        <v>28</v>
      </c>
      <c r="B454" s="1">
        <v>37</v>
      </c>
      <c r="C454" s="1">
        <v>6</v>
      </c>
      <c r="D454" s="11">
        <v>13</v>
      </c>
      <c r="E454">
        <f t="shared" si="27"/>
        <v>37.06666666666667</v>
      </c>
    </row>
    <row r="455" spans="1:5" ht="15.75" customHeight="1" thickBot="1">
      <c r="D455" s="10"/>
    </row>
    <row r="456" spans="1:5" ht="13.8" thickBot="1">
      <c r="A456" s="1">
        <v>29</v>
      </c>
      <c r="B456" s="1">
        <v>37</v>
      </c>
      <c r="C456" s="1">
        <v>6</v>
      </c>
      <c r="D456" s="11">
        <v>12</v>
      </c>
      <c r="E456">
        <f>AVERAGEIF($A$2:$A$726,29,$B$2:$B$726)</f>
        <v>31.4</v>
      </c>
    </row>
    <row r="457" spans="1:5" ht="13.8" thickBot="1">
      <c r="A457" s="1">
        <v>29</v>
      </c>
      <c r="B457" s="1">
        <v>37</v>
      </c>
      <c r="C457" s="1">
        <v>6</v>
      </c>
      <c r="D457" s="11">
        <v>14</v>
      </c>
      <c r="E457">
        <f t="shared" ref="E457:E470" si="28">AVERAGEIF($A$2:$A$726,29,$B$2:$B$726)</f>
        <v>31.4</v>
      </c>
    </row>
    <row r="458" spans="1:5" ht="13.8" thickBot="1">
      <c r="A458" s="1">
        <v>29</v>
      </c>
      <c r="B458" s="1">
        <v>37</v>
      </c>
      <c r="C458" s="1">
        <v>6</v>
      </c>
      <c r="D458" s="11">
        <v>13</v>
      </c>
      <c r="E458">
        <f t="shared" si="28"/>
        <v>31.4</v>
      </c>
    </row>
    <row r="459" spans="1:5" ht="13.8" thickBot="1">
      <c r="A459" s="1">
        <v>29</v>
      </c>
      <c r="B459" s="1">
        <v>35</v>
      </c>
      <c r="C459" s="1">
        <v>6</v>
      </c>
      <c r="D459" s="11">
        <v>15</v>
      </c>
      <c r="E459">
        <f t="shared" si="28"/>
        <v>31.4</v>
      </c>
    </row>
    <row r="460" spans="1:5" ht="13.8" thickBot="1">
      <c r="A460" s="1">
        <v>29</v>
      </c>
      <c r="B460" s="1">
        <v>34</v>
      </c>
      <c r="C460" s="1">
        <v>6</v>
      </c>
      <c r="D460" s="11">
        <v>14</v>
      </c>
      <c r="E460">
        <f t="shared" si="28"/>
        <v>31.4</v>
      </c>
    </row>
    <row r="461" spans="1:5" ht="13.8" thickBot="1">
      <c r="A461" s="1">
        <v>29</v>
      </c>
      <c r="B461" s="1">
        <v>29</v>
      </c>
      <c r="C461" s="1">
        <v>6</v>
      </c>
      <c r="D461" s="11">
        <v>13</v>
      </c>
      <c r="E461">
        <f t="shared" si="28"/>
        <v>31.4</v>
      </c>
    </row>
    <row r="462" spans="1:5" ht="13.8" thickBot="1">
      <c r="A462" s="1">
        <v>29</v>
      </c>
      <c r="B462" s="1">
        <v>29</v>
      </c>
      <c r="C462" s="1">
        <v>7</v>
      </c>
      <c r="D462" s="11">
        <v>15</v>
      </c>
      <c r="E462">
        <f t="shared" si="28"/>
        <v>31.4</v>
      </c>
    </row>
    <row r="463" spans="1:5" ht="13.8" thickBot="1">
      <c r="A463" s="1">
        <v>29</v>
      </c>
      <c r="B463" s="1">
        <v>29</v>
      </c>
      <c r="C463" s="1">
        <v>7</v>
      </c>
      <c r="D463" s="11">
        <v>14</v>
      </c>
      <c r="E463">
        <f t="shared" si="28"/>
        <v>31.4</v>
      </c>
    </row>
    <row r="464" spans="1:5" ht="13.8" thickBot="1">
      <c r="A464" s="1">
        <v>29</v>
      </c>
      <c r="B464" s="1">
        <v>29</v>
      </c>
      <c r="C464" s="1">
        <v>7</v>
      </c>
      <c r="D464" s="11">
        <v>16</v>
      </c>
      <c r="E464">
        <f t="shared" si="28"/>
        <v>31.4</v>
      </c>
    </row>
    <row r="465" spans="1:5" ht="13.8" thickBot="1">
      <c r="A465" s="1">
        <v>29</v>
      </c>
      <c r="B465" s="1">
        <v>29</v>
      </c>
      <c r="C465" s="1">
        <v>6</v>
      </c>
      <c r="D465" s="11">
        <v>15</v>
      </c>
      <c r="E465">
        <f t="shared" si="28"/>
        <v>31.4</v>
      </c>
    </row>
    <row r="466" spans="1:5" ht="13.8" thickBot="1">
      <c r="A466" s="1">
        <v>29</v>
      </c>
      <c r="B466" s="1">
        <v>29</v>
      </c>
      <c r="C466" s="1">
        <v>6</v>
      </c>
      <c r="D466" s="11">
        <v>15</v>
      </c>
      <c r="E466">
        <f t="shared" si="28"/>
        <v>31.4</v>
      </c>
    </row>
    <row r="467" spans="1:5" ht="13.8" thickBot="1">
      <c r="A467" s="1">
        <v>29</v>
      </c>
      <c r="B467" s="1">
        <v>30</v>
      </c>
      <c r="C467" s="1">
        <v>6</v>
      </c>
      <c r="D467" s="11">
        <v>15</v>
      </c>
      <c r="E467">
        <f t="shared" si="28"/>
        <v>31.4</v>
      </c>
    </row>
    <row r="468" spans="1:5" ht="13.8" thickBot="1">
      <c r="A468" s="1">
        <v>29</v>
      </c>
      <c r="B468" s="1">
        <v>29</v>
      </c>
      <c r="C468" s="1">
        <v>6</v>
      </c>
      <c r="D468" s="11">
        <v>12</v>
      </c>
      <c r="E468">
        <f t="shared" si="28"/>
        <v>31.4</v>
      </c>
    </row>
    <row r="469" spans="1:5" ht="13.8" thickBot="1">
      <c r="A469" s="1">
        <v>29</v>
      </c>
      <c r="B469" s="1">
        <v>29</v>
      </c>
      <c r="C469" s="1">
        <v>6</v>
      </c>
      <c r="D469" s="11">
        <v>12</v>
      </c>
      <c r="E469">
        <f t="shared" si="28"/>
        <v>31.4</v>
      </c>
    </row>
    <row r="470" spans="1:5" ht="13.8" thickBot="1">
      <c r="A470" s="1">
        <v>29</v>
      </c>
      <c r="B470" s="1">
        <v>29</v>
      </c>
      <c r="C470" s="1">
        <v>6</v>
      </c>
      <c r="D470" s="11">
        <v>14</v>
      </c>
      <c r="E470">
        <f t="shared" si="28"/>
        <v>31.4</v>
      </c>
    </row>
    <row r="471" spans="1:5" ht="15.75" customHeight="1" thickBot="1">
      <c r="D471" s="10"/>
    </row>
    <row r="472" spans="1:5" ht="13.8" thickBot="1">
      <c r="A472" s="1">
        <v>30</v>
      </c>
      <c r="B472" s="1">
        <v>20</v>
      </c>
      <c r="C472" s="1">
        <v>6</v>
      </c>
      <c r="D472" s="11">
        <v>16</v>
      </c>
      <c r="E472">
        <f>AVERAGEIF($A$2:$A$726,30,$B$2:$B$726)</f>
        <v>25.066666666666666</v>
      </c>
    </row>
    <row r="473" spans="1:5" ht="13.8" thickBot="1">
      <c r="A473" s="1">
        <v>30</v>
      </c>
      <c r="B473" s="1">
        <v>30</v>
      </c>
      <c r="C473" s="1">
        <v>6</v>
      </c>
      <c r="D473" s="11">
        <v>14</v>
      </c>
      <c r="E473">
        <f t="shared" ref="E473:E486" si="29">AVERAGEIF($A$2:$A$726,30,$B$2:$B$726)</f>
        <v>25.066666666666666</v>
      </c>
    </row>
    <row r="474" spans="1:5" ht="13.8" thickBot="1">
      <c r="A474" s="1">
        <v>30</v>
      </c>
      <c r="B474" s="1">
        <v>21</v>
      </c>
      <c r="C474" s="1">
        <v>6</v>
      </c>
      <c r="D474" s="11">
        <v>16</v>
      </c>
      <c r="E474">
        <f t="shared" si="29"/>
        <v>25.066666666666666</v>
      </c>
    </row>
    <row r="475" spans="1:5" ht="13.8" thickBot="1">
      <c r="A475" s="1">
        <v>30</v>
      </c>
      <c r="B475" s="1">
        <v>32</v>
      </c>
      <c r="C475" s="1">
        <v>5</v>
      </c>
      <c r="D475" s="11">
        <v>16</v>
      </c>
      <c r="E475">
        <f t="shared" si="29"/>
        <v>25.066666666666666</v>
      </c>
    </row>
    <row r="476" spans="1:5" ht="13.8" thickBot="1">
      <c r="A476" s="1">
        <v>30</v>
      </c>
      <c r="B476" s="1">
        <v>19</v>
      </c>
      <c r="C476" s="1">
        <v>6</v>
      </c>
      <c r="D476" s="11">
        <v>13</v>
      </c>
      <c r="E476">
        <f t="shared" si="29"/>
        <v>25.066666666666666</v>
      </c>
    </row>
    <row r="477" spans="1:5" ht="13.8" thickBot="1">
      <c r="A477" s="1">
        <v>30</v>
      </c>
      <c r="B477" s="1">
        <v>30</v>
      </c>
      <c r="C477" s="1">
        <v>4</v>
      </c>
      <c r="D477" s="11">
        <v>13</v>
      </c>
      <c r="E477">
        <f t="shared" si="29"/>
        <v>25.066666666666666</v>
      </c>
    </row>
    <row r="478" spans="1:5" ht="13.8" thickBot="1">
      <c r="A478" s="1">
        <v>30</v>
      </c>
      <c r="B478" s="1">
        <v>20</v>
      </c>
      <c r="C478" s="1">
        <v>6</v>
      </c>
      <c r="D478" s="11">
        <v>15</v>
      </c>
      <c r="E478">
        <f t="shared" si="29"/>
        <v>25.066666666666666</v>
      </c>
    </row>
    <row r="479" spans="1:5" ht="13.8" thickBot="1">
      <c r="A479" s="1">
        <v>30</v>
      </c>
      <c r="B479" s="1">
        <v>29</v>
      </c>
      <c r="C479" s="1">
        <v>5</v>
      </c>
      <c r="D479" s="11">
        <v>15</v>
      </c>
      <c r="E479">
        <f t="shared" si="29"/>
        <v>25.066666666666666</v>
      </c>
    </row>
    <row r="480" spans="1:5" ht="13.8" thickBot="1">
      <c r="A480" s="1">
        <v>30</v>
      </c>
      <c r="B480" s="1">
        <v>21</v>
      </c>
      <c r="C480" s="1">
        <v>6</v>
      </c>
      <c r="D480" s="11">
        <v>13</v>
      </c>
      <c r="E480">
        <f t="shared" si="29"/>
        <v>25.066666666666666</v>
      </c>
    </row>
    <row r="481" spans="1:5" ht="13.8" thickBot="1">
      <c r="A481" s="1">
        <v>30</v>
      </c>
      <c r="B481" s="1">
        <v>30</v>
      </c>
      <c r="C481" s="1">
        <v>6</v>
      </c>
      <c r="D481" s="11">
        <v>15</v>
      </c>
      <c r="E481">
        <f t="shared" si="29"/>
        <v>25.066666666666666</v>
      </c>
    </row>
    <row r="482" spans="1:5" ht="13.8" thickBot="1">
      <c r="A482" s="1">
        <v>30</v>
      </c>
      <c r="B482" s="1">
        <v>20</v>
      </c>
      <c r="C482" s="1">
        <v>6</v>
      </c>
      <c r="D482" s="11">
        <v>16</v>
      </c>
      <c r="E482">
        <f t="shared" si="29"/>
        <v>25.066666666666666</v>
      </c>
    </row>
    <row r="483" spans="1:5" ht="13.8" thickBot="1">
      <c r="A483" s="1">
        <v>30</v>
      </c>
      <c r="B483" s="1">
        <v>30</v>
      </c>
      <c r="C483" s="1">
        <v>6</v>
      </c>
      <c r="D483" s="11">
        <v>16</v>
      </c>
      <c r="E483">
        <f t="shared" si="29"/>
        <v>25.066666666666666</v>
      </c>
    </row>
    <row r="484" spans="1:5" ht="13.8" thickBot="1">
      <c r="A484" s="1">
        <v>30</v>
      </c>
      <c r="B484" s="1">
        <v>22</v>
      </c>
      <c r="C484" s="1">
        <v>6</v>
      </c>
      <c r="D484" s="11">
        <v>16</v>
      </c>
      <c r="E484">
        <f t="shared" si="29"/>
        <v>25.066666666666666</v>
      </c>
    </row>
    <row r="485" spans="1:5" ht="13.8" thickBot="1">
      <c r="A485" s="1">
        <v>30</v>
      </c>
      <c r="B485" s="1">
        <v>31</v>
      </c>
      <c r="C485" s="1">
        <v>6</v>
      </c>
      <c r="D485" s="11">
        <v>15</v>
      </c>
      <c r="E485">
        <f t="shared" si="29"/>
        <v>25.066666666666666</v>
      </c>
    </row>
    <row r="486" spans="1:5" ht="13.8" thickBot="1">
      <c r="A486" s="1">
        <v>30</v>
      </c>
      <c r="B486" s="1">
        <v>21</v>
      </c>
      <c r="C486" s="1">
        <v>6</v>
      </c>
      <c r="D486" s="11">
        <v>16</v>
      </c>
      <c r="E486">
        <f t="shared" si="29"/>
        <v>25.066666666666666</v>
      </c>
    </row>
    <row r="487" spans="1:5" ht="15.75" customHeight="1" thickBot="1">
      <c r="D487" s="10"/>
    </row>
    <row r="488" spans="1:5" ht="13.8" thickBot="1">
      <c r="A488" s="1">
        <v>31</v>
      </c>
      <c r="B488" s="1">
        <v>30</v>
      </c>
      <c r="C488" s="1">
        <v>6</v>
      </c>
      <c r="D488" s="11">
        <v>14</v>
      </c>
      <c r="E488">
        <f>AVERAGEIF($A$2:$A$726,31,$B$2:$B$726)</f>
        <v>34.4</v>
      </c>
    </row>
    <row r="489" spans="1:5" ht="13.8" thickBot="1">
      <c r="A489" s="1">
        <v>31</v>
      </c>
      <c r="B489" s="1">
        <v>40</v>
      </c>
      <c r="C489" s="1">
        <v>6</v>
      </c>
      <c r="D489" s="11">
        <v>13</v>
      </c>
      <c r="E489">
        <f t="shared" ref="E489:E502" si="30">AVERAGEIF($A$2:$A$726,31,$B$2:$B$726)</f>
        <v>34.4</v>
      </c>
    </row>
    <row r="490" spans="1:5" ht="13.8" thickBot="1">
      <c r="A490" s="1">
        <v>31</v>
      </c>
      <c r="B490" s="1">
        <v>30</v>
      </c>
      <c r="C490" s="1">
        <v>6</v>
      </c>
      <c r="D490" s="11">
        <v>12</v>
      </c>
      <c r="E490">
        <f t="shared" si="30"/>
        <v>34.4</v>
      </c>
    </row>
    <row r="491" spans="1:5" ht="13.8" thickBot="1">
      <c r="A491" s="1">
        <v>31</v>
      </c>
      <c r="B491" s="1">
        <v>41</v>
      </c>
      <c r="C491" s="1">
        <v>6</v>
      </c>
      <c r="D491" s="11">
        <v>13</v>
      </c>
      <c r="E491">
        <f t="shared" si="30"/>
        <v>34.4</v>
      </c>
    </row>
    <row r="492" spans="1:5" ht="13.8" thickBot="1">
      <c r="A492" s="1">
        <v>31</v>
      </c>
      <c r="B492" s="1">
        <v>31</v>
      </c>
      <c r="C492" s="1">
        <v>7</v>
      </c>
      <c r="D492" s="11">
        <v>14</v>
      </c>
      <c r="E492">
        <f t="shared" si="30"/>
        <v>34.4</v>
      </c>
    </row>
    <row r="493" spans="1:5" ht="13.8" thickBot="1">
      <c r="A493" s="1">
        <v>31</v>
      </c>
      <c r="B493" s="1">
        <v>40</v>
      </c>
      <c r="C493" s="1">
        <v>6</v>
      </c>
      <c r="D493" s="11">
        <v>16</v>
      </c>
      <c r="E493">
        <f t="shared" si="30"/>
        <v>34.4</v>
      </c>
    </row>
    <row r="494" spans="1:5" ht="13.8" thickBot="1">
      <c r="A494" s="1">
        <v>31</v>
      </c>
      <c r="B494" s="1">
        <v>29</v>
      </c>
      <c r="C494" s="1">
        <v>7</v>
      </c>
      <c r="D494" s="11">
        <v>13</v>
      </c>
      <c r="E494">
        <f t="shared" si="30"/>
        <v>34.4</v>
      </c>
    </row>
    <row r="495" spans="1:5" ht="13.8" thickBot="1">
      <c r="A495" s="1">
        <v>31</v>
      </c>
      <c r="B495" s="1">
        <v>41</v>
      </c>
      <c r="C495" s="1">
        <v>6</v>
      </c>
      <c r="D495" s="11">
        <v>12</v>
      </c>
      <c r="E495">
        <f t="shared" si="30"/>
        <v>34.4</v>
      </c>
    </row>
    <row r="496" spans="1:5" ht="13.8" thickBot="1">
      <c r="A496" s="1">
        <v>31</v>
      </c>
      <c r="B496" s="1">
        <v>28</v>
      </c>
      <c r="C496" s="1">
        <v>7</v>
      </c>
      <c r="D496" s="11">
        <v>12</v>
      </c>
      <c r="E496">
        <f t="shared" si="30"/>
        <v>34.4</v>
      </c>
    </row>
    <row r="497" spans="1:5" ht="13.8" thickBot="1">
      <c r="A497" s="1">
        <v>31</v>
      </c>
      <c r="B497" s="1">
        <v>39</v>
      </c>
      <c r="C497" s="1">
        <v>6</v>
      </c>
      <c r="D497" s="11">
        <v>12</v>
      </c>
      <c r="E497">
        <f t="shared" si="30"/>
        <v>34.4</v>
      </c>
    </row>
    <row r="498" spans="1:5" ht="13.8" thickBot="1">
      <c r="A498" s="1">
        <v>31</v>
      </c>
      <c r="B498" s="1">
        <v>30</v>
      </c>
      <c r="C498" s="1">
        <v>6</v>
      </c>
      <c r="D498" s="11">
        <v>15</v>
      </c>
      <c r="E498">
        <f t="shared" si="30"/>
        <v>34.4</v>
      </c>
    </row>
    <row r="499" spans="1:5" ht="13.8" thickBot="1">
      <c r="A499" s="1">
        <v>31</v>
      </c>
      <c r="B499" s="1">
        <v>38</v>
      </c>
      <c r="C499" s="1">
        <v>6</v>
      </c>
      <c r="D499" s="11">
        <v>13</v>
      </c>
      <c r="E499">
        <f t="shared" si="30"/>
        <v>34.4</v>
      </c>
    </row>
    <row r="500" spans="1:5" ht="13.8" thickBot="1">
      <c r="A500" s="1">
        <v>31</v>
      </c>
      <c r="B500" s="1">
        <v>29</v>
      </c>
      <c r="C500" s="1">
        <v>6</v>
      </c>
      <c r="D500" s="11">
        <v>14</v>
      </c>
      <c r="E500">
        <f t="shared" si="30"/>
        <v>34.4</v>
      </c>
    </row>
    <row r="501" spans="1:5" ht="13.8" thickBot="1">
      <c r="A501" s="1">
        <v>31</v>
      </c>
      <c r="B501" s="1">
        <v>40</v>
      </c>
      <c r="C501" s="1">
        <v>6</v>
      </c>
      <c r="D501" s="11">
        <v>14</v>
      </c>
      <c r="E501">
        <f t="shared" si="30"/>
        <v>34.4</v>
      </c>
    </row>
    <row r="502" spans="1:5" ht="13.8" thickBot="1">
      <c r="A502" s="1">
        <v>31</v>
      </c>
      <c r="B502" s="1">
        <v>30</v>
      </c>
      <c r="C502" s="1">
        <v>7</v>
      </c>
      <c r="D502" s="11">
        <v>12</v>
      </c>
      <c r="E502">
        <f t="shared" si="30"/>
        <v>34.4</v>
      </c>
    </row>
    <row r="503" spans="1:5" ht="15.75" customHeight="1" thickBot="1">
      <c r="D503" s="10"/>
    </row>
    <row r="504" spans="1:5" ht="13.8" thickBot="1">
      <c r="A504" s="1">
        <v>32</v>
      </c>
      <c r="B504" s="1">
        <v>25</v>
      </c>
      <c r="C504" s="1">
        <v>6</v>
      </c>
      <c r="D504" s="11">
        <v>12</v>
      </c>
      <c r="E504">
        <f>AVERAGEIF($A$2:$A$726,32,$B$2:$B$726)</f>
        <v>32.466666666666669</v>
      </c>
    </row>
    <row r="505" spans="1:5" ht="13.8" thickBot="1">
      <c r="A505" s="1">
        <v>32</v>
      </c>
      <c r="B505" s="1">
        <v>40</v>
      </c>
      <c r="C505" s="1">
        <v>5</v>
      </c>
      <c r="D505" s="11">
        <v>14</v>
      </c>
      <c r="E505">
        <f t="shared" ref="E505:E518" si="31">AVERAGEIF($A$2:$A$726,32,$B$2:$B$726)</f>
        <v>32.466666666666669</v>
      </c>
    </row>
    <row r="506" spans="1:5" ht="13.8" thickBot="1">
      <c r="A506" s="1">
        <v>32</v>
      </c>
      <c r="B506" s="1">
        <v>26</v>
      </c>
      <c r="C506" s="1">
        <v>5</v>
      </c>
      <c r="D506" s="11">
        <v>16</v>
      </c>
      <c r="E506">
        <f t="shared" si="31"/>
        <v>32.466666666666669</v>
      </c>
    </row>
    <row r="507" spans="1:5" ht="13.8" thickBot="1">
      <c r="A507" s="1">
        <v>32</v>
      </c>
      <c r="B507" s="1">
        <v>41</v>
      </c>
      <c r="C507" s="1">
        <v>6</v>
      </c>
      <c r="D507" s="11">
        <v>16</v>
      </c>
      <c r="E507">
        <f t="shared" si="31"/>
        <v>32.466666666666669</v>
      </c>
    </row>
    <row r="508" spans="1:5" ht="13.8" thickBot="1">
      <c r="A508" s="1">
        <v>32</v>
      </c>
      <c r="B508" s="1">
        <v>25</v>
      </c>
      <c r="C508" s="1">
        <v>7</v>
      </c>
      <c r="D508" s="11">
        <v>15</v>
      </c>
      <c r="E508">
        <f t="shared" si="31"/>
        <v>32.466666666666669</v>
      </c>
    </row>
    <row r="509" spans="1:5" ht="13.8" thickBot="1">
      <c r="A509" s="1">
        <v>32</v>
      </c>
      <c r="B509" s="1">
        <v>39</v>
      </c>
      <c r="C509" s="1">
        <v>6</v>
      </c>
      <c r="D509" s="11">
        <v>12</v>
      </c>
      <c r="E509">
        <f t="shared" si="31"/>
        <v>32.466666666666669</v>
      </c>
    </row>
    <row r="510" spans="1:5" ht="13.8" thickBot="1">
      <c r="A510" s="1">
        <v>32</v>
      </c>
      <c r="B510" s="1">
        <v>26</v>
      </c>
      <c r="C510" s="1">
        <v>5</v>
      </c>
      <c r="D510" s="11">
        <v>14</v>
      </c>
      <c r="E510">
        <f t="shared" si="31"/>
        <v>32.466666666666669</v>
      </c>
    </row>
    <row r="511" spans="1:5" ht="13.8" thickBot="1">
      <c r="A511" s="1">
        <v>32</v>
      </c>
      <c r="B511" s="1">
        <v>40</v>
      </c>
      <c r="C511" s="1">
        <v>5</v>
      </c>
      <c r="D511" s="11">
        <v>16</v>
      </c>
      <c r="E511">
        <f t="shared" si="31"/>
        <v>32.466666666666669</v>
      </c>
    </row>
    <row r="512" spans="1:5" ht="13.8" thickBot="1">
      <c r="A512" s="1">
        <v>32</v>
      </c>
      <c r="B512" s="1">
        <v>27</v>
      </c>
      <c r="C512" s="1">
        <v>5</v>
      </c>
      <c r="D512" s="11">
        <v>14</v>
      </c>
      <c r="E512">
        <f t="shared" si="31"/>
        <v>32.466666666666669</v>
      </c>
    </row>
    <row r="513" spans="1:5" ht="13.8" thickBot="1">
      <c r="A513" s="1">
        <v>32</v>
      </c>
      <c r="B513" s="1">
        <v>41</v>
      </c>
      <c r="C513" s="1">
        <v>5</v>
      </c>
      <c r="D513" s="11">
        <v>15</v>
      </c>
      <c r="E513">
        <f t="shared" si="31"/>
        <v>32.466666666666669</v>
      </c>
    </row>
    <row r="514" spans="1:5" ht="13.8" thickBot="1">
      <c r="A514" s="1">
        <v>32</v>
      </c>
      <c r="B514" s="1">
        <v>25</v>
      </c>
      <c r="C514" s="1">
        <v>6</v>
      </c>
      <c r="D514" s="11">
        <v>16</v>
      </c>
      <c r="E514">
        <f t="shared" si="31"/>
        <v>32.466666666666669</v>
      </c>
    </row>
    <row r="515" spans="1:5" ht="13.8" thickBot="1">
      <c r="A515" s="1">
        <v>32</v>
      </c>
      <c r="B515" s="1">
        <v>41</v>
      </c>
      <c r="C515" s="1">
        <v>6</v>
      </c>
      <c r="D515" s="11">
        <v>14</v>
      </c>
      <c r="E515">
        <f t="shared" si="31"/>
        <v>32.466666666666669</v>
      </c>
    </row>
    <row r="516" spans="1:5" ht="13.8" thickBot="1">
      <c r="A516" s="1">
        <v>32</v>
      </c>
      <c r="B516" s="1">
        <v>26</v>
      </c>
      <c r="C516" s="1">
        <v>6</v>
      </c>
      <c r="D516" s="11">
        <v>16</v>
      </c>
      <c r="E516">
        <f t="shared" si="31"/>
        <v>32.466666666666669</v>
      </c>
    </row>
    <row r="517" spans="1:5" ht="13.8" thickBot="1">
      <c r="A517" s="1">
        <v>32</v>
      </c>
      <c r="B517" s="1">
        <v>40</v>
      </c>
      <c r="C517" s="1">
        <v>7</v>
      </c>
      <c r="D517" s="11">
        <v>16</v>
      </c>
      <c r="E517">
        <f t="shared" si="31"/>
        <v>32.466666666666669</v>
      </c>
    </row>
    <row r="518" spans="1:5" ht="13.8" thickBot="1">
      <c r="A518" s="1">
        <v>32</v>
      </c>
      <c r="B518" s="1">
        <v>25</v>
      </c>
      <c r="C518" s="1">
        <v>6</v>
      </c>
      <c r="D518" s="11">
        <v>14</v>
      </c>
      <c r="E518">
        <f t="shared" si="31"/>
        <v>32.466666666666669</v>
      </c>
    </row>
    <row r="519" spans="1:5" ht="15.75" customHeight="1" thickBot="1">
      <c r="D519" s="10"/>
    </row>
    <row r="520" spans="1:5" ht="13.8" thickBot="1">
      <c r="A520" s="1">
        <v>33</v>
      </c>
      <c r="B520" s="1">
        <v>28</v>
      </c>
      <c r="C520" s="1">
        <v>6</v>
      </c>
      <c r="D520" s="11">
        <v>15</v>
      </c>
      <c r="E520">
        <f>AVERAGEIF($A$2:$A$726,33,$B$2:$B$726)</f>
        <v>31.4</v>
      </c>
    </row>
    <row r="521" spans="1:5" ht="13.8" thickBot="1">
      <c r="A521" s="1">
        <v>33</v>
      </c>
      <c r="B521" s="1">
        <v>35</v>
      </c>
      <c r="C521" s="1">
        <v>6</v>
      </c>
      <c r="D521" s="11">
        <v>12</v>
      </c>
      <c r="E521">
        <f t="shared" ref="E521:E534" si="32">AVERAGEIF($A$2:$A$726,33,$B$2:$B$726)</f>
        <v>31.4</v>
      </c>
    </row>
    <row r="522" spans="1:5" ht="13.8" thickBot="1">
      <c r="A522" s="1">
        <v>33</v>
      </c>
      <c r="B522" s="1">
        <v>27</v>
      </c>
      <c r="C522" s="1">
        <v>6</v>
      </c>
      <c r="D522" s="11">
        <v>14</v>
      </c>
      <c r="E522">
        <f t="shared" si="32"/>
        <v>31.4</v>
      </c>
    </row>
    <row r="523" spans="1:5" ht="13.8" thickBot="1">
      <c r="A523" s="1">
        <v>33</v>
      </c>
      <c r="B523" s="1">
        <v>36</v>
      </c>
      <c r="C523" s="1">
        <v>6</v>
      </c>
      <c r="D523" s="11">
        <v>14</v>
      </c>
      <c r="E523">
        <f t="shared" si="32"/>
        <v>31.4</v>
      </c>
    </row>
    <row r="524" spans="1:5" ht="13.8" thickBot="1">
      <c r="A524" s="1">
        <v>33</v>
      </c>
      <c r="B524" s="1">
        <v>28</v>
      </c>
      <c r="C524" s="1">
        <v>6</v>
      </c>
      <c r="D524" s="11">
        <v>16</v>
      </c>
      <c r="E524">
        <f t="shared" si="32"/>
        <v>31.4</v>
      </c>
    </row>
    <row r="525" spans="1:5" ht="13.8" thickBot="1">
      <c r="A525" s="1">
        <v>33</v>
      </c>
      <c r="B525" s="1">
        <v>36</v>
      </c>
      <c r="C525" s="1">
        <v>6</v>
      </c>
      <c r="D525" s="11">
        <v>15</v>
      </c>
      <c r="E525">
        <f t="shared" si="32"/>
        <v>31.4</v>
      </c>
    </row>
    <row r="526" spans="1:5" ht="13.8" thickBot="1">
      <c r="A526" s="1">
        <v>33</v>
      </c>
      <c r="B526" s="1">
        <v>27</v>
      </c>
      <c r="C526" s="1">
        <v>5</v>
      </c>
      <c r="D526" s="11">
        <v>12</v>
      </c>
      <c r="E526">
        <f t="shared" si="32"/>
        <v>31.4</v>
      </c>
    </row>
    <row r="527" spans="1:5" ht="13.8" thickBot="1">
      <c r="A527" s="1">
        <v>33</v>
      </c>
      <c r="B527" s="1">
        <v>35</v>
      </c>
      <c r="C527" s="1">
        <v>7</v>
      </c>
      <c r="D527" s="11">
        <v>15</v>
      </c>
      <c r="E527">
        <f t="shared" si="32"/>
        <v>31.4</v>
      </c>
    </row>
    <row r="528" spans="1:5" ht="13.8" thickBot="1">
      <c r="A528" s="1">
        <v>33</v>
      </c>
      <c r="B528" s="1">
        <v>29</v>
      </c>
      <c r="C528" s="1">
        <v>7</v>
      </c>
      <c r="D528" s="11">
        <v>12</v>
      </c>
      <c r="E528">
        <f t="shared" si="32"/>
        <v>31.4</v>
      </c>
    </row>
    <row r="529" spans="1:5" ht="13.8" thickBot="1">
      <c r="A529" s="1">
        <v>33</v>
      </c>
      <c r="B529" s="1">
        <v>37</v>
      </c>
      <c r="C529" s="1">
        <v>6</v>
      </c>
      <c r="D529" s="11">
        <v>13</v>
      </c>
      <c r="E529">
        <f t="shared" si="32"/>
        <v>31.4</v>
      </c>
    </row>
    <row r="530" spans="1:5" ht="13.8" thickBot="1">
      <c r="A530" s="1">
        <v>33</v>
      </c>
      <c r="B530" s="1">
        <v>26</v>
      </c>
      <c r="C530" s="1">
        <v>6</v>
      </c>
      <c r="D530" s="11">
        <v>14</v>
      </c>
      <c r="E530">
        <f t="shared" si="32"/>
        <v>31.4</v>
      </c>
    </row>
    <row r="531" spans="1:5" ht="13.8" thickBot="1">
      <c r="A531" s="1">
        <v>33</v>
      </c>
      <c r="B531" s="1">
        <v>35</v>
      </c>
      <c r="C531" s="1">
        <v>6</v>
      </c>
      <c r="D531" s="11">
        <v>15</v>
      </c>
      <c r="E531">
        <f t="shared" si="32"/>
        <v>31.4</v>
      </c>
    </row>
    <row r="532" spans="1:5" ht="13.8" thickBot="1">
      <c r="A532" s="1">
        <v>33</v>
      </c>
      <c r="B532" s="1">
        <v>28</v>
      </c>
      <c r="C532" s="1">
        <v>5</v>
      </c>
      <c r="D532" s="11">
        <v>12</v>
      </c>
      <c r="E532">
        <f t="shared" si="32"/>
        <v>31.4</v>
      </c>
    </row>
    <row r="533" spans="1:5" ht="13.8" thickBot="1">
      <c r="A533" s="1">
        <v>33</v>
      </c>
      <c r="B533" s="1">
        <v>35</v>
      </c>
      <c r="C533" s="1">
        <v>6</v>
      </c>
      <c r="D533" s="11">
        <v>16</v>
      </c>
      <c r="E533">
        <f t="shared" si="32"/>
        <v>31.4</v>
      </c>
    </row>
    <row r="534" spans="1:5" ht="13.8" thickBot="1">
      <c r="A534" s="1">
        <v>33</v>
      </c>
      <c r="B534" s="1">
        <v>29</v>
      </c>
      <c r="C534" s="1">
        <v>6</v>
      </c>
      <c r="D534" s="11">
        <v>16</v>
      </c>
      <c r="E534">
        <f t="shared" si="32"/>
        <v>31.4</v>
      </c>
    </row>
    <row r="535" spans="1:5" ht="15.75" customHeight="1" thickBot="1">
      <c r="D535" s="10"/>
    </row>
    <row r="536" spans="1:5" ht="13.8" thickBot="1">
      <c r="A536" s="1">
        <v>34</v>
      </c>
      <c r="B536" s="1">
        <v>40</v>
      </c>
      <c r="C536" s="1">
        <v>6</v>
      </c>
      <c r="D536" s="11">
        <v>16</v>
      </c>
      <c r="E536">
        <f>AVERAGEIF($A$2:$A$726,34,$B$2:$B$726)</f>
        <v>33.6</v>
      </c>
    </row>
    <row r="537" spans="1:5" ht="13.8" thickBot="1">
      <c r="A537" s="1">
        <v>34</v>
      </c>
      <c r="B537" s="1">
        <v>41</v>
      </c>
      <c r="C537" s="1">
        <v>6</v>
      </c>
      <c r="D537" s="11">
        <v>15</v>
      </c>
      <c r="E537">
        <f t="shared" ref="E537:E550" si="33">AVERAGEIF($A$2:$A$726,34,$B$2:$B$726)</f>
        <v>33.6</v>
      </c>
    </row>
    <row r="538" spans="1:5" ht="13.8" thickBot="1">
      <c r="A538" s="1">
        <v>34</v>
      </c>
      <c r="B538" s="1">
        <v>40</v>
      </c>
      <c r="C538" s="1">
        <v>6</v>
      </c>
      <c r="D538" s="11">
        <v>14</v>
      </c>
      <c r="E538">
        <f t="shared" si="33"/>
        <v>33.6</v>
      </c>
    </row>
    <row r="539" spans="1:5" ht="13.8" thickBot="1">
      <c r="A539" s="1">
        <v>34</v>
      </c>
      <c r="B539" s="1">
        <v>40</v>
      </c>
      <c r="C539" s="1">
        <v>6</v>
      </c>
      <c r="D539" s="11">
        <v>13</v>
      </c>
      <c r="E539">
        <f t="shared" si="33"/>
        <v>33.6</v>
      </c>
    </row>
    <row r="540" spans="1:5" ht="13.8" thickBot="1">
      <c r="A540" s="1">
        <v>34</v>
      </c>
      <c r="B540" s="1">
        <v>39</v>
      </c>
      <c r="C540" s="1">
        <v>6</v>
      </c>
      <c r="D540" s="11">
        <v>12</v>
      </c>
      <c r="E540">
        <f t="shared" si="33"/>
        <v>33.6</v>
      </c>
    </row>
    <row r="541" spans="1:5" ht="13.8" thickBot="1">
      <c r="A541" s="1">
        <v>34</v>
      </c>
      <c r="B541" s="1">
        <v>40</v>
      </c>
      <c r="C541" s="1">
        <v>6</v>
      </c>
      <c r="D541" s="11">
        <v>15</v>
      </c>
      <c r="E541">
        <f t="shared" si="33"/>
        <v>33.6</v>
      </c>
    </row>
    <row r="542" spans="1:5" ht="13.8" thickBot="1">
      <c r="A542" s="1">
        <v>34</v>
      </c>
      <c r="B542" s="1">
        <v>40</v>
      </c>
      <c r="C542" s="1">
        <v>7</v>
      </c>
      <c r="D542" s="11">
        <v>13</v>
      </c>
      <c r="E542">
        <f t="shared" si="33"/>
        <v>33.6</v>
      </c>
    </row>
    <row r="543" spans="1:5" ht="13.8" thickBot="1">
      <c r="A543" s="1">
        <v>34</v>
      </c>
      <c r="B543" s="1">
        <v>28</v>
      </c>
      <c r="C543" s="1">
        <v>5</v>
      </c>
      <c r="D543" s="11">
        <v>16</v>
      </c>
      <c r="E543">
        <f t="shared" si="33"/>
        <v>33.6</v>
      </c>
    </row>
    <row r="544" spans="1:5" ht="13.8" thickBot="1">
      <c r="A544" s="1">
        <v>34</v>
      </c>
      <c r="B544" s="1">
        <v>28</v>
      </c>
      <c r="C544" s="1">
        <v>5</v>
      </c>
      <c r="D544" s="11">
        <v>16</v>
      </c>
      <c r="E544">
        <f t="shared" si="33"/>
        <v>33.6</v>
      </c>
    </row>
    <row r="545" spans="1:5" ht="13.8" thickBot="1">
      <c r="A545" s="1">
        <v>34</v>
      </c>
      <c r="B545" s="1">
        <v>28</v>
      </c>
      <c r="C545" s="1">
        <v>5</v>
      </c>
      <c r="D545" s="11">
        <v>16</v>
      </c>
      <c r="E545">
        <f t="shared" si="33"/>
        <v>33.6</v>
      </c>
    </row>
    <row r="546" spans="1:5" ht="13.8" thickBot="1">
      <c r="A546" s="1">
        <v>34</v>
      </c>
      <c r="B546" s="1">
        <v>28</v>
      </c>
      <c r="C546" s="1">
        <v>5</v>
      </c>
      <c r="D546" s="11">
        <v>14</v>
      </c>
      <c r="E546">
        <f t="shared" si="33"/>
        <v>33.6</v>
      </c>
    </row>
    <row r="547" spans="1:5" ht="13.8" thickBot="1">
      <c r="A547" s="1">
        <v>34</v>
      </c>
      <c r="B547" s="1">
        <v>27</v>
      </c>
      <c r="C547" s="1">
        <v>5</v>
      </c>
      <c r="D547" s="11">
        <v>12</v>
      </c>
      <c r="E547">
        <f t="shared" si="33"/>
        <v>33.6</v>
      </c>
    </row>
    <row r="548" spans="1:5" ht="13.8" thickBot="1">
      <c r="A548" s="1">
        <v>34</v>
      </c>
      <c r="B548" s="1">
        <v>29</v>
      </c>
      <c r="C548" s="1">
        <v>6</v>
      </c>
      <c r="D548" s="11">
        <v>15</v>
      </c>
      <c r="E548">
        <f t="shared" si="33"/>
        <v>33.6</v>
      </c>
    </row>
    <row r="549" spans="1:5" ht="13.8" thickBot="1">
      <c r="A549" s="1">
        <v>34</v>
      </c>
      <c r="B549" s="1">
        <v>28</v>
      </c>
      <c r="C549" s="1">
        <v>5</v>
      </c>
      <c r="D549" s="11">
        <v>13</v>
      </c>
      <c r="E549">
        <f t="shared" si="33"/>
        <v>33.6</v>
      </c>
    </row>
    <row r="550" spans="1:5" ht="13.8" thickBot="1">
      <c r="A550" s="1">
        <v>34</v>
      </c>
      <c r="B550" s="1">
        <v>28</v>
      </c>
      <c r="C550" s="1">
        <v>5</v>
      </c>
      <c r="D550" s="11">
        <v>15</v>
      </c>
      <c r="E550">
        <f t="shared" si="33"/>
        <v>33.6</v>
      </c>
    </row>
    <row r="551" spans="1:5" ht="15.75" customHeight="1" thickBot="1">
      <c r="D551" s="10"/>
    </row>
    <row r="552" spans="1:5" ht="13.8" thickBot="1">
      <c r="A552" s="1">
        <v>35</v>
      </c>
      <c r="B552" s="1">
        <v>30</v>
      </c>
      <c r="C552" s="1">
        <v>5</v>
      </c>
      <c r="D552" s="11">
        <v>15</v>
      </c>
      <c r="E552">
        <f>AVERAGEIF($A$2:$A$726,35,$B$2:$B$726)</f>
        <v>33.6</v>
      </c>
    </row>
    <row r="553" spans="1:5" ht="13.8" thickBot="1">
      <c r="A553" s="1">
        <v>35</v>
      </c>
      <c r="B553" s="1">
        <v>31</v>
      </c>
      <c r="C553" s="1">
        <v>5</v>
      </c>
      <c r="D553" s="11">
        <v>15</v>
      </c>
      <c r="E553">
        <f t="shared" ref="E553:E566" si="34">AVERAGEIF($A$2:$A$726,35,$B$2:$B$726)</f>
        <v>33.6</v>
      </c>
    </row>
    <row r="554" spans="1:5" ht="13.8" thickBot="1">
      <c r="A554" s="1">
        <v>35</v>
      </c>
      <c r="B554" s="1">
        <v>29</v>
      </c>
      <c r="C554" s="1">
        <v>5</v>
      </c>
      <c r="D554" s="11">
        <v>16</v>
      </c>
      <c r="E554">
        <f t="shared" si="34"/>
        <v>33.6</v>
      </c>
    </row>
    <row r="555" spans="1:5" ht="13.8" thickBot="1">
      <c r="A555" s="1">
        <v>35</v>
      </c>
      <c r="B555" s="1">
        <v>30</v>
      </c>
      <c r="C555" s="1">
        <v>6</v>
      </c>
      <c r="D555" s="11">
        <v>13</v>
      </c>
      <c r="E555">
        <f t="shared" si="34"/>
        <v>33.6</v>
      </c>
    </row>
    <row r="556" spans="1:5" ht="13.8" thickBot="1">
      <c r="A556" s="1">
        <v>35</v>
      </c>
      <c r="B556" s="1">
        <v>30</v>
      </c>
      <c r="C556" s="1">
        <v>7</v>
      </c>
      <c r="D556" s="11">
        <v>14</v>
      </c>
      <c r="E556">
        <f t="shared" si="34"/>
        <v>33.6</v>
      </c>
    </row>
    <row r="557" spans="1:5" ht="13.8" thickBot="1">
      <c r="A557" s="1">
        <v>35</v>
      </c>
      <c r="B557" s="1">
        <v>30</v>
      </c>
      <c r="C557" s="1">
        <v>5</v>
      </c>
      <c r="D557" s="11">
        <v>12</v>
      </c>
      <c r="E557">
        <f t="shared" si="34"/>
        <v>33.6</v>
      </c>
    </row>
    <row r="558" spans="1:5" ht="13.8" thickBot="1">
      <c r="A558" s="1">
        <v>35</v>
      </c>
      <c r="B558" s="1">
        <v>29</v>
      </c>
      <c r="C558" s="1">
        <v>5</v>
      </c>
      <c r="D558" s="11">
        <v>12</v>
      </c>
      <c r="E558">
        <f t="shared" si="34"/>
        <v>33.6</v>
      </c>
    </row>
    <row r="559" spans="1:5" ht="13.8" thickBot="1">
      <c r="A559" s="1">
        <v>35</v>
      </c>
      <c r="B559" s="1">
        <v>30</v>
      </c>
      <c r="C559" s="1">
        <v>6</v>
      </c>
      <c r="D559" s="11">
        <v>13</v>
      </c>
      <c r="E559">
        <f t="shared" si="34"/>
        <v>33.6</v>
      </c>
    </row>
    <row r="560" spans="1:5" ht="13.8" thickBot="1">
      <c r="A560" s="1">
        <v>35</v>
      </c>
      <c r="B560" s="1">
        <v>38</v>
      </c>
      <c r="C560" s="1">
        <v>7</v>
      </c>
      <c r="D560" s="11">
        <v>13</v>
      </c>
      <c r="E560">
        <f t="shared" si="34"/>
        <v>33.6</v>
      </c>
    </row>
    <row r="561" spans="1:5" ht="13.8" thickBot="1">
      <c r="A561" s="1">
        <v>35</v>
      </c>
      <c r="B561" s="1">
        <v>37</v>
      </c>
      <c r="C561" s="1">
        <v>7</v>
      </c>
      <c r="D561" s="11">
        <v>14</v>
      </c>
      <c r="E561">
        <f t="shared" si="34"/>
        <v>33.6</v>
      </c>
    </row>
    <row r="562" spans="1:5" ht="13.8" thickBot="1">
      <c r="A562" s="1">
        <v>35</v>
      </c>
      <c r="B562" s="1">
        <v>38</v>
      </c>
      <c r="C562" s="1">
        <v>7</v>
      </c>
      <c r="D562" s="11">
        <v>12</v>
      </c>
      <c r="E562">
        <f t="shared" si="34"/>
        <v>33.6</v>
      </c>
    </row>
    <row r="563" spans="1:5" ht="13.8" thickBot="1">
      <c r="A563" s="1">
        <v>35</v>
      </c>
      <c r="B563" s="1">
        <v>38</v>
      </c>
      <c r="C563" s="1">
        <v>7</v>
      </c>
      <c r="D563" s="11">
        <v>14</v>
      </c>
      <c r="E563">
        <f t="shared" si="34"/>
        <v>33.6</v>
      </c>
    </row>
    <row r="564" spans="1:5" ht="13.8" thickBot="1">
      <c r="A564" s="1">
        <v>35</v>
      </c>
      <c r="B564" s="1">
        <v>39</v>
      </c>
      <c r="C564" s="1">
        <v>7</v>
      </c>
      <c r="D564" s="11">
        <v>15</v>
      </c>
      <c r="E564">
        <f t="shared" si="34"/>
        <v>33.6</v>
      </c>
    </row>
    <row r="565" spans="1:5" ht="13.8" thickBot="1">
      <c r="A565" s="1">
        <v>35</v>
      </c>
      <c r="B565" s="1">
        <v>38</v>
      </c>
      <c r="C565" s="1">
        <v>7</v>
      </c>
      <c r="D565" s="11">
        <v>15</v>
      </c>
      <c r="E565">
        <f t="shared" si="34"/>
        <v>33.6</v>
      </c>
    </row>
    <row r="566" spans="1:5" ht="13.8" thickBot="1">
      <c r="A566" s="1">
        <v>35</v>
      </c>
      <c r="B566" s="1">
        <v>37</v>
      </c>
      <c r="C566" s="1">
        <v>6</v>
      </c>
      <c r="D566" s="11">
        <v>15</v>
      </c>
      <c r="E566">
        <f t="shared" si="34"/>
        <v>33.6</v>
      </c>
    </row>
    <row r="567" spans="1:5" ht="15.75" customHeight="1" thickBot="1">
      <c r="D567" s="10"/>
    </row>
    <row r="568" spans="1:5" ht="13.8" thickBot="1">
      <c r="A568" s="1">
        <v>36</v>
      </c>
      <c r="B568" s="1">
        <v>25</v>
      </c>
      <c r="C568" s="1">
        <v>6</v>
      </c>
      <c r="D568" s="11">
        <v>12</v>
      </c>
      <c r="E568">
        <f>AVERAGEIF($A$2:$A$726,36,$B$2:$B$726)</f>
        <v>32</v>
      </c>
    </row>
    <row r="569" spans="1:5" ht="13.8" thickBot="1">
      <c r="A569" s="1">
        <v>36</v>
      </c>
      <c r="B569" s="1">
        <v>41</v>
      </c>
      <c r="C569" s="1">
        <v>6</v>
      </c>
      <c r="D569" s="11">
        <v>13</v>
      </c>
      <c r="E569">
        <f t="shared" ref="E569:E582" si="35">AVERAGEIF($A$2:$A$726,36,$B$2:$B$726)</f>
        <v>32</v>
      </c>
    </row>
    <row r="570" spans="1:5" ht="13.8" thickBot="1">
      <c r="A570" s="1">
        <v>36</v>
      </c>
      <c r="B570" s="1">
        <v>26</v>
      </c>
      <c r="C570" s="1">
        <v>6</v>
      </c>
      <c r="D570" s="11">
        <v>14</v>
      </c>
      <c r="E570">
        <f t="shared" si="35"/>
        <v>32</v>
      </c>
    </row>
    <row r="571" spans="1:5" ht="13.8" thickBot="1">
      <c r="A571" s="1">
        <v>36</v>
      </c>
      <c r="B571" s="1">
        <v>40</v>
      </c>
      <c r="C571" s="1">
        <v>5</v>
      </c>
      <c r="D571" s="11">
        <v>13</v>
      </c>
      <c r="E571">
        <f t="shared" si="35"/>
        <v>32</v>
      </c>
    </row>
    <row r="572" spans="1:5" ht="13.8" thickBot="1">
      <c r="A572" s="1">
        <v>36</v>
      </c>
      <c r="B572" s="1">
        <v>25</v>
      </c>
      <c r="C572" s="1">
        <v>6</v>
      </c>
      <c r="D572" s="11">
        <v>14</v>
      </c>
      <c r="E572">
        <f t="shared" si="35"/>
        <v>32</v>
      </c>
    </row>
    <row r="573" spans="1:5" ht="13.8" thickBot="1">
      <c r="A573" s="1">
        <v>36</v>
      </c>
      <c r="B573" s="1">
        <v>40</v>
      </c>
      <c r="C573" s="1">
        <v>6</v>
      </c>
      <c r="D573" s="11">
        <v>14</v>
      </c>
      <c r="E573">
        <f t="shared" si="35"/>
        <v>32</v>
      </c>
    </row>
    <row r="574" spans="1:5" ht="13.8" thickBot="1">
      <c r="A574" s="1">
        <v>36</v>
      </c>
      <c r="B574" s="1">
        <v>26</v>
      </c>
      <c r="C574" s="1">
        <v>6</v>
      </c>
      <c r="D574" s="11">
        <v>15</v>
      </c>
      <c r="E574">
        <f t="shared" si="35"/>
        <v>32</v>
      </c>
    </row>
    <row r="575" spans="1:5" ht="13.8" thickBot="1">
      <c r="A575" s="1">
        <v>36</v>
      </c>
      <c r="B575" s="1">
        <v>41</v>
      </c>
      <c r="C575" s="1">
        <v>6</v>
      </c>
      <c r="D575" s="11">
        <v>16</v>
      </c>
      <c r="E575">
        <f t="shared" si="35"/>
        <v>32</v>
      </c>
    </row>
    <row r="576" spans="1:5" ht="13.8" thickBot="1">
      <c r="A576" s="1">
        <v>36</v>
      </c>
      <c r="B576" s="1">
        <v>24</v>
      </c>
      <c r="C576" s="1">
        <v>5</v>
      </c>
      <c r="D576" s="11">
        <v>16</v>
      </c>
      <c r="E576">
        <f t="shared" si="35"/>
        <v>32</v>
      </c>
    </row>
    <row r="577" spans="1:5" ht="13.8" thickBot="1">
      <c r="A577" s="1">
        <v>36</v>
      </c>
      <c r="B577" s="1">
        <v>38</v>
      </c>
      <c r="C577" s="1">
        <v>7</v>
      </c>
      <c r="D577" s="11">
        <v>14</v>
      </c>
      <c r="E577">
        <f t="shared" si="35"/>
        <v>32</v>
      </c>
    </row>
    <row r="578" spans="1:5" ht="13.8" thickBot="1">
      <c r="A578" s="1">
        <v>36</v>
      </c>
      <c r="B578" s="1">
        <v>24</v>
      </c>
      <c r="C578" s="1">
        <v>7</v>
      </c>
      <c r="D578" s="11">
        <v>13</v>
      </c>
      <c r="E578">
        <f t="shared" si="35"/>
        <v>32</v>
      </c>
    </row>
    <row r="579" spans="1:5" ht="13.8" thickBot="1">
      <c r="A579" s="1">
        <v>36</v>
      </c>
      <c r="B579" s="1">
        <v>39</v>
      </c>
      <c r="C579" s="1">
        <v>5</v>
      </c>
      <c r="D579" s="11">
        <v>16</v>
      </c>
      <c r="E579">
        <f t="shared" si="35"/>
        <v>32</v>
      </c>
    </row>
    <row r="580" spans="1:5" ht="13.8" thickBot="1">
      <c r="A580" s="1">
        <v>36</v>
      </c>
      <c r="B580" s="1">
        <v>25</v>
      </c>
      <c r="C580" s="1">
        <v>6</v>
      </c>
      <c r="D580" s="11">
        <v>15</v>
      </c>
      <c r="E580">
        <f t="shared" si="35"/>
        <v>32</v>
      </c>
    </row>
    <row r="581" spans="1:5" ht="13.8" thickBot="1">
      <c r="A581" s="1">
        <v>36</v>
      </c>
      <c r="B581" s="1">
        <v>40</v>
      </c>
      <c r="C581" s="1">
        <v>6</v>
      </c>
      <c r="D581" s="11">
        <v>13</v>
      </c>
      <c r="E581">
        <f t="shared" si="35"/>
        <v>32</v>
      </c>
    </row>
    <row r="582" spans="1:5" ht="13.8" thickBot="1">
      <c r="A582" s="1">
        <v>36</v>
      </c>
      <c r="B582" s="1">
        <v>26</v>
      </c>
      <c r="C582" s="1">
        <v>6</v>
      </c>
      <c r="D582" s="11">
        <v>15</v>
      </c>
      <c r="E582">
        <f t="shared" si="35"/>
        <v>32</v>
      </c>
    </row>
    <row r="583" spans="1:5" ht="15.75" customHeight="1" thickBot="1">
      <c r="D583" s="10"/>
    </row>
    <row r="584" spans="1:5" ht="13.8" thickBot="1">
      <c r="A584" s="1">
        <v>37</v>
      </c>
      <c r="B584" s="1">
        <v>35</v>
      </c>
      <c r="C584" s="1">
        <v>5</v>
      </c>
      <c r="D584" s="11">
        <v>12</v>
      </c>
      <c r="E584">
        <f>AVERAGEIF($A$2:$A$726,37,$B$2:$B$726)</f>
        <v>30.733333333333334</v>
      </c>
    </row>
    <row r="585" spans="1:5" ht="13.8" thickBot="1">
      <c r="A585" s="1">
        <v>37</v>
      </c>
      <c r="B585" s="1">
        <v>25</v>
      </c>
      <c r="C585" s="1">
        <v>5</v>
      </c>
      <c r="D585" s="11">
        <v>12</v>
      </c>
      <c r="E585">
        <f t="shared" ref="E585:E598" si="36">AVERAGEIF($A$2:$A$726,37,$B$2:$B$726)</f>
        <v>30.733333333333334</v>
      </c>
    </row>
    <row r="586" spans="1:5" ht="13.8" thickBot="1">
      <c r="A586" s="1">
        <v>37</v>
      </c>
      <c r="B586" s="1">
        <v>36</v>
      </c>
      <c r="C586" s="1">
        <v>5</v>
      </c>
      <c r="D586" s="11">
        <v>15</v>
      </c>
      <c r="E586">
        <f t="shared" si="36"/>
        <v>30.733333333333334</v>
      </c>
    </row>
    <row r="587" spans="1:5" ht="13.8" thickBot="1">
      <c r="A587" s="1">
        <v>37</v>
      </c>
      <c r="B587" s="1">
        <v>25</v>
      </c>
      <c r="C587" s="1">
        <v>5</v>
      </c>
      <c r="D587" s="11">
        <v>12</v>
      </c>
      <c r="E587">
        <f t="shared" si="36"/>
        <v>30.733333333333334</v>
      </c>
    </row>
    <row r="588" spans="1:5" ht="13.8" thickBot="1">
      <c r="A588" s="1">
        <v>37</v>
      </c>
      <c r="B588" s="1">
        <v>37</v>
      </c>
      <c r="C588" s="1">
        <v>5</v>
      </c>
      <c r="D588" s="11">
        <v>15</v>
      </c>
      <c r="E588">
        <f t="shared" si="36"/>
        <v>30.733333333333334</v>
      </c>
    </row>
    <row r="589" spans="1:5" ht="13.8" thickBot="1">
      <c r="A589" s="1">
        <v>37</v>
      </c>
      <c r="B589" s="1">
        <v>25</v>
      </c>
      <c r="C589" s="1">
        <v>5</v>
      </c>
      <c r="D589" s="11">
        <v>13</v>
      </c>
      <c r="E589">
        <f t="shared" si="36"/>
        <v>30.733333333333334</v>
      </c>
    </row>
    <row r="590" spans="1:5" ht="13.8" thickBot="1">
      <c r="A590" s="1">
        <v>37</v>
      </c>
      <c r="B590" s="1">
        <v>35</v>
      </c>
      <c r="C590" s="1">
        <v>6</v>
      </c>
      <c r="D590" s="11">
        <v>15</v>
      </c>
      <c r="E590">
        <f t="shared" si="36"/>
        <v>30.733333333333334</v>
      </c>
    </row>
    <row r="591" spans="1:5" ht="13.8" thickBot="1">
      <c r="A591" s="1">
        <v>37</v>
      </c>
      <c r="B591" s="1">
        <v>26</v>
      </c>
      <c r="C591" s="1">
        <v>6</v>
      </c>
      <c r="D591" s="11">
        <v>13</v>
      </c>
      <c r="E591">
        <f t="shared" si="36"/>
        <v>30.733333333333334</v>
      </c>
    </row>
    <row r="592" spans="1:5" ht="13.8" thickBot="1">
      <c r="A592" s="1">
        <v>37</v>
      </c>
      <c r="B592" s="1">
        <v>35</v>
      </c>
      <c r="C592" s="1">
        <v>5</v>
      </c>
      <c r="D592" s="11">
        <v>13</v>
      </c>
      <c r="E592">
        <f t="shared" si="36"/>
        <v>30.733333333333334</v>
      </c>
    </row>
    <row r="593" spans="1:5" ht="13.8" thickBot="1">
      <c r="A593" s="1">
        <v>37</v>
      </c>
      <c r="B593" s="1">
        <v>25</v>
      </c>
      <c r="C593" s="1">
        <v>7</v>
      </c>
      <c r="D593" s="11">
        <v>14</v>
      </c>
      <c r="E593">
        <f t="shared" si="36"/>
        <v>30.733333333333334</v>
      </c>
    </row>
    <row r="594" spans="1:5" ht="13.8" thickBot="1">
      <c r="A594" s="1">
        <v>37</v>
      </c>
      <c r="B594" s="1">
        <v>35</v>
      </c>
      <c r="C594" s="1">
        <v>7</v>
      </c>
      <c r="D594" s="11">
        <v>13</v>
      </c>
      <c r="E594">
        <f t="shared" si="36"/>
        <v>30.733333333333334</v>
      </c>
    </row>
    <row r="595" spans="1:5" ht="13.8" thickBot="1">
      <c r="A595" s="1">
        <v>37</v>
      </c>
      <c r="B595" s="1">
        <v>27</v>
      </c>
      <c r="C595" s="1">
        <v>7</v>
      </c>
      <c r="D595" s="11">
        <v>16</v>
      </c>
      <c r="E595">
        <f t="shared" si="36"/>
        <v>30.733333333333334</v>
      </c>
    </row>
    <row r="596" spans="1:5" ht="13.8" thickBot="1">
      <c r="A596" s="1">
        <v>37</v>
      </c>
      <c r="B596" s="1">
        <v>36</v>
      </c>
      <c r="C596" s="1">
        <v>5</v>
      </c>
      <c r="D596" s="11">
        <v>15</v>
      </c>
      <c r="E596">
        <f t="shared" si="36"/>
        <v>30.733333333333334</v>
      </c>
    </row>
    <row r="597" spans="1:5" ht="13.8" thickBot="1">
      <c r="A597" s="1">
        <v>37</v>
      </c>
      <c r="B597" s="1">
        <v>24</v>
      </c>
      <c r="C597" s="1">
        <v>6</v>
      </c>
      <c r="D597" s="11">
        <v>12</v>
      </c>
      <c r="E597">
        <f t="shared" si="36"/>
        <v>30.733333333333334</v>
      </c>
    </row>
    <row r="598" spans="1:5" ht="13.8" thickBot="1">
      <c r="A598" s="1">
        <v>37</v>
      </c>
      <c r="B598" s="1">
        <v>35</v>
      </c>
      <c r="C598" s="1">
        <v>6</v>
      </c>
      <c r="D598" s="11">
        <v>16</v>
      </c>
      <c r="E598">
        <f t="shared" si="36"/>
        <v>30.733333333333334</v>
      </c>
    </row>
    <row r="599" spans="1:5" ht="15.75" customHeight="1" thickBot="1">
      <c r="D599" s="10"/>
    </row>
    <row r="600" spans="1:5" ht="13.8" thickBot="1">
      <c r="A600" s="1">
        <v>38</v>
      </c>
      <c r="B600" s="1">
        <v>27</v>
      </c>
      <c r="C600" s="1">
        <v>6</v>
      </c>
      <c r="D600" s="11">
        <v>13</v>
      </c>
      <c r="E600">
        <f>AVERAGEIF($A$2:$A$726,38,$B$2:$B$726)</f>
        <v>33.06666666666667</v>
      </c>
    </row>
    <row r="601" spans="1:5" ht="13.8" thickBot="1">
      <c r="A601" s="1">
        <v>38</v>
      </c>
      <c r="B601" s="1">
        <v>27</v>
      </c>
      <c r="C601" s="1">
        <v>6</v>
      </c>
      <c r="D601" s="11">
        <v>15</v>
      </c>
      <c r="E601">
        <f t="shared" ref="E601:E614" si="37">AVERAGEIF($A$2:$A$726,38,$B$2:$B$726)</f>
        <v>33.06666666666667</v>
      </c>
    </row>
    <row r="602" spans="1:5" ht="13.8" thickBot="1">
      <c r="A602" s="1">
        <v>38</v>
      </c>
      <c r="B602" s="1">
        <v>40</v>
      </c>
      <c r="C602" s="1">
        <v>6</v>
      </c>
      <c r="D602" s="11">
        <v>13</v>
      </c>
      <c r="E602">
        <f t="shared" si="37"/>
        <v>33.06666666666667</v>
      </c>
    </row>
    <row r="603" spans="1:5" ht="13.8" thickBot="1">
      <c r="A603" s="1">
        <v>38</v>
      </c>
      <c r="B603" s="1">
        <v>40</v>
      </c>
      <c r="C603" s="1">
        <v>6</v>
      </c>
      <c r="D603" s="11">
        <v>16</v>
      </c>
      <c r="E603">
        <f t="shared" si="37"/>
        <v>33.06666666666667</v>
      </c>
    </row>
    <row r="604" spans="1:5" ht="13.8" thickBot="1">
      <c r="A604" s="1">
        <v>38</v>
      </c>
      <c r="B604" s="1">
        <v>40</v>
      </c>
      <c r="C604" s="1">
        <v>6</v>
      </c>
      <c r="D604" s="11">
        <v>15</v>
      </c>
      <c r="E604">
        <f t="shared" si="37"/>
        <v>33.06666666666667</v>
      </c>
    </row>
    <row r="605" spans="1:5" ht="13.8" thickBot="1">
      <c r="A605" s="1">
        <v>38</v>
      </c>
      <c r="B605" s="1">
        <v>40</v>
      </c>
      <c r="C605" s="1">
        <v>7</v>
      </c>
      <c r="D605" s="11">
        <v>12</v>
      </c>
      <c r="E605">
        <f t="shared" si="37"/>
        <v>33.06666666666667</v>
      </c>
    </row>
    <row r="606" spans="1:5" ht="13.8" thickBot="1">
      <c r="A606" s="1">
        <v>38</v>
      </c>
      <c r="B606" s="1">
        <v>27</v>
      </c>
      <c r="C606" s="1">
        <v>7</v>
      </c>
      <c r="D606" s="11">
        <v>16</v>
      </c>
      <c r="E606">
        <f t="shared" si="37"/>
        <v>33.06666666666667</v>
      </c>
    </row>
    <row r="607" spans="1:5" ht="13.8" thickBot="1">
      <c r="A607" s="1">
        <v>38</v>
      </c>
      <c r="B607" s="1">
        <v>27</v>
      </c>
      <c r="C607" s="1">
        <v>6</v>
      </c>
      <c r="D607" s="11">
        <v>13</v>
      </c>
      <c r="E607">
        <f t="shared" si="37"/>
        <v>33.06666666666667</v>
      </c>
    </row>
    <row r="608" spans="1:5" ht="13.8" thickBot="1">
      <c r="A608" s="1">
        <v>38</v>
      </c>
      <c r="B608" s="1">
        <v>27</v>
      </c>
      <c r="C608" s="1">
        <v>5</v>
      </c>
      <c r="D608" s="11">
        <v>12</v>
      </c>
      <c r="E608">
        <f t="shared" si="37"/>
        <v>33.06666666666667</v>
      </c>
    </row>
    <row r="609" spans="1:5" ht="13.8" thickBot="1">
      <c r="A609" s="1">
        <v>38</v>
      </c>
      <c r="B609" s="1">
        <v>40</v>
      </c>
      <c r="C609" s="1">
        <v>6</v>
      </c>
      <c r="D609" s="11">
        <v>14</v>
      </c>
      <c r="E609">
        <f t="shared" si="37"/>
        <v>33.06666666666667</v>
      </c>
    </row>
    <row r="610" spans="1:5" ht="13.8" thickBot="1">
      <c r="A610" s="1">
        <v>38</v>
      </c>
      <c r="B610" s="1">
        <v>40</v>
      </c>
      <c r="C610" s="1">
        <v>5</v>
      </c>
      <c r="D610" s="11">
        <v>13</v>
      </c>
      <c r="E610">
        <f t="shared" si="37"/>
        <v>33.06666666666667</v>
      </c>
    </row>
    <row r="611" spans="1:5" ht="13.8" thickBot="1">
      <c r="A611" s="1">
        <v>38</v>
      </c>
      <c r="B611" s="1">
        <v>40</v>
      </c>
      <c r="C611" s="1">
        <v>6</v>
      </c>
      <c r="D611" s="11">
        <v>12</v>
      </c>
      <c r="E611">
        <f t="shared" si="37"/>
        <v>33.06666666666667</v>
      </c>
    </row>
    <row r="612" spans="1:5" ht="13.8" thickBot="1">
      <c r="A612" s="1">
        <v>38</v>
      </c>
      <c r="B612" s="1">
        <v>27</v>
      </c>
      <c r="C612" s="1">
        <v>6</v>
      </c>
      <c r="D612" s="11">
        <v>15</v>
      </c>
      <c r="E612">
        <f t="shared" si="37"/>
        <v>33.06666666666667</v>
      </c>
    </row>
    <row r="613" spans="1:5" ht="13.8" thickBot="1">
      <c r="A613" s="1">
        <v>38</v>
      </c>
      <c r="B613" s="1">
        <v>27</v>
      </c>
      <c r="C613" s="1">
        <v>6</v>
      </c>
      <c r="D613" s="11">
        <v>13</v>
      </c>
      <c r="E613">
        <f t="shared" si="37"/>
        <v>33.06666666666667</v>
      </c>
    </row>
    <row r="614" spans="1:5" ht="13.8" thickBot="1">
      <c r="A614" s="1">
        <v>38</v>
      </c>
      <c r="B614" s="1">
        <v>27</v>
      </c>
      <c r="C614" s="1">
        <v>6</v>
      </c>
      <c r="D614" s="11">
        <v>15</v>
      </c>
      <c r="E614">
        <f t="shared" si="37"/>
        <v>33.06666666666667</v>
      </c>
    </row>
    <row r="615" spans="1:5" ht="15.75" customHeight="1" thickBot="1">
      <c r="D615" s="10"/>
    </row>
    <row r="616" spans="1:5" ht="13.8" thickBot="1">
      <c r="A616" s="1">
        <v>39</v>
      </c>
      <c r="B616" s="1">
        <v>28</v>
      </c>
      <c r="C616" s="1">
        <v>5</v>
      </c>
      <c r="D616" s="11">
        <v>15</v>
      </c>
      <c r="E616">
        <f>AVERAGEIF($A$2:$A$726,39,$B$2:$B$726)</f>
        <v>28</v>
      </c>
    </row>
    <row r="617" spans="1:5" ht="13.8" thickBot="1">
      <c r="A617" s="1">
        <v>39</v>
      </c>
      <c r="B617" s="1">
        <v>29</v>
      </c>
      <c r="C617" s="1">
        <v>5</v>
      </c>
      <c r="D617" s="11">
        <v>13</v>
      </c>
      <c r="E617">
        <f t="shared" ref="E617:E630" si="38">AVERAGEIF($A$2:$A$726,39,$B$2:$B$726)</f>
        <v>28</v>
      </c>
    </row>
    <row r="618" spans="1:5" ht="13.8" thickBot="1">
      <c r="A618" s="1">
        <v>39</v>
      </c>
      <c r="B618" s="1">
        <v>27</v>
      </c>
      <c r="C618" s="1">
        <v>6</v>
      </c>
      <c r="D618" s="11">
        <v>14</v>
      </c>
      <c r="E618">
        <f t="shared" si="38"/>
        <v>28</v>
      </c>
    </row>
    <row r="619" spans="1:5" ht="13.8" thickBot="1">
      <c r="A619" s="1">
        <v>39</v>
      </c>
      <c r="B619" s="1">
        <v>28</v>
      </c>
      <c r="C619" s="1">
        <v>6</v>
      </c>
      <c r="D619" s="11">
        <v>13</v>
      </c>
      <c r="E619">
        <f t="shared" si="38"/>
        <v>28</v>
      </c>
    </row>
    <row r="620" spans="1:5" ht="13.8" thickBot="1">
      <c r="A620" s="1">
        <v>39</v>
      </c>
      <c r="B620" s="1">
        <v>28</v>
      </c>
      <c r="C620" s="1">
        <v>5</v>
      </c>
      <c r="D620" s="11">
        <v>14</v>
      </c>
      <c r="E620">
        <f t="shared" si="38"/>
        <v>28</v>
      </c>
    </row>
    <row r="621" spans="1:5" ht="13.8" thickBot="1">
      <c r="A621" s="1">
        <v>39</v>
      </c>
      <c r="B621" s="1">
        <v>28</v>
      </c>
      <c r="C621" s="1">
        <v>6</v>
      </c>
      <c r="D621" s="11">
        <v>13</v>
      </c>
      <c r="E621">
        <f t="shared" si="38"/>
        <v>28</v>
      </c>
    </row>
    <row r="622" spans="1:5" ht="13.8" thickBot="1">
      <c r="A622" s="1">
        <v>39</v>
      </c>
      <c r="B622" s="1">
        <v>29</v>
      </c>
      <c r="C622" s="1">
        <v>5</v>
      </c>
      <c r="D622" s="11">
        <v>14</v>
      </c>
      <c r="E622">
        <f t="shared" si="38"/>
        <v>28</v>
      </c>
    </row>
    <row r="623" spans="1:5" ht="13.8" thickBot="1">
      <c r="A623" s="1">
        <v>39</v>
      </c>
      <c r="B623" s="1">
        <v>29</v>
      </c>
      <c r="C623" s="1">
        <v>5</v>
      </c>
      <c r="D623" s="11">
        <v>15</v>
      </c>
      <c r="E623">
        <f t="shared" si="38"/>
        <v>28</v>
      </c>
    </row>
    <row r="624" spans="1:5" ht="13.8" thickBot="1">
      <c r="A624" s="1">
        <v>39</v>
      </c>
      <c r="B624" s="1">
        <v>27</v>
      </c>
      <c r="C624" s="1">
        <v>5</v>
      </c>
      <c r="D624" s="11">
        <v>15</v>
      </c>
      <c r="E624">
        <f t="shared" si="38"/>
        <v>28</v>
      </c>
    </row>
    <row r="625" spans="1:5" ht="13.8" thickBot="1">
      <c r="A625" s="1">
        <v>39</v>
      </c>
      <c r="B625" s="1">
        <v>28</v>
      </c>
      <c r="C625" s="1">
        <v>6</v>
      </c>
      <c r="D625" s="11">
        <v>14</v>
      </c>
      <c r="E625">
        <f t="shared" si="38"/>
        <v>28</v>
      </c>
    </row>
    <row r="626" spans="1:5" ht="13.8" thickBot="1">
      <c r="A626" s="1">
        <v>39</v>
      </c>
      <c r="B626" s="1">
        <v>27</v>
      </c>
      <c r="C626" s="1">
        <v>5</v>
      </c>
      <c r="D626" s="11">
        <v>12</v>
      </c>
      <c r="E626">
        <f t="shared" si="38"/>
        <v>28</v>
      </c>
    </row>
    <row r="627" spans="1:5" ht="13.8" thickBot="1">
      <c r="A627" s="1">
        <v>39</v>
      </c>
      <c r="B627" s="1">
        <v>27</v>
      </c>
      <c r="C627" s="1">
        <v>5</v>
      </c>
      <c r="D627" s="11">
        <v>13</v>
      </c>
      <c r="E627">
        <f t="shared" si="38"/>
        <v>28</v>
      </c>
    </row>
    <row r="628" spans="1:5" ht="13.8" thickBot="1">
      <c r="A628" s="1">
        <v>39</v>
      </c>
      <c r="B628" s="1">
        <v>28</v>
      </c>
      <c r="C628" s="1">
        <v>6</v>
      </c>
      <c r="D628" s="11">
        <v>15</v>
      </c>
      <c r="E628">
        <f t="shared" si="38"/>
        <v>28</v>
      </c>
    </row>
    <row r="629" spans="1:5" ht="13.8" thickBot="1">
      <c r="A629" s="1">
        <v>39</v>
      </c>
      <c r="B629" s="1">
        <v>30</v>
      </c>
      <c r="C629" s="1">
        <v>5</v>
      </c>
      <c r="D629" s="11">
        <v>13</v>
      </c>
      <c r="E629">
        <f t="shared" si="38"/>
        <v>28</v>
      </c>
    </row>
    <row r="630" spans="1:5" ht="13.8" thickBot="1">
      <c r="A630" s="1">
        <v>39</v>
      </c>
      <c r="B630" s="1">
        <v>27</v>
      </c>
      <c r="C630" s="1">
        <v>6</v>
      </c>
      <c r="D630" s="11">
        <v>14</v>
      </c>
      <c r="E630">
        <f t="shared" si="38"/>
        <v>28</v>
      </c>
    </row>
    <row r="631" spans="1:5" ht="15.75" customHeight="1" thickBot="1">
      <c r="D631" s="10"/>
    </row>
    <row r="632" spans="1:5" ht="13.8" thickBot="1">
      <c r="A632" s="1">
        <v>40</v>
      </c>
      <c r="B632" s="1">
        <v>30</v>
      </c>
      <c r="C632" s="1">
        <v>5</v>
      </c>
      <c r="D632" s="11">
        <v>12</v>
      </c>
      <c r="E632">
        <f>AVERAGEIF($A$2:$A$726,40,$B$2:$B$726)</f>
        <v>30.266666666666666</v>
      </c>
    </row>
    <row r="633" spans="1:5" ht="13.8" thickBot="1">
      <c r="A633" s="1">
        <v>40</v>
      </c>
      <c r="B633" s="1">
        <v>31</v>
      </c>
      <c r="C633" s="1">
        <v>6</v>
      </c>
      <c r="D633" s="11">
        <v>14</v>
      </c>
      <c r="E633">
        <f t="shared" ref="E633:E646" si="39">AVERAGEIF($A$2:$A$726,40,$B$2:$B$726)</f>
        <v>30.266666666666666</v>
      </c>
    </row>
    <row r="634" spans="1:5" ht="13.8" thickBot="1">
      <c r="A634" s="1">
        <v>40</v>
      </c>
      <c r="B634" s="1">
        <v>30</v>
      </c>
      <c r="C634" s="1">
        <v>6</v>
      </c>
      <c r="D634" s="11">
        <v>15</v>
      </c>
      <c r="E634">
        <f t="shared" si="39"/>
        <v>30.266666666666666</v>
      </c>
    </row>
    <row r="635" spans="1:5" ht="13.8" thickBot="1">
      <c r="A635" s="1">
        <v>40</v>
      </c>
      <c r="B635" s="1">
        <v>29</v>
      </c>
      <c r="C635" s="1">
        <v>6</v>
      </c>
      <c r="D635" s="11">
        <v>16</v>
      </c>
      <c r="E635">
        <f t="shared" si="39"/>
        <v>30.266666666666666</v>
      </c>
    </row>
    <row r="636" spans="1:5" ht="13.8" thickBot="1">
      <c r="A636" s="1">
        <v>40</v>
      </c>
      <c r="B636" s="1">
        <v>31</v>
      </c>
      <c r="C636" s="1">
        <v>6</v>
      </c>
      <c r="D636" s="11">
        <v>15</v>
      </c>
      <c r="E636">
        <f t="shared" si="39"/>
        <v>30.266666666666666</v>
      </c>
    </row>
    <row r="637" spans="1:5" ht="13.8" thickBot="1">
      <c r="A637" s="1">
        <v>40</v>
      </c>
      <c r="B637" s="1">
        <v>32</v>
      </c>
      <c r="C637" s="1">
        <v>6</v>
      </c>
      <c r="D637" s="11">
        <v>13</v>
      </c>
      <c r="E637">
        <f t="shared" si="39"/>
        <v>30.266666666666666</v>
      </c>
    </row>
    <row r="638" spans="1:5" ht="13.8" thickBot="1">
      <c r="A638" s="1">
        <v>40</v>
      </c>
      <c r="B638" s="1">
        <v>30</v>
      </c>
      <c r="C638" s="1">
        <v>5</v>
      </c>
      <c r="D638" s="11">
        <v>13</v>
      </c>
      <c r="E638">
        <f t="shared" si="39"/>
        <v>30.266666666666666</v>
      </c>
    </row>
    <row r="639" spans="1:5" ht="13.8" thickBot="1">
      <c r="A639" s="1">
        <v>40</v>
      </c>
      <c r="B639" s="1">
        <v>28</v>
      </c>
      <c r="C639" s="1">
        <v>6</v>
      </c>
      <c r="D639" s="11">
        <v>15</v>
      </c>
      <c r="E639">
        <f t="shared" si="39"/>
        <v>30.266666666666666</v>
      </c>
    </row>
    <row r="640" spans="1:5" ht="13.8" thickBot="1">
      <c r="A640" s="1">
        <v>40</v>
      </c>
      <c r="B640" s="1">
        <v>30</v>
      </c>
      <c r="C640" s="1">
        <v>5</v>
      </c>
      <c r="D640" s="11">
        <v>12</v>
      </c>
      <c r="E640">
        <f t="shared" si="39"/>
        <v>30.266666666666666</v>
      </c>
    </row>
    <row r="641" spans="1:5" ht="13.8" thickBot="1">
      <c r="A641" s="1">
        <v>40</v>
      </c>
      <c r="B641" s="1">
        <v>30</v>
      </c>
      <c r="C641" s="1">
        <v>6</v>
      </c>
      <c r="D641" s="11">
        <v>16</v>
      </c>
      <c r="E641">
        <f t="shared" si="39"/>
        <v>30.266666666666666</v>
      </c>
    </row>
    <row r="642" spans="1:5" ht="13.8" thickBot="1">
      <c r="A642" s="1">
        <v>40</v>
      </c>
      <c r="B642" s="1">
        <v>30</v>
      </c>
      <c r="C642" s="1">
        <v>7</v>
      </c>
      <c r="D642" s="11">
        <v>12</v>
      </c>
      <c r="E642">
        <f t="shared" si="39"/>
        <v>30.266666666666666</v>
      </c>
    </row>
    <row r="643" spans="1:5" ht="13.8" thickBot="1">
      <c r="A643" s="1">
        <v>40</v>
      </c>
      <c r="B643" s="1">
        <v>31</v>
      </c>
      <c r="C643" s="1">
        <v>6</v>
      </c>
      <c r="D643" s="11">
        <v>15</v>
      </c>
      <c r="E643">
        <f t="shared" si="39"/>
        <v>30.266666666666666</v>
      </c>
    </row>
    <row r="644" spans="1:5" ht="13.8" thickBot="1">
      <c r="A644" s="1">
        <v>40</v>
      </c>
      <c r="B644" s="1">
        <v>30</v>
      </c>
      <c r="C644" s="1">
        <v>6</v>
      </c>
      <c r="D644" s="11">
        <v>14</v>
      </c>
      <c r="E644">
        <f t="shared" si="39"/>
        <v>30.266666666666666</v>
      </c>
    </row>
    <row r="645" spans="1:5" ht="13.8" thickBot="1">
      <c r="A645" s="1">
        <v>40</v>
      </c>
      <c r="B645" s="1">
        <v>32</v>
      </c>
      <c r="C645" s="1">
        <v>5</v>
      </c>
      <c r="D645" s="11">
        <v>12</v>
      </c>
      <c r="E645">
        <f t="shared" si="39"/>
        <v>30.266666666666666</v>
      </c>
    </row>
    <row r="646" spans="1:5" ht="13.8" thickBot="1">
      <c r="A646" s="1">
        <v>40</v>
      </c>
      <c r="B646" s="1">
        <v>30</v>
      </c>
      <c r="C646" s="1">
        <v>6</v>
      </c>
      <c r="D646" s="11">
        <v>16</v>
      </c>
      <c r="E646">
        <f t="shared" si="39"/>
        <v>30.266666666666666</v>
      </c>
    </row>
    <row r="647" spans="1:5" ht="15.75" customHeight="1" thickBot="1">
      <c r="D647" s="10"/>
    </row>
    <row r="648" spans="1:5" ht="13.8" thickBot="1">
      <c r="A648" s="1">
        <v>41</v>
      </c>
      <c r="B648" s="1">
        <v>40</v>
      </c>
      <c r="C648" s="1">
        <v>6</v>
      </c>
      <c r="D648" s="11">
        <v>12</v>
      </c>
      <c r="E648">
        <f>AVERAGEIF($A$2:$A$726,41,$B$2:$B$726)</f>
        <v>39.799999999999997</v>
      </c>
    </row>
    <row r="649" spans="1:5" ht="13.8" thickBot="1">
      <c r="A649" s="1">
        <v>41</v>
      </c>
      <c r="B649" s="1">
        <v>40</v>
      </c>
      <c r="C649" s="1">
        <v>6</v>
      </c>
      <c r="D649" s="11">
        <v>15</v>
      </c>
      <c r="E649">
        <f t="shared" ref="E649:E662" si="40">AVERAGEIF($A$2:$A$726,41,$B$2:$B$726)</f>
        <v>39.799999999999997</v>
      </c>
    </row>
    <row r="650" spans="1:5" ht="13.8" thickBot="1">
      <c r="A650" s="1">
        <v>41</v>
      </c>
      <c r="B650" s="1">
        <v>38</v>
      </c>
      <c r="C650" s="1">
        <v>7</v>
      </c>
      <c r="D650" s="11">
        <v>13</v>
      </c>
      <c r="E650">
        <f t="shared" si="40"/>
        <v>39.799999999999997</v>
      </c>
    </row>
    <row r="651" spans="1:5" ht="13.8" thickBot="1">
      <c r="A651" s="1">
        <v>41</v>
      </c>
      <c r="B651" s="1">
        <v>39</v>
      </c>
      <c r="C651" s="1">
        <v>6</v>
      </c>
      <c r="D651" s="11">
        <v>13</v>
      </c>
      <c r="E651">
        <f t="shared" si="40"/>
        <v>39.799999999999997</v>
      </c>
    </row>
    <row r="652" spans="1:5" ht="13.8" thickBot="1">
      <c r="A652" s="1">
        <v>41</v>
      </c>
      <c r="B652" s="1">
        <v>40</v>
      </c>
      <c r="C652" s="1">
        <v>7</v>
      </c>
      <c r="D652" s="11">
        <v>15</v>
      </c>
      <c r="E652">
        <f t="shared" si="40"/>
        <v>39.799999999999997</v>
      </c>
    </row>
    <row r="653" spans="1:5" ht="13.8" thickBot="1">
      <c r="A653" s="1">
        <v>41</v>
      </c>
      <c r="B653" s="1">
        <v>38</v>
      </c>
      <c r="C653" s="1">
        <v>6</v>
      </c>
      <c r="D653" s="11">
        <v>13</v>
      </c>
      <c r="E653">
        <f t="shared" si="40"/>
        <v>39.799999999999997</v>
      </c>
    </row>
    <row r="654" spans="1:5" ht="13.8" thickBot="1">
      <c r="A654" s="1">
        <v>41</v>
      </c>
      <c r="B654" s="1">
        <v>39</v>
      </c>
      <c r="C654" s="1">
        <v>6</v>
      </c>
      <c r="D654" s="11">
        <v>13</v>
      </c>
      <c r="E654">
        <f t="shared" si="40"/>
        <v>39.799999999999997</v>
      </c>
    </row>
    <row r="655" spans="1:5" ht="13.8" thickBot="1">
      <c r="A655" s="1">
        <v>41</v>
      </c>
      <c r="B655" s="1">
        <v>40</v>
      </c>
      <c r="C655" s="1">
        <v>6</v>
      </c>
      <c r="D655" s="11">
        <v>13</v>
      </c>
      <c r="E655">
        <f t="shared" si="40"/>
        <v>39.799999999999997</v>
      </c>
    </row>
    <row r="656" spans="1:5" ht="13.8" thickBot="1">
      <c r="A656" s="1">
        <v>41</v>
      </c>
      <c r="B656" s="1">
        <v>41</v>
      </c>
      <c r="C656" s="1">
        <v>5</v>
      </c>
      <c r="D656" s="11">
        <v>16</v>
      </c>
      <c r="E656">
        <f t="shared" si="40"/>
        <v>39.799999999999997</v>
      </c>
    </row>
    <row r="657" spans="1:5" ht="13.8" thickBot="1">
      <c r="A657" s="1">
        <v>41</v>
      </c>
      <c r="B657" s="1">
        <v>40</v>
      </c>
      <c r="C657" s="1">
        <v>6</v>
      </c>
      <c r="D657" s="11">
        <v>16</v>
      </c>
      <c r="E657">
        <f t="shared" si="40"/>
        <v>39.799999999999997</v>
      </c>
    </row>
    <row r="658" spans="1:5" ht="13.8" thickBot="1">
      <c r="A658" s="1">
        <v>41</v>
      </c>
      <c r="B658" s="1">
        <v>41</v>
      </c>
      <c r="C658" s="1">
        <v>6</v>
      </c>
      <c r="D658" s="11">
        <v>12</v>
      </c>
      <c r="E658">
        <f t="shared" si="40"/>
        <v>39.799999999999997</v>
      </c>
    </row>
    <row r="659" spans="1:5" ht="13.8" thickBot="1">
      <c r="A659" s="1">
        <v>41</v>
      </c>
      <c r="B659" s="1">
        <v>39</v>
      </c>
      <c r="C659" s="1">
        <v>6</v>
      </c>
      <c r="D659" s="11">
        <v>13</v>
      </c>
      <c r="E659">
        <f t="shared" si="40"/>
        <v>39.799999999999997</v>
      </c>
    </row>
    <row r="660" spans="1:5" ht="13.8" thickBot="1">
      <c r="A660" s="1">
        <v>41</v>
      </c>
      <c r="B660" s="1">
        <v>41</v>
      </c>
      <c r="C660" s="1">
        <v>6</v>
      </c>
      <c r="D660" s="11">
        <v>15</v>
      </c>
      <c r="E660">
        <f t="shared" si="40"/>
        <v>39.799999999999997</v>
      </c>
    </row>
    <row r="661" spans="1:5" ht="13.8" thickBot="1">
      <c r="A661" s="1">
        <v>41</v>
      </c>
      <c r="B661" s="1">
        <v>40</v>
      </c>
      <c r="C661" s="1">
        <v>7</v>
      </c>
      <c r="D661" s="11">
        <v>13</v>
      </c>
      <c r="E661">
        <f t="shared" si="40"/>
        <v>39.799999999999997</v>
      </c>
    </row>
    <row r="662" spans="1:5" ht="13.8" thickBot="1">
      <c r="A662" s="1">
        <v>41</v>
      </c>
      <c r="B662" s="1">
        <v>41</v>
      </c>
      <c r="C662" s="1">
        <v>6</v>
      </c>
      <c r="D662" s="11">
        <v>16</v>
      </c>
      <c r="E662">
        <f t="shared" si="40"/>
        <v>39.799999999999997</v>
      </c>
    </row>
    <row r="663" spans="1:5" ht="15.75" customHeight="1" thickBot="1">
      <c r="D663" s="10"/>
    </row>
    <row r="664" spans="1:5" ht="13.8" thickBot="1">
      <c r="A664" s="1">
        <v>42</v>
      </c>
      <c r="B664" s="1">
        <v>35</v>
      </c>
      <c r="C664" s="1">
        <v>6</v>
      </c>
      <c r="D664" s="11">
        <v>13</v>
      </c>
      <c r="E664">
        <f>AVERAGEIF($A$2:$A$726,42,$B$2:$B$726)</f>
        <v>35.333333333333336</v>
      </c>
    </row>
    <row r="665" spans="1:5" ht="13.8" thickBot="1">
      <c r="A665" s="1">
        <v>42</v>
      </c>
      <c r="B665" s="1">
        <v>36</v>
      </c>
      <c r="C665" s="1">
        <v>6</v>
      </c>
      <c r="D665" s="11">
        <v>16</v>
      </c>
      <c r="E665">
        <f t="shared" ref="E665:E678" si="41">AVERAGEIF($A$2:$A$726,42,$B$2:$B$726)</f>
        <v>35.333333333333336</v>
      </c>
    </row>
    <row r="666" spans="1:5" ht="13.8" thickBot="1">
      <c r="A666" s="1">
        <v>42</v>
      </c>
      <c r="B666" s="1">
        <v>35</v>
      </c>
      <c r="C666" s="1">
        <v>6</v>
      </c>
      <c r="D666" s="11">
        <v>12</v>
      </c>
      <c r="E666">
        <f t="shared" si="41"/>
        <v>35.333333333333336</v>
      </c>
    </row>
    <row r="667" spans="1:5" ht="13.8" thickBot="1">
      <c r="A667" s="1">
        <v>42</v>
      </c>
      <c r="B667" s="1">
        <v>35</v>
      </c>
      <c r="C667" s="1">
        <v>6</v>
      </c>
      <c r="D667" s="11">
        <v>14</v>
      </c>
      <c r="E667">
        <f t="shared" si="41"/>
        <v>35.333333333333336</v>
      </c>
    </row>
    <row r="668" spans="1:5" ht="13.8" thickBot="1">
      <c r="A668" s="1">
        <v>42</v>
      </c>
      <c r="B668" s="1">
        <v>37</v>
      </c>
      <c r="C668" s="1">
        <v>7</v>
      </c>
      <c r="D668" s="11">
        <v>15</v>
      </c>
      <c r="E668">
        <f t="shared" si="41"/>
        <v>35.333333333333336</v>
      </c>
    </row>
    <row r="669" spans="1:5" ht="13.8" thickBot="1">
      <c r="A669" s="1">
        <v>42</v>
      </c>
      <c r="B669" s="1">
        <v>36</v>
      </c>
      <c r="C669" s="1">
        <v>5</v>
      </c>
      <c r="D669" s="11">
        <v>12</v>
      </c>
      <c r="E669">
        <f t="shared" si="41"/>
        <v>35.333333333333336</v>
      </c>
    </row>
    <row r="670" spans="1:5" ht="13.8" thickBot="1">
      <c r="A670" s="1">
        <v>42</v>
      </c>
      <c r="B670" s="1">
        <v>36</v>
      </c>
      <c r="C670" s="1">
        <v>5</v>
      </c>
      <c r="D670" s="11">
        <v>13</v>
      </c>
      <c r="E670">
        <f t="shared" si="41"/>
        <v>35.333333333333336</v>
      </c>
    </row>
    <row r="671" spans="1:5" ht="13.8" thickBot="1">
      <c r="A671" s="1">
        <v>42</v>
      </c>
      <c r="B671" s="1">
        <v>35</v>
      </c>
      <c r="C671" s="1">
        <v>6</v>
      </c>
      <c r="D671" s="11">
        <v>14</v>
      </c>
      <c r="E671">
        <f t="shared" si="41"/>
        <v>35.333333333333336</v>
      </c>
    </row>
    <row r="672" spans="1:5" ht="13.8" thickBot="1">
      <c r="A672" s="1">
        <v>42</v>
      </c>
      <c r="B672" s="1">
        <v>35</v>
      </c>
      <c r="C672" s="1">
        <v>6</v>
      </c>
      <c r="D672" s="11">
        <v>13</v>
      </c>
      <c r="E672">
        <f t="shared" si="41"/>
        <v>35.333333333333336</v>
      </c>
    </row>
    <row r="673" spans="1:5" ht="13.8" thickBot="1">
      <c r="A673" s="1">
        <v>42</v>
      </c>
      <c r="B673" s="1">
        <v>34</v>
      </c>
      <c r="C673" s="1">
        <v>6</v>
      </c>
      <c r="D673" s="11">
        <v>13</v>
      </c>
      <c r="E673">
        <f t="shared" si="41"/>
        <v>35.333333333333336</v>
      </c>
    </row>
    <row r="674" spans="1:5" ht="13.8" thickBot="1">
      <c r="A674" s="1">
        <v>42</v>
      </c>
      <c r="B674" s="1">
        <v>35</v>
      </c>
      <c r="C674" s="1">
        <v>6</v>
      </c>
      <c r="D674" s="11">
        <v>15</v>
      </c>
      <c r="E674">
        <f t="shared" si="41"/>
        <v>35.333333333333336</v>
      </c>
    </row>
    <row r="675" spans="1:5" ht="13.8" thickBot="1">
      <c r="A675" s="1">
        <v>42</v>
      </c>
      <c r="B675" s="1">
        <v>35</v>
      </c>
      <c r="C675" s="1">
        <v>7</v>
      </c>
      <c r="D675" s="11">
        <v>13</v>
      </c>
      <c r="E675">
        <f t="shared" si="41"/>
        <v>35.333333333333336</v>
      </c>
    </row>
    <row r="676" spans="1:5" ht="13.8" thickBot="1">
      <c r="A676" s="1">
        <v>42</v>
      </c>
      <c r="B676" s="1">
        <v>36</v>
      </c>
      <c r="C676" s="1">
        <v>6</v>
      </c>
      <c r="D676" s="11">
        <v>16</v>
      </c>
      <c r="E676">
        <f t="shared" si="41"/>
        <v>35.333333333333336</v>
      </c>
    </row>
    <row r="677" spans="1:5" ht="13.8" thickBot="1">
      <c r="A677" s="1">
        <v>42</v>
      </c>
      <c r="B677" s="1">
        <v>34</v>
      </c>
      <c r="C677" s="1">
        <v>7</v>
      </c>
      <c r="D677" s="11">
        <v>16</v>
      </c>
      <c r="E677">
        <f t="shared" si="41"/>
        <v>35.333333333333336</v>
      </c>
    </row>
    <row r="678" spans="1:5" ht="13.8" thickBot="1">
      <c r="A678" s="1">
        <v>42</v>
      </c>
      <c r="B678" s="1">
        <v>36</v>
      </c>
      <c r="C678" s="1">
        <v>6</v>
      </c>
      <c r="D678" s="11">
        <v>16</v>
      </c>
      <c r="E678">
        <f t="shared" si="41"/>
        <v>35.333333333333336</v>
      </c>
    </row>
    <row r="679" spans="1:5" ht="15.75" customHeight="1" thickBot="1">
      <c r="D679" s="10"/>
    </row>
    <row r="680" spans="1:5" ht="13.8" thickBot="1">
      <c r="A680" s="1">
        <v>43</v>
      </c>
      <c r="B680" s="1">
        <v>25</v>
      </c>
      <c r="C680" s="1">
        <v>6</v>
      </c>
      <c r="D680" s="11">
        <v>12</v>
      </c>
      <c r="E680">
        <f>AVERAGEIF($A$2:$A$726,43,$B$2:$B$726)</f>
        <v>25.133333333333333</v>
      </c>
    </row>
    <row r="681" spans="1:5" ht="13.8" thickBot="1">
      <c r="A681" s="1">
        <v>43</v>
      </c>
      <c r="B681" s="1">
        <v>26</v>
      </c>
      <c r="C681" s="1">
        <v>6</v>
      </c>
      <c r="D681" s="11">
        <v>14</v>
      </c>
      <c r="E681">
        <f t="shared" ref="E681:E694" si="42">AVERAGEIF($A$2:$A$726,43,$B$2:$B$726)</f>
        <v>25.133333333333333</v>
      </c>
    </row>
    <row r="682" spans="1:5" ht="13.8" thickBot="1">
      <c r="A682" s="1">
        <v>43</v>
      </c>
      <c r="B682" s="1">
        <v>25</v>
      </c>
      <c r="C682" s="1">
        <v>6</v>
      </c>
      <c r="D682" s="11">
        <v>13</v>
      </c>
      <c r="E682">
        <f t="shared" si="42"/>
        <v>25.133333333333333</v>
      </c>
    </row>
    <row r="683" spans="1:5" ht="13.8" thickBot="1">
      <c r="A683" s="1">
        <v>43</v>
      </c>
      <c r="B683" s="1">
        <v>24</v>
      </c>
      <c r="C683" s="1">
        <v>6</v>
      </c>
      <c r="D683" s="11">
        <v>14</v>
      </c>
      <c r="E683">
        <f t="shared" si="42"/>
        <v>25.133333333333333</v>
      </c>
    </row>
    <row r="684" spans="1:5" ht="13.8" thickBot="1">
      <c r="A684" s="1">
        <v>43</v>
      </c>
      <c r="B684" s="1">
        <v>25</v>
      </c>
      <c r="C684" s="1">
        <v>5</v>
      </c>
      <c r="D684" s="11">
        <v>12</v>
      </c>
      <c r="E684">
        <f t="shared" si="42"/>
        <v>25.133333333333333</v>
      </c>
    </row>
    <row r="685" spans="1:5" ht="13.8" thickBot="1">
      <c r="A685" s="1">
        <v>43</v>
      </c>
      <c r="B685" s="1">
        <v>25</v>
      </c>
      <c r="C685" s="1">
        <v>6</v>
      </c>
      <c r="D685" s="11">
        <v>13</v>
      </c>
      <c r="E685">
        <f t="shared" si="42"/>
        <v>25.133333333333333</v>
      </c>
    </row>
    <row r="686" spans="1:5" ht="13.8" thickBot="1">
      <c r="A686" s="1">
        <v>43</v>
      </c>
      <c r="B686" s="1">
        <v>26</v>
      </c>
      <c r="C686" s="1">
        <v>5</v>
      </c>
      <c r="D686" s="11">
        <v>12</v>
      </c>
      <c r="E686">
        <f t="shared" si="42"/>
        <v>25.133333333333333</v>
      </c>
    </row>
    <row r="687" spans="1:5" ht="13.8" thickBot="1">
      <c r="A687" s="1">
        <v>43</v>
      </c>
      <c r="B687" s="1">
        <v>25</v>
      </c>
      <c r="C687" s="1">
        <v>6</v>
      </c>
      <c r="D687" s="11">
        <v>14</v>
      </c>
      <c r="E687">
        <f t="shared" si="42"/>
        <v>25.133333333333333</v>
      </c>
    </row>
    <row r="688" spans="1:5" ht="13.8" thickBot="1">
      <c r="A688" s="1">
        <v>43</v>
      </c>
      <c r="B688" s="1">
        <v>25</v>
      </c>
      <c r="C688" s="1">
        <v>7</v>
      </c>
      <c r="D688" s="11">
        <v>16</v>
      </c>
      <c r="E688">
        <f t="shared" si="42"/>
        <v>25.133333333333333</v>
      </c>
    </row>
    <row r="689" spans="1:5" ht="13.8" thickBot="1">
      <c r="A689" s="1">
        <v>43</v>
      </c>
      <c r="B689" s="1">
        <v>26</v>
      </c>
      <c r="C689" s="1">
        <v>6</v>
      </c>
      <c r="D689" s="11">
        <v>12</v>
      </c>
      <c r="E689">
        <f t="shared" si="42"/>
        <v>25.133333333333333</v>
      </c>
    </row>
    <row r="690" spans="1:5" ht="13.8" thickBot="1">
      <c r="A690" s="1">
        <v>43</v>
      </c>
      <c r="B690" s="1">
        <v>27</v>
      </c>
      <c r="C690" s="1">
        <v>5</v>
      </c>
      <c r="D690" s="11">
        <v>14</v>
      </c>
      <c r="E690">
        <f t="shared" si="42"/>
        <v>25.133333333333333</v>
      </c>
    </row>
    <row r="691" spans="1:5" ht="13.8" thickBot="1">
      <c r="A691" s="1">
        <v>43</v>
      </c>
      <c r="B691" s="1">
        <v>24</v>
      </c>
      <c r="C691" s="1">
        <v>6</v>
      </c>
      <c r="D691" s="11">
        <v>12</v>
      </c>
      <c r="E691">
        <f t="shared" si="42"/>
        <v>25.133333333333333</v>
      </c>
    </row>
    <row r="692" spans="1:5" ht="13.8" thickBot="1">
      <c r="A692" s="1">
        <v>43</v>
      </c>
      <c r="B692" s="1">
        <v>23</v>
      </c>
      <c r="C692" s="1">
        <v>7</v>
      </c>
      <c r="D692" s="11">
        <v>16</v>
      </c>
      <c r="E692">
        <f t="shared" si="42"/>
        <v>25.133333333333333</v>
      </c>
    </row>
    <row r="693" spans="1:5" ht="13.8" thickBot="1">
      <c r="A693" s="1">
        <v>43</v>
      </c>
      <c r="B693" s="1">
        <v>25</v>
      </c>
      <c r="C693" s="1">
        <v>6</v>
      </c>
      <c r="D693" s="11">
        <v>14</v>
      </c>
      <c r="E693">
        <f t="shared" si="42"/>
        <v>25.133333333333333</v>
      </c>
    </row>
    <row r="694" spans="1:5" ht="13.8" thickBot="1">
      <c r="A694" s="1">
        <v>43</v>
      </c>
      <c r="B694" s="1">
        <v>26</v>
      </c>
      <c r="C694" s="1">
        <v>7</v>
      </c>
      <c r="D694" s="11">
        <v>12</v>
      </c>
      <c r="E694">
        <f t="shared" si="42"/>
        <v>25.133333333333333</v>
      </c>
    </row>
    <row r="695" spans="1:5" ht="15.75" customHeight="1" thickBot="1">
      <c r="D695" s="10"/>
    </row>
    <row r="696" spans="1:5" ht="13.8" thickBot="1">
      <c r="A696" s="1">
        <v>44</v>
      </c>
      <c r="B696" s="1">
        <v>50</v>
      </c>
      <c r="C696" s="1">
        <v>6</v>
      </c>
      <c r="D696" s="11">
        <v>12</v>
      </c>
      <c r="E696">
        <f>AVERAGEIF($A$2:$A$726,44,$B$2:$B$726)</f>
        <v>47.93333333333333</v>
      </c>
    </row>
    <row r="697" spans="1:5" ht="13.8" thickBot="1">
      <c r="A697" s="1">
        <v>44</v>
      </c>
      <c r="B697" s="1">
        <v>45</v>
      </c>
      <c r="C697" s="1">
        <v>7</v>
      </c>
      <c r="D697" s="11">
        <v>14</v>
      </c>
      <c r="E697">
        <f t="shared" ref="E697:E710" si="43">AVERAGEIF($A$2:$A$726,44,$B$2:$B$726)</f>
        <v>47.93333333333333</v>
      </c>
    </row>
    <row r="698" spans="1:5" ht="13.8" thickBot="1">
      <c r="A698" s="1">
        <v>44</v>
      </c>
      <c r="B698" s="1">
        <v>48</v>
      </c>
      <c r="C698" s="1">
        <v>7</v>
      </c>
      <c r="D698" s="11">
        <v>16</v>
      </c>
      <c r="E698">
        <f t="shared" si="43"/>
        <v>47.93333333333333</v>
      </c>
    </row>
    <row r="699" spans="1:5" ht="13.8" thickBot="1">
      <c r="A699" s="1">
        <v>44</v>
      </c>
      <c r="B699" s="1">
        <v>50</v>
      </c>
      <c r="C699" s="1">
        <v>6</v>
      </c>
      <c r="D699" s="11">
        <v>16</v>
      </c>
      <c r="E699">
        <f t="shared" si="43"/>
        <v>47.93333333333333</v>
      </c>
    </row>
    <row r="700" spans="1:5" ht="13.8" thickBot="1">
      <c r="A700" s="1">
        <v>44</v>
      </c>
      <c r="B700" s="1">
        <v>47</v>
      </c>
      <c r="C700" s="1">
        <v>7</v>
      </c>
      <c r="D700" s="11">
        <v>14</v>
      </c>
      <c r="E700">
        <f t="shared" si="43"/>
        <v>47.93333333333333</v>
      </c>
    </row>
    <row r="701" spans="1:5" ht="13.8" thickBot="1">
      <c r="A701" s="1">
        <v>44</v>
      </c>
      <c r="B701" s="1">
        <v>48</v>
      </c>
      <c r="C701" s="1">
        <v>7</v>
      </c>
      <c r="D701" s="11">
        <v>13</v>
      </c>
      <c r="E701">
        <f t="shared" si="43"/>
        <v>47.93333333333333</v>
      </c>
    </row>
    <row r="702" spans="1:5" ht="13.8" thickBot="1">
      <c r="A702" s="1">
        <v>44</v>
      </c>
      <c r="B702" s="1">
        <v>49</v>
      </c>
      <c r="C702" s="1">
        <v>6</v>
      </c>
      <c r="D702" s="11">
        <v>15</v>
      </c>
      <c r="E702">
        <f t="shared" si="43"/>
        <v>47.93333333333333</v>
      </c>
    </row>
    <row r="703" spans="1:5" ht="13.8" thickBot="1">
      <c r="A703" s="1">
        <v>44</v>
      </c>
      <c r="B703" s="1">
        <v>50</v>
      </c>
      <c r="C703" s="1">
        <v>7</v>
      </c>
      <c r="D703" s="11">
        <v>12</v>
      </c>
      <c r="E703">
        <f t="shared" si="43"/>
        <v>47.93333333333333</v>
      </c>
    </row>
    <row r="704" spans="1:5" ht="13.8" thickBot="1">
      <c r="A704" s="1">
        <v>44</v>
      </c>
      <c r="B704" s="1">
        <v>47</v>
      </c>
      <c r="C704" s="1">
        <v>6</v>
      </c>
      <c r="D704" s="11">
        <v>14</v>
      </c>
      <c r="E704">
        <f t="shared" si="43"/>
        <v>47.93333333333333</v>
      </c>
    </row>
    <row r="705" spans="1:5" ht="13.8" thickBot="1">
      <c r="A705" s="1">
        <v>44</v>
      </c>
      <c r="B705" s="1">
        <v>49</v>
      </c>
      <c r="C705" s="1">
        <v>5</v>
      </c>
      <c r="D705" s="11">
        <v>16</v>
      </c>
      <c r="E705">
        <f t="shared" si="43"/>
        <v>47.93333333333333</v>
      </c>
    </row>
    <row r="706" spans="1:5" ht="13.8" thickBot="1">
      <c r="A706" s="1">
        <v>44</v>
      </c>
      <c r="B706" s="1">
        <v>45</v>
      </c>
      <c r="C706" s="1">
        <v>6</v>
      </c>
      <c r="D706" s="11">
        <v>16</v>
      </c>
      <c r="E706">
        <f t="shared" si="43"/>
        <v>47.93333333333333</v>
      </c>
    </row>
    <row r="707" spans="1:5" ht="13.8" thickBot="1">
      <c r="A707" s="1">
        <v>44</v>
      </c>
      <c r="B707" s="1">
        <v>46</v>
      </c>
      <c r="C707" s="1">
        <v>6</v>
      </c>
      <c r="D707" s="11">
        <v>14</v>
      </c>
      <c r="E707">
        <f t="shared" si="43"/>
        <v>47.93333333333333</v>
      </c>
    </row>
    <row r="708" spans="1:5" ht="13.8" thickBot="1">
      <c r="A708" s="1">
        <v>44</v>
      </c>
      <c r="B708" s="1">
        <v>48</v>
      </c>
      <c r="C708" s="1">
        <v>7</v>
      </c>
      <c r="D708" s="11">
        <v>14</v>
      </c>
      <c r="E708">
        <f t="shared" si="43"/>
        <v>47.93333333333333</v>
      </c>
    </row>
    <row r="709" spans="1:5" ht="13.8" thickBot="1">
      <c r="A709" s="1">
        <v>44</v>
      </c>
      <c r="B709" s="1">
        <v>49</v>
      </c>
      <c r="C709" s="1">
        <v>7</v>
      </c>
      <c r="D709" s="11">
        <v>15</v>
      </c>
      <c r="E709">
        <f t="shared" si="43"/>
        <v>47.93333333333333</v>
      </c>
    </row>
    <row r="710" spans="1:5" ht="13.8" thickBot="1">
      <c r="A710" s="1">
        <v>44</v>
      </c>
      <c r="B710" s="1">
        <v>48</v>
      </c>
      <c r="C710" s="1">
        <v>6</v>
      </c>
      <c r="D710" s="11">
        <v>14</v>
      </c>
      <c r="E710">
        <f t="shared" si="43"/>
        <v>47.93333333333333</v>
      </c>
    </row>
    <row r="711" spans="1:5" ht="15.75" customHeight="1" thickBot="1">
      <c r="D711" s="10"/>
    </row>
    <row r="712" spans="1:5" ht="13.8" thickBot="1">
      <c r="A712" s="1">
        <v>45</v>
      </c>
      <c r="B712" s="1">
        <v>34</v>
      </c>
      <c r="C712" s="1">
        <v>5</v>
      </c>
      <c r="D712" s="11">
        <v>15</v>
      </c>
      <c r="E712">
        <f>AVERAGEIF($A$2:$A$726,45,$B$2:$B$726)</f>
        <v>33.200000000000003</v>
      </c>
    </row>
    <row r="713" spans="1:5" ht="13.8" thickBot="1">
      <c r="A713" s="1">
        <v>45</v>
      </c>
      <c r="B713" s="1">
        <v>33</v>
      </c>
      <c r="C713" s="1">
        <v>5</v>
      </c>
      <c r="D713" s="11">
        <v>12</v>
      </c>
      <c r="E713">
        <f t="shared" ref="E713:E726" si="44">AVERAGEIF($A$2:$A$726,45,$B$2:$B$726)</f>
        <v>33.200000000000003</v>
      </c>
    </row>
    <row r="714" spans="1:5" ht="13.8" thickBot="1">
      <c r="A714" s="1">
        <v>45</v>
      </c>
      <c r="B714" s="1">
        <v>34</v>
      </c>
      <c r="C714" s="1">
        <v>5</v>
      </c>
      <c r="D714" s="11">
        <v>12</v>
      </c>
      <c r="E714">
        <f t="shared" si="44"/>
        <v>33.200000000000003</v>
      </c>
    </row>
    <row r="715" spans="1:5" ht="13.8" thickBot="1">
      <c r="A715" s="1">
        <v>45</v>
      </c>
      <c r="B715" s="1">
        <v>33</v>
      </c>
      <c r="C715" s="1">
        <v>5</v>
      </c>
      <c r="D715" s="11">
        <v>16</v>
      </c>
      <c r="E715">
        <f t="shared" si="44"/>
        <v>33.200000000000003</v>
      </c>
    </row>
    <row r="716" spans="1:5" ht="13.8" thickBot="1">
      <c r="A716" s="1">
        <v>45</v>
      </c>
      <c r="B716" s="1">
        <v>32</v>
      </c>
      <c r="C716" s="1">
        <v>5</v>
      </c>
      <c r="D716" s="11">
        <v>13</v>
      </c>
      <c r="E716">
        <f t="shared" si="44"/>
        <v>33.200000000000003</v>
      </c>
    </row>
    <row r="717" spans="1:5" ht="13.8" thickBot="1">
      <c r="A717" s="1">
        <v>45</v>
      </c>
      <c r="B717" s="1">
        <v>34</v>
      </c>
      <c r="C717" s="1">
        <v>6</v>
      </c>
      <c r="D717" s="11">
        <v>16</v>
      </c>
      <c r="E717">
        <f t="shared" si="44"/>
        <v>33.200000000000003</v>
      </c>
    </row>
    <row r="718" spans="1:5" ht="13.8" thickBot="1">
      <c r="A718" s="1">
        <v>45</v>
      </c>
      <c r="B718" s="1">
        <v>33</v>
      </c>
      <c r="C718" s="1">
        <v>5</v>
      </c>
      <c r="D718" s="11">
        <v>12</v>
      </c>
      <c r="E718">
        <f t="shared" si="44"/>
        <v>33.200000000000003</v>
      </c>
    </row>
    <row r="719" spans="1:5" ht="13.8" thickBot="1">
      <c r="A719" s="1">
        <v>45</v>
      </c>
      <c r="B719" s="1">
        <v>32</v>
      </c>
      <c r="C719" s="1">
        <v>5</v>
      </c>
      <c r="D719" s="11">
        <v>13</v>
      </c>
      <c r="E719">
        <f t="shared" si="44"/>
        <v>33.200000000000003</v>
      </c>
    </row>
    <row r="720" spans="1:5" ht="13.8" thickBot="1">
      <c r="A720" s="1">
        <v>45</v>
      </c>
      <c r="B720" s="1">
        <v>34</v>
      </c>
      <c r="C720" s="1">
        <v>6</v>
      </c>
      <c r="D720" s="11">
        <v>14</v>
      </c>
      <c r="E720">
        <f t="shared" si="44"/>
        <v>33.200000000000003</v>
      </c>
    </row>
    <row r="721" spans="1:5" ht="13.8" thickBot="1">
      <c r="A721" s="1">
        <v>45</v>
      </c>
      <c r="B721" s="1">
        <v>33</v>
      </c>
      <c r="C721" s="1">
        <v>5</v>
      </c>
      <c r="D721" s="11">
        <v>16</v>
      </c>
      <c r="E721">
        <f t="shared" si="44"/>
        <v>33.200000000000003</v>
      </c>
    </row>
    <row r="722" spans="1:5" ht="13.8" thickBot="1">
      <c r="A722" s="1">
        <v>45</v>
      </c>
      <c r="B722" s="1">
        <v>33</v>
      </c>
      <c r="C722" s="1">
        <v>6</v>
      </c>
      <c r="D722" s="11">
        <v>12</v>
      </c>
      <c r="E722">
        <f t="shared" si="44"/>
        <v>33.200000000000003</v>
      </c>
    </row>
    <row r="723" spans="1:5" ht="13.8" thickBot="1">
      <c r="A723" s="1">
        <v>45</v>
      </c>
      <c r="B723" s="1">
        <v>33</v>
      </c>
      <c r="C723" s="1">
        <v>6</v>
      </c>
      <c r="D723" s="11">
        <v>13</v>
      </c>
      <c r="E723">
        <f t="shared" si="44"/>
        <v>33.200000000000003</v>
      </c>
    </row>
    <row r="724" spans="1:5" ht="13.8" thickBot="1">
      <c r="A724" s="1">
        <v>45</v>
      </c>
      <c r="B724" s="1">
        <v>34</v>
      </c>
      <c r="C724" s="1">
        <v>5</v>
      </c>
      <c r="D724" s="11">
        <v>15</v>
      </c>
      <c r="E724">
        <f t="shared" si="44"/>
        <v>33.200000000000003</v>
      </c>
    </row>
    <row r="725" spans="1:5" ht="13.8" thickBot="1">
      <c r="A725" s="1">
        <v>45</v>
      </c>
      <c r="B725" s="1">
        <v>32</v>
      </c>
      <c r="C725" s="1">
        <v>4</v>
      </c>
      <c r="D725" s="11">
        <v>13</v>
      </c>
      <c r="E725">
        <f t="shared" si="44"/>
        <v>33.200000000000003</v>
      </c>
    </row>
    <row r="726" spans="1:5" ht="13.8" thickBot="1">
      <c r="A726" s="1">
        <v>45</v>
      </c>
      <c r="B726" s="1">
        <v>34</v>
      </c>
      <c r="C726" s="1">
        <v>5</v>
      </c>
      <c r="D726" s="11">
        <v>12</v>
      </c>
      <c r="E726">
        <f t="shared" si="44"/>
        <v>33.200000000000003</v>
      </c>
    </row>
    <row r="727" spans="1:5" ht="15.75" customHeight="1" thickBot="1">
      <c r="D727" s="10"/>
    </row>
    <row r="728" spans="1:5" ht="15.75" customHeight="1" thickBot="1">
      <c r="D728" s="10"/>
    </row>
    <row r="729" spans="1:5" ht="15.75" customHeight="1" thickBot="1">
      <c r="D729" s="10"/>
    </row>
    <row r="730" spans="1:5" ht="15.75" customHeight="1" thickBot="1">
      <c r="D730" s="10"/>
    </row>
    <row r="731" spans="1:5" ht="15.75" customHeight="1" thickBot="1">
      <c r="D731" s="10"/>
    </row>
    <row r="732" spans="1:5" ht="15.75" customHeight="1" thickBot="1">
      <c r="D732" s="10"/>
    </row>
    <row r="733" spans="1:5" ht="15.75" customHeight="1" thickBot="1">
      <c r="D733" s="10"/>
    </row>
    <row r="734" spans="1:5" ht="15.75" customHeight="1" thickBot="1">
      <c r="D734" s="10"/>
    </row>
    <row r="735" spans="1:5" ht="15.75" customHeight="1" thickBot="1">
      <c r="D735" s="10"/>
    </row>
    <row r="736" spans="1:5" ht="15.75" customHeight="1" thickBot="1">
      <c r="D736" s="10"/>
    </row>
    <row r="737" spans="4:4" ht="15.75" customHeight="1" thickBot="1">
      <c r="D737" s="10"/>
    </row>
    <row r="738" spans="4:4" ht="15.75" customHeight="1" thickBot="1">
      <c r="D738" s="10"/>
    </row>
    <row r="739" spans="4:4" ht="15.75" customHeight="1" thickBot="1">
      <c r="D739" s="10"/>
    </row>
    <row r="740" spans="4:4" ht="15.75" customHeight="1" thickBot="1">
      <c r="D740" s="10"/>
    </row>
    <row r="741" spans="4:4" ht="15.75" customHeight="1" thickBot="1">
      <c r="D741" s="10"/>
    </row>
    <row r="742" spans="4:4" ht="15.75" customHeight="1" thickBot="1">
      <c r="D742" s="10"/>
    </row>
    <row r="743" spans="4:4" ht="15.75" customHeight="1" thickBot="1">
      <c r="D743" s="10"/>
    </row>
    <row r="744" spans="4:4" ht="15.75" customHeight="1" thickBot="1">
      <c r="D744" s="10"/>
    </row>
    <row r="745" spans="4:4" ht="15.75" customHeight="1" thickBot="1">
      <c r="D745" s="10"/>
    </row>
    <row r="746" spans="4:4" ht="15.75" customHeight="1" thickBot="1">
      <c r="D746" s="10"/>
    </row>
    <row r="747" spans="4:4" ht="15.75" customHeight="1" thickBot="1">
      <c r="D747" s="10"/>
    </row>
    <row r="748" spans="4:4" ht="15.75" customHeight="1" thickBot="1">
      <c r="D748" s="10"/>
    </row>
    <row r="749" spans="4:4" ht="15.75" customHeight="1" thickBot="1">
      <c r="D749" s="10"/>
    </row>
    <row r="750" spans="4:4" ht="15.75" customHeight="1" thickBot="1">
      <c r="D750" s="10"/>
    </row>
    <row r="751" spans="4:4" ht="15.75" customHeight="1" thickBot="1">
      <c r="D751" s="10"/>
    </row>
    <row r="752" spans="4:4" ht="15.75" customHeight="1" thickBot="1">
      <c r="D752" s="10"/>
    </row>
    <row r="753" spans="4:4" ht="15.75" customHeight="1" thickBot="1">
      <c r="D753" s="10"/>
    </row>
    <row r="754" spans="4:4" ht="15.75" customHeight="1" thickBot="1">
      <c r="D754" s="10"/>
    </row>
    <row r="755" spans="4:4" ht="15.75" customHeight="1" thickBot="1">
      <c r="D755" s="10"/>
    </row>
    <row r="756" spans="4:4" ht="15.75" customHeight="1" thickBot="1">
      <c r="D756" s="10"/>
    </row>
    <row r="757" spans="4:4" ht="15.75" customHeight="1" thickBot="1">
      <c r="D757" s="10"/>
    </row>
    <row r="758" spans="4:4" ht="15.75" customHeight="1" thickBot="1">
      <c r="D758" s="10"/>
    </row>
    <row r="759" spans="4:4" ht="15.75" customHeight="1" thickBot="1">
      <c r="D759" s="10"/>
    </row>
    <row r="760" spans="4:4" ht="15.75" customHeight="1" thickBot="1">
      <c r="D760" s="10"/>
    </row>
    <row r="761" spans="4:4" ht="15.75" customHeight="1" thickBot="1">
      <c r="D761" s="10"/>
    </row>
    <row r="762" spans="4:4" ht="15.75" customHeight="1" thickBot="1">
      <c r="D762" s="10"/>
    </row>
    <row r="763" spans="4:4" ht="15.75" customHeight="1" thickBot="1">
      <c r="D763" s="10"/>
    </row>
    <row r="764" spans="4:4" ht="15.75" customHeight="1" thickBot="1">
      <c r="D764" s="10"/>
    </row>
    <row r="765" spans="4:4" ht="15.75" customHeight="1" thickBot="1">
      <c r="D765" s="10"/>
    </row>
    <row r="766" spans="4:4" ht="15.75" customHeight="1" thickBot="1">
      <c r="D766" s="10"/>
    </row>
    <row r="767" spans="4:4" ht="15.75" customHeight="1" thickBot="1">
      <c r="D767" s="10"/>
    </row>
    <row r="768" spans="4:4" ht="15.75" customHeight="1" thickBot="1">
      <c r="D768" s="10"/>
    </row>
    <row r="769" spans="4:4" ht="15.75" customHeight="1" thickBot="1">
      <c r="D769" s="10"/>
    </row>
    <row r="770" spans="4:4" ht="15.75" customHeight="1" thickBot="1">
      <c r="D770" s="10"/>
    </row>
    <row r="771" spans="4:4" ht="15.75" customHeight="1" thickBot="1">
      <c r="D771" s="10"/>
    </row>
    <row r="772" spans="4:4" ht="15.75" customHeight="1" thickBot="1">
      <c r="D772" s="10"/>
    </row>
    <row r="773" spans="4:4" ht="15.75" customHeight="1" thickBot="1">
      <c r="D773" s="10"/>
    </row>
    <row r="774" spans="4:4" ht="15.75" customHeight="1" thickBot="1">
      <c r="D774" s="10"/>
    </row>
    <row r="775" spans="4:4" ht="15.75" customHeight="1" thickBot="1">
      <c r="D775" s="10"/>
    </row>
    <row r="776" spans="4:4" ht="15.75" customHeight="1" thickBot="1">
      <c r="D776" s="10"/>
    </row>
    <row r="777" spans="4:4" ht="15.75" customHeight="1" thickBot="1">
      <c r="D777" s="10"/>
    </row>
    <row r="778" spans="4:4" ht="15.75" customHeight="1" thickBot="1">
      <c r="D778" s="10"/>
    </row>
    <row r="779" spans="4:4" ht="15.75" customHeight="1" thickBot="1">
      <c r="D779" s="10"/>
    </row>
    <row r="780" spans="4:4" ht="15.75" customHeight="1" thickBot="1">
      <c r="D780" s="10"/>
    </row>
    <row r="781" spans="4:4" ht="15.75" customHeight="1" thickBot="1">
      <c r="D781" s="10"/>
    </row>
    <row r="782" spans="4:4" ht="15.75" customHeight="1" thickBot="1">
      <c r="D782" s="10"/>
    </row>
    <row r="783" spans="4:4" ht="15.75" customHeight="1" thickBot="1">
      <c r="D783" s="10"/>
    </row>
    <row r="784" spans="4:4" ht="15.75" customHeight="1" thickBot="1">
      <c r="D784" s="10"/>
    </row>
    <row r="785" spans="4:4" ht="15.75" customHeight="1" thickBot="1">
      <c r="D785" s="10"/>
    </row>
    <row r="786" spans="4:4" ht="15.75" customHeight="1" thickBot="1">
      <c r="D786" s="10"/>
    </row>
    <row r="787" spans="4:4" ht="15.75" customHeight="1" thickBot="1">
      <c r="D787" s="10"/>
    </row>
    <row r="788" spans="4:4" ht="15.75" customHeight="1" thickBot="1">
      <c r="D788" s="10"/>
    </row>
    <row r="789" spans="4:4" ht="15.75" customHeight="1" thickBot="1">
      <c r="D789" s="10"/>
    </row>
    <row r="790" spans="4:4" ht="15.75" customHeight="1" thickBot="1">
      <c r="D790" s="10"/>
    </row>
    <row r="791" spans="4:4" ht="15.75" customHeight="1" thickBot="1">
      <c r="D791" s="10"/>
    </row>
    <row r="792" spans="4:4" ht="15.75" customHeight="1" thickBot="1">
      <c r="D792" s="10"/>
    </row>
    <row r="793" spans="4:4" ht="15.75" customHeight="1" thickBot="1">
      <c r="D793" s="10"/>
    </row>
    <row r="794" spans="4:4" ht="15.75" customHeight="1" thickBot="1">
      <c r="D794" s="10"/>
    </row>
    <row r="795" spans="4:4" ht="15.75" customHeight="1" thickBot="1">
      <c r="D795" s="10"/>
    </row>
    <row r="796" spans="4:4" ht="15.75" customHeight="1" thickBot="1">
      <c r="D796" s="10"/>
    </row>
    <row r="797" spans="4:4" ht="15.75" customHeight="1" thickBot="1">
      <c r="D797" s="10"/>
    </row>
    <row r="798" spans="4:4" ht="15.75" customHeight="1" thickBot="1">
      <c r="D798" s="10"/>
    </row>
    <row r="799" spans="4:4" ht="15.75" customHeight="1" thickBot="1">
      <c r="D799" s="10"/>
    </row>
    <row r="800" spans="4:4" ht="15.75" customHeight="1" thickBot="1">
      <c r="D800" s="10"/>
    </row>
    <row r="801" spans="4:4" ht="15.75" customHeight="1" thickBot="1">
      <c r="D801" s="10"/>
    </row>
    <row r="802" spans="4:4" ht="15.75" customHeight="1" thickBot="1">
      <c r="D802" s="10"/>
    </row>
    <row r="803" spans="4:4" ht="15.75" customHeight="1" thickBot="1">
      <c r="D803" s="10"/>
    </row>
    <row r="804" spans="4:4" ht="15.75" customHeight="1" thickBot="1">
      <c r="D804" s="10"/>
    </row>
    <row r="805" spans="4:4" ht="15.75" customHeight="1" thickBot="1">
      <c r="D805" s="10"/>
    </row>
    <row r="806" spans="4:4" ht="15.75" customHeight="1" thickBot="1">
      <c r="D806" s="10"/>
    </row>
    <row r="807" spans="4:4" ht="15.75" customHeight="1" thickBot="1">
      <c r="D807" s="10"/>
    </row>
    <row r="808" spans="4:4" ht="15.75" customHeight="1" thickBot="1">
      <c r="D808" s="10"/>
    </row>
    <row r="809" spans="4:4" ht="15.75" customHeight="1" thickBot="1">
      <c r="D809" s="10"/>
    </row>
    <row r="810" spans="4:4" ht="15.75" customHeight="1" thickBot="1">
      <c r="D810" s="10"/>
    </row>
    <row r="811" spans="4:4" ht="15.75" customHeight="1" thickBot="1">
      <c r="D811" s="10"/>
    </row>
    <row r="812" spans="4:4" ht="15.75" customHeight="1" thickBot="1">
      <c r="D812" s="10"/>
    </row>
    <row r="813" spans="4:4" ht="15.75" customHeight="1" thickBot="1">
      <c r="D813" s="10"/>
    </row>
    <row r="814" spans="4:4" ht="15.75" customHeight="1" thickBot="1">
      <c r="D814" s="10"/>
    </row>
    <row r="815" spans="4:4" ht="15.75" customHeight="1" thickBot="1">
      <c r="D815" s="10"/>
    </row>
    <row r="816" spans="4:4" ht="15.75" customHeight="1" thickBot="1">
      <c r="D816" s="10"/>
    </row>
    <row r="817" spans="4:4" ht="15.75" customHeight="1" thickBot="1">
      <c r="D817" s="10"/>
    </row>
    <row r="818" spans="4:4" ht="15.75" customHeight="1" thickBot="1">
      <c r="D818" s="10"/>
    </row>
    <row r="819" spans="4:4" ht="15.75" customHeight="1" thickBot="1">
      <c r="D819" s="10"/>
    </row>
    <row r="820" spans="4:4" ht="15.75" customHeight="1" thickBot="1">
      <c r="D820" s="10"/>
    </row>
    <row r="821" spans="4:4" ht="15.75" customHeight="1" thickBot="1">
      <c r="D821" s="10"/>
    </row>
    <row r="822" spans="4:4" ht="15.75" customHeight="1" thickBot="1">
      <c r="D822" s="10"/>
    </row>
    <row r="823" spans="4:4" ht="15.75" customHeight="1" thickBot="1">
      <c r="D823" s="10"/>
    </row>
    <row r="824" spans="4:4" ht="15.75" customHeight="1" thickBot="1">
      <c r="D824" s="10"/>
    </row>
    <row r="825" spans="4:4" ht="15.75" customHeight="1" thickBot="1">
      <c r="D825" s="10"/>
    </row>
    <row r="826" spans="4:4" ht="15.75" customHeight="1" thickBot="1">
      <c r="D826" s="10"/>
    </row>
    <row r="827" spans="4:4" ht="15.75" customHeight="1" thickBot="1">
      <c r="D827" s="10"/>
    </row>
    <row r="828" spans="4:4" ht="15.75" customHeight="1" thickBot="1">
      <c r="D828" s="10"/>
    </row>
    <row r="829" spans="4:4" ht="15.75" customHeight="1" thickBot="1">
      <c r="D829" s="10"/>
    </row>
    <row r="830" spans="4:4" ht="15.75" customHeight="1" thickBot="1">
      <c r="D830" s="10"/>
    </row>
    <row r="831" spans="4:4" ht="15.75" customHeight="1" thickBot="1">
      <c r="D831" s="10"/>
    </row>
    <row r="832" spans="4:4" ht="15.75" customHeight="1" thickBot="1">
      <c r="D832" s="10"/>
    </row>
    <row r="833" spans="4:4" ht="15.75" customHeight="1" thickBot="1">
      <c r="D833" s="10"/>
    </row>
    <row r="834" spans="4:4" ht="15.75" customHeight="1" thickBot="1">
      <c r="D834" s="10"/>
    </row>
    <row r="835" spans="4:4" ht="15.75" customHeight="1" thickBot="1">
      <c r="D835" s="10"/>
    </row>
    <row r="836" spans="4:4" ht="15.75" customHeight="1" thickBot="1">
      <c r="D836" s="10"/>
    </row>
    <row r="837" spans="4:4" ht="15.75" customHeight="1" thickBot="1">
      <c r="D837" s="10"/>
    </row>
    <row r="838" spans="4:4" ht="15.75" customHeight="1" thickBot="1">
      <c r="D838" s="10"/>
    </row>
    <row r="839" spans="4:4" ht="15.75" customHeight="1" thickBot="1">
      <c r="D839" s="10"/>
    </row>
    <row r="840" spans="4:4" ht="15.75" customHeight="1" thickBot="1">
      <c r="D840" s="10"/>
    </row>
    <row r="841" spans="4:4" ht="15.75" customHeight="1" thickBot="1">
      <c r="D841" s="10"/>
    </row>
    <row r="842" spans="4:4" ht="15.75" customHeight="1" thickBot="1">
      <c r="D842" s="10"/>
    </row>
    <row r="843" spans="4:4" ht="15.75" customHeight="1" thickBot="1">
      <c r="D843" s="10"/>
    </row>
    <row r="844" spans="4:4" ht="15.75" customHeight="1" thickBot="1">
      <c r="D844" s="10"/>
    </row>
    <row r="845" spans="4:4" ht="15.75" customHeight="1" thickBot="1">
      <c r="D845" s="10"/>
    </row>
    <row r="846" spans="4:4" ht="15.75" customHeight="1" thickBot="1">
      <c r="D846" s="10"/>
    </row>
    <row r="847" spans="4:4" ht="15.75" customHeight="1" thickBot="1">
      <c r="D847" s="10"/>
    </row>
    <row r="848" spans="4:4" ht="15.75" customHeight="1" thickBot="1">
      <c r="D848" s="10"/>
    </row>
    <row r="849" spans="4:4" ht="15.75" customHeight="1" thickBot="1">
      <c r="D849" s="10"/>
    </row>
    <row r="850" spans="4:4" ht="15.75" customHeight="1" thickBot="1">
      <c r="D850" s="10"/>
    </row>
    <row r="851" spans="4:4" ht="15.75" customHeight="1" thickBot="1">
      <c r="D851" s="10"/>
    </row>
    <row r="852" spans="4:4" ht="15.75" customHeight="1" thickBot="1">
      <c r="D852" s="10"/>
    </row>
    <row r="853" spans="4:4" ht="15.75" customHeight="1" thickBot="1">
      <c r="D853" s="10"/>
    </row>
    <row r="854" spans="4:4" ht="15.75" customHeight="1" thickBot="1">
      <c r="D854" s="10"/>
    </row>
    <row r="855" spans="4:4" ht="15.75" customHeight="1" thickBot="1">
      <c r="D855" s="10"/>
    </row>
    <row r="856" spans="4:4" ht="15.75" customHeight="1" thickBot="1">
      <c r="D856" s="10"/>
    </row>
    <row r="857" spans="4:4" ht="15.75" customHeight="1" thickBot="1">
      <c r="D857" s="10"/>
    </row>
    <row r="858" spans="4:4" ht="15.75" customHeight="1" thickBot="1">
      <c r="D858" s="10"/>
    </row>
    <row r="859" spans="4:4" ht="15.75" customHeight="1" thickBot="1">
      <c r="D859" s="10"/>
    </row>
    <row r="860" spans="4:4" ht="15.75" customHeight="1" thickBot="1">
      <c r="D860" s="10"/>
    </row>
    <row r="861" spans="4:4" ht="15.75" customHeight="1" thickBot="1">
      <c r="D861" s="10"/>
    </row>
    <row r="862" spans="4:4" ht="15.75" customHeight="1" thickBot="1">
      <c r="D862" s="10"/>
    </row>
    <row r="863" spans="4:4" ht="15.75" customHeight="1" thickBot="1">
      <c r="D863" s="10"/>
    </row>
    <row r="864" spans="4:4" ht="15.75" customHeight="1" thickBot="1">
      <c r="D864" s="10"/>
    </row>
    <row r="865" spans="4:4" ht="15.75" customHeight="1" thickBot="1">
      <c r="D865" s="10"/>
    </row>
    <row r="866" spans="4:4" ht="15.75" customHeight="1" thickBot="1">
      <c r="D866" s="10"/>
    </row>
    <row r="867" spans="4:4" ht="15.75" customHeight="1" thickBot="1">
      <c r="D867" s="10"/>
    </row>
    <row r="868" spans="4:4" ht="15.75" customHeight="1" thickBot="1">
      <c r="D868" s="10"/>
    </row>
    <row r="869" spans="4:4" ht="15.75" customHeight="1" thickBot="1">
      <c r="D869" s="10"/>
    </row>
    <row r="870" spans="4:4" ht="15.75" customHeight="1" thickBot="1">
      <c r="D870" s="10"/>
    </row>
    <row r="871" spans="4:4" ht="15.75" customHeight="1" thickBot="1">
      <c r="D871" s="10"/>
    </row>
    <row r="872" spans="4:4" ht="15.75" customHeight="1" thickBot="1">
      <c r="D872" s="10"/>
    </row>
    <row r="873" spans="4:4" ht="15.75" customHeight="1" thickBot="1">
      <c r="D873" s="10"/>
    </row>
    <row r="874" spans="4:4" ht="15.75" customHeight="1" thickBot="1">
      <c r="D874" s="10"/>
    </row>
    <row r="875" spans="4:4" ht="15.75" customHeight="1" thickBot="1">
      <c r="D875" s="10"/>
    </row>
    <row r="876" spans="4:4" ht="15.75" customHeight="1" thickBot="1">
      <c r="D876" s="10"/>
    </row>
    <row r="877" spans="4:4" ht="15.75" customHeight="1" thickBot="1">
      <c r="D877" s="10"/>
    </row>
    <row r="878" spans="4:4" ht="15.75" customHeight="1" thickBot="1">
      <c r="D878" s="10"/>
    </row>
    <row r="879" spans="4:4" ht="15.75" customHeight="1" thickBot="1">
      <c r="D879" s="10"/>
    </row>
    <row r="880" spans="4:4" ht="15.75" customHeight="1" thickBot="1">
      <c r="D880" s="10"/>
    </row>
    <row r="881" spans="4:4" ht="15.75" customHeight="1" thickBot="1">
      <c r="D881" s="10"/>
    </row>
    <row r="882" spans="4:4" ht="15.75" customHeight="1" thickBot="1">
      <c r="D882" s="10"/>
    </row>
    <row r="883" spans="4:4" ht="15.75" customHeight="1" thickBot="1">
      <c r="D883" s="10"/>
    </row>
    <row r="884" spans="4:4" ht="15.75" customHeight="1" thickBot="1">
      <c r="D884" s="10"/>
    </row>
    <row r="885" spans="4:4" ht="15.75" customHeight="1" thickBot="1">
      <c r="D885" s="10"/>
    </row>
    <row r="886" spans="4:4" ht="15.75" customHeight="1" thickBot="1">
      <c r="D886" s="10"/>
    </row>
    <row r="887" spans="4:4" ht="15.75" customHeight="1" thickBot="1">
      <c r="D887" s="10"/>
    </row>
    <row r="888" spans="4:4" ht="15.75" customHeight="1" thickBot="1">
      <c r="D888" s="10"/>
    </row>
    <row r="889" spans="4:4" ht="15.75" customHeight="1" thickBot="1">
      <c r="D889" s="10"/>
    </row>
    <row r="890" spans="4:4" ht="15.75" customHeight="1" thickBot="1">
      <c r="D890" s="10"/>
    </row>
    <row r="891" spans="4:4" ht="15.75" customHeight="1" thickBot="1">
      <c r="D891" s="10"/>
    </row>
    <row r="892" spans="4:4" ht="15.75" customHeight="1" thickBot="1">
      <c r="D892" s="10"/>
    </row>
    <row r="893" spans="4:4" ht="15.75" customHeight="1" thickBot="1">
      <c r="D893" s="10"/>
    </row>
    <row r="894" spans="4:4" ht="15.75" customHeight="1" thickBot="1">
      <c r="D894" s="10"/>
    </row>
    <row r="895" spans="4:4" ht="15.75" customHeight="1" thickBot="1">
      <c r="D895" s="10"/>
    </row>
    <row r="896" spans="4:4" ht="15.75" customHeight="1" thickBot="1">
      <c r="D896" s="10"/>
    </row>
    <row r="897" spans="4:4" ht="15.75" customHeight="1" thickBot="1">
      <c r="D897" s="10"/>
    </row>
    <row r="898" spans="4:4" ht="15.75" customHeight="1" thickBot="1">
      <c r="D898" s="10"/>
    </row>
    <row r="899" spans="4:4" ht="15.75" customHeight="1" thickBot="1">
      <c r="D899" s="10"/>
    </row>
    <row r="900" spans="4:4" ht="15.75" customHeight="1" thickBot="1">
      <c r="D900" s="10"/>
    </row>
    <row r="901" spans="4:4" ht="15.75" customHeight="1" thickBot="1">
      <c r="D901" s="10"/>
    </row>
    <row r="902" spans="4:4" ht="15.75" customHeight="1" thickBot="1">
      <c r="D902" s="10"/>
    </row>
    <row r="903" spans="4:4" ht="15.75" customHeight="1" thickBot="1">
      <c r="D903" s="10"/>
    </row>
    <row r="904" spans="4:4" ht="15.75" customHeight="1" thickBot="1">
      <c r="D904" s="10"/>
    </row>
    <row r="905" spans="4:4" ht="15.75" customHeight="1" thickBot="1">
      <c r="D905" s="10"/>
    </row>
    <row r="906" spans="4:4" ht="15.75" customHeight="1" thickBot="1">
      <c r="D906" s="10"/>
    </row>
    <row r="907" spans="4:4" ht="15.75" customHeight="1" thickBot="1">
      <c r="D907" s="10"/>
    </row>
    <row r="908" spans="4:4" ht="15.75" customHeight="1" thickBot="1">
      <c r="D908" s="10"/>
    </row>
    <row r="909" spans="4:4" ht="15.75" customHeight="1" thickBot="1">
      <c r="D909" s="10"/>
    </row>
    <row r="910" spans="4:4" ht="15.75" customHeight="1" thickBot="1">
      <c r="D910" s="10"/>
    </row>
    <row r="911" spans="4:4" ht="15.75" customHeight="1" thickBot="1">
      <c r="D911" s="10"/>
    </row>
    <row r="912" spans="4:4" ht="15.75" customHeight="1" thickBot="1">
      <c r="D912" s="10"/>
    </row>
    <row r="913" spans="4:4" ht="15.75" customHeight="1" thickBot="1">
      <c r="D913" s="10"/>
    </row>
    <row r="914" spans="4:4" ht="15.75" customHeight="1" thickBot="1">
      <c r="D914" s="10"/>
    </row>
    <row r="915" spans="4:4" ht="15.75" customHeight="1" thickBot="1">
      <c r="D915" s="10"/>
    </row>
    <row r="916" spans="4:4" ht="15.75" customHeight="1" thickBot="1">
      <c r="D916" s="10"/>
    </row>
    <row r="917" spans="4:4" ht="15.75" customHeight="1" thickBot="1">
      <c r="D917" s="10"/>
    </row>
    <row r="918" spans="4:4" ht="15.75" customHeight="1" thickBot="1">
      <c r="D918" s="10"/>
    </row>
    <row r="919" spans="4:4" ht="15.75" customHeight="1" thickBot="1">
      <c r="D919" s="10"/>
    </row>
    <row r="920" spans="4:4" ht="15.75" customHeight="1" thickBot="1">
      <c r="D920" s="10"/>
    </row>
    <row r="921" spans="4:4" ht="15.75" customHeight="1" thickBot="1">
      <c r="D921" s="10"/>
    </row>
    <row r="922" spans="4:4" ht="15.75" customHeight="1" thickBot="1">
      <c r="D922" s="10"/>
    </row>
    <row r="923" spans="4:4" ht="15.75" customHeight="1" thickBot="1">
      <c r="D923" s="10"/>
    </row>
    <row r="924" spans="4:4" ht="15.75" customHeight="1" thickBot="1">
      <c r="D924" s="10"/>
    </row>
    <row r="925" spans="4:4" ht="15.75" customHeight="1" thickBot="1">
      <c r="D925" s="10"/>
    </row>
    <row r="926" spans="4:4" ht="15.75" customHeight="1" thickBot="1">
      <c r="D926" s="10"/>
    </row>
    <row r="927" spans="4:4" ht="15.75" customHeight="1" thickBot="1">
      <c r="D927" s="10"/>
    </row>
    <row r="928" spans="4:4" ht="15.75" customHeight="1" thickBot="1">
      <c r="D928" s="10"/>
    </row>
    <row r="929" spans="4:4" ht="15.75" customHeight="1" thickBot="1">
      <c r="D929" s="10"/>
    </row>
    <row r="930" spans="4:4" ht="15.75" customHeight="1" thickBot="1">
      <c r="D930" s="10"/>
    </row>
    <row r="931" spans="4:4" ht="15.75" customHeight="1" thickBot="1">
      <c r="D931" s="10"/>
    </row>
    <row r="932" spans="4:4" ht="15.75" customHeight="1" thickBot="1">
      <c r="D932" s="10"/>
    </row>
    <row r="933" spans="4:4" ht="15.75" customHeight="1" thickBot="1">
      <c r="D933" s="10"/>
    </row>
    <row r="934" spans="4:4" ht="15.75" customHeight="1" thickBot="1">
      <c r="D934" s="10"/>
    </row>
    <row r="935" spans="4:4" ht="15.75" customHeight="1" thickBot="1">
      <c r="D935" s="10"/>
    </row>
    <row r="936" spans="4:4" ht="15.75" customHeight="1" thickBot="1">
      <c r="D936" s="10"/>
    </row>
    <row r="937" spans="4:4" ht="15.75" customHeight="1" thickBot="1">
      <c r="D937" s="10"/>
    </row>
    <row r="938" spans="4:4" ht="15.75" customHeight="1" thickBot="1">
      <c r="D938" s="10"/>
    </row>
    <row r="939" spans="4:4" ht="15.75" customHeight="1" thickBot="1">
      <c r="D939" s="10"/>
    </row>
    <row r="940" spans="4:4" ht="15.75" customHeight="1" thickBot="1">
      <c r="D940" s="10"/>
    </row>
    <row r="941" spans="4:4" ht="15.75" customHeight="1" thickBot="1">
      <c r="D941" s="10"/>
    </row>
    <row r="942" spans="4:4" ht="15.75" customHeight="1" thickBot="1">
      <c r="D942" s="10"/>
    </row>
    <row r="943" spans="4:4" ht="15.75" customHeight="1" thickBot="1">
      <c r="D943" s="10"/>
    </row>
    <row r="944" spans="4:4" ht="15.75" customHeight="1" thickBot="1">
      <c r="D944" s="10"/>
    </row>
    <row r="945" spans="4:4" ht="15.75" customHeight="1" thickBot="1">
      <c r="D945" s="10"/>
    </row>
    <row r="946" spans="4:4" ht="15.75" customHeight="1" thickBot="1">
      <c r="D946" s="10"/>
    </row>
    <row r="947" spans="4:4" ht="15.75" customHeight="1" thickBot="1">
      <c r="D947" s="10"/>
    </row>
    <row r="948" spans="4:4" ht="15.75" customHeight="1" thickBot="1">
      <c r="D948" s="10"/>
    </row>
    <row r="949" spans="4:4" ht="15.75" customHeight="1" thickBot="1">
      <c r="D949" s="10"/>
    </row>
    <row r="950" spans="4:4" ht="15.75" customHeight="1" thickBot="1">
      <c r="D950" s="10"/>
    </row>
    <row r="951" spans="4:4" ht="15.75" customHeight="1" thickBot="1">
      <c r="D951" s="10"/>
    </row>
    <row r="952" spans="4:4" ht="15.75" customHeight="1" thickBot="1">
      <c r="D952" s="10"/>
    </row>
    <row r="953" spans="4:4" ht="15.75" customHeight="1" thickBot="1">
      <c r="D953" s="10"/>
    </row>
    <row r="954" spans="4:4" ht="15.75" customHeight="1" thickBot="1">
      <c r="D954" s="10"/>
    </row>
    <row r="955" spans="4:4" ht="15.75" customHeight="1" thickBot="1">
      <c r="D955" s="10"/>
    </row>
    <row r="956" spans="4:4" ht="15.75" customHeight="1" thickBot="1">
      <c r="D956" s="10"/>
    </row>
    <row r="957" spans="4:4" ht="15.75" customHeight="1" thickBot="1">
      <c r="D957" s="10"/>
    </row>
    <row r="958" spans="4:4" ht="15.75" customHeight="1" thickBot="1">
      <c r="D958" s="10"/>
    </row>
    <row r="959" spans="4:4" ht="15.75" customHeight="1" thickBot="1">
      <c r="D959" s="10"/>
    </row>
    <row r="960" spans="4:4" ht="15.75" customHeight="1" thickBot="1">
      <c r="D960" s="10"/>
    </row>
    <row r="961" spans="4:4" ht="15.75" customHeight="1" thickBot="1">
      <c r="D961" s="10"/>
    </row>
    <row r="962" spans="4:4" ht="15.75" customHeight="1" thickBot="1">
      <c r="D962" s="10"/>
    </row>
    <row r="963" spans="4:4" ht="15.75" customHeight="1" thickBot="1">
      <c r="D963" s="10"/>
    </row>
    <row r="964" spans="4:4" ht="15.75" customHeight="1" thickBot="1">
      <c r="D964" s="10"/>
    </row>
    <row r="965" spans="4:4" ht="15.75" customHeight="1" thickBot="1">
      <c r="D965" s="10"/>
    </row>
    <row r="966" spans="4:4" ht="15.75" customHeight="1" thickBot="1">
      <c r="D966" s="10"/>
    </row>
    <row r="967" spans="4:4" ht="15.75" customHeight="1" thickBot="1">
      <c r="D967" s="10"/>
    </row>
    <row r="968" spans="4:4" ht="15.75" customHeight="1" thickBot="1">
      <c r="D968" s="10"/>
    </row>
    <row r="969" spans="4:4" ht="15.75" customHeight="1" thickBot="1">
      <c r="D969" s="10"/>
    </row>
    <row r="970" spans="4:4" ht="15.75" customHeight="1" thickBot="1">
      <c r="D970" s="10"/>
    </row>
    <row r="971" spans="4:4" ht="15.75" customHeight="1" thickBot="1">
      <c r="D971" s="10"/>
    </row>
    <row r="972" spans="4:4" ht="15.75" customHeight="1" thickBot="1">
      <c r="D972" s="10"/>
    </row>
    <row r="973" spans="4:4" ht="15.75" customHeight="1" thickBot="1">
      <c r="D973" s="10"/>
    </row>
    <row r="974" spans="4:4" ht="15.75" customHeight="1" thickBot="1">
      <c r="D974" s="10"/>
    </row>
    <row r="975" spans="4:4" ht="15.75" customHeight="1" thickBot="1">
      <c r="D975" s="10"/>
    </row>
    <row r="976" spans="4:4" ht="15.75" customHeight="1" thickBot="1">
      <c r="D976" s="10"/>
    </row>
    <row r="977" spans="4:4" ht="15.75" customHeight="1" thickBot="1">
      <c r="D977" s="10"/>
    </row>
    <row r="978" spans="4:4" ht="15.75" customHeight="1" thickBot="1">
      <c r="D978" s="10"/>
    </row>
    <row r="979" spans="4:4" ht="15.75" customHeight="1" thickBot="1">
      <c r="D979" s="10"/>
    </row>
    <row r="980" spans="4:4" ht="15.75" customHeight="1" thickBot="1">
      <c r="D980" s="10"/>
    </row>
    <row r="981" spans="4:4" ht="15.75" customHeight="1" thickBot="1">
      <c r="D981" s="10"/>
    </row>
    <row r="982" spans="4:4" ht="15.75" customHeight="1" thickBot="1">
      <c r="D982" s="10"/>
    </row>
    <row r="983" spans="4:4" ht="15.75" customHeight="1" thickBot="1">
      <c r="D983" s="10"/>
    </row>
    <row r="984" spans="4:4" ht="15.75" customHeight="1" thickBot="1">
      <c r="D984" s="10"/>
    </row>
    <row r="985" spans="4:4" ht="15.75" customHeight="1" thickBot="1">
      <c r="D985" s="10"/>
    </row>
    <row r="986" spans="4:4" ht="15.75" customHeight="1" thickBot="1">
      <c r="D986" s="10"/>
    </row>
    <row r="987" spans="4:4" ht="15.75" customHeight="1" thickBot="1">
      <c r="D987" s="10"/>
    </row>
    <row r="988" spans="4:4" ht="15.75" customHeight="1" thickBot="1">
      <c r="D988" s="10"/>
    </row>
    <row r="989" spans="4:4" ht="15.75" customHeight="1" thickBot="1">
      <c r="D989" s="10"/>
    </row>
    <row r="990" spans="4:4" ht="15.75" customHeight="1" thickBot="1">
      <c r="D990" s="10"/>
    </row>
    <row r="991" spans="4:4" ht="15.75" customHeight="1" thickBot="1">
      <c r="D991" s="10"/>
    </row>
    <row r="992" spans="4:4" ht="15.75" customHeight="1" thickBot="1">
      <c r="D992" s="10"/>
    </row>
    <row r="993" spans="4:4" ht="15.75" customHeight="1" thickBot="1">
      <c r="D993" s="10"/>
    </row>
    <row r="994" spans="4:4" ht="15.75" customHeight="1" thickBot="1">
      <c r="D994" s="10"/>
    </row>
    <row r="995" spans="4:4" ht="15.75" customHeight="1" thickBot="1">
      <c r="D995" s="10"/>
    </row>
    <row r="996" spans="4:4" ht="15.75" customHeight="1" thickBot="1">
      <c r="D996" s="10"/>
    </row>
    <row r="997" spans="4:4" ht="15.75" customHeight="1" thickBot="1">
      <c r="D997" s="10"/>
    </row>
    <row r="998" spans="4:4" ht="15.75" customHeight="1" thickBot="1">
      <c r="D998" s="10"/>
    </row>
    <row r="999" spans="4:4" ht="15.75" customHeight="1" thickBot="1">
      <c r="D999" s="10"/>
    </row>
    <row r="1000" spans="4:4" ht="15.75" customHeight="1" thickBot="1">
      <c r="D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/>
  <cols>
    <col min="1" max="1" width="27.6640625" customWidth="1"/>
  </cols>
  <sheetData>
    <row r="1" spans="1:8">
      <c r="A1" s="1" t="s">
        <v>4</v>
      </c>
      <c r="B1" s="2" t="s">
        <v>5</v>
      </c>
      <c r="C1" s="2" t="s">
        <v>6</v>
      </c>
      <c r="D1" s="2" t="s">
        <v>7</v>
      </c>
      <c r="F1" s="1">
        <v>1</v>
      </c>
      <c r="G1" s="1" t="s">
        <v>8</v>
      </c>
      <c r="H1" s="1" t="s">
        <v>9</v>
      </c>
    </row>
    <row r="2" spans="1:8">
      <c r="A2" s="1" t="s">
        <v>10</v>
      </c>
      <c r="B2" s="1" t="s">
        <v>11</v>
      </c>
      <c r="G2" s="1" t="s">
        <v>6</v>
      </c>
      <c r="H2" s="1" t="s">
        <v>12</v>
      </c>
    </row>
    <row r="3" spans="1:8">
      <c r="A3" s="1" t="s">
        <v>13</v>
      </c>
      <c r="B3" s="1" t="s">
        <v>14</v>
      </c>
      <c r="G3" s="1" t="s">
        <v>7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F4" s="1">
        <v>2</v>
      </c>
      <c r="G4" s="1" t="s">
        <v>19</v>
      </c>
    </row>
    <row r="5" spans="1:8">
      <c r="A5" s="1" t="s">
        <v>20</v>
      </c>
      <c r="B5" s="3" t="s">
        <v>21</v>
      </c>
      <c r="C5" s="1" t="s">
        <v>19</v>
      </c>
      <c r="D5" s="1" t="s">
        <v>22</v>
      </c>
      <c r="F5" s="1">
        <v>3</v>
      </c>
      <c r="G5" s="1" t="s">
        <v>14</v>
      </c>
    </row>
    <row r="6" spans="1:8">
      <c r="A6" s="1" t="s">
        <v>23</v>
      </c>
      <c r="B6" s="1" t="s">
        <v>24</v>
      </c>
      <c r="F6" s="1">
        <v>4</v>
      </c>
      <c r="G6" s="1" t="s">
        <v>25</v>
      </c>
    </row>
    <row r="7" spans="1:8">
      <c r="A7" s="1" t="s">
        <v>26</v>
      </c>
      <c r="B7" s="3" t="s">
        <v>27</v>
      </c>
      <c r="C7" s="3" t="s">
        <v>28</v>
      </c>
      <c r="D7" s="3" t="s">
        <v>29</v>
      </c>
      <c r="F7" s="1">
        <v>5</v>
      </c>
      <c r="G7" s="1" t="s">
        <v>21</v>
      </c>
    </row>
    <row r="8" spans="1:8">
      <c r="A8" s="1" t="s">
        <v>30</v>
      </c>
      <c r="B8" s="1" t="s">
        <v>31</v>
      </c>
      <c r="F8" s="1">
        <v>6</v>
      </c>
      <c r="G8" s="1" t="s">
        <v>19</v>
      </c>
    </row>
    <row r="9" spans="1:8">
      <c r="A9" s="1" t="s">
        <v>32</v>
      </c>
      <c r="B9" s="4" t="s">
        <v>33</v>
      </c>
      <c r="C9" s="2" t="s">
        <v>34</v>
      </c>
      <c r="G9" s="1" t="s">
        <v>22</v>
      </c>
    </row>
    <row r="10" spans="1:8">
      <c r="A10" s="1" t="s">
        <v>35</v>
      </c>
      <c r="B10" s="1" t="s">
        <v>14</v>
      </c>
      <c r="F10" s="1">
        <v>7</v>
      </c>
      <c r="G10" s="1" t="s">
        <v>24</v>
      </c>
    </row>
    <row r="11" spans="1:8">
      <c r="A11" s="1" t="s">
        <v>36</v>
      </c>
      <c r="B11" s="5" t="s">
        <v>6</v>
      </c>
      <c r="C11" s="1" t="s">
        <v>37</v>
      </c>
      <c r="F11" s="1">
        <v>8</v>
      </c>
      <c r="G11" s="1" t="s">
        <v>27</v>
      </c>
    </row>
    <row r="12" spans="1:8">
      <c r="B12" s="4" t="s">
        <v>33</v>
      </c>
      <c r="G12" s="1" t="s">
        <v>28</v>
      </c>
    </row>
    <row r="13" spans="1:8">
      <c r="A13" s="1" t="s">
        <v>38</v>
      </c>
      <c r="G13" s="1" t="s">
        <v>29</v>
      </c>
    </row>
    <row r="14" spans="1:8">
      <c r="F14" s="1">
        <v>9</v>
      </c>
      <c r="G14" s="1" t="s">
        <v>31</v>
      </c>
    </row>
    <row r="15" spans="1:8">
      <c r="A15" s="1" t="s">
        <v>39</v>
      </c>
      <c r="B15" s="3" t="s">
        <v>40</v>
      </c>
      <c r="F15" s="1">
        <v>10</v>
      </c>
      <c r="G15" s="1" t="s">
        <v>33</v>
      </c>
    </row>
    <row r="16" spans="1:8">
      <c r="F16" s="1">
        <v>11</v>
      </c>
      <c r="G16" s="1" t="s">
        <v>34</v>
      </c>
    </row>
    <row r="17" spans="6:7">
      <c r="F17" s="1">
        <v>12</v>
      </c>
      <c r="G17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81"/>
  <sheetViews>
    <sheetView zoomScale="64" workbookViewId="0"/>
  </sheetViews>
  <sheetFormatPr defaultColWidth="12.6640625" defaultRowHeight="15.75" customHeight="1"/>
  <cols>
    <col min="1" max="1" width="7.6640625" customWidth="1"/>
    <col min="2" max="2" width="6" customWidth="1"/>
    <col min="3" max="3" width="9.77734375" customWidth="1"/>
    <col min="4" max="4" width="7.6640625" customWidth="1"/>
    <col min="5" max="5" width="10.88671875" customWidth="1"/>
    <col min="6" max="6" width="9.77734375" customWidth="1"/>
    <col min="7" max="10" width="4.33203125" customWidth="1"/>
    <col min="11" max="11" width="9.77734375" customWidth="1"/>
    <col min="12" max="12" width="4.33203125" customWidth="1"/>
    <col min="13" max="13" width="2.6640625" customWidth="1"/>
    <col min="14" max="14" width="4.33203125" customWidth="1"/>
    <col min="15" max="15" width="6" customWidth="1"/>
  </cols>
  <sheetData>
    <row r="1" spans="1:15">
      <c r="A1" s="6" t="s">
        <v>41</v>
      </c>
      <c r="B1" s="6" t="s">
        <v>10</v>
      </c>
      <c r="C1" s="6" t="s">
        <v>42</v>
      </c>
      <c r="D1" s="6" t="s">
        <v>16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</row>
    <row r="2" spans="1: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</row>
    <row r="4" spans="1: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5</v>
      </c>
    </row>
    <row r="6" spans="1: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5</v>
      </c>
    </row>
    <row r="7" spans="1: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5</v>
      </c>
    </row>
    <row r="8" spans="1: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</row>
    <row r="9" spans="1: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</row>
    <row r="10" spans="1: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</row>
    <row r="11" spans="1: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</v>
      </c>
    </row>
    <row r="12" spans="1: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2</v>
      </c>
    </row>
    <row r="13" spans="1: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</v>
      </c>
    </row>
    <row r="14" spans="1:1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</row>
    <row r="15" spans="1:15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</v>
      </c>
    </row>
    <row r="16" spans="1:1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</v>
      </c>
    </row>
    <row r="17" spans="1:1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</v>
      </c>
    </row>
    <row r="18" spans="1:1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</row>
    <row r="19" spans="1:1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</v>
      </c>
    </row>
    <row r="20" spans="1:15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</v>
      </c>
    </row>
    <row r="21" spans="1:15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</v>
      </c>
    </row>
    <row r="22" spans="1: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</row>
    <row r="23" spans="1:15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</v>
      </c>
    </row>
    <row r="24" spans="1:1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</v>
      </c>
    </row>
    <row r="25" spans="1:1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</v>
      </c>
    </row>
    <row r="26" spans="1:1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</row>
    <row r="27" spans="1:15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3</v>
      </c>
    </row>
    <row r="28" spans="1:1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3</v>
      </c>
    </row>
    <row r="29" spans="1:15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3</v>
      </c>
    </row>
    <row r="30" spans="1:15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</row>
    <row r="31" spans="1:15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</v>
      </c>
    </row>
    <row r="32" spans="1:15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3</v>
      </c>
    </row>
    <row r="33" spans="1:15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3</v>
      </c>
    </row>
    <row r="34" spans="1:15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</row>
    <row r="35" spans="1:1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</v>
      </c>
    </row>
    <row r="36" spans="1:15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3</v>
      </c>
    </row>
    <row r="37" spans="1:15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3</v>
      </c>
    </row>
    <row r="38" spans="1:15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</row>
    <row r="39" spans="1:1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4</v>
      </c>
    </row>
    <row r="40" spans="1:15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4</v>
      </c>
    </row>
    <row r="41" spans="1:15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4</v>
      </c>
    </row>
    <row r="42" spans="1:15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4</v>
      </c>
    </row>
    <row r="43" spans="1:1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4</v>
      </c>
    </row>
    <row r="44" spans="1:15">
      <c r="A44" s="1">
        <v>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4</v>
      </c>
    </row>
    <row r="45" spans="1:15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4</v>
      </c>
    </row>
    <row r="46" spans="1:1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</row>
    <row r="47" spans="1:15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4</v>
      </c>
    </row>
    <row r="48" spans="1:15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4</v>
      </c>
    </row>
    <row r="49" spans="1:15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4</v>
      </c>
    </row>
    <row r="50" spans="1:15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</v>
      </c>
    </row>
    <row r="51" spans="1:15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5</v>
      </c>
    </row>
    <row r="52" spans="1:15">
      <c r="A52" s="1">
        <v>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6</v>
      </c>
    </row>
    <row r="53" spans="1:15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6</v>
      </c>
    </row>
    <row r="54" spans="1:15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5</v>
      </c>
    </row>
    <row r="55" spans="1:15">
      <c r="A55" s="1">
        <v>0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5</v>
      </c>
    </row>
    <row r="56" spans="1:15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6</v>
      </c>
    </row>
    <row r="57" spans="1:15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6</v>
      </c>
    </row>
    <row r="58" spans="1:15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5</v>
      </c>
    </row>
    <row r="59" spans="1:15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5</v>
      </c>
    </row>
    <row r="60" spans="1:15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6</v>
      </c>
    </row>
    <row r="61" spans="1:15">
      <c r="A61" s="1">
        <v>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6</v>
      </c>
    </row>
    <row r="62" spans="1: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</v>
      </c>
    </row>
    <row r="63" spans="1:1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7</v>
      </c>
    </row>
    <row r="64" spans="1: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</row>
    <row r="65" spans="1: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7</v>
      </c>
    </row>
    <row r="66" spans="1: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7</v>
      </c>
    </row>
    <row r="67" spans="1: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7</v>
      </c>
    </row>
    <row r="68" spans="1: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7</v>
      </c>
    </row>
    <row r="69" spans="1: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7</v>
      </c>
    </row>
    <row r="70" spans="1: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7</v>
      </c>
    </row>
    <row r="71" spans="1: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7</v>
      </c>
    </row>
    <row r="72" spans="1: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7</v>
      </c>
    </row>
    <row r="73" spans="1: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7</v>
      </c>
    </row>
    <row r="74" spans="1: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8</v>
      </c>
    </row>
    <row r="75" spans="1: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8</v>
      </c>
    </row>
    <row r="76" spans="1: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</v>
      </c>
    </row>
    <row r="77" spans="1: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</v>
      </c>
    </row>
    <row r="78" spans="1: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8</v>
      </c>
    </row>
    <row r="79" spans="1: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8</v>
      </c>
    </row>
    <row r="80" spans="1:1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</v>
      </c>
    </row>
    <row r="81" spans="1: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</v>
      </c>
    </row>
    <row r="82" spans="1: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8</v>
      </c>
    </row>
    <row r="83" spans="1: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8</v>
      </c>
    </row>
    <row r="84" spans="1: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</v>
      </c>
    </row>
    <row r="85" spans="1: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2</v>
      </c>
    </row>
    <row r="86" spans="1: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9</v>
      </c>
    </row>
    <row r="87" spans="1: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9</v>
      </c>
    </row>
    <row r="88" spans="1: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9</v>
      </c>
    </row>
    <row r="89" spans="1:1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9</v>
      </c>
    </row>
    <row r="90" spans="1: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9</v>
      </c>
    </row>
    <row r="91" spans="1:1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9</v>
      </c>
    </row>
    <row r="92" spans="1:1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9</v>
      </c>
    </row>
    <row r="93" spans="1: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9</v>
      </c>
    </row>
    <row r="94" spans="1: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9</v>
      </c>
    </row>
    <row r="95" spans="1: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9</v>
      </c>
    </row>
    <row r="96" spans="1: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9</v>
      </c>
    </row>
    <row r="97" spans="1: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9</v>
      </c>
    </row>
    <row r="98" spans="1:15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10</v>
      </c>
    </row>
    <row r="99" spans="1:15">
      <c r="A99" s="1">
        <v>0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2</v>
      </c>
    </row>
    <row r="100" spans="1:15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11</v>
      </c>
    </row>
    <row r="101" spans="1:15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1</v>
      </c>
      <c r="O101" s="1">
        <v>2</v>
      </c>
    </row>
    <row r="102" spans="1:15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10</v>
      </c>
    </row>
    <row r="103" spans="1:15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</row>
    <row r="104" spans="1:15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11</v>
      </c>
    </row>
    <row r="105" spans="1:1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2</v>
      </c>
    </row>
    <row r="106" spans="1:1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10</v>
      </c>
    </row>
    <row r="107" spans="1:15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</row>
    <row r="108" spans="1:15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11</v>
      </c>
    </row>
    <row r="109" spans="1:15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1</v>
      </c>
      <c r="O109" s="1">
        <v>2</v>
      </c>
    </row>
    <row r="110" spans="1:1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3</v>
      </c>
    </row>
    <row r="111" spans="1:1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3</v>
      </c>
    </row>
    <row r="112" spans="1:1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3</v>
      </c>
    </row>
    <row r="113" spans="1:1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1</v>
      </c>
      <c r="N113" s="1">
        <v>1</v>
      </c>
      <c r="O113" s="1">
        <v>3</v>
      </c>
    </row>
    <row r="114" spans="1:1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3</v>
      </c>
    </row>
    <row r="115" spans="1: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3</v>
      </c>
    </row>
    <row r="116" spans="1:1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3</v>
      </c>
    </row>
    <row r="117" spans="1:1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1</v>
      </c>
      <c r="N117" s="1">
        <v>1</v>
      </c>
      <c r="O117" s="1">
        <v>3</v>
      </c>
    </row>
    <row r="118" spans="1: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3</v>
      </c>
    </row>
    <row r="119" spans="1: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>
        <v>3</v>
      </c>
    </row>
    <row r="120" spans="1: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3</v>
      </c>
    </row>
    <row r="121" spans="1:1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1</v>
      </c>
      <c r="N121" s="1">
        <v>1</v>
      </c>
      <c r="O121" s="1">
        <v>3</v>
      </c>
    </row>
    <row r="122" spans="1:1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12</v>
      </c>
    </row>
    <row r="123" spans="1:1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12</v>
      </c>
    </row>
    <row r="124" spans="1:1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</row>
    <row r="125" spans="1:1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2</v>
      </c>
    </row>
    <row r="126" spans="1:1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12</v>
      </c>
    </row>
    <row r="127" spans="1:1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12</v>
      </c>
    </row>
    <row r="128" spans="1:1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</v>
      </c>
    </row>
    <row r="129" spans="1:1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</v>
      </c>
    </row>
    <row r="130" spans="1:1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12</v>
      </c>
    </row>
    <row r="131" spans="1:1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12</v>
      </c>
    </row>
    <row r="132" spans="1:1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</v>
      </c>
    </row>
    <row r="133" spans="1:1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</v>
      </c>
    </row>
    <row r="134" spans="1:1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10</v>
      </c>
    </row>
    <row r="135" spans="1:1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</v>
      </c>
    </row>
    <row r="136" spans="1:1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0</v>
      </c>
      <c r="O136" s="1">
        <v>2</v>
      </c>
    </row>
    <row r="137" spans="1:1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</v>
      </c>
    </row>
    <row r="138" spans="1:1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</row>
    <row r="139" spans="1:1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</v>
      </c>
    </row>
    <row r="140" spans="1:1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</v>
      </c>
    </row>
    <row r="141" spans="1:1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</v>
      </c>
    </row>
    <row r="142" spans="1:1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10</v>
      </c>
    </row>
    <row r="143" spans="1:1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</v>
      </c>
    </row>
    <row r="144" spans="1:1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</v>
      </c>
    </row>
    <row r="145" spans="1:1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2</v>
      </c>
    </row>
    <row r="146" spans="1:1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10</v>
      </c>
    </row>
    <row r="147" spans="1:1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</v>
      </c>
    </row>
    <row r="148" spans="1:1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2</v>
      </c>
    </row>
    <row r="149" spans="1:1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</v>
      </c>
    </row>
    <row r="150" spans="1:1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</v>
      </c>
    </row>
    <row r="151" spans="1:1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</v>
      </c>
    </row>
    <row r="152" spans="1:1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</row>
    <row r="153" spans="1:1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2</v>
      </c>
    </row>
    <row r="154" spans="1:1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10</v>
      </c>
    </row>
    <row r="155" spans="1:1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</v>
      </c>
    </row>
    <row r="156" spans="1:1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2</v>
      </c>
    </row>
    <row r="157" spans="1:1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</v>
      </c>
    </row>
    <row r="158" spans="1:15">
      <c r="A158" s="1">
        <v>0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5</v>
      </c>
    </row>
    <row r="159" spans="1:15">
      <c r="A159" s="1">
        <v>0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5</v>
      </c>
    </row>
    <row r="160" spans="1:15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6</v>
      </c>
    </row>
    <row r="161" spans="1:15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6</v>
      </c>
    </row>
    <row r="162" spans="1:15">
      <c r="A162" s="1">
        <v>0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5</v>
      </c>
    </row>
    <row r="163" spans="1:15">
      <c r="A163" s="1">
        <v>0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5</v>
      </c>
    </row>
    <row r="164" spans="1:15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6</v>
      </c>
    </row>
    <row r="165" spans="1:15">
      <c r="A165" s="1">
        <v>0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6</v>
      </c>
    </row>
    <row r="166" spans="1:15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5</v>
      </c>
    </row>
    <row r="167" spans="1:1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5</v>
      </c>
    </row>
    <row r="168" spans="1:1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0</v>
      </c>
      <c r="O168" s="1">
        <v>6</v>
      </c>
    </row>
    <row r="169" spans="1:1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6</v>
      </c>
    </row>
    <row r="170" spans="1:15">
      <c r="A170" s="1">
        <v>0</v>
      </c>
      <c r="B170" s="1">
        <v>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</row>
    <row r="171" spans="1:15">
      <c r="A171" s="1">
        <v>0</v>
      </c>
      <c r="B171" s="1">
        <v>1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5</v>
      </c>
    </row>
    <row r="172" spans="1:15">
      <c r="A172" s="1">
        <v>0</v>
      </c>
      <c r="B172" s="1">
        <v>1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6</v>
      </c>
    </row>
    <row r="173" spans="1:1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6</v>
      </c>
    </row>
    <row r="174" spans="1:1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5</v>
      </c>
    </row>
    <row r="175" spans="1:1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5</v>
      </c>
    </row>
    <row r="176" spans="1:1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6</v>
      </c>
    </row>
    <row r="177" spans="1:15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6</v>
      </c>
    </row>
    <row r="178" spans="1:15">
      <c r="A178" s="1">
        <v>0</v>
      </c>
      <c r="B178" s="1">
        <v>0</v>
      </c>
      <c r="C178" s="1">
        <v>0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</row>
    <row r="179" spans="1:15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4</v>
      </c>
    </row>
    <row r="180" spans="1:15">
      <c r="A180" s="1">
        <v>0</v>
      </c>
      <c r="B180" s="1">
        <v>0</v>
      </c>
      <c r="C180" s="1">
        <v>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4</v>
      </c>
    </row>
    <row r="181" spans="1:15">
      <c r="A181" s="1">
        <v>0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4</v>
      </c>
    </row>
    <row r="182" spans="1:15">
      <c r="A182" s="1">
        <v>0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5</v>
      </c>
    </row>
    <row r="183" spans="1:1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5</v>
      </c>
    </row>
    <row r="184" spans="1:15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6</v>
      </c>
    </row>
    <row r="185" spans="1:15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6</v>
      </c>
    </row>
    <row r="186" spans="1:1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5</v>
      </c>
    </row>
    <row r="187" spans="1:1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5</v>
      </c>
    </row>
    <row r="188" spans="1:15">
      <c r="A188" s="1">
        <v>0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6</v>
      </c>
    </row>
    <row r="189" spans="1:15">
      <c r="A189" s="1">
        <v>0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6</v>
      </c>
    </row>
    <row r="190" spans="1:15">
      <c r="A190" s="1">
        <v>0</v>
      </c>
      <c r="B190" s="1">
        <v>0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</row>
    <row r="191" spans="1:15">
      <c r="A191" s="1">
        <v>0</v>
      </c>
      <c r="B191" s="1">
        <v>0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</row>
    <row r="192" spans="1:15">
      <c r="A192" s="1">
        <v>0</v>
      </c>
      <c r="B192" s="1">
        <v>0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3</v>
      </c>
    </row>
    <row r="193" spans="1:15">
      <c r="A193" s="1">
        <v>0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3</v>
      </c>
    </row>
    <row r="194" spans="1:15">
      <c r="A194" s="1">
        <v>0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5</v>
      </c>
    </row>
    <row r="195" spans="1:15">
      <c r="A195" s="1">
        <v>0</v>
      </c>
      <c r="B195" s="1">
        <v>1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5</v>
      </c>
    </row>
    <row r="196" spans="1:15">
      <c r="A196" s="1">
        <v>0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6</v>
      </c>
    </row>
    <row r="197" spans="1:15">
      <c r="A197" s="1">
        <v>0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6</v>
      </c>
    </row>
    <row r="198" spans="1:15">
      <c r="A198" s="7">
        <v>0</v>
      </c>
      <c r="B198" s="7">
        <v>1</v>
      </c>
      <c r="C198" s="7">
        <v>1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0</v>
      </c>
      <c r="O198" s="7">
        <v>3</v>
      </c>
    </row>
    <row r="199" spans="1:15">
      <c r="A199" s="7">
        <v>0</v>
      </c>
      <c r="B199" s="7">
        <v>1</v>
      </c>
      <c r="C199" s="7">
        <v>1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1</v>
      </c>
      <c r="N199" s="7">
        <v>0</v>
      </c>
      <c r="O199" s="7">
        <v>3</v>
      </c>
    </row>
    <row r="200" spans="1:15">
      <c r="A200" s="7">
        <v>0</v>
      </c>
      <c r="B200" s="7">
        <v>1</v>
      </c>
      <c r="C200" s="7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7">
        <v>0</v>
      </c>
      <c r="M200" s="7">
        <v>0</v>
      </c>
      <c r="N200" s="7">
        <v>1</v>
      </c>
      <c r="O200" s="7">
        <v>3</v>
      </c>
    </row>
    <row r="201" spans="1:15">
      <c r="A201" s="7">
        <v>0</v>
      </c>
      <c r="B201" s="7">
        <v>1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1</v>
      </c>
      <c r="N201" s="7">
        <v>1</v>
      </c>
      <c r="O201" s="7">
        <v>3</v>
      </c>
    </row>
    <row r="202" spans="1:15">
      <c r="A202" s="7">
        <v>0</v>
      </c>
      <c r="B202" s="7">
        <v>0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3</v>
      </c>
    </row>
    <row r="203" spans="1:15">
      <c r="A203" s="7">
        <v>0</v>
      </c>
      <c r="B203" s="7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1</v>
      </c>
      <c r="N203" s="7">
        <v>0</v>
      </c>
      <c r="O203" s="7">
        <v>3</v>
      </c>
    </row>
    <row r="204" spans="1:15">
      <c r="A204" s="7">
        <v>0</v>
      </c>
      <c r="B204" s="7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1</v>
      </c>
      <c r="O204" s="7">
        <v>3</v>
      </c>
    </row>
    <row r="205" spans="1:15">
      <c r="A205" s="7">
        <v>0</v>
      </c>
      <c r="B205" s="7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7">
        <v>0</v>
      </c>
      <c r="M205" s="7">
        <v>1</v>
      </c>
      <c r="N205" s="7">
        <v>1</v>
      </c>
      <c r="O205" s="7">
        <v>3</v>
      </c>
    </row>
    <row r="206" spans="1:15">
      <c r="A206" s="7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1</v>
      </c>
      <c r="H206" s="7">
        <v>1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  <c r="O206" s="7">
        <v>3</v>
      </c>
    </row>
    <row r="207" spans="1:15">
      <c r="A207" s="7">
        <v>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1</v>
      </c>
      <c r="H207" s="7">
        <v>1</v>
      </c>
      <c r="I207" s="7">
        <v>0</v>
      </c>
      <c r="J207" s="7">
        <v>0</v>
      </c>
      <c r="K207" s="7">
        <v>1</v>
      </c>
      <c r="L207" s="7">
        <v>0</v>
      </c>
      <c r="M207" s="7">
        <v>1</v>
      </c>
      <c r="N207" s="7">
        <v>0</v>
      </c>
      <c r="O207" s="7">
        <v>3</v>
      </c>
    </row>
    <row r="208" spans="1:15">
      <c r="A208" s="7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</v>
      </c>
      <c r="H208" s="7">
        <v>1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1</v>
      </c>
      <c r="O208" s="7">
        <v>3</v>
      </c>
    </row>
    <row r="209" spans="1:15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1</v>
      </c>
      <c r="H209" s="7">
        <v>1</v>
      </c>
      <c r="I209" s="7">
        <v>0</v>
      </c>
      <c r="J209" s="7">
        <v>0</v>
      </c>
      <c r="K209" s="7">
        <v>1</v>
      </c>
      <c r="L209" s="7">
        <v>0</v>
      </c>
      <c r="M209" s="7">
        <v>1</v>
      </c>
      <c r="N209" s="7">
        <v>1</v>
      </c>
      <c r="O209" s="7">
        <v>3</v>
      </c>
    </row>
    <row r="210" spans="1:15">
      <c r="A210" s="7">
        <v>0</v>
      </c>
      <c r="B210" s="7">
        <v>0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3</v>
      </c>
    </row>
    <row r="211" spans="1:15">
      <c r="A211" s="7">
        <v>0</v>
      </c>
      <c r="B211" s="7">
        <v>0</v>
      </c>
      <c r="C211" s="7">
        <v>1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7">
        <v>1</v>
      </c>
      <c r="L211" s="7">
        <v>0</v>
      </c>
      <c r="M211" s="7">
        <v>1</v>
      </c>
      <c r="N211" s="7">
        <v>0</v>
      </c>
      <c r="O211" s="7">
        <v>3</v>
      </c>
    </row>
    <row r="212" spans="1:15">
      <c r="A212" s="7">
        <v>0</v>
      </c>
      <c r="B212" s="7">
        <v>0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1</v>
      </c>
      <c r="O212" s="7">
        <v>3</v>
      </c>
    </row>
    <row r="213" spans="1:15">
      <c r="A213" s="7">
        <v>0</v>
      </c>
      <c r="B213" s="7">
        <v>0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7">
        <v>1</v>
      </c>
      <c r="L213" s="7">
        <v>0</v>
      </c>
      <c r="M213" s="7">
        <v>1</v>
      </c>
      <c r="N213" s="7">
        <v>1</v>
      </c>
      <c r="O213" s="7">
        <v>3</v>
      </c>
    </row>
    <row r="214" spans="1:15">
      <c r="A214" s="7">
        <v>0</v>
      </c>
      <c r="B214" s="7">
        <v>1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1</v>
      </c>
      <c r="J214" s="7">
        <v>0</v>
      </c>
      <c r="K214" s="7">
        <v>1</v>
      </c>
      <c r="L214" s="7">
        <v>0</v>
      </c>
      <c r="M214" s="7">
        <v>0</v>
      </c>
      <c r="N214" s="7">
        <v>0</v>
      </c>
      <c r="O214" s="7">
        <v>3</v>
      </c>
    </row>
    <row r="215" spans="1:15">
      <c r="A215" s="7">
        <v>0</v>
      </c>
      <c r="B215" s="7">
        <v>1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1</v>
      </c>
      <c r="J215" s="7">
        <v>0</v>
      </c>
      <c r="K215" s="7">
        <v>1</v>
      </c>
      <c r="L215" s="7">
        <v>0</v>
      </c>
      <c r="M215" s="7">
        <v>1</v>
      </c>
      <c r="N215" s="7">
        <v>0</v>
      </c>
      <c r="O215" s="7">
        <v>3</v>
      </c>
    </row>
    <row r="216" spans="1:15">
      <c r="A216" s="7">
        <v>0</v>
      </c>
      <c r="B216" s="7">
        <v>1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1</v>
      </c>
      <c r="J216" s="7">
        <v>0</v>
      </c>
      <c r="K216" s="7">
        <v>1</v>
      </c>
      <c r="L216" s="7">
        <v>0</v>
      </c>
      <c r="M216" s="7">
        <v>0</v>
      </c>
      <c r="N216" s="7">
        <v>1</v>
      </c>
      <c r="O216" s="7">
        <v>3</v>
      </c>
    </row>
    <row r="217" spans="1:15">
      <c r="A217" s="7">
        <v>0</v>
      </c>
      <c r="B217" s="7">
        <v>1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1</v>
      </c>
      <c r="L217" s="7">
        <v>0</v>
      </c>
      <c r="M217" s="7">
        <v>1</v>
      </c>
      <c r="N217" s="7">
        <v>1</v>
      </c>
      <c r="O217" s="7">
        <v>3</v>
      </c>
    </row>
    <row r="218" spans="1:15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1</v>
      </c>
      <c r="G218" s="7">
        <v>0</v>
      </c>
      <c r="H218" s="7">
        <v>0</v>
      </c>
      <c r="I218" s="7">
        <v>1</v>
      </c>
      <c r="J218" s="7">
        <v>0</v>
      </c>
      <c r="K218" s="7">
        <v>1</v>
      </c>
      <c r="L218" s="7">
        <v>0</v>
      </c>
      <c r="M218" s="7">
        <v>0</v>
      </c>
      <c r="N218" s="7">
        <v>0</v>
      </c>
      <c r="O218" s="7">
        <v>3</v>
      </c>
    </row>
    <row r="219" spans="1:15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1</v>
      </c>
      <c r="G219" s="7">
        <v>0</v>
      </c>
      <c r="H219" s="7">
        <v>0</v>
      </c>
      <c r="I219" s="7">
        <v>1</v>
      </c>
      <c r="J219" s="7">
        <v>0</v>
      </c>
      <c r="K219" s="7">
        <v>1</v>
      </c>
      <c r="L219" s="7">
        <v>0</v>
      </c>
      <c r="M219" s="7">
        <v>1</v>
      </c>
      <c r="N219" s="7">
        <v>0</v>
      </c>
      <c r="O219" s="7">
        <v>3</v>
      </c>
    </row>
    <row r="220" spans="1:15">
      <c r="A220" s="7">
        <v>0</v>
      </c>
      <c r="B220" s="7">
        <v>0</v>
      </c>
      <c r="C220" s="7">
        <v>0</v>
      </c>
      <c r="D220" s="7">
        <v>0</v>
      </c>
      <c r="E220" s="7">
        <v>0</v>
      </c>
      <c r="F220" s="7">
        <v>1</v>
      </c>
      <c r="G220" s="7">
        <v>0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  <c r="O220" s="7">
        <v>3</v>
      </c>
    </row>
    <row r="221" spans="1:15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1</v>
      </c>
      <c r="G221" s="7">
        <v>0</v>
      </c>
      <c r="H221" s="7">
        <v>0</v>
      </c>
      <c r="I221" s="7">
        <v>1</v>
      </c>
      <c r="J221" s="7">
        <v>0</v>
      </c>
      <c r="K221" s="7">
        <v>1</v>
      </c>
      <c r="L221" s="7">
        <v>0</v>
      </c>
      <c r="M221" s="7">
        <v>1</v>
      </c>
      <c r="N221" s="7">
        <v>1</v>
      </c>
      <c r="O221" s="7">
        <v>3</v>
      </c>
    </row>
    <row r="222" spans="1:15">
      <c r="A222" s="7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1</v>
      </c>
      <c r="I222" s="7">
        <v>1</v>
      </c>
      <c r="J222" s="7">
        <v>0</v>
      </c>
      <c r="K222" s="7">
        <v>1</v>
      </c>
      <c r="L222" s="7">
        <v>0</v>
      </c>
      <c r="M222" s="7">
        <v>0</v>
      </c>
      <c r="N222" s="7">
        <v>0</v>
      </c>
      <c r="O222" s="7">
        <v>3</v>
      </c>
    </row>
    <row r="223" spans="1:15">
      <c r="A223" s="7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1</v>
      </c>
      <c r="J223" s="7">
        <v>0</v>
      </c>
      <c r="K223" s="7">
        <v>1</v>
      </c>
      <c r="L223" s="7">
        <v>0</v>
      </c>
      <c r="M223" s="7">
        <v>1</v>
      </c>
      <c r="N223" s="7">
        <v>0</v>
      </c>
      <c r="O223" s="7">
        <v>3</v>
      </c>
    </row>
    <row r="224" spans="1:15">
      <c r="A224" s="7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1</v>
      </c>
      <c r="I224" s="7">
        <v>1</v>
      </c>
      <c r="J224" s="7">
        <v>0</v>
      </c>
      <c r="K224" s="7">
        <v>1</v>
      </c>
      <c r="L224" s="7">
        <v>0</v>
      </c>
      <c r="M224" s="7">
        <v>0</v>
      </c>
      <c r="N224" s="7">
        <v>1</v>
      </c>
      <c r="O224" s="7">
        <v>3</v>
      </c>
    </row>
    <row r="225" spans="1:15">
      <c r="A225" s="7">
        <v>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  <c r="I225" s="7">
        <v>1</v>
      </c>
      <c r="J225" s="7">
        <v>0</v>
      </c>
      <c r="K225" s="7">
        <v>1</v>
      </c>
      <c r="L225" s="7">
        <v>0</v>
      </c>
      <c r="M225" s="7">
        <v>1</v>
      </c>
      <c r="N225" s="7">
        <v>1</v>
      </c>
      <c r="O225" s="7">
        <v>3</v>
      </c>
    </row>
    <row r="226" spans="1:15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3</v>
      </c>
    </row>
    <row r="227" spans="1:15">
      <c r="A227" s="7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7">
        <v>1</v>
      </c>
      <c r="L227" s="7">
        <v>0</v>
      </c>
      <c r="M227" s="7">
        <v>1</v>
      </c>
      <c r="N227" s="7">
        <v>0</v>
      </c>
      <c r="O227" s="7">
        <v>3</v>
      </c>
    </row>
    <row r="228" spans="1:15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1</v>
      </c>
      <c r="O228" s="7">
        <v>3</v>
      </c>
    </row>
    <row r="229" spans="1:15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7">
        <v>1</v>
      </c>
      <c r="L229" s="7">
        <v>0</v>
      </c>
      <c r="M229" s="7">
        <v>1</v>
      </c>
      <c r="N229" s="7">
        <v>1</v>
      </c>
      <c r="O229" s="7">
        <v>3</v>
      </c>
    </row>
    <row r="230" spans="1:15">
      <c r="A230" s="7">
        <v>0</v>
      </c>
      <c r="B230" s="7">
        <v>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3</v>
      </c>
    </row>
    <row r="231" spans="1:15">
      <c r="A231" s="7">
        <v>0</v>
      </c>
      <c r="B231" s="7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1</v>
      </c>
      <c r="I231" s="7">
        <v>0</v>
      </c>
      <c r="J231" s="7">
        <v>0</v>
      </c>
      <c r="K231" s="7">
        <v>1</v>
      </c>
      <c r="L231" s="7">
        <v>0</v>
      </c>
      <c r="M231" s="7">
        <v>1</v>
      </c>
      <c r="N231" s="7">
        <v>0</v>
      </c>
      <c r="O231" s="7">
        <v>3</v>
      </c>
    </row>
    <row r="232" spans="1:15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1</v>
      </c>
      <c r="G232" s="7">
        <v>0</v>
      </c>
      <c r="H232" s="7">
        <v>1</v>
      </c>
      <c r="I232" s="7">
        <v>0</v>
      </c>
      <c r="J232" s="7">
        <v>0</v>
      </c>
      <c r="K232" s="7">
        <v>1</v>
      </c>
      <c r="L232" s="7">
        <v>0</v>
      </c>
      <c r="M232" s="7">
        <v>0</v>
      </c>
      <c r="N232" s="7">
        <v>1</v>
      </c>
      <c r="O232" s="7">
        <v>3</v>
      </c>
    </row>
    <row r="233" spans="1:15">
      <c r="A233" s="7">
        <v>0</v>
      </c>
      <c r="B233" s="7">
        <v>0</v>
      </c>
      <c r="C233" s="7">
        <v>0</v>
      </c>
      <c r="D233" s="7">
        <v>0</v>
      </c>
      <c r="E233" s="7">
        <v>0</v>
      </c>
      <c r="F233" s="7">
        <v>1</v>
      </c>
      <c r="G233" s="7">
        <v>0</v>
      </c>
      <c r="H233" s="7">
        <v>1</v>
      </c>
      <c r="I233" s="7">
        <v>0</v>
      </c>
      <c r="J233" s="7">
        <v>0</v>
      </c>
      <c r="K233" s="7">
        <v>1</v>
      </c>
      <c r="L233" s="7">
        <v>0</v>
      </c>
      <c r="M233" s="7">
        <v>1</v>
      </c>
      <c r="N233" s="7">
        <v>1</v>
      </c>
      <c r="O233" s="7">
        <v>3</v>
      </c>
    </row>
    <row r="234" spans="1:15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1</v>
      </c>
      <c r="J234" s="7">
        <v>0</v>
      </c>
      <c r="K234" s="7">
        <v>1</v>
      </c>
      <c r="L234" s="7">
        <v>1</v>
      </c>
      <c r="M234" s="7">
        <v>0</v>
      </c>
      <c r="N234" s="7">
        <v>0</v>
      </c>
      <c r="O234" s="7">
        <v>3</v>
      </c>
    </row>
    <row r="235" spans="1:15">
      <c r="A235" s="7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1</v>
      </c>
      <c r="J235" s="7">
        <v>0</v>
      </c>
      <c r="K235" s="7">
        <v>1</v>
      </c>
      <c r="L235" s="7">
        <v>1</v>
      </c>
      <c r="M235" s="7">
        <v>1</v>
      </c>
      <c r="N235" s="7">
        <v>0</v>
      </c>
      <c r="O235" s="7">
        <v>3</v>
      </c>
    </row>
    <row r="236" spans="1:15">
      <c r="A236" s="7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1</v>
      </c>
      <c r="J236" s="7">
        <v>0</v>
      </c>
      <c r="K236" s="7">
        <v>1</v>
      </c>
      <c r="L236" s="7">
        <v>1</v>
      </c>
      <c r="M236" s="7">
        <v>0</v>
      </c>
      <c r="N236" s="7">
        <v>1</v>
      </c>
      <c r="O236" s="7">
        <v>3</v>
      </c>
    </row>
    <row r="237" spans="1:15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1</v>
      </c>
      <c r="L237" s="7">
        <v>1</v>
      </c>
      <c r="M237" s="7">
        <v>1</v>
      </c>
      <c r="N237" s="7">
        <v>1</v>
      </c>
      <c r="O237" s="7">
        <v>3</v>
      </c>
    </row>
    <row r="238" spans="1:15">
      <c r="A238" s="7">
        <v>0</v>
      </c>
      <c r="B238" s="7">
        <v>0</v>
      </c>
      <c r="C238" s="7">
        <v>1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/>
      <c r="M238" s="7">
        <v>0</v>
      </c>
      <c r="N238" s="7">
        <v>0</v>
      </c>
      <c r="O238" s="7">
        <v>3</v>
      </c>
    </row>
    <row r="239" spans="1:15">
      <c r="A239" s="7">
        <v>0</v>
      </c>
      <c r="B239" s="7">
        <v>0</v>
      </c>
      <c r="C239" s="7">
        <v>1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/>
      <c r="M239" s="7">
        <v>1</v>
      </c>
      <c r="N239" s="7">
        <v>0</v>
      </c>
      <c r="O239" s="7">
        <v>3</v>
      </c>
    </row>
    <row r="240" spans="1:15">
      <c r="A240" s="7">
        <v>0</v>
      </c>
      <c r="B240" s="7">
        <v>0</v>
      </c>
      <c r="C240" s="7">
        <v>1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/>
      <c r="M240" s="7">
        <v>0</v>
      </c>
      <c r="N240" s="7">
        <v>1</v>
      </c>
      <c r="O240" s="7">
        <v>3</v>
      </c>
    </row>
    <row r="241" spans="1:15">
      <c r="A241" s="7">
        <v>0</v>
      </c>
      <c r="B241" s="7">
        <v>0</v>
      </c>
      <c r="C241" s="7">
        <v>1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/>
      <c r="M241" s="7">
        <v>1</v>
      </c>
      <c r="N241" s="7">
        <v>1</v>
      </c>
      <c r="O241" s="7">
        <v>3</v>
      </c>
    </row>
    <row r="242" spans="1:15">
      <c r="A242" s="7">
        <v>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1</v>
      </c>
      <c r="J242" s="7">
        <v>0</v>
      </c>
      <c r="K242" s="7">
        <v>1</v>
      </c>
      <c r="L242" s="8"/>
      <c r="M242" s="7">
        <v>0</v>
      </c>
      <c r="N242" s="7">
        <v>0</v>
      </c>
      <c r="O242" s="7">
        <v>1</v>
      </c>
    </row>
    <row r="243" spans="1:15">
      <c r="A243" s="7">
        <v>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1</v>
      </c>
      <c r="J243" s="7">
        <v>0</v>
      </c>
      <c r="K243" s="7">
        <v>1</v>
      </c>
      <c r="L243" s="8"/>
      <c r="M243" s="7">
        <v>1</v>
      </c>
      <c r="N243" s="7">
        <v>0</v>
      </c>
      <c r="O243" s="7">
        <v>1</v>
      </c>
    </row>
    <row r="244" spans="1:15">
      <c r="A244" s="7">
        <v>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</v>
      </c>
      <c r="J244" s="7">
        <v>0</v>
      </c>
      <c r="K244" s="7">
        <v>1</v>
      </c>
      <c r="L244" s="8"/>
      <c r="M244" s="7">
        <v>0</v>
      </c>
      <c r="N244" s="7">
        <v>1</v>
      </c>
      <c r="O244" s="7">
        <v>3</v>
      </c>
    </row>
    <row r="245" spans="1:15">
      <c r="A245" s="7">
        <v>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</v>
      </c>
      <c r="J245" s="7">
        <v>0</v>
      </c>
      <c r="K245" s="7">
        <v>1</v>
      </c>
      <c r="L245" s="8"/>
      <c r="M245" s="7">
        <v>1</v>
      </c>
      <c r="N245" s="7">
        <v>1</v>
      </c>
      <c r="O245" s="7">
        <v>3</v>
      </c>
    </row>
    <row r="246" spans="1:15">
      <c r="A246" s="7">
        <v>1</v>
      </c>
      <c r="B246" s="7">
        <v>1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/>
      <c r="M246" s="7">
        <v>0</v>
      </c>
      <c r="N246" s="7">
        <v>0</v>
      </c>
      <c r="O246" s="7">
        <v>1</v>
      </c>
    </row>
    <row r="247" spans="1:15">
      <c r="A247" s="7">
        <v>1</v>
      </c>
      <c r="B247" s="7">
        <v>1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/>
      <c r="M247" s="7">
        <v>1</v>
      </c>
      <c r="N247" s="7">
        <v>0</v>
      </c>
      <c r="O247" s="7">
        <v>1</v>
      </c>
    </row>
    <row r="248" spans="1:15">
      <c r="A248" s="7">
        <v>1</v>
      </c>
      <c r="B248" s="7">
        <v>1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/>
      <c r="M248" s="7">
        <v>0</v>
      </c>
      <c r="N248" s="7">
        <v>1</v>
      </c>
      <c r="O248" s="7">
        <v>2</v>
      </c>
    </row>
    <row r="249" spans="1:15">
      <c r="A249" s="7">
        <v>1</v>
      </c>
      <c r="B249" s="7">
        <v>1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/>
      <c r="M249" s="7">
        <v>1</v>
      </c>
      <c r="N249" s="7">
        <v>1</v>
      </c>
      <c r="O249" s="7">
        <v>2</v>
      </c>
    </row>
    <row r="250" spans="1:15">
      <c r="A250" s="7">
        <v>0</v>
      </c>
      <c r="B250" s="7">
        <v>0</v>
      </c>
      <c r="C250" s="7">
        <v>0</v>
      </c>
      <c r="D250" s="7">
        <v>0</v>
      </c>
      <c r="E250" s="7">
        <v>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/>
      <c r="M250" s="7">
        <v>0</v>
      </c>
      <c r="N250" s="7">
        <v>0</v>
      </c>
      <c r="O250" s="7">
        <v>5</v>
      </c>
    </row>
    <row r="251" spans="1:15">
      <c r="A251" s="7">
        <v>0</v>
      </c>
      <c r="B251" s="7">
        <v>0</v>
      </c>
      <c r="C251" s="7">
        <v>0</v>
      </c>
      <c r="D251" s="7">
        <v>0</v>
      </c>
      <c r="E251" s="7">
        <v>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/>
      <c r="M251" s="7">
        <v>1</v>
      </c>
      <c r="N251" s="7">
        <v>0</v>
      </c>
      <c r="O251" s="7">
        <v>6</v>
      </c>
    </row>
    <row r="252" spans="1:15">
      <c r="A252" s="7">
        <v>0</v>
      </c>
      <c r="B252" s="7">
        <v>0</v>
      </c>
      <c r="C252" s="7">
        <v>0</v>
      </c>
      <c r="D252" s="7">
        <v>0</v>
      </c>
      <c r="E252" s="7">
        <v>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/>
      <c r="M252" s="7">
        <v>0</v>
      </c>
      <c r="N252" s="7">
        <v>1</v>
      </c>
      <c r="O252" s="7">
        <v>5</v>
      </c>
    </row>
    <row r="253" spans="1:15">
      <c r="A253" s="7">
        <v>0</v>
      </c>
      <c r="B253" s="7">
        <v>0</v>
      </c>
      <c r="C253" s="7">
        <v>0</v>
      </c>
      <c r="D253" s="7">
        <v>0</v>
      </c>
      <c r="E253" s="7">
        <v>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/>
      <c r="M253" s="7">
        <v>1</v>
      </c>
      <c r="N253" s="7">
        <v>1</v>
      </c>
      <c r="O253" s="7">
        <v>6</v>
      </c>
    </row>
    <row r="254" spans="1:15">
      <c r="A254" s="7">
        <v>0</v>
      </c>
      <c r="B254" s="7">
        <v>0</v>
      </c>
      <c r="C254" s="7">
        <v>1</v>
      </c>
      <c r="D254" s="7">
        <v>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/>
      <c r="M254" s="7">
        <v>0</v>
      </c>
      <c r="N254" s="7">
        <v>0</v>
      </c>
      <c r="O254" s="7">
        <v>3</v>
      </c>
    </row>
    <row r="255" spans="1:15">
      <c r="A255" s="7">
        <v>0</v>
      </c>
      <c r="B255" s="7">
        <v>0</v>
      </c>
      <c r="C255" s="7">
        <v>1</v>
      </c>
      <c r="D255" s="7">
        <v>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/>
      <c r="M255" s="7">
        <v>1</v>
      </c>
      <c r="N255" s="7">
        <v>0</v>
      </c>
      <c r="O255" s="7">
        <v>3</v>
      </c>
    </row>
    <row r="256" spans="1:15">
      <c r="A256" s="7">
        <v>0</v>
      </c>
      <c r="B256" s="7">
        <v>0</v>
      </c>
      <c r="C256" s="7">
        <v>1</v>
      </c>
      <c r="D256" s="7">
        <v>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/>
      <c r="M256" s="7">
        <v>0</v>
      </c>
      <c r="N256" s="7">
        <v>1</v>
      </c>
      <c r="O256" s="7">
        <v>3</v>
      </c>
    </row>
    <row r="257" spans="1:15">
      <c r="A257" s="7">
        <v>0</v>
      </c>
      <c r="B257" s="7">
        <v>0</v>
      </c>
      <c r="C257" s="7">
        <v>1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/>
      <c r="M257" s="7">
        <v>1</v>
      </c>
      <c r="N257" s="7">
        <v>1</v>
      </c>
      <c r="O257" s="7">
        <v>3</v>
      </c>
    </row>
    <row r="258" spans="1:15">
      <c r="A258" s="7">
        <v>0</v>
      </c>
      <c r="B258" s="7">
        <v>0</v>
      </c>
      <c r="C258" s="7">
        <v>0</v>
      </c>
      <c r="D258" s="7">
        <v>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7">
        <v>1</v>
      </c>
      <c r="L258" s="8"/>
      <c r="M258" s="7">
        <v>0</v>
      </c>
      <c r="N258" s="7">
        <v>0</v>
      </c>
      <c r="O258" s="7">
        <v>10</v>
      </c>
    </row>
    <row r="259" spans="1:15">
      <c r="A259" s="7">
        <v>0</v>
      </c>
      <c r="B259" s="7">
        <v>0</v>
      </c>
      <c r="C259" s="7">
        <v>0</v>
      </c>
      <c r="D259" s="7">
        <v>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7">
        <v>1</v>
      </c>
      <c r="L259" s="8"/>
      <c r="M259" s="7">
        <v>1</v>
      </c>
      <c r="N259" s="7">
        <v>0</v>
      </c>
      <c r="O259" s="7">
        <v>6</v>
      </c>
    </row>
    <row r="260" spans="1:15">
      <c r="A260" s="7">
        <v>0</v>
      </c>
      <c r="B260" s="7">
        <v>0</v>
      </c>
      <c r="C260" s="7">
        <v>0</v>
      </c>
      <c r="D260" s="7">
        <v>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7">
        <v>1</v>
      </c>
      <c r="L260" s="8"/>
      <c r="M260" s="7">
        <v>0</v>
      </c>
      <c r="N260" s="7">
        <v>1</v>
      </c>
      <c r="O260" s="7">
        <v>6</v>
      </c>
    </row>
    <row r="261" spans="1:15">
      <c r="A261" s="7">
        <v>0</v>
      </c>
      <c r="B261" s="7">
        <v>0</v>
      </c>
      <c r="C261" s="7">
        <v>0</v>
      </c>
      <c r="D261" s="7">
        <v>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1</v>
      </c>
      <c r="L261" s="8"/>
      <c r="M261" s="7">
        <v>1</v>
      </c>
      <c r="N261" s="7">
        <v>1</v>
      </c>
      <c r="O261" s="7">
        <v>6</v>
      </c>
    </row>
    <row r="262" spans="1:15">
      <c r="A262" s="7">
        <v>1</v>
      </c>
      <c r="B262" s="7">
        <v>0</v>
      </c>
      <c r="C262" s="7">
        <v>0</v>
      </c>
      <c r="D262" s="7">
        <v>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/>
      <c r="M262" s="7">
        <v>0</v>
      </c>
      <c r="N262" s="7">
        <v>0</v>
      </c>
      <c r="O262" s="7">
        <v>2</v>
      </c>
    </row>
    <row r="263" spans="1:15">
      <c r="A263" s="7">
        <v>1</v>
      </c>
      <c r="B263" s="7">
        <v>0</v>
      </c>
      <c r="C263" s="7">
        <v>0</v>
      </c>
      <c r="D263" s="7">
        <v>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/>
      <c r="M263" s="7">
        <v>1</v>
      </c>
      <c r="N263" s="7">
        <v>0</v>
      </c>
      <c r="O263" s="7">
        <v>2</v>
      </c>
    </row>
    <row r="264" spans="1:15">
      <c r="A264" s="7">
        <v>1</v>
      </c>
      <c r="B264" s="7">
        <v>0</v>
      </c>
      <c r="C264" s="7">
        <v>0</v>
      </c>
      <c r="D264" s="7">
        <v>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/>
      <c r="M264" s="7">
        <v>0</v>
      </c>
      <c r="N264" s="7">
        <v>1</v>
      </c>
      <c r="O264" s="7">
        <v>2</v>
      </c>
    </row>
    <row r="265" spans="1:15">
      <c r="A265" s="7">
        <v>1</v>
      </c>
      <c r="B265" s="7">
        <v>0</v>
      </c>
      <c r="C265" s="7">
        <v>0</v>
      </c>
      <c r="D265" s="7">
        <v>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/>
      <c r="M265" s="7">
        <v>1</v>
      </c>
      <c r="N265" s="7">
        <v>1</v>
      </c>
      <c r="O265" s="7">
        <v>2</v>
      </c>
    </row>
    <row r="266" spans="1:15">
      <c r="A266" s="7">
        <v>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7">
        <v>1</v>
      </c>
      <c r="M266" s="7">
        <v>0</v>
      </c>
      <c r="N266" s="7">
        <v>0</v>
      </c>
      <c r="O266" s="7">
        <v>12</v>
      </c>
    </row>
    <row r="267" spans="1:15">
      <c r="A267" s="7">
        <v>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1</v>
      </c>
      <c r="M267" s="7">
        <v>1</v>
      </c>
      <c r="N267" s="7">
        <v>0</v>
      </c>
      <c r="O267" s="7">
        <v>12</v>
      </c>
    </row>
    <row r="268" spans="1:15">
      <c r="A268" s="7">
        <v>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1</v>
      </c>
      <c r="M268" s="7">
        <v>0</v>
      </c>
      <c r="N268" s="7">
        <v>1</v>
      </c>
      <c r="O268" s="7">
        <v>3</v>
      </c>
    </row>
    <row r="269" spans="1:15">
      <c r="A269" s="7">
        <v>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7">
        <v>1</v>
      </c>
      <c r="M269" s="7">
        <v>1</v>
      </c>
      <c r="N269" s="7">
        <v>1</v>
      </c>
      <c r="O269" s="7">
        <v>3</v>
      </c>
    </row>
    <row r="270" spans="1:15">
      <c r="A270" s="9">
        <v>1</v>
      </c>
      <c r="B270" s="7">
        <v>0</v>
      </c>
      <c r="C270" s="7">
        <v>0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/>
      <c r="M270" s="7">
        <v>0</v>
      </c>
      <c r="N270" s="7">
        <v>0</v>
      </c>
      <c r="O270" s="7">
        <v>4</v>
      </c>
    </row>
    <row r="271" spans="1:15">
      <c r="A271" s="7">
        <v>1</v>
      </c>
      <c r="B271" s="7">
        <v>0</v>
      </c>
      <c r="C271" s="7">
        <v>0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/>
      <c r="M271" s="7">
        <v>1</v>
      </c>
      <c r="N271" s="7">
        <v>0</v>
      </c>
      <c r="O271" s="7">
        <v>4</v>
      </c>
    </row>
    <row r="272" spans="1:15">
      <c r="A272" s="7">
        <v>1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/>
      <c r="M272" s="7">
        <v>0</v>
      </c>
      <c r="N272" s="7">
        <v>1</v>
      </c>
      <c r="O272" s="7">
        <v>4</v>
      </c>
    </row>
    <row r="273" spans="1:15">
      <c r="A273" s="7">
        <v>1</v>
      </c>
      <c r="B273" s="7">
        <v>0</v>
      </c>
      <c r="C273" s="7">
        <v>0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/>
      <c r="M273" s="7">
        <v>1</v>
      </c>
      <c r="N273" s="7">
        <v>1</v>
      </c>
      <c r="O273" s="7">
        <v>4</v>
      </c>
    </row>
    <row r="274" spans="1:15">
      <c r="A274" s="7">
        <v>0</v>
      </c>
      <c r="B274" s="7">
        <v>1</v>
      </c>
      <c r="C274" s="7">
        <v>0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/>
      <c r="M274" s="7">
        <v>0</v>
      </c>
      <c r="N274" s="7">
        <v>0</v>
      </c>
      <c r="O274" s="7">
        <v>4</v>
      </c>
    </row>
    <row r="275" spans="1:15">
      <c r="A275" s="7">
        <v>0</v>
      </c>
      <c r="B275" s="7">
        <v>1</v>
      </c>
      <c r="C275" s="7">
        <v>0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/>
      <c r="M275" s="7">
        <v>1</v>
      </c>
      <c r="N275" s="7">
        <v>0</v>
      </c>
      <c r="O275" s="7">
        <v>4</v>
      </c>
    </row>
    <row r="276" spans="1:15">
      <c r="A276" s="7">
        <v>0</v>
      </c>
      <c r="B276" s="7">
        <v>1</v>
      </c>
      <c r="C276" s="7">
        <v>0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8"/>
      <c r="M276" s="7">
        <v>0</v>
      </c>
      <c r="N276" s="7">
        <v>1</v>
      </c>
      <c r="O276" s="7">
        <v>4</v>
      </c>
    </row>
    <row r="277" spans="1:15">
      <c r="A277" s="7">
        <v>0</v>
      </c>
      <c r="B277" s="7">
        <v>1</v>
      </c>
      <c r="C277" s="7">
        <v>0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/>
      <c r="M277" s="7">
        <v>1</v>
      </c>
      <c r="N277" s="7">
        <v>1</v>
      </c>
      <c r="O277" s="7">
        <v>4</v>
      </c>
    </row>
    <row r="278" spans="1:15">
      <c r="A278" s="7">
        <v>0</v>
      </c>
      <c r="B278" s="7">
        <v>0</v>
      </c>
      <c r="C278" s="7">
        <v>1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/>
      <c r="M278" s="7">
        <v>0</v>
      </c>
      <c r="N278" s="7">
        <v>0</v>
      </c>
      <c r="O278" s="7">
        <v>4</v>
      </c>
    </row>
    <row r="279" spans="1:15">
      <c r="A279" s="7">
        <v>0</v>
      </c>
      <c r="B279" s="7">
        <v>0</v>
      </c>
      <c r="C279" s="7">
        <v>1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/>
      <c r="M279" s="7">
        <v>1</v>
      </c>
      <c r="N279" s="7">
        <v>0</v>
      </c>
      <c r="O279" s="7">
        <v>4</v>
      </c>
    </row>
    <row r="280" spans="1:15">
      <c r="A280" s="7">
        <v>0</v>
      </c>
      <c r="B280" s="7">
        <v>0</v>
      </c>
      <c r="C280" s="7">
        <v>1</v>
      </c>
      <c r="D280" s="7">
        <v>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/>
      <c r="M280" s="7">
        <v>0</v>
      </c>
      <c r="N280" s="7">
        <v>1</v>
      </c>
      <c r="O280" s="7">
        <v>4</v>
      </c>
    </row>
    <row r="281" spans="1:15">
      <c r="A281" s="7">
        <v>0</v>
      </c>
      <c r="B281" s="7">
        <v>0</v>
      </c>
      <c r="C281" s="7">
        <v>1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8"/>
      <c r="M281" s="7">
        <v>1</v>
      </c>
      <c r="N281" s="7">
        <v>1</v>
      </c>
      <c r="O281" s="7">
        <v>4</v>
      </c>
    </row>
    <row r="282" spans="1:15">
      <c r="A282" s="7">
        <v>0</v>
      </c>
      <c r="B282" s="7">
        <v>0</v>
      </c>
      <c r="C282" s="7">
        <v>0</v>
      </c>
      <c r="D282" s="7">
        <v>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/>
      <c r="M282" s="7">
        <v>0</v>
      </c>
      <c r="N282" s="7">
        <v>0</v>
      </c>
      <c r="O282" s="7">
        <v>4</v>
      </c>
    </row>
    <row r="283" spans="1:15">
      <c r="A283" s="7">
        <v>0</v>
      </c>
      <c r="B283" s="7">
        <v>0</v>
      </c>
      <c r="C283" s="7">
        <v>0</v>
      </c>
      <c r="D283" s="7">
        <v>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/>
      <c r="M283" s="7">
        <v>1</v>
      </c>
      <c r="N283" s="7">
        <v>0</v>
      </c>
      <c r="O283" s="7">
        <v>4</v>
      </c>
    </row>
    <row r="284" spans="1:15">
      <c r="A284" s="7">
        <v>0</v>
      </c>
      <c r="B284" s="7">
        <v>0</v>
      </c>
      <c r="C284" s="7">
        <v>0</v>
      </c>
      <c r="D284" s="7">
        <v>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/>
      <c r="M284" s="7">
        <v>0</v>
      </c>
      <c r="N284" s="7">
        <v>1</v>
      </c>
      <c r="O284" s="7">
        <v>4</v>
      </c>
    </row>
    <row r="285" spans="1:15">
      <c r="A285" s="7">
        <v>0</v>
      </c>
      <c r="B285" s="7">
        <v>0</v>
      </c>
      <c r="C285" s="7">
        <v>0</v>
      </c>
      <c r="D285" s="7">
        <v>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/>
      <c r="M285" s="7">
        <v>1</v>
      </c>
      <c r="N285" s="7">
        <v>1</v>
      </c>
      <c r="O285" s="7">
        <v>4</v>
      </c>
    </row>
    <row r="286" spans="1:15">
      <c r="A286" s="7">
        <v>0</v>
      </c>
      <c r="B286" s="7">
        <v>0</v>
      </c>
      <c r="C286" s="7">
        <v>0</v>
      </c>
      <c r="D286" s="7">
        <v>1</v>
      </c>
      <c r="E286" s="7">
        <v>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1</v>
      </c>
      <c r="L286" s="8"/>
      <c r="M286" s="7">
        <v>0</v>
      </c>
      <c r="N286" s="7">
        <v>0</v>
      </c>
      <c r="O286" s="7">
        <v>4</v>
      </c>
    </row>
    <row r="287" spans="1:15">
      <c r="A287" s="7">
        <v>0</v>
      </c>
      <c r="B287" s="7">
        <v>0</v>
      </c>
      <c r="C287" s="7">
        <v>0</v>
      </c>
      <c r="D287" s="7">
        <v>1</v>
      </c>
      <c r="E287" s="7">
        <v>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/>
      <c r="M287" s="7">
        <v>1</v>
      </c>
      <c r="N287" s="7">
        <v>0</v>
      </c>
      <c r="O287" s="7">
        <v>4</v>
      </c>
    </row>
    <row r="288" spans="1:15">
      <c r="A288" s="7">
        <v>0</v>
      </c>
      <c r="B288" s="7">
        <v>0</v>
      </c>
      <c r="C288" s="7">
        <v>0</v>
      </c>
      <c r="D288" s="7">
        <v>1</v>
      </c>
      <c r="E288" s="7">
        <v>0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/>
      <c r="M288" s="7">
        <v>0</v>
      </c>
      <c r="N288" s="7">
        <v>1</v>
      </c>
      <c r="O288" s="7">
        <v>4</v>
      </c>
    </row>
    <row r="289" spans="1:15">
      <c r="A289" s="7">
        <v>0</v>
      </c>
      <c r="B289" s="7">
        <v>0</v>
      </c>
      <c r="C289" s="7">
        <v>0</v>
      </c>
      <c r="D289" s="7">
        <v>1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/>
      <c r="M289" s="7">
        <v>1</v>
      </c>
      <c r="N289" s="7">
        <v>1</v>
      </c>
      <c r="O289" s="7">
        <v>4</v>
      </c>
    </row>
    <row r="290" spans="1:15">
      <c r="A290" s="7">
        <v>0</v>
      </c>
      <c r="B290" s="7">
        <v>0</v>
      </c>
      <c r="C290" s="7">
        <v>0</v>
      </c>
      <c r="D290" s="7">
        <v>1</v>
      </c>
      <c r="E290" s="7">
        <v>0</v>
      </c>
      <c r="F290" s="7">
        <v>0</v>
      </c>
      <c r="G290" s="7">
        <v>1</v>
      </c>
      <c r="H290" s="7">
        <v>0</v>
      </c>
      <c r="I290" s="7">
        <v>0</v>
      </c>
      <c r="J290" s="7">
        <v>0</v>
      </c>
      <c r="K290" s="7">
        <v>1</v>
      </c>
      <c r="L290" s="8"/>
      <c r="M290" s="7">
        <v>0</v>
      </c>
      <c r="N290" s="7">
        <v>0</v>
      </c>
      <c r="O290" s="7">
        <v>4</v>
      </c>
    </row>
    <row r="291" spans="1:15">
      <c r="A291" s="7">
        <v>0</v>
      </c>
      <c r="B291" s="7">
        <v>0</v>
      </c>
      <c r="C291" s="7">
        <v>0</v>
      </c>
      <c r="D291" s="7">
        <v>1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1</v>
      </c>
      <c r="L291" s="8"/>
      <c r="M291" s="7">
        <v>1</v>
      </c>
      <c r="N291" s="7">
        <v>0</v>
      </c>
      <c r="O291" s="7">
        <v>4</v>
      </c>
    </row>
    <row r="292" spans="1:15">
      <c r="A292" s="7">
        <v>0</v>
      </c>
      <c r="B292" s="7">
        <v>0</v>
      </c>
      <c r="C292" s="7">
        <v>0</v>
      </c>
      <c r="D292" s="7">
        <v>1</v>
      </c>
      <c r="E292" s="7">
        <v>0</v>
      </c>
      <c r="F292" s="7">
        <v>0</v>
      </c>
      <c r="G292" s="7">
        <v>1</v>
      </c>
      <c r="H292" s="7">
        <v>0</v>
      </c>
      <c r="I292" s="7">
        <v>0</v>
      </c>
      <c r="J292" s="7">
        <v>0</v>
      </c>
      <c r="K292" s="7">
        <v>1</v>
      </c>
      <c r="L292" s="8"/>
      <c r="M292" s="7">
        <v>0</v>
      </c>
      <c r="N292" s="7">
        <v>1</v>
      </c>
      <c r="O292" s="7">
        <v>4</v>
      </c>
    </row>
    <row r="293" spans="1:15">
      <c r="A293" s="7">
        <v>0</v>
      </c>
      <c r="B293" s="7">
        <v>0</v>
      </c>
      <c r="C293" s="7">
        <v>0</v>
      </c>
      <c r="D293" s="7">
        <v>1</v>
      </c>
      <c r="E293" s="7">
        <v>0</v>
      </c>
      <c r="F293" s="7">
        <v>0</v>
      </c>
      <c r="G293" s="7">
        <v>1</v>
      </c>
      <c r="H293" s="7">
        <v>0</v>
      </c>
      <c r="I293" s="7">
        <v>0</v>
      </c>
      <c r="J293" s="7">
        <v>0</v>
      </c>
      <c r="K293" s="7">
        <v>1</v>
      </c>
      <c r="L293" s="8"/>
      <c r="M293" s="7">
        <v>1</v>
      </c>
      <c r="N293" s="7">
        <v>1</v>
      </c>
      <c r="O293" s="7">
        <v>4</v>
      </c>
    </row>
    <row r="294" spans="1:15">
      <c r="A294" s="7">
        <v>0</v>
      </c>
      <c r="B294" s="7">
        <v>0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1</v>
      </c>
      <c r="I294" s="7">
        <v>0</v>
      </c>
      <c r="J294" s="7">
        <v>0</v>
      </c>
      <c r="K294" s="7">
        <v>1</v>
      </c>
      <c r="L294" s="8"/>
      <c r="M294" s="7">
        <v>0</v>
      </c>
      <c r="N294" s="7">
        <v>0</v>
      </c>
      <c r="O294" s="7">
        <v>4</v>
      </c>
    </row>
    <row r="295" spans="1:15">
      <c r="A295" s="7">
        <v>0</v>
      </c>
      <c r="B295" s="7">
        <v>0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1</v>
      </c>
      <c r="I295" s="7">
        <v>0</v>
      </c>
      <c r="J295" s="7">
        <v>0</v>
      </c>
      <c r="K295" s="7">
        <v>1</v>
      </c>
      <c r="L295" s="8"/>
      <c r="M295" s="7">
        <v>1</v>
      </c>
      <c r="N295" s="7">
        <v>0</v>
      </c>
      <c r="O295" s="7">
        <v>4</v>
      </c>
    </row>
    <row r="296" spans="1:15">
      <c r="A296" s="7">
        <v>0</v>
      </c>
      <c r="B296" s="7">
        <v>0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1</v>
      </c>
      <c r="I296" s="7">
        <v>0</v>
      </c>
      <c r="J296" s="7">
        <v>0</v>
      </c>
      <c r="K296" s="7">
        <v>1</v>
      </c>
      <c r="L296" s="8"/>
      <c r="M296" s="7">
        <v>0</v>
      </c>
      <c r="N296" s="7">
        <v>1</v>
      </c>
      <c r="O296" s="7">
        <v>4</v>
      </c>
    </row>
    <row r="297" spans="1:15">
      <c r="A297" s="7">
        <v>0</v>
      </c>
      <c r="B297" s="7">
        <v>0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1</v>
      </c>
      <c r="I297" s="7">
        <v>0</v>
      </c>
      <c r="J297" s="7">
        <v>0</v>
      </c>
      <c r="K297" s="7">
        <v>1</v>
      </c>
      <c r="L297" s="8"/>
      <c r="M297" s="7">
        <v>1</v>
      </c>
      <c r="N297" s="7">
        <v>1</v>
      </c>
      <c r="O297" s="7">
        <v>4</v>
      </c>
    </row>
    <row r="298" spans="1:15">
      <c r="A298" s="7">
        <v>0</v>
      </c>
      <c r="B298" s="7">
        <v>0</v>
      </c>
      <c r="C298" s="7">
        <v>0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7">
        <v>1</v>
      </c>
      <c r="J298" s="7">
        <v>0</v>
      </c>
      <c r="K298" s="7">
        <v>1</v>
      </c>
      <c r="L298" s="8"/>
      <c r="M298" s="7">
        <v>0</v>
      </c>
      <c r="N298" s="7">
        <v>0</v>
      </c>
      <c r="O298" s="7">
        <v>4</v>
      </c>
    </row>
    <row r="299" spans="1:15">
      <c r="A299" s="7">
        <v>0</v>
      </c>
      <c r="B299" s="7">
        <v>0</v>
      </c>
      <c r="C299" s="7">
        <v>0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1</v>
      </c>
      <c r="J299" s="7">
        <v>0</v>
      </c>
      <c r="K299" s="7">
        <v>1</v>
      </c>
      <c r="L299" s="8"/>
      <c r="M299" s="7">
        <v>1</v>
      </c>
      <c r="N299" s="7">
        <v>0</v>
      </c>
      <c r="O299" s="7">
        <v>4</v>
      </c>
    </row>
    <row r="300" spans="1:15">
      <c r="A300" s="7">
        <v>0</v>
      </c>
      <c r="B300" s="7">
        <v>0</v>
      </c>
      <c r="C300" s="7">
        <v>0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1</v>
      </c>
      <c r="J300" s="7">
        <v>0</v>
      </c>
      <c r="K300" s="7">
        <v>1</v>
      </c>
      <c r="L300" s="8"/>
      <c r="M300" s="7">
        <v>0</v>
      </c>
      <c r="N300" s="7">
        <v>1</v>
      </c>
      <c r="O300" s="7">
        <v>4</v>
      </c>
    </row>
    <row r="301" spans="1:15">
      <c r="A301" s="7">
        <v>0</v>
      </c>
      <c r="B301" s="7">
        <v>0</v>
      </c>
      <c r="C301" s="7">
        <v>0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7">
        <v>1</v>
      </c>
      <c r="J301" s="7">
        <v>0</v>
      </c>
      <c r="K301" s="7">
        <v>1</v>
      </c>
      <c r="L301" s="8"/>
      <c r="M301" s="7">
        <v>1</v>
      </c>
      <c r="N301" s="7">
        <v>1</v>
      </c>
      <c r="O301" s="7">
        <v>4</v>
      </c>
    </row>
    <row r="302" spans="1:15">
      <c r="A302" s="7">
        <v>0</v>
      </c>
      <c r="B302" s="7">
        <v>0</v>
      </c>
      <c r="C302" s="7">
        <v>0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7">
        <v>1</v>
      </c>
      <c r="L302" s="7">
        <v>1</v>
      </c>
      <c r="M302" s="7">
        <v>0</v>
      </c>
      <c r="N302" s="7">
        <v>0</v>
      </c>
      <c r="O302" s="7">
        <v>4</v>
      </c>
    </row>
    <row r="303" spans="1:15">
      <c r="A303" s="7">
        <v>0</v>
      </c>
      <c r="B303" s="7">
        <v>0</v>
      </c>
      <c r="C303" s="7">
        <v>0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7">
        <v>1</v>
      </c>
      <c r="L303" s="7">
        <v>1</v>
      </c>
      <c r="M303" s="7">
        <v>1</v>
      </c>
      <c r="N303" s="7">
        <v>0</v>
      </c>
      <c r="O303" s="7">
        <v>4</v>
      </c>
    </row>
    <row r="304" spans="1:15">
      <c r="A304" s="7">
        <v>0</v>
      </c>
      <c r="B304" s="7">
        <v>0</v>
      </c>
      <c r="C304" s="7">
        <v>0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7">
        <v>1</v>
      </c>
      <c r="L304" s="7">
        <v>1</v>
      </c>
      <c r="M304" s="7">
        <v>0</v>
      </c>
      <c r="N304" s="7">
        <v>1</v>
      </c>
      <c r="O304" s="7">
        <v>4</v>
      </c>
    </row>
    <row r="305" spans="1:15">
      <c r="A305" s="7">
        <v>0</v>
      </c>
      <c r="B305" s="7">
        <v>0</v>
      </c>
      <c r="C305" s="7">
        <v>0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4</v>
      </c>
    </row>
    <row r="306" spans="1:15">
      <c r="A306" s="7">
        <v>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1</v>
      </c>
      <c r="H306" s="7">
        <v>1</v>
      </c>
      <c r="I306" s="7">
        <v>0</v>
      </c>
      <c r="J306" s="7">
        <v>0</v>
      </c>
      <c r="K306" s="7">
        <v>0</v>
      </c>
      <c r="L306" s="7">
        <v>0</v>
      </c>
      <c r="M306" s="7">
        <v>1</v>
      </c>
      <c r="N306" s="7">
        <v>1</v>
      </c>
      <c r="O306" s="7">
        <v>9</v>
      </c>
    </row>
    <row r="307" spans="1:15">
      <c r="A307" s="7">
        <v>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1</v>
      </c>
      <c r="H307" s="7">
        <v>1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1</v>
      </c>
    </row>
    <row r="308" spans="1:15">
      <c r="A308" s="7">
        <v>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1</v>
      </c>
      <c r="H308" s="7">
        <v>1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8</v>
      </c>
    </row>
    <row r="309" spans="1:15">
      <c r="A309" s="7">
        <v>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1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</row>
    <row r="310" spans="1:15">
      <c r="A310" s="7">
        <v>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1</v>
      </c>
      <c r="H310" s="7">
        <v>0</v>
      </c>
      <c r="I310" s="7">
        <v>1</v>
      </c>
      <c r="J310" s="7">
        <v>0</v>
      </c>
      <c r="K310" s="7">
        <v>0</v>
      </c>
      <c r="L310" s="7">
        <v>0</v>
      </c>
      <c r="M310" s="7">
        <v>1</v>
      </c>
      <c r="N310" s="7">
        <v>1</v>
      </c>
      <c r="O310" s="7">
        <v>9</v>
      </c>
    </row>
    <row r="311" spans="1:15">
      <c r="A311" s="7">
        <v>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1</v>
      </c>
      <c r="H311" s="7">
        <v>0</v>
      </c>
      <c r="I311" s="7">
        <v>1</v>
      </c>
      <c r="J311" s="7">
        <v>0</v>
      </c>
      <c r="K311" s="7">
        <v>0</v>
      </c>
      <c r="L311" s="7">
        <v>0</v>
      </c>
      <c r="M311" s="7">
        <v>1</v>
      </c>
      <c r="N311" s="7">
        <v>0</v>
      </c>
      <c r="O311" s="7">
        <v>1</v>
      </c>
    </row>
    <row r="312" spans="1:15">
      <c r="A312" s="7">
        <v>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1</v>
      </c>
      <c r="H312" s="7">
        <v>0</v>
      </c>
      <c r="I312" s="7">
        <v>1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8</v>
      </c>
    </row>
    <row r="313" spans="1:15">
      <c r="A313" s="7">
        <v>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1</v>
      </c>
      <c r="H313" s="7">
        <v>0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</row>
    <row r="314" spans="1:15">
      <c r="A314" s="7">
        <v>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1</v>
      </c>
      <c r="I314" s="7">
        <v>1</v>
      </c>
      <c r="J314" s="7">
        <v>0</v>
      </c>
      <c r="K314" s="7">
        <v>0</v>
      </c>
      <c r="L314" s="7">
        <v>0</v>
      </c>
      <c r="M314" s="7">
        <v>1</v>
      </c>
      <c r="N314" s="7">
        <v>1</v>
      </c>
      <c r="O314" s="7">
        <v>9</v>
      </c>
    </row>
    <row r="315" spans="1:15">
      <c r="A315" s="7">
        <v>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1</v>
      </c>
      <c r="I315" s="7">
        <v>1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1</v>
      </c>
    </row>
    <row r="316" spans="1:15">
      <c r="A316" s="7">
        <v>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1</v>
      </c>
      <c r="I316" s="7">
        <v>1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9</v>
      </c>
    </row>
    <row r="317" spans="1:15">
      <c r="A317" s="7">
        <v>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1</v>
      </c>
      <c r="I317" s="7">
        <v>1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</row>
    <row r="318" spans="1:15">
      <c r="A318" s="7">
        <v>1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1</v>
      </c>
      <c r="O318" s="7">
        <v>3</v>
      </c>
    </row>
    <row r="319" spans="1:15">
      <c r="A319" s="7">
        <v>1</v>
      </c>
      <c r="B319" s="7">
        <v>0</v>
      </c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1</v>
      </c>
    </row>
    <row r="320" spans="1:15">
      <c r="A320" s="7">
        <v>1</v>
      </c>
      <c r="B320" s="7">
        <v>0</v>
      </c>
      <c r="C320" s="7">
        <v>1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3</v>
      </c>
    </row>
    <row r="321" spans="1:15">
      <c r="A321" s="7">
        <v>1</v>
      </c>
      <c r="B321" s="7">
        <v>0</v>
      </c>
      <c r="C321" s="7">
        <v>1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</row>
    <row r="322" spans="1:15">
      <c r="A322" s="7">
        <v>1</v>
      </c>
      <c r="B322" s="7">
        <v>1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1</v>
      </c>
      <c r="O322" s="7">
        <v>2</v>
      </c>
    </row>
    <row r="323" spans="1:15">
      <c r="A323" s="7">
        <v>1</v>
      </c>
      <c r="B323" s="7">
        <v>1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1</v>
      </c>
    </row>
    <row r="324" spans="1:15">
      <c r="A324" s="7">
        <v>1</v>
      </c>
      <c r="B324" s="7">
        <v>1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2</v>
      </c>
    </row>
    <row r="325" spans="1:15">
      <c r="A325" s="7">
        <v>1</v>
      </c>
      <c r="B325" s="7">
        <v>1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</row>
    <row r="326" spans="1:15">
      <c r="A326" s="7">
        <v>1</v>
      </c>
      <c r="B326" s="7">
        <v>0</v>
      </c>
      <c r="C326" s="7">
        <v>0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1</v>
      </c>
      <c r="N326" s="7">
        <v>1</v>
      </c>
      <c r="O326" s="7">
        <v>7</v>
      </c>
    </row>
    <row r="327" spans="1:15">
      <c r="A327" s="7">
        <v>1</v>
      </c>
      <c r="B327" s="7">
        <v>0</v>
      </c>
      <c r="C327" s="7">
        <v>0</v>
      </c>
      <c r="D327" s="7">
        <v>0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0</v>
      </c>
      <c r="O327" s="7">
        <v>1</v>
      </c>
    </row>
    <row r="328" spans="1:15">
      <c r="A328" s="7">
        <v>1</v>
      </c>
      <c r="B328" s="7">
        <v>0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7</v>
      </c>
    </row>
    <row r="329" spans="1:15">
      <c r="A329" s="7">
        <v>1</v>
      </c>
      <c r="B329" s="7">
        <v>0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</row>
    <row r="330" spans="1:15">
      <c r="A330" s="7">
        <v>1</v>
      </c>
      <c r="B330" s="7">
        <v>0</v>
      </c>
      <c r="C330" s="7">
        <v>0</v>
      </c>
      <c r="D330" s="7">
        <v>0</v>
      </c>
      <c r="E330" s="7">
        <v>0</v>
      </c>
      <c r="F330" s="7">
        <v>1</v>
      </c>
      <c r="G330" s="7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1</v>
      </c>
      <c r="O330" s="7">
        <v>7</v>
      </c>
    </row>
    <row r="331" spans="1:15">
      <c r="A331" s="7">
        <v>1</v>
      </c>
      <c r="B331" s="7">
        <v>0</v>
      </c>
      <c r="C331" s="7">
        <v>0</v>
      </c>
      <c r="D331" s="7">
        <v>0</v>
      </c>
      <c r="E331" s="7">
        <v>0</v>
      </c>
      <c r="F331" s="7">
        <v>1</v>
      </c>
      <c r="G331" s="7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1</v>
      </c>
    </row>
    <row r="332" spans="1:15">
      <c r="A332" s="7">
        <v>1</v>
      </c>
      <c r="B332" s="7">
        <v>0</v>
      </c>
      <c r="C332" s="7">
        <v>0</v>
      </c>
      <c r="D332" s="7">
        <v>0</v>
      </c>
      <c r="E332" s="7">
        <v>0</v>
      </c>
      <c r="F332" s="7">
        <v>1</v>
      </c>
      <c r="G332" s="7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8</v>
      </c>
    </row>
    <row r="333" spans="1:15">
      <c r="A333" s="7">
        <v>1</v>
      </c>
      <c r="B333" s="7">
        <v>0</v>
      </c>
      <c r="C333" s="7">
        <v>0</v>
      </c>
      <c r="D333" s="7">
        <v>0</v>
      </c>
      <c r="E333" s="7">
        <v>0</v>
      </c>
      <c r="F333" s="7">
        <v>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</row>
    <row r="334" spans="1:15">
      <c r="A334" s="7">
        <v>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1</v>
      </c>
      <c r="N334" s="7">
        <v>1</v>
      </c>
      <c r="O334" s="7">
        <v>2</v>
      </c>
    </row>
    <row r="335" spans="1:15">
      <c r="A335" s="7">
        <v>1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>
        <v>0</v>
      </c>
      <c r="L335" s="7">
        <v>0</v>
      </c>
      <c r="M335" s="7">
        <v>1</v>
      </c>
      <c r="N335" s="7">
        <v>0</v>
      </c>
      <c r="O335" s="7">
        <v>1</v>
      </c>
    </row>
    <row r="336" spans="1:15">
      <c r="A336" s="7">
        <v>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7">
        <v>0</v>
      </c>
      <c r="L336" s="7">
        <v>0</v>
      </c>
      <c r="M336" s="7">
        <v>0</v>
      </c>
      <c r="N336" s="7">
        <v>1</v>
      </c>
      <c r="O336" s="7">
        <v>2</v>
      </c>
    </row>
    <row r="337" spans="1:15">
      <c r="A337" s="7">
        <v>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</row>
    <row r="338" spans="1:15">
      <c r="A338" s="7">
        <v>1</v>
      </c>
      <c r="B338" s="7">
        <v>0</v>
      </c>
      <c r="C338" s="7">
        <v>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1</v>
      </c>
      <c r="N338" s="7">
        <v>1</v>
      </c>
      <c r="O338" s="7">
        <v>3</v>
      </c>
    </row>
    <row r="339" spans="1:15">
      <c r="A339" s="7">
        <v>1</v>
      </c>
      <c r="B339" s="7">
        <v>0</v>
      </c>
      <c r="C339" s="7">
        <v>1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1</v>
      </c>
      <c r="N339" s="7">
        <v>0</v>
      </c>
      <c r="O339" s="7">
        <v>1</v>
      </c>
    </row>
    <row r="340" spans="1:15">
      <c r="A340" s="7">
        <v>1</v>
      </c>
      <c r="B340" s="7">
        <v>0</v>
      </c>
      <c r="C340" s="7">
        <v>1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1</v>
      </c>
      <c r="O340" s="7">
        <v>3</v>
      </c>
    </row>
    <row r="341" spans="1:15">
      <c r="A341" s="7">
        <v>1</v>
      </c>
      <c r="B341" s="7">
        <v>0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1</v>
      </c>
    </row>
    <row r="342" spans="1:15">
      <c r="A342" s="7">
        <v>1</v>
      </c>
      <c r="B342" s="7">
        <v>1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1</v>
      </c>
      <c r="N342" s="7">
        <v>1</v>
      </c>
      <c r="O342" s="7">
        <v>2</v>
      </c>
    </row>
    <row r="343" spans="1:15">
      <c r="A343" s="7">
        <v>1</v>
      </c>
      <c r="B343" s="7">
        <v>1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1</v>
      </c>
    </row>
    <row r="344" spans="1:15">
      <c r="A344" s="7">
        <v>1</v>
      </c>
      <c r="B344" s="7">
        <v>1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2</v>
      </c>
    </row>
    <row r="345" spans="1:15">
      <c r="A345" s="7">
        <v>1</v>
      </c>
      <c r="B345" s="7">
        <v>1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1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</row>
    <row r="346" spans="1:15">
      <c r="A346" s="7">
        <v>1</v>
      </c>
      <c r="B346" s="7">
        <v>1</v>
      </c>
      <c r="C346" s="7">
        <v>0</v>
      </c>
      <c r="D346" s="7">
        <v>0</v>
      </c>
      <c r="E346" s="7">
        <v>0</v>
      </c>
      <c r="F346" s="7">
        <v>0</v>
      </c>
      <c r="G346" s="7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1</v>
      </c>
      <c r="O346" s="7">
        <v>2</v>
      </c>
    </row>
    <row r="347" spans="1:15">
      <c r="A347" s="7">
        <v>1</v>
      </c>
      <c r="B347" s="7">
        <v>1</v>
      </c>
      <c r="C347" s="7">
        <v>0</v>
      </c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1</v>
      </c>
      <c r="N347" s="7">
        <v>0</v>
      </c>
      <c r="O347" s="7">
        <v>1</v>
      </c>
    </row>
    <row r="348" spans="1:15">
      <c r="A348" s="7">
        <v>1</v>
      </c>
      <c r="B348" s="7">
        <v>1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8</v>
      </c>
    </row>
    <row r="349" spans="1:15">
      <c r="A349" s="7">
        <v>1</v>
      </c>
      <c r="B349" s="7">
        <v>1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</row>
    <row r="350" spans="1:15">
      <c r="A350" s="7">
        <v>1</v>
      </c>
      <c r="B350" s="7">
        <v>0</v>
      </c>
      <c r="C350" s="7">
        <v>1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1</v>
      </c>
      <c r="O350" s="7">
        <v>3</v>
      </c>
    </row>
    <row r="351" spans="1:15">
      <c r="A351" s="7">
        <v>1</v>
      </c>
      <c r="B351" s="7">
        <v>0</v>
      </c>
      <c r="C351" s="7">
        <v>1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0</v>
      </c>
      <c r="O351" s="7">
        <v>1</v>
      </c>
    </row>
    <row r="352" spans="1:15">
      <c r="A352" s="7">
        <v>1</v>
      </c>
      <c r="B352" s="7">
        <v>0</v>
      </c>
      <c r="C352" s="7">
        <v>1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8</v>
      </c>
    </row>
    <row r="353" spans="1:15">
      <c r="A353" s="7">
        <v>1</v>
      </c>
      <c r="B353" s="7">
        <v>0</v>
      </c>
      <c r="C353" s="7">
        <v>1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</row>
    <row r="354" spans="1:15">
      <c r="A354" s="7">
        <v>1</v>
      </c>
      <c r="B354" s="7">
        <v>0</v>
      </c>
      <c r="C354" s="7">
        <v>0</v>
      </c>
      <c r="D354" s="7">
        <v>0</v>
      </c>
      <c r="E354" s="7">
        <v>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1</v>
      </c>
      <c r="N354" s="7">
        <v>1</v>
      </c>
      <c r="O354" s="7">
        <v>7</v>
      </c>
    </row>
    <row r="355" spans="1:15">
      <c r="A355" s="7">
        <v>1</v>
      </c>
      <c r="B355" s="7">
        <v>0</v>
      </c>
      <c r="C355" s="7">
        <v>0</v>
      </c>
      <c r="D355" s="7">
        <v>0</v>
      </c>
      <c r="E355" s="7">
        <v>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1</v>
      </c>
      <c r="N355" s="7">
        <v>0</v>
      </c>
      <c r="O355" s="7">
        <v>1</v>
      </c>
    </row>
    <row r="356" spans="1:15">
      <c r="A356" s="7">
        <v>1</v>
      </c>
      <c r="B356" s="7">
        <v>0</v>
      </c>
      <c r="C356" s="7">
        <v>0</v>
      </c>
      <c r="D356" s="7">
        <v>0</v>
      </c>
      <c r="E356" s="7">
        <v>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7">
        <v>0</v>
      </c>
      <c r="N356" s="7">
        <v>1</v>
      </c>
      <c r="O356" s="7">
        <v>7</v>
      </c>
    </row>
    <row r="357" spans="1:15">
      <c r="A357" s="7">
        <v>1</v>
      </c>
      <c r="B357" s="7">
        <v>0</v>
      </c>
      <c r="C357" s="7">
        <v>0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0</v>
      </c>
      <c r="O357" s="7">
        <v>1</v>
      </c>
    </row>
    <row r="358" spans="1:15">
      <c r="A358" s="7">
        <v>1</v>
      </c>
      <c r="B358" s="7">
        <v>0</v>
      </c>
      <c r="C358" s="7">
        <v>0</v>
      </c>
      <c r="D358" s="7">
        <v>0</v>
      </c>
      <c r="E358" s="7">
        <v>0</v>
      </c>
      <c r="F358" s="7">
        <v>1</v>
      </c>
      <c r="G358" s="7">
        <v>0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1</v>
      </c>
      <c r="O358" s="7">
        <v>7</v>
      </c>
    </row>
    <row r="359" spans="1:15">
      <c r="A359" s="7">
        <v>1</v>
      </c>
      <c r="B359" s="7">
        <v>0</v>
      </c>
      <c r="C359" s="7">
        <v>0</v>
      </c>
      <c r="D359" s="7">
        <v>0</v>
      </c>
      <c r="E359" s="7">
        <v>0</v>
      </c>
      <c r="F359" s="7">
        <v>1</v>
      </c>
      <c r="G359" s="7">
        <v>0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  <c r="N359" s="7">
        <v>0</v>
      </c>
      <c r="O359" s="7">
        <v>1</v>
      </c>
    </row>
    <row r="360" spans="1:15">
      <c r="A360" s="7">
        <v>1</v>
      </c>
      <c r="B360" s="7">
        <v>0</v>
      </c>
      <c r="C360" s="7">
        <v>0</v>
      </c>
      <c r="D360" s="7">
        <v>0</v>
      </c>
      <c r="E360" s="7">
        <v>0</v>
      </c>
      <c r="F360" s="7">
        <v>1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1</v>
      </c>
      <c r="O360" s="7">
        <v>7</v>
      </c>
    </row>
    <row r="361" spans="1:15">
      <c r="A361" s="7">
        <v>1</v>
      </c>
      <c r="B361" s="7">
        <v>0</v>
      </c>
      <c r="C361" s="7">
        <v>0</v>
      </c>
      <c r="D361" s="7">
        <v>0</v>
      </c>
      <c r="E361" s="7">
        <v>0</v>
      </c>
      <c r="F361" s="7">
        <v>1</v>
      </c>
      <c r="G361" s="7">
        <v>0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1</v>
      </c>
    </row>
    <row r="362" spans="1:15">
      <c r="A362" s="7">
        <v>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1</v>
      </c>
      <c r="I362" s="7">
        <v>0</v>
      </c>
      <c r="J362" s="7">
        <v>0</v>
      </c>
      <c r="K362" s="7">
        <v>0</v>
      </c>
      <c r="L362" s="7">
        <v>1</v>
      </c>
      <c r="M362" s="7">
        <v>1</v>
      </c>
      <c r="N362" s="7">
        <v>1</v>
      </c>
      <c r="O362" s="7">
        <v>9</v>
      </c>
    </row>
    <row r="363" spans="1:15">
      <c r="A363" s="7">
        <v>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1</v>
      </c>
      <c r="M363" s="7">
        <v>1</v>
      </c>
      <c r="N363" s="7">
        <v>0</v>
      </c>
      <c r="O363" s="7">
        <v>1</v>
      </c>
    </row>
    <row r="364" spans="1:15">
      <c r="A364" s="7">
        <v>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1</v>
      </c>
      <c r="I364" s="7">
        <v>0</v>
      </c>
      <c r="J364" s="7">
        <v>0</v>
      </c>
      <c r="K364" s="7">
        <v>0</v>
      </c>
      <c r="L364" s="7">
        <v>1</v>
      </c>
      <c r="M364" s="7">
        <v>0</v>
      </c>
      <c r="N364" s="7">
        <v>1</v>
      </c>
      <c r="O364" s="7">
        <v>9</v>
      </c>
    </row>
    <row r="365" spans="1:15">
      <c r="A365" s="7">
        <v>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1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1</v>
      </c>
    </row>
    <row r="366" spans="1:15">
      <c r="A366" s="7">
        <v>1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1</v>
      </c>
      <c r="J366" s="7">
        <v>1</v>
      </c>
      <c r="K366" s="7">
        <v>0</v>
      </c>
      <c r="L366" s="7">
        <v>0</v>
      </c>
      <c r="M366" s="7">
        <v>1</v>
      </c>
      <c r="N366" s="7">
        <v>1</v>
      </c>
      <c r="O366" s="7">
        <v>9</v>
      </c>
    </row>
    <row r="367" spans="1:15">
      <c r="A367" s="7">
        <v>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1</v>
      </c>
    </row>
    <row r="368" spans="1:15">
      <c r="A368" s="7">
        <v>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0</v>
      </c>
      <c r="L368" s="7">
        <v>0</v>
      </c>
      <c r="M368" s="7">
        <v>0</v>
      </c>
      <c r="N368" s="7">
        <v>1</v>
      </c>
      <c r="O368" s="7">
        <v>9</v>
      </c>
    </row>
    <row r="369" spans="1:15">
      <c r="A369" s="7">
        <v>1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1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</row>
    <row r="370" spans="1:15">
      <c r="A370" s="7">
        <v>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1</v>
      </c>
      <c r="N370" s="7">
        <v>1</v>
      </c>
      <c r="O370" s="7">
        <v>2</v>
      </c>
    </row>
    <row r="371" spans="1:15">
      <c r="A371" s="7">
        <v>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0</v>
      </c>
      <c r="O371" s="7">
        <v>1</v>
      </c>
    </row>
    <row r="372" spans="1:15">
      <c r="A372" s="7">
        <v>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1</v>
      </c>
      <c r="O372" s="7">
        <v>8</v>
      </c>
    </row>
    <row r="373" spans="1:15">
      <c r="A373" s="7">
        <v>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1</v>
      </c>
    </row>
    <row r="374" spans="1:15">
      <c r="A374" s="7">
        <v>1</v>
      </c>
      <c r="B374" s="7">
        <v>1</v>
      </c>
      <c r="C374" s="7">
        <v>0</v>
      </c>
      <c r="D374" s="7">
        <v>0</v>
      </c>
      <c r="E374" s="7">
        <v>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1</v>
      </c>
      <c r="N374" s="7">
        <v>1</v>
      </c>
      <c r="O374" s="7">
        <v>2</v>
      </c>
    </row>
    <row r="375" spans="1:15">
      <c r="A375" s="7">
        <v>1</v>
      </c>
      <c r="B375" s="7">
        <v>1</v>
      </c>
      <c r="C375" s="7">
        <v>0</v>
      </c>
      <c r="D375" s="7">
        <v>0</v>
      </c>
      <c r="E375" s="7">
        <v>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7">
        <v>0</v>
      </c>
      <c r="O375" s="7">
        <v>1</v>
      </c>
    </row>
    <row r="376" spans="1:15">
      <c r="A376" s="7">
        <v>1</v>
      </c>
      <c r="B376" s="7">
        <v>1</v>
      </c>
      <c r="C376" s="7">
        <v>0</v>
      </c>
      <c r="D376" s="7">
        <v>0</v>
      </c>
      <c r="E376" s="7">
        <v>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1</v>
      </c>
      <c r="O376" s="7">
        <v>2</v>
      </c>
    </row>
    <row r="377" spans="1:15">
      <c r="A377" s="7">
        <v>1</v>
      </c>
      <c r="B377" s="7">
        <v>1</v>
      </c>
      <c r="C377" s="7">
        <v>0</v>
      </c>
      <c r="D377" s="7">
        <v>0</v>
      </c>
      <c r="E377" s="7">
        <v>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1</v>
      </c>
    </row>
    <row r="378" spans="1:15">
      <c r="A378" s="7">
        <v>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1</v>
      </c>
      <c r="N378" s="7">
        <v>1</v>
      </c>
      <c r="O378" s="7">
        <v>2</v>
      </c>
    </row>
    <row r="379" spans="1:15">
      <c r="A379" s="7">
        <v>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</row>
    <row r="380" spans="1:15">
      <c r="A380" s="7">
        <v>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0</v>
      </c>
      <c r="N380" s="7">
        <v>1</v>
      </c>
      <c r="O380" s="7">
        <v>2</v>
      </c>
    </row>
    <row r="381" spans="1:15">
      <c r="A381" s="7">
        <v>1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생리주기</vt:lpstr>
      <vt:lpstr>약 추천</vt:lpstr>
      <vt:lpstr>약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2023-11-29T12:12:31Z</dcterms:created>
  <dcterms:modified xsi:type="dcterms:W3CDTF">2023-11-29T12:12:31Z</dcterms:modified>
</cp:coreProperties>
</file>