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_offload_cache\perl\"/>
    </mc:Choice>
  </mc:AlternateContent>
  <xr:revisionPtr revIDLastSave="0" documentId="13_ncr:1_{B26BCA28-A812-4B5F-9C04-54659C3C61E3}" xr6:coauthVersionLast="47" xr6:coauthVersionMax="47" xr10:uidLastSave="{00000000-0000-0000-0000-000000000000}"/>
  <bookViews>
    <workbookView xWindow="1140" yWindow="5835" windowWidth="56160" windowHeight="21615" xr2:uid="{A3744365-8172-4249-8760-B13D1FD4076B}"/>
  </bookViews>
  <sheets>
    <sheet name="badge_data" sheetId="2" r:id="rId1"/>
    <sheet name="spending" sheetId="4" r:id="rId2"/>
    <sheet name="eggs" sheetId="3" r:id="rId3"/>
  </sheets>
  <definedNames>
    <definedName name="_xlnm._FilterDatabase" localSheetId="0" hidden="1">badge_data!$Z$1:$Z$213</definedName>
    <definedName name="_xlnm._FilterDatabase" localSheetId="1" hidden="1">spending!$B$2:$B$216</definedName>
    <definedName name="ExternalData_1" localSheetId="0" hidden="1">badge_data!$A$1:$AJ$212</definedName>
    <definedName name="ExternalData_2" localSheetId="2" hidden="1">eggs!$A$1:$C$34</definedName>
    <definedName name="ExternalData_3" localSheetId="1" hidden="1">spending!$A$1:$D$216</definedName>
    <definedName name="_xlnm.Extract" localSheetId="0">badge_data!$AO$3</definedName>
    <definedName name="_xlnm.Extract" localSheetId="1">spending!$I$2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3" i="2" l="1"/>
  <c r="AP90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B2" i="2"/>
  <c r="AB8" i="2"/>
  <c r="AB43" i="2"/>
  <c r="AB66" i="2"/>
  <c r="AB151" i="2"/>
  <c r="AB149" i="2"/>
  <c r="AB95" i="2"/>
  <c r="AB29" i="2"/>
  <c r="AB13" i="2"/>
  <c r="AB121" i="2"/>
  <c r="AB100" i="2"/>
  <c r="AB65" i="2"/>
  <c r="AB27" i="2"/>
  <c r="AB12" i="2"/>
  <c r="AB11" i="2"/>
  <c r="AB9" i="2"/>
  <c r="AB106" i="2"/>
  <c r="AB3" i="2"/>
  <c r="AB6" i="2"/>
  <c r="AB15" i="2"/>
  <c r="AB16" i="2"/>
  <c r="AB19" i="2"/>
  <c r="AB14" i="2"/>
  <c r="AB91" i="2"/>
  <c r="AB34" i="2"/>
  <c r="AB33" i="2"/>
  <c r="AB18" i="2"/>
  <c r="AB20" i="2"/>
  <c r="AB48" i="2"/>
  <c r="AB28" i="2"/>
  <c r="AB41" i="2"/>
  <c r="AB94" i="2"/>
  <c r="AB30" i="2"/>
  <c r="AB44" i="2"/>
  <c r="AB23" i="2"/>
  <c r="AB78" i="2"/>
  <c r="AB42" i="2"/>
  <c r="AB50" i="2"/>
  <c r="AB85" i="2"/>
  <c r="AB52" i="2"/>
  <c r="AB84" i="2"/>
  <c r="AB90" i="2"/>
  <c r="AB72" i="2"/>
  <c r="AB38" i="2"/>
  <c r="AB57" i="2"/>
  <c r="AB93" i="2"/>
  <c r="AB74" i="2"/>
  <c r="AB107" i="2"/>
  <c r="AB86" i="2"/>
  <c r="AB87" i="2"/>
  <c r="AB46" i="2"/>
  <c r="AB24" i="2"/>
  <c r="AB105" i="2"/>
  <c r="AB68" i="2"/>
  <c r="AB71" i="2"/>
  <c r="AB22" i="2"/>
  <c r="AB60" i="2"/>
  <c r="AB128" i="2"/>
  <c r="AB156" i="2"/>
  <c r="AB88" i="2"/>
  <c r="AB98" i="2"/>
  <c r="AB146" i="2"/>
  <c r="AB58" i="2"/>
  <c r="AB83" i="2"/>
  <c r="AB165" i="2"/>
  <c r="AB17" i="2"/>
  <c r="AB51" i="2"/>
  <c r="AB102" i="2"/>
  <c r="AB104" i="2"/>
  <c r="AB73" i="2"/>
  <c r="AB92" i="2"/>
  <c r="AB99" i="2"/>
  <c r="AB25" i="2"/>
  <c r="AB76" i="2"/>
  <c r="AB31" i="2"/>
  <c r="AB124" i="2"/>
  <c r="AB49" i="2"/>
  <c r="AB69" i="2"/>
  <c r="AB97" i="2"/>
  <c r="AB117" i="2"/>
  <c r="AB53" i="2"/>
  <c r="AB109" i="2"/>
  <c r="AB112" i="2"/>
  <c r="AB122" i="2"/>
  <c r="AB125" i="2"/>
  <c r="AB131" i="2"/>
  <c r="AB67" i="2"/>
  <c r="AB108" i="2"/>
  <c r="AB147" i="2"/>
  <c r="AB127" i="2"/>
  <c r="AB178" i="2"/>
  <c r="AB126" i="2"/>
  <c r="AB161" i="2"/>
  <c r="AB176" i="2"/>
  <c r="AB103" i="2"/>
  <c r="AB113" i="2"/>
  <c r="AB186" i="2"/>
  <c r="AB171" i="2"/>
  <c r="AB174" i="2"/>
  <c r="AB180" i="2"/>
  <c r="AB159" i="2"/>
  <c r="AB89" i="2"/>
  <c r="AB61" i="2"/>
  <c r="AB37" i="2"/>
  <c r="AB80" i="2"/>
  <c r="AB173" i="2"/>
  <c r="AB158" i="2"/>
  <c r="AB123" i="2"/>
  <c r="AB118" i="2"/>
  <c r="AB21" i="2"/>
  <c r="AB54" i="2"/>
  <c r="AB195" i="2"/>
  <c r="AB96" i="2"/>
  <c r="AB168" i="2"/>
  <c r="AB183" i="2"/>
  <c r="AB110" i="2"/>
  <c r="AB153" i="2"/>
  <c r="AB177" i="2"/>
  <c r="AB164" i="2"/>
  <c r="AB139" i="2"/>
  <c r="AB116" i="2"/>
  <c r="AB36" i="2"/>
  <c r="AB134" i="2"/>
  <c r="AB140" i="2"/>
  <c r="AB160" i="2"/>
  <c r="AB77" i="2"/>
  <c r="AB148" i="2"/>
  <c r="AB187" i="2"/>
  <c r="AB143" i="2"/>
  <c r="AB129" i="2"/>
  <c r="AB135" i="2"/>
  <c r="AB203" i="2"/>
  <c r="AB150" i="2"/>
  <c r="AB184" i="2"/>
  <c r="AB47" i="2"/>
  <c r="AB169" i="2"/>
  <c r="AB154" i="2"/>
  <c r="AB59" i="2"/>
  <c r="AB181" i="2"/>
  <c r="AB55" i="2"/>
  <c r="AB26" i="2"/>
  <c r="AB200" i="2"/>
  <c r="AB185" i="2"/>
  <c r="AB142" i="2"/>
  <c r="AB81" i="2"/>
  <c r="AB182" i="2"/>
  <c r="AB144" i="2"/>
  <c r="AB120" i="2"/>
  <c r="AB199" i="2"/>
  <c r="AB62" i="2"/>
  <c r="AB56" i="2"/>
  <c r="AB191" i="2"/>
  <c r="AB82" i="2"/>
  <c r="AB189" i="2"/>
  <c r="AB167" i="2"/>
  <c r="AB141" i="2"/>
  <c r="AB132" i="2"/>
  <c r="AB136" i="2"/>
  <c r="AB7" i="2"/>
  <c r="AB152" i="2"/>
  <c r="AB101" i="2"/>
  <c r="AB155" i="2"/>
  <c r="AB70" i="2"/>
  <c r="AB175" i="2"/>
  <c r="AB138" i="2"/>
  <c r="AB208" i="2"/>
  <c r="AB133" i="2"/>
  <c r="AB198" i="2"/>
  <c r="AB137" i="2"/>
  <c r="AB4" i="2"/>
  <c r="AB163" i="2"/>
  <c r="AB179" i="2"/>
  <c r="AB188" i="2"/>
  <c r="AB206" i="2"/>
  <c r="AB170" i="2"/>
  <c r="AB166" i="2"/>
  <c r="AB119" i="2"/>
  <c r="AB63" i="2"/>
  <c r="AB201" i="2"/>
  <c r="AB10" i="2"/>
  <c r="AB114" i="2"/>
  <c r="AB35" i="2"/>
  <c r="AB194" i="2"/>
  <c r="AB79" i="2"/>
  <c r="AB5" i="2"/>
  <c r="AB64" i="2"/>
  <c r="AB145" i="2"/>
  <c r="AB204" i="2"/>
  <c r="AB162" i="2"/>
  <c r="AB40" i="2"/>
  <c r="AB157" i="2"/>
  <c r="AB202" i="2"/>
  <c r="AB172" i="2"/>
  <c r="AB39" i="2"/>
  <c r="AB75" i="2"/>
  <c r="AB207" i="2"/>
  <c r="AB111" i="2"/>
  <c r="AB32" i="2"/>
  <c r="AB130" i="2"/>
  <c r="AB115" i="2"/>
  <c r="AB193" i="2"/>
  <c r="AB45" i="2"/>
  <c r="AB205" i="2"/>
  <c r="AB197" i="2"/>
  <c r="AB210" i="2"/>
  <c r="AB192" i="2"/>
  <c r="AB209" i="2"/>
  <c r="AB190" i="2"/>
  <c r="AB211" i="2"/>
  <c r="AB196" i="2"/>
  <c r="AB212" i="2"/>
  <c r="X99" i="2"/>
  <c r="X15" i="2"/>
  <c r="X9" i="2"/>
  <c r="X78" i="2"/>
  <c r="X27" i="2"/>
  <c r="X73" i="2"/>
  <c r="X22" i="2"/>
  <c r="X61" i="2"/>
  <c r="X85" i="2"/>
  <c r="X67" i="2"/>
  <c r="X51" i="2"/>
  <c r="X42" i="2"/>
  <c r="X160" i="2"/>
  <c r="X156" i="2"/>
  <c r="X104" i="2"/>
  <c r="X50" i="2"/>
  <c r="X53" i="2"/>
  <c r="X41" i="2"/>
  <c r="X23" i="2"/>
  <c r="X29" i="2"/>
  <c r="X98" i="2"/>
  <c r="X83" i="2"/>
  <c r="X195" i="2"/>
  <c r="X176" i="2"/>
  <c r="X37" i="2"/>
  <c r="X30" i="2"/>
  <c r="X199" i="2"/>
  <c r="X46" i="2"/>
  <c r="X43" i="2"/>
  <c r="X125" i="2"/>
  <c r="X128" i="2"/>
  <c r="X74" i="2"/>
  <c r="X165" i="2"/>
  <c r="X21" i="2"/>
  <c r="X65" i="2"/>
  <c r="X127" i="2"/>
  <c r="X14" i="2"/>
  <c r="X66" i="2"/>
  <c r="X59" i="2"/>
  <c r="X134" i="2"/>
  <c r="X96" i="2"/>
  <c r="X178" i="2"/>
  <c r="X150" i="2"/>
  <c r="X144" i="2"/>
  <c r="X25" i="2"/>
  <c r="X71" i="2"/>
  <c r="X120" i="2"/>
  <c r="X90" i="2"/>
  <c r="X58" i="2"/>
  <c r="X34" i="2"/>
  <c r="X33" i="2"/>
  <c r="X146" i="2"/>
  <c r="X105" i="2"/>
  <c r="X12" i="2"/>
  <c r="X38" i="2"/>
  <c r="X18" i="2"/>
  <c r="X110" i="2"/>
  <c r="X93" i="2"/>
  <c r="X26" i="2"/>
  <c r="X97" i="2"/>
  <c r="X19" i="2"/>
  <c r="X11" i="2"/>
  <c r="X16" i="2"/>
  <c r="X31" i="2"/>
  <c r="X55" i="2"/>
  <c r="X56" i="2"/>
  <c r="X123" i="2"/>
  <c r="X91" i="2"/>
  <c r="X124" i="2"/>
  <c r="X153" i="2"/>
  <c r="X114" i="2"/>
  <c r="X6" i="2"/>
  <c r="X24" i="2"/>
  <c r="X112" i="2"/>
  <c r="X84" i="2"/>
  <c r="X3" i="2"/>
  <c r="X80" i="2"/>
  <c r="X94" i="2"/>
  <c r="X88" i="2"/>
  <c r="X154" i="2"/>
  <c r="X103" i="2"/>
  <c r="X171" i="2"/>
  <c r="X47" i="2"/>
  <c r="X135" i="2"/>
  <c r="X62" i="2"/>
  <c r="X113" i="2"/>
  <c r="X158" i="2"/>
  <c r="X121" i="2"/>
  <c r="X36" i="2"/>
  <c r="X60" i="2"/>
  <c r="X48" i="2"/>
  <c r="X109" i="2"/>
  <c r="X20" i="2"/>
  <c r="X63" i="2"/>
  <c r="X89" i="2"/>
  <c r="X4" i="2"/>
  <c r="X108" i="2"/>
  <c r="X13" i="2"/>
  <c r="X35" i="2"/>
  <c r="X95" i="2"/>
  <c r="X185" i="2"/>
  <c r="X126" i="2"/>
  <c r="X183" i="2"/>
  <c r="X57" i="2"/>
  <c r="X17" i="2"/>
  <c r="X102" i="2"/>
  <c r="X82" i="2"/>
  <c r="X8" i="2"/>
  <c r="X180" i="2"/>
  <c r="X77" i="2"/>
  <c r="X70" i="2"/>
  <c r="X52" i="2"/>
  <c r="X182" i="2"/>
  <c r="X86" i="2"/>
  <c r="X138" i="2"/>
  <c r="X184" i="2"/>
  <c r="X177" i="2"/>
  <c r="X147" i="2"/>
  <c r="X76" i="2"/>
  <c r="X49" i="2"/>
  <c r="X187" i="2"/>
  <c r="X141" i="2"/>
  <c r="X117" i="2"/>
  <c r="X188" i="2"/>
  <c r="X2" i="2"/>
  <c r="X119" i="2"/>
  <c r="X151" i="2"/>
  <c r="X142" i="2"/>
  <c r="X7" i="2"/>
  <c r="X28" i="2"/>
  <c r="X92" i="2"/>
  <c r="X81" i="2"/>
  <c r="X106" i="2"/>
  <c r="X164" i="2"/>
  <c r="X68" i="2"/>
  <c r="X133" i="2"/>
  <c r="X179" i="2"/>
  <c r="X203" i="2"/>
  <c r="X163" i="2"/>
  <c r="X137" i="2"/>
  <c r="X181" i="2"/>
  <c r="X54" i="2"/>
  <c r="X169" i="2"/>
  <c r="X129" i="2"/>
  <c r="X107" i="2"/>
  <c r="X200" i="2"/>
  <c r="X206" i="2"/>
  <c r="X44" i="2"/>
  <c r="X140" i="2"/>
  <c r="X132" i="2"/>
  <c r="X168" i="2"/>
  <c r="X143" i="2"/>
  <c r="X149" i="2"/>
  <c r="X72" i="2"/>
  <c r="X152" i="2"/>
  <c r="X159" i="2"/>
  <c r="X161" i="2"/>
  <c r="X174" i="2"/>
  <c r="X201" i="2"/>
  <c r="X139" i="2"/>
  <c r="X148" i="2"/>
  <c r="X100" i="2"/>
  <c r="X189" i="2"/>
  <c r="X198" i="2"/>
  <c r="X101" i="2"/>
  <c r="X175" i="2"/>
  <c r="X131" i="2"/>
  <c r="X122" i="2"/>
  <c r="X87" i="2"/>
  <c r="X10" i="2"/>
  <c r="X173" i="2"/>
  <c r="X136" i="2"/>
  <c r="X208" i="2"/>
  <c r="X69" i="2"/>
  <c r="X170" i="2"/>
  <c r="X155" i="2"/>
  <c r="X186" i="2"/>
  <c r="X116" i="2"/>
  <c r="X118" i="2"/>
  <c r="X167" i="2"/>
  <c r="X191" i="2"/>
  <c r="X166" i="2"/>
  <c r="X194" i="2"/>
  <c r="X79" i="2"/>
  <c r="X5" i="2"/>
  <c r="X64" i="2"/>
  <c r="X145" i="2"/>
  <c r="X204" i="2"/>
  <c r="X162" i="2"/>
  <c r="X40" i="2"/>
  <c r="X157" i="2"/>
  <c r="X202" i="2"/>
  <c r="X172" i="2"/>
  <c r="X39" i="2"/>
  <c r="X75" i="2"/>
  <c r="X207" i="2"/>
  <c r="X111" i="2"/>
  <c r="X32" i="2"/>
  <c r="X130" i="2"/>
  <c r="X115" i="2"/>
  <c r="X193" i="2"/>
  <c r="X45" i="2"/>
  <c r="X205" i="2"/>
  <c r="X197" i="2"/>
  <c r="X210" i="2"/>
  <c r="X192" i="2"/>
  <c r="X209" i="2"/>
  <c r="X190" i="2"/>
  <c r="X211" i="2"/>
  <c r="X196" i="2"/>
  <c r="X212" i="2"/>
  <c r="V99" i="2"/>
  <c r="V42" i="2"/>
  <c r="V67" i="2"/>
  <c r="V66" i="2"/>
  <c r="V105" i="2"/>
  <c r="V22" i="2"/>
  <c r="V12" i="2"/>
  <c r="V15" i="2"/>
  <c r="V43" i="2"/>
  <c r="V104" i="2"/>
  <c r="V31" i="2"/>
  <c r="V6" i="2"/>
  <c r="V61" i="2"/>
  <c r="V46" i="2"/>
  <c r="V65" i="2"/>
  <c r="V38" i="2"/>
  <c r="V78" i="2"/>
  <c r="V55" i="2"/>
  <c r="V160" i="2"/>
  <c r="V57" i="2"/>
  <c r="V195" i="2"/>
  <c r="V176" i="2"/>
  <c r="V134" i="2"/>
  <c r="V95" i="2"/>
  <c r="V73" i="2"/>
  <c r="V53" i="2"/>
  <c r="V98" i="2"/>
  <c r="V18" i="2"/>
  <c r="V85" i="2"/>
  <c r="V27" i="2"/>
  <c r="V24" i="2"/>
  <c r="V47" i="2"/>
  <c r="V59" i="2"/>
  <c r="V135" i="2"/>
  <c r="V96" i="2"/>
  <c r="V17" i="2"/>
  <c r="V102" i="2"/>
  <c r="V62" i="2"/>
  <c r="V41" i="2"/>
  <c r="V156" i="2"/>
  <c r="V185" i="2"/>
  <c r="V178" i="2"/>
  <c r="V29" i="2"/>
  <c r="V97" i="2"/>
  <c r="V37" i="2"/>
  <c r="V82" i="2"/>
  <c r="V3" i="2"/>
  <c r="V112" i="2"/>
  <c r="V16" i="2"/>
  <c r="V80" i="2"/>
  <c r="V19" i="2"/>
  <c r="V8" i="2"/>
  <c r="V56" i="2"/>
  <c r="V123" i="2"/>
  <c r="V180" i="2"/>
  <c r="V150" i="2"/>
  <c r="V113" i="2"/>
  <c r="V77" i="2"/>
  <c r="V51" i="2"/>
  <c r="V91" i="2"/>
  <c r="V158" i="2"/>
  <c r="V110" i="2"/>
  <c r="V90" i="2"/>
  <c r="V121" i="2"/>
  <c r="V36" i="2"/>
  <c r="V84" i="2"/>
  <c r="V127" i="2"/>
  <c r="V70" i="2"/>
  <c r="V58" i="2"/>
  <c r="V93" i="2"/>
  <c r="V60" i="2"/>
  <c r="V125" i="2"/>
  <c r="V52" i="2"/>
  <c r="V14" i="2"/>
  <c r="V182" i="2"/>
  <c r="V144" i="2"/>
  <c r="V199" i="2"/>
  <c r="V11" i="2"/>
  <c r="V34" i="2"/>
  <c r="V9" i="2"/>
  <c r="V94" i="2"/>
  <c r="V48" i="2"/>
  <c r="V109" i="2"/>
  <c r="V33" i="2"/>
  <c r="V120" i="2"/>
  <c r="V171" i="2"/>
  <c r="V88" i="2"/>
  <c r="V86" i="2"/>
  <c r="V138" i="2"/>
  <c r="V25" i="2"/>
  <c r="V26" i="2"/>
  <c r="V154" i="2"/>
  <c r="V184" i="2"/>
  <c r="V177" i="2"/>
  <c r="V147" i="2"/>
  <c r="V76" i="2"/>
  <c r="V126" i="2"/>
  <c r="V49" i="2"/>
  <c r="V187" i="2"/>
  <c r="V141" i="2"/>
  <c r="V117" i="2"/>
  <c r="V188" i="2"/>
  <c r="V128" i="2"/>
  <c r="V2" i="2"/>
  <c r="V165" i="2"/>
  <c r="V119" i="2"/>
  <c r="V20" i="2"/>
  <c r="V151" i="2"/>
  <c r="V83" i="2"/>
  <c r="V63" i="2"/>
  <c r="V89" i="2"/>
  <c r="V142" i="2"/>
  <c r="V146" i="2"/>
  <c r="V124" i="2"/>
  <c r="V7" i="2"/>
  <c r="V28" i="2"/>
  <c r="V183" i="2"/>
  <c r="V4" i="2"/>
  <c r="V23" i="2"/>
  <c r="V103" i="2"/>
  <c r="V71" i="2"/>
  <c r="V92" i="2"/>
  <c r="V81" i="2"/>
  <c r="V106" i="2"/>
  <c r="V153" i="2"/>
  <c r="V164" i="2"/>
  <c r="V68" i="2"/>
  <c r="V74" i="2"/>
  <c r="V133" i="2"/>
  <c r="V179" i="2"/>
  <c r="V108" i="2"/>
  <c r="V30" i="2"/>
  <c r="V203" i="2"/>
  <c r="V50" i="2"/>
  <c r="V163" i="2"/>
  <c r="V137" i="2"/>
  <c r="V181" i="2"/>
  <c r="V54" i="2"/>
  <c r="V13" i="2"/>
  <c r="V169" i="2"/>
  <c r="V129" i="2"/>
  <c r="V21" i="2"/>
  <c r="V107" i="2"/>
  <c r="V200" i="2"/>
  <c r="V206" i="2"/>
  <c r="V44" i="2"/>
  <c r="V140" i="2"/>
  <c r="V132" i="2"/>
  <c r="V168" i="2"/>
  <c r="V143" i="2"/>
  <c r="V149" i="2"/>
  <c r="V72" i="2"/>
  <c r="V152" i="2"/>
  <c r="V159" i="2"/>
  <c r="V161" i="2"/>
  <c r="V174" i="2"/>
  <c r="V201" i="2"/>
  <c r="V139" i="2"/>
  <c r="V148" i="2"/>
  <c r="V100" i="2"/>
  <c r="V189" i="2"/>
  <c r="V198" i="2"/>
  <c r="V101" i="2"/>
  <c r="V175" i="2"/>
  <c r="V131" i="2"/>
  <c r="V122" i="2"/>
  <c r="V87" i="2"/>
  <c r="V10" i="2"/>
  <c r="V173" i="2"/>
  <c r="V136" i="2"/>
  <c r="V208" i="2"/>
  <c r="V69" i="2"/>
  <c r="V170" i="2"/>
  <c r="V155" i="2"/>
  <c r="V186" i="2"/>
  <c r="V116" i="2"/>
  <c r="V118" i="2"/>
  <c r="V167" i="2"/>
  <c r="V191" i="2"/>
  <c r="V166" i="2"/>
  <c r="V194" i="2"/>
  <c r="V79" i="2"/>
  <c r="V5" i="2"/>
  <c r="V64" i="2"/>
  <c r="V35" i="2"/>
  <c r="V145" i="2"/>
  <c r="V204" i="2"/>
  <c r="V162" i="2"/>
  <c r="V40" i="2"/>
  <c r="V114" i="2"/>
  <c r="V157" i="2"/>
  <c r="V202" i="2"/>
  <c r="V172" i="2"/>
  <c r="V39" i="2"/>
  <c r="V75" i="2"/>
  <c r="V207" i="2"/>
  <c r="V111" i="2"/>
  <c r="V32" i="2"/>
  <c r="V130" i="2"/>
  <c r="V115" i="2"/>
  <c r="V193" i="2"/>
  <c r="V45" i="2"/>
  <c r="V205" i="2"/>
  <c r="V197" i="2"/>
  <c r="V210" i="2"/>
  <c r="V192" i="2"/>
  <c r="V209" i="2"/>
  <c r="V190" i="2"/>
  <c r="V211" i="2"/>
  <c r="V196" i="2"/>
  <c r="V212" i="2"/>
  <c r="S99" i="2"/>
  <c r="S53" i="2"/>
  <c r="S188" i="2"/>
  <c r="S105" i="2"/>
  <c r="S66" i="2"/>
  <c r="S182" i="2"/>
  <c r="S22" i="2"/>
  <c r="S12" i="2"/>
  <c r="S42" i="2"/>
  <c r="S67" i="2"/>
  <c r="S15" i="2"/>
  <c r="S78" i="2"/>
  <c r="S43" i="2"/>
  <c r="S51" i="2"/>
  <c r="S144" i="2"/>
  <c r="S57" i="2"/>
  <c r="S62" i="2"/>
  <c r="S98" i="2"/>
  <c r="S199" i="2"/>
  <c r="S104" i="2"/>
  <c r="S41" i="2"/>
  <c r="S11" i="2"/>
  <c r="S6" i="2"/>
  <c r="S55" i="2"/>
  <c r="S160" i="2"/>
  <c r="S91" i="2"/>
  <c r="S128" i="2"/>
  <c r="S61" i="2"/>
  <c r="S156" i="2"/>
  <c r="S195" i="2"/>
  <c r="S158" i="2"/>
  <c r="S185" i="2"/>
  <c r="S18" i="2"/>
  <c r="S178" i="2"/>
  <c r="S29" i="2"/>
  <c r="S34" i="2"/>
  <c r="S97" i="2"/>
  <c r="S110" i="2"/>
  <c r="S46" i="2"/>
  <c r="S85" i="2"/>
  <c r="S27" i="2"/>
  <c r="S24" i="2"/>
  <c r="S9" i="2"/>
  <c r="S37" i="2"/>
  <c r="S94" i="2"/>
  <c r="S48" i="2"/>
  <c r="S65" i="2"/>
  <c r="S38" i="2"/>
  <c r="S82" i="2"/>
  <c r="S90" i="2"/>
  <c r="S3" i="2"/>
  <c r="S47" i="2"/>
  <c r="S2" i="2"/>
  <c r="S176" i="2"/>
  <c r="S112" i="2"/>
  <c r="S59" i="2"/>
  <c r="S135" i="2"/>
  <c r="S109" i="2"/>
  <c r="S31" i="2"/>
  <c r="S33" i="2"/>
  <c r="S16" i="2"/>
  <c r="S80" i="2"/>
  <c r="S19" i="2"/>
  <c r="S96" i="2"/>
  <c r="S8" i="2"/>
  <c r="S165" i="2"/>
  <c r="S121" i="2"/>
  <c r="S36" i="2"/>
  <c r="S84" i="2"/>
  <c r="S120" i="2"/>
  <c r="S119" i="2"/>
  <c r="S127" i="2"/>
  <c r="S134" i="2"/>
  <c r="S20" i="2"/>
  <c r="S151" i="2"/>
  <c r="S83" i="2"/>
  <c r="S70" i="2"/>
  <c r="S194" i="2"/>
  <c r="S63" i="2"/>
  <c r="S56" i="2"/>
  <c r="S17" i="2"/>
  <c r="S123" i="2"/>
  <c r="S95" i="2"/>
  <c r="S180" i="2"/>
  <c r="S58" i="2"/>
  <c r="S171" i="2"/>
  <c r="S93" i="2"/>
  <c r="S88" i="2"/>
  <c r="S89" i="2"/>
  <c r="S86" i="2"/>
  <c r="S138" i="2"/>
  <c r="S73" i="2"/>
  <c r="S142" i="2"/>
  <c r="S150" i="2"/>
  <c r="S146" i="2"/>
  <c r="S60" i="2"/>
  <c r="S124" i="2"/>
  <c r="S125" i="2"/>
  <c r="S7" i="2"/>
  <c r="S113" i="2"/>
  <c r="S77" i="2"/>
  <c r="S25" i="2"/>
  <c r="S28" i="2"/>
  <c r="S183" i="2"/>
  <c r="S52" i="2"/>
  <c r="S26" i="2"/>
  <c r="S4" i="2"/>
  <c r="S23" i="2"/>
  <c r="S103" i="2"/>
  <c r="S71" i="2"/>
  <c r="S92" i="2"/>
  <c r="S81" i="2"/>
  <c r="S102" i="2"/>
  <c r="S79" i="2"/>
  <c r="S106" i="2"/>
  <c r="S154" i="2"/>
  <c r="S153" i="2"/>
  <c r="S184" i="2"/>
  <c r="S164" i="2"/>
  <c r="S68" i="2"/>
  <c r="S14" i="2"/>
  <c r="S74" i="2"/>
  <c r="S133" i="2"/>
  <c r="S177" i="2"/>
  <c r="S179" i="2"/>
  <c r="S108" i="2"/>
  <c r="S30" i="2"/>
  <c r="S203" i="2"/>
  <c r="S50" i="2"/>
  <c r="S163" i="2"/>
  <c r="S5" i="2"/>
  <c r="S137" i="2"/>
  <c r="S181" i="2"/>
  <c r="S54" i="2"/>
  <c r="S13" i="2"/>
  <c r="S169" i="2"/>
  <c r="S129" i="2"/>
  <c r="S64" i="2"/>
  <c r="S21" i="2"/>
  <c r="S107" i="2"/>
  <c r="S147" i="2"/>
  <c r="S200" i="2"/>
  <c r="S206" i="2"/>
  <c r="S44" i="2"/>
  <c r="S140" i="2"/>
  <c r="S132" i="2"/>
  <c r="S35" i="2"/>
  <c r="S76" i="2"/>
  <c r="S168" i="2"/>
  <c r="S143" i="2"/>
  <c r="S145" i="2"/>
  <c r="S149" i="2"/>
  <c r="S126" i="2"/>
  <c r="S49" i="2"/>
  <c r="S72" i="2"/>
  <c r="S152" i="2"/>
  <c r="S159" i="2"/>
  <c r="S161" i="2"/>
  <c r="S174" i="2"/>
  <c r="S201" i="2"/>
  <c r="S139" i="2"/>
  <c r="S187" i="2"/>
  <c r="S204" i="2"/>
  <c r="S162" i="2"/>
  <c r="S148" i="2"/>
  <c r="S100" i="2"/>
  <c r="S40" i="2"/>
  <c r="S114" i="2"/>
  <c r="S157" i="2"/>
  <c r="S189" i="2"/>
  <c r="S198" i="2"/>
  <c r="S101" i="2"/>
  <c r="S202" i="2"/>
  <c r="S175" i="2"/>
  <c r="S131" i="2"/>
  <c r="S122" i="2"/>
  <c r="S172" i="2"/>
  <c r="S39" i="2"/>
  <c r="S75" i="2"/>
  <c r="S87" i="2"/>
  <c r="S10" i="2"/>
  <c r="S173" i="2"/>
  <c r="S141" i="2"/>
  <c r="S136" i="2"/>
  <c r="S117" i="2"/>
  <c r="S208" i="2"/>
  <c r="S69" i="2"/>
  <c r="S170" i="2"/>
  <c r="S155" i="2"/>
  <c r="S207" i="2"/>
  <c r="S186" i="2"/>
  <c r="S111" i="2"/>
  <c r="S116" i="2"/>
  <c r="S118" i="2"/>
  <c r="S32" i="2"/>
  <c r="S167" i="2"/>
  <c r="S130" i="2"/>
  <c r="S115" i="2"/>
  <c r="S193" i="2"/>
  <c r="S45" i="2"/>
  <c r="S191" i="2"/>
  <c r="S205" i="2"/>
  <c r="S197" i="2"/>
  <c r="S210" i="2"/>
  <c r="S166" i="2"/>
  <c r="S192" i="2"/>
  <c r="S209" i="2"/>
  <c r="S190" i="2"/>
  <c r="S211" i="2"/>
  <c r="S196" i="2"/>
  <c r="S212" i="2"/>
  <c r="O105" i="2"/>
  <c r="O15" i="2"/>
  <c r="O36" i="2"/>
  <c r="O104" i="2"/>
  <c r="O46" i="2"/>
  <c r="O29" i="2"/>
  <c r="O43" i="2"/>
  <c r="O65" i="2"/>
  <c r="O109" i="2"/>
  <c r="O8" i="2"/>
  <c r="O121" i="2"/>
  <c r="O99" i="2"/>
  <c r="O63" i="2"/>
  <c r="O59" i="2"/>
  <c r="O142" i="2"/>
  <c r="O12" i="2"/>
  <c r="O68" i="2"/>
  <c r="O97" i="2"/>
  <c r="O145" i="2"/>
  <c r="O149" i="2"/>
  <c r="O95" i="2"/>
  <c r="O3" i="2"/>
  <c r="O93" i="2"/>
  <c r="O66" i="2"/>
  <c r="O144" i="2"/>
  <c r="O55" i="2"/>
  <c r="O128" i="2"/>
  <c r="O27" i="2"/>
  <c r="O57" i="2"/>
  <c r="O2" i="2"/>
  <c r="O6" i="2"/>
  <c r="O151" i="2"/>
  <c r="O178" i="2"/>
  <c r="O83" i="2"/>
  <c r="O123" i="2"/>
  <c r="O58" i="2"/>
  <c r="O146" i="2"/>
  <c r="O60" i="2"/>
  <c r="O124" i="2"/>
  <c r="O28" i="2"/>
  <c r="O158" i="2"/>
  <c r="O67" i="2"/>
  <c r="O78" i="2"/>
  <c r="O103" i="2"/>
  <c r="O37" i="2"/>
  <c r="O154" i="2"/>
  <c r="O79" i="2"/>
  <c r="O179" i="2"/>
  <c r="O14" i="2"/>
  <c r="O106" i="2"/>
  <c r="O133" i="2"/>
  <c r="O119" i="2"/>
  <c r="O13" i="2"/>
  <c r="O54" i="2"/>
  <c r="O107" i="2"/>
  <c r="O76" i="2"/>
  <c r="O35" i="2"/>
  <c r="O72" i="2"/>
  <c r="O157" i="2"/>
  <c r="O100" i="2"/>
  <c r="O172" i="2"/>
  <c r="O198" i="2"/>
  <c r="O87" i="2"/>
  <c r="O136" i="2"/>
  <c r="O82" i="2"/>
  <c r="O186" i="2"/>
  <c r="O138" i="2"/>
  <c r="O49" i="2"/>
  <c r="O120" i="2"/>
  <c r="O53" i="2"/>
  <c r="O182" i="2"/>
  <c r="O188" i="2"/>
  <c r="O199" i="2"/>
  <c r="O22" i="2"/>
  <c r="O91" i="2"/>
  <c r="O62" i="2"/>
  <c r="O156" i="2"/>
  <c r="O110" i="2"/>
  <c r="O85" i="2"/>
  <c r="O24" i="2"/>
  <c r="O9" i="2"/>
  <c r="O34" i="2"/>
  <c r="O94" i="2"/>
  <c r="O48" i="2"/>
  <c r="O47" i="2"/>
  <c r="O18" i="2"/>
  <c r="O135" i="2"/>
  <c r="O31" i="2"/>
  <c r="O16" i="2"/>
  <c r="O33" i="2"/>
  <c r="O165" i="2"/>
  <c r="O134" i="2"/>
  <c r="O11" i="2"/>
  <c r="O17" i="2"/>
  <c r="O180" i="2"/>
  <c r="O171" i="2"/>
  <c r="O42" i="2"/>
  <c r="O96" i="2"/>
  <c r="O89" i="2"/>
  <c r="O88" i="2"/>
  <c r="O73" i="2"/>
  <c r="O127" i="2"/>
  <c r="O38" i="2"/>
  <c r="O125" i="2"/>
  <c r="O150" i="2"/>
  <c r="O77" i="2"/>
  <c r="O113" i="2"/>
  <c r="O7" i="2"/>
  <c r="O25" i="2"/>
  <c r="O183" i="2"/>
  <c r="O194" i="2"/>
  <c r="O70" i="2"/>
  <c r="O90" i="2"/>
  <c r="O26" i="2"/>
  <c r="O4" i="2"/>
  <c r="O23" i="2"/>
  <c r="O71" i="2"/>
  <c r="O81" i="2"/>
  <c r="O153" i="2"/>
  <c r="O164" i="2"/>
  <c r="O92" i="2"/>
  <c r="O74" i="2"/>
  <c r="O177" i="2"/>
  <c r="O108" i="2"/>
  <c r="O203" i="2"/>
  <c r="O30" i="2"/>
  <c r="O84" i="2"/>
  <c r="O50" i="2"/>
  <c r="O181" i="2"/>
  <c r="O5" i="2"/>
  <c r="O137" i="2"/>
  <c r="O163" i="2"/>
  <c r="O41" i="2"/>
  <c r="O51" i="2"/>
  <c r="O129" i="2"/>
  <c r="O64" i="2"/>
  <c r="O21" i="2"/>
  <c r="O200" i="2"/>
  <c r="O206" i="2"/>
  <c r="O147" i="2"/>
  <c r="O140" i="2"/>
  <c r="O132" i="2"/>
  <c r="O44" i="2"/>
  <c r="O143" i="2"/>
  <c r="O169" i="2"/>
  <c r="O152" i="2"/>
  <c r="O126" i="2"/>
  <c r="O168" i="2"/>
  <c r="O159" i="2"/>
  <c r="O98" i="2"/>
  <c r="O174" i="2"/>
  <c r="O201" i="2"/>
  <c r="O161" i="2"/>
  <c r="O80" i="2"/>
  <c r="O162" i="2"/>
  <c r="O187" i="2"/>
  <c r="O148" i="2"/>
  <c r="O139" i="2"/>
  <c r="O56" i="2"/>
  <c r="O176" i="2"/>
  <c r="O52" i="2"/>
  <c r="O114" i="2"/>
  <c r="O189" i="2"/>
  <c r="O101" i="2"/>
  <c r="O175" i="2"/>
  <c r="O204" i="2"/>
  <c r="O184" i="2"/>
  <c r="O102" i="2"/>
  <c r="O40" i="2"/>
  <c r="O122" i="2"/>
  <c r="O131" i="2"/>
  <c r="O20" i="2"/>
  <c r="O39" i="2"/>
  <c r="O202" i="2"/>
  <c r="O141" i="2"/>
  <c r="O10" i="2"/>
  <c r="O173" i="2"/>
  <c r="O117" i="2"/>
  <c r="O208" i="2"/>
  <c r="O112" i="2"/>
  <c r="O69" i="2"/>
  <c r="O170" i="2"/>
  <c r="O160" i="2"/>
  <c r="O155" i="2"/>
  <c r="O207" i="2"/>
  <c r="O19" i="2"/>
  <c r="O111" i="2"/>
  <c r="O118" i="2"/>
  <c r="O116" i="2"/>
  <c r="O86" i="2"/>
  <c r="O32" i="2"/>
  <c r="O167" i="2"/>
  <c r="O115" i="2"/>
  <c r="O130" i="2"/>
  <c r="O45" i="2"/>
  <c r="O191" i="2"/>
  <c r="O205" i="2"/>
  <c r="O197" i="2"/>
  <c r="O61" i="2"/>
  <c r="O193" i="2"/>
  <c r="O166" i="2"/>
  <c r="O210" i="2"/>
  <c r="O209" i="2"/>
  <c r="O192" i="2"/>
  <c r="O190" i="2"/>
  <c r="O195" i="2"/>
  <c r="O211" i="2"/>
  <c r="O196" i="2"/>
  <c r="O185" i="2"/>
  <c r="O75" i="2"/>
  <c r="O212" i="2"/>
  <c r="H9" i="2"/>
  <c r="H99" i="2"/>
  <c r="H134" i="2"/>
  <c r="H42" i="2"/>
  <c r="H74" i="2"/>
  <c r="H90" i="2"/>
  <c r="H24" i="2"/>
  <c r="H176" i="2"/>
  <c r="H160" i="2"/>
  <c r="H78" i="2"/>
  <c r="H22" i="2"/>
  <c r="H11" i="2"/>
  <c r="H59" i="2"/>
  <c r="H91" i="2"/>
  <c r="H33" i="2"/>
  <c r="H88" i="2"/>
  <c r="H85" i="2"/>
  <c r="H12" i="2"/>
  <c r="H71" i="2"/>
  <c r="H61" i="2"/>
  <c r="H128" i="2"/>
  <c r="H15" i="2"/>
  <c r="H206" i="2"/>
  <c r="H6" i="2"/>
  <c r="H178" i="2"/>
  <c r="H97" i="2"/>
  <c r="H41" i="2"/>
  <c r="H16" i="2"/>
  <c r="H67" i="2"/>
  <c r="H110" i="2"/>
  <c r="H27" i="2"/>
  <c r="H21" i="2"/>
  <c r="H144" i="2"/>
  <c r="H43" i="2"/>
  <c r="H34" i="2"/>
  <c r="H105" i="2"/>
  <c r="H98" i="2"/>
  <c r="H203" i="2"/>
  <c r="H53" i="2"/>
  <c r="H44" i="2"/>
  <c r="H66" i="2"/>
  <c r="H31" i="2"/>
  <c r="H73" i="2"/>
  <c r="H23" i="2"/>
  <c r="H135" i="2"/>
  <c r="H30" i="2"/>
  <c r="H199" i="2"/>
  <c r="H18" i="2"/>
  <c r="H51" i="2"/>
  <c r="H156" i="2"/>
  <c r="H38" i="2"/>
  <c r="H46" i="2"/>
  <c r="H147" i="2"/>
  <c r="H63" i="2"/>
  <c r="H80" i="2"/>
  <c r="H123" i="2"/>
  <c r="H94" i="2"/>
  <c r="H121" i="2"/>
  <c r="H171" i="2"/>
  <c r="H96" i="2"/>
  <c r="H28" i="2"/>
  <c r="H55" i="2"/>
  <c r="H58" i="2"/>
  <c r="H25" i="2"/>
  <c r="H120" i="2"/>
  <c r="H64" i="2"/>
  <c r="H20" i="2"/>
  <c r="H60" i="2"/>
  <c r="H139" i="2"/>
  <c r="H26" i="2"/>
  <c r="H113" i="2"/>
  <c r="H125" i="2"/>
  <c r="H48" i="2"/>
  <c r="H17" i="2"/>
  <c r="H83" i="2"/>
  <c r="H107" i="2"/>
  <c r="H37" i="2"/>
  <c r="H165" i="2"/>
  <c r="H95" i="2"/>
  <c r="H104" i="2"/>
  <c r="H56" i="2"/>
  <c r="H153" i="2"/>
  <c r="H158" i="2"/>
  <c r="H195" i="2"/>
  <c r="H89" i="2"/>
  <c r="H79" i="2"/>
  <c r="H164" i="2"/>
  <c r="H102" i="2"/>
  <c r="H132" i="2"/>
  <c r="H172" i="2"/>
  <c r="H65" i="2"/>
  <c r="H57" i="2"/>
  <c r="H163" i="2"/>
  <c r="H19" i="2"/>
  <c r="H93" i="2"/>
  <c r="H14" i="2"/>
  <c r="H106" i="2"/>
  <c r="H70" i="2"/>
  <c r="H47" i="2"/>
  <c r="H29" i="2"/>
  <c r="H119" i="2"/>
  <c r="H8" i="2"/>
  <c r="H150" i="2"/>
  <c r="H36" i="2"/>
  <c r="H54" i="2"/>
  <c r="H174" i="2"/>
  <c r="H179" i="2"/>
  <c r="H142" i="2"/>
  <c r="H50" i="2"/>
  <c r="H138" i="2"/>
  <c r="H180" i="2"/>
  <c r="H7" i="2"/>
  <c r="H146" i="2"/>
  <c r="H177" i="2"/>
  <c r="H151" i="2"/>
  <c r="H137" i="2"/>
  <c r="H185" i="2"/>
  <c r="H4" i="2"/>
  <c r="H75" i="2"/>
  <c r="H131" i="2"/>
  <c r="H116" i="2"/>
  <c r="H109" i="2"/>
  <c r="H114" i="2"/>
  <c r="H127" i="2"/>
  <c r="H2" i="2"/>
  <c r="H82" i="2"/>
  <c r="H81" i="2"/>
  <c r="H3" i="2"/>
  <c r="H72" i="2"/>
  <c r="H35" i="2"/>
  <c r="H181" i="2"/>
  <c r="H84" i="2"/>
  <c r="H92" i="2"/>
  <c r="H159" i="2"/>
  <c r="H129" i="2"/>
  <c r="H86" i="2"/>
  <c r="H77" i="2"/>
  <c r="H62" i="2"/>
  <c r="H112" i="2"/>
  <c r="H173" i="2"/>
  <c r="H40" i="2"/>
  <c r="H133" i="2"/>
  <c r="H103" i="2"/>
  <c r="H126" i="2"/>
  <c r="H87" i="2"/>
  <c r="H161" i="2"/>
  <c r="H154" i="2"/>
  <c r="H189" i="2"/>
  <c r="H152" i="2"/>
  <c r="H198" i="2"/>
  <c r="H141" i="2"/>
  <c r="H169" i="2"/>
  <c r="H187" i="2"/>
  <c r="H101" i="2"/>
  <c r="H202" i="2"/>
  <c r="H184" i="2"/>
  <c r="H208" i="2"/>
  <c r="H52" i="2"/>
  <c r="H68" i="2"/>
  <c r="H32" i="2"/>
  <c r="H145" i="2"/>
  <c r="H39" i="2"/>
  <c r="H140" i="2"/>
  <c r="H100" i="2"/>
  <c r="H117" i="2"/>
  <c r="H5" i="2"/>
  <c r="H49" i="2"/>
  <c r="H149" i="2"/>
  <c r="H122" i="2"/>
  <c r="H10" i="2"/>
  <c r="H13" i="2"/>
  <c r="H111" i="2"/>
  <c r="H108" i="2"/>
  <c r="H157" i="2"/>
  <c r="H186" i="2"/>
  <c r="H124" i="2"/>
  <c r="H136" i="2"/>
  <c r="H76" i="2"/>
  <c r="H69" i="2"/>
  <c r="H45" i="2"/>
  <c r="H168" i="2"/>
  <c r="H183" i="2"/>
  <c r="H188" i="2"/>
  <c r="H167" i="2"/>
  <c r="H148" i="2"/>
  <c r="H143" i="2"/>
  <c r="H162" i="2"/>
  <c r="H207" i="2"/>
  <c r="H182" i="2"/>
  <c r="H130" i="2"/>
  <c r="H155" i="2"/>
  <c r="H118" i="2"/>
  <c r="H115" i="2"/>
  <c r="H204" i="2"/>
  <c r="H201" i="2"/>
  <c r="H191" i="2"/>
  <c r="H193" i="2"/>
  <c r="H200" i="2"/>
  <c r="H194" i="2"/>
  <c r="H166" i="2"/>
  <c r="H211" i="2"/>
  <c r="H175" i="2"/>
  <c r="H212" i="2"/>
  <c r="H170" i="2"/>
  <c r="H190" i="2"/>
  <c r="H209" i="2"/>
  <c r="H210" i="2"/>
  <c r="H192" i="2"/>
  <c r="H196" i="2"/>
  <c r="H205" i="2"/>
  <c r="H197" i="2"/>
  <c r="F38" i="2"/>
  <c r="F34" i="2"/>
  <c r="F22" i="2"/>
  <c r="F99" i="2"/>
  <c r="F11" i="2"/>
  <c r="F18" i="2"/>
  <c r="F33" i="2"/>
  <c r="F104" i="2"/>
  <c r="F9" i="2"/>
  <c r="F67" i="2"/>
  <c r="F78" i="2"/>
  <c r="F91" i="2"/>
  <c r="F42" i="2"/>
  <c r="F105" i="2"/>
  <c r="F128" i="2"/>
  <c r="F46" i="2"/>
  <c r="F15" i="2"/>
  <c r="F94" i="2"/>
  <c r="F51" i="2"/>
  <c r="F12" i="2"/>
  <c r="F65" i="2"/>
  <c r="F63" i="2"/>
  <c r="F29" i="2"/>
  <c r="F27" i="2"/>
  <c r="F16" i="2"/>
  <c r="F48" i="2"/>
  <c r="F57" i="2"/>
  <c r="F24" i="2"/>
  <c r="F36" i="2"/>
  <c r="F37" i="2"/>
  <c r="F17" i="2"/>
  <c r="F43" i="2"/>
  <c r="F66" i="2"/>
  <c r="F55" i="2"/>
  <c r="F59" i="2"/>
  <c r="F88" i="2"/>
  <c r="F80" i="2"/>
  <c r="F84" i="2"/>
  <c r="F19" i="2"/>
  <c r="F44" i="2"/>
  <c r="F61" i="2"/>
  <c r="F31" i="2"/>
  <c r="F89" i="2"/>
  <c r="F86" i="2"/>
  <c r="F53" i="2"/>
  <c r="F52" i="2"/>
  <c r="F74" i="2"/>
  <c r="F64" i="2"/>
  <c r="F20" i="2"/>
  <c r="F58" i="2"/>
  <c r="F142" i="2"/>
  <c r="F77" i="2"/>
  <c r="F93" i="2"/>
  <c r="F96" i="2"/>
  <c r="F90" i="2"/>
  <c r="F127" i="2"/>
  <c r="F85" i="2"/>
  <c r="F7" i="2"/>
  <c r="F119" i="2"/>
  <c r="F97" i="2"/>
  <c r="F83" i="2"/>
  <c r="F41" i="2"/>
  <c r="F165" i="2"/>
  <c r="F98" i="2"/>
  <c r="F95" i="2"/>
  <c r="F68" i="2"/>
  <c r="F26" i="2"/>
  <c r="F92" i="2"/>
  <c r="F6" i="2"/>
  <c r="F50" i="2"/>
  <c r="F4" i="2"/>
  <c r="F71" i="2"/>
  <c r="F79" i="2"/>
  <c r="F134" i="2"/>
  <c r="F121" i="2"/>
  <c r="F25" i="2"/>
  <c r="F8" i="2"/>
  <c r="F62" i="2"/>
  <c r="F14" i="2"/>
  <c r="F2" i="2"/>
  <c r="F28" i="2"/>
  <c r="F56" i="2"/>
  <c r="F82" i="2"/>
  <c r="F60" i="2"/>
  <c r="F40" i="2"/>
  <c r="F106" i="2"/>
  <c r="F21" i="2"/>
  <c r="F32" i="2"/>
  <c r="F133" i="2"/>
  <c r="F145" i="2"/>
  <c r="F176" i="2"/>
  <c r="F113" i="2"/>
  <c r="F81" i="2"/>
  <c r="F54" i="2"/>
  <c r="F156" i="2"/>
  <c r="F103" i="2"/>
  <c r="F39" i="2"/>
  <c r="F146" i="2"/>
  <c r="F140" i="2"/>
  <c r="F144" i="2"/>
  <c r="F3" i="2"/>
  <c r="F100" i="2"/>
  <c r="F70" i="2"/>
  <c r="F117" i="2"/>
  <c r="F126" i="2"/>
  <c r="F147" i="2"/>
  <c r="F72" i="2"/>
  <c r="F153" i="2"/>
  <c r="F5" i="2"/>
  <c r="F75" i="2"/>
  <c r="F73" i="2"/>
  <c r="F49" i="2"/>
  <c r="F102" i="2"/>
  <c r="F107" i="2"/>
  <c r="F87" i="2"/>
  <c r="F131" i="2"/>
  <c r="F35" i="2"/>
  <c r="F149" i="2"/>
  <c r="F123" i="2"/>
  <c r="F23" i="2"/>
  <c r="F109" i="2"/>
  <c r="F122" i="2"/>
  <c r="F114" i="2"/>
  <c r="F10" i="2"/>
  <c r="F47" i="2"/>
  <c r="F112" i="2"/>
  <c r="F173" i="2"/>
  <c r="F178" i="2"/>
  <c r="F150" i="2"/>
  <c r="F138" i="2"/>
  <c r="F174" i="2"/>
  <c r="F13" i="2"/>
  <c r="F161" i="2"/>
  <c r="F139" i="2"/>
  <c r="F111" i="2"/>
  <c r="F30" i="2"/>
  <c r="F110" i="2"/>
  <c r="F158" i="2"/>
  <c r="F108" i="2"/>
  <c r="F132" i="2"/>
  <c r="F159" i="2"/>
  <c r="F154" i="2"/>
  <c r="F177" i="2"/>
  <c r="F189" i="2"/>
  <c r="F151" i="2"/>
  <c r="F172" i="2"/>
  <c r="F157" i="2"/>
  <c r="F120" i="2"/>
  <c r="F171" i="2"/>
  <c r="F152" i="2"/>
  <c r="F164" i="2"/>
  <c r="F186" i="2"/>
  <c r="F124" i="2"/>
  <c r="F125" i="2"/>
  <c r="F137" i="2"/>
  <c r="F136" i="2"/>
  <c r="F160" i="2"/>
  <c r="F76" i="2"/>
  <c r="F198" i="2"/>
  <c r="F141" i="2"/>
  <c r="F181" i="2"/>
  <c r="F163" i="2"/>
  <c r="F69" i="2"/>
  <c r="F179" i="2"/>
  <c r="F116" i="2"/>
  <c r="F45" i="2"/>
  <c r="F169" i="2"/>
  <c r="F168" i="2"/>
  <c r="F203" i="2"/>
  <c r="F187" i="2"/>
  <c r="F183" i="2"/>
  <c r="F188" i="2"/>
  <c r="F135" i="2"/>
  <c r="F167" i="2"/>
  <c r="F180" i="2"/>
  <c r="F148" i="2"/>
  <c r="F143" i="2"/>
  <c r="F162" i="2"/>
  <c r="F129" i="2"/>
  <c r="F207" i="2"/>
  <c r="F182" i="2"/>
  <c r="F130" i="2"/>
  <c r="F155" i="2"/>
  <c r="F118" i="2"/>
  <c r="F115" i="2"/>
  <c r="F101" i="2"/>
  <c r="F204" i="2"/>
  <c r="F202" i="2"/>
  <c r="F201" i="2"/>
  <c r="F184" i="2"/>
  <c r="F191" i="2"/>
  <c r="F195" i="2"/>
  <c r="F193" i="2"/>
  <c r="F199" i="2"/>
  <c r="F185" i="2"/>
  <c r="F200" i="2"/>
  <c r="F194" i="2"/>
  <c r="F166" i="2"/>
  <c r="F211" i="2"/>
  <c r="F175" i="2"/>
  <c r="F212" i="2"/>
  <c r="F170" i="2"/>
  <c r="F190" i="2"/>
  <c r="F209" i="2"/>
  <c r="F210" i="2"/>
  <c r="F206" i="2"/>
  <c r="F192" i="2"/>
  <c r="F196" i="2"/>
  <c r="F205" i="2"/>
  <c r="F197" i="2"/>
  <c r="F208" i="2"/>
  <c r="D183" i="2"/>
  <c r="D99" i="2"/>
  <c r="D166" i="2"/>
  <c r="D34" i="2"/>
  <c r="D36" i="2"/>
  <c r="D211" i="2"/>
  <c r="D49" i="2"/>
  <c r="D85" i="2"/>
  <c r="D22" i="2"/>
  <c r="D171" i="2"/>
  <c r="D98" i="2"/>
  <c r="D150" i="2"/>
  <c r="D112" i="2"/>
  <c r="D12" i="2"/>
  <c r="D175" i="2"/>
  <c r="D195" i="2"/>
  <c r="D41" i="2"/>
  <c r="D78" i="2"/>
  <c r="D8" i="2"/>
  <c r="D58" i="2"/>
  <c r="D134" i="2"/>
  <c r="D59" i="2"/>
  <c r="D187" i="2"/>
  <c r="D176" i="2"/>
  <c r="D184" i="2"/>
  <c r="D102" i="2"/>
  <c r="D200" i="2"/>
  <c r="D189" i="2"/>
  <c r="D42" i="2"/>
  <c r="D6" i="2"/>
  <c r="D97" i="2"/>
  <c r="D38" i="2"/>
  <c r="D31" i="2"/>
  <c r="D65" i="2"/>
  <c r="D37" i="2"/>
  <c r="D29" i="2"/>
  <c r="D67" i="2"/>
  <c r="D104" i="2"/>
  <c r="D56" i="2"/>
  <c r="D62" i="2"/>
  <c r="D199" i="2"/>
  <c r="D105" i="2"/>
  <c r="D19" i="2"/>
  <c r="D185" i="2"/>
  <c r="D178" i="2"/>
  <c r="D55" i="2"/>
  <c r="D212" i="2"/>
  <c r="D46" i="2"/>
  <c r="D114" i="2"/>
  <c r="D167" i="2"/>
  <c r="D170" i="2"/>
  <c r="D160" i="2"/>
  <c r="D194" i="2"/>
  <c r="D3" i="2"/>
  <c r="D80" i="2"/>
  <c r="D127" i="2"/>
  <c r="D24" i="2"/>
  <c r="D18" i="2"/>
  <c r="D180" i="2"/>
  <c r="D156" i="2"/>
  <c r="D190" i="2"/>
  <c r="D181" i="2"/>
  <c r="D119" i="2"/>
  <c r="D136" i="2"/>
  <c r="D182" i="2"/>
  <c r="D188" i="2"/>
  <c r="D61" i="2"/>
  <c r="D159" i="2"/>
  <c r="D48" i="2"/>
  <c r="D109" i="2"/>
  <c r="D121" i="2"/>
  <c r="D133" i="2"/>
  <c r="D142" i="2"/>
  <c r="D143" i="2"/>
  <c r="D158" i="2"/>
  <c r="D129" i="2"/>
  <c r="D137" i="2"/>
  <c r="D138" i="2"/>
  <c r="D157" i="2"/>
  <c r="D93" i="2"/>
  <c r="D103" i="2"/>
  <c r="D152" i="2"/>
  <c r="D174" i="2"/>
  <c r="D95" i="2"/>
  <c r="D125" i="2"/>
  <c r="D130" i="2"/>
  <c r="D173" i="2"/>
  <c r="D139" i="2"/>
  <c r="D162" i="2"/>
  <c r="D84" i="2"/>
  <c r="D116" i="2"/>
  <c r="D89" i="2"/>
  <c r="D132" i="2"/>
  <c r="D14" i="2"/>
  <c r="D186" i="2"/>
  <c r="D86" i="2"/>
  <c r="D4" i="2"/>
  <c r="D90" i="2"/>
  <c r="D26" i="2"/>
  <c r="D113" i="2"/>
  <c r="D209" i="2"/>
  <c r="D82" i="2"/>
  <c r="D53" i="2"/>
  <c r="D123" i="2"/>
  <c r="D66" i="2"/>
  <c r="D141" i="2"/>
  <c r="D155" i="2"/>
  <c r="D57" i="2"/>
  <c r="D40" i="2"/>
  <c r="D94" i="2"/>
  <c r="D110" i="2"/>
  <c r="D210" i="2"/>
  <c r="D91" i="2"/>
  <c r="D63" i="2"/>
  <c r="D79" i="2"/>
  <c r="D96" i="2"/>
  <c r="D203" i="2"/>
  <c r="D9" i="2"/>
  <c r="D16" i="2"/>
  <c r="D76" i="2"/>
  <c r="D25" i="2"/>
  <c r="D73" i="2"/>
  <c r="D43" i="2"/>
  <c r="D163" i="2"/>
  <c r="D70" i="2"/>
  <c r="D60" i="2"/>
  <c r="D47" i="2"/>
  <c r="D193" i="2"/>
  <c r="D126" i="2"/>
  <c r="D165" i="2"/>
  <c r="D135" i="2"/>
  <c r="D27" i="2"/>
  <c r="D140" i="2"/>
  <c r="D11" i="2"/>
  <c r="D51" i="2"/>
  <c r="D69" i="2"/>
  <c r="D15" i="2"/>
  <c r="D131" i="2"/>
  <c r="D75" i="2"/>
  <c r="D206" i="2"/>
  <c r="D88" i="2"/>
  <c r="D81" i="2"/>
  <c r="D179" i="2"/>
  <c r="D92" i="2"/>
  <c r="D122" i="2"/>
  <c r="D101" i="2"/>
  <c r="D192" i="2"/>
  <c r="D72" i="2"/>
  <c r="D172" i="2"/>
  <c r="D146" i="2"/>
  <c r="D45" i="2"/>
  <c r="D87" i="2"/>
  <c r="D77" i="2"/>
  <c r="D196" i="2"/>
  <c r="D117" i="2"/>
  <c r="D52" i="2"/>
  <c r="D35" i="2"/>
  <c r="D13" i="2"/>
  <c r="D100" i="2"/>
  <c r="D154" i="2"/>
  <c r="D50" i="2"/>
  <c r="D30" i="2"/>
  <c r="D33" i="2"/>
  <c r="D71" i="2"/>
  <c r="D23" i="2"/>
  <c r="D164" i="2"/>
  <c r="D153" i="2"/>
  <c r="D17" i="2"/>
  <c r="D2" i="2"/>
  <c r="D205" i="2"/>
  <c r="D197" i="2"/>
  <c r="D147" i="2"/>
  <c r="D144" i="2"/>
  <c r="D148" i="2"/>
  <c r="D120" i="2"/>
  <c r="D107" i="2"/>
  <c r="D118" i="2"/>
  <c r="D28" i="2"/>
  <c r="D145" i="2"/>
  <c r="D7" i="2"/>
  <c r="D20" i="2"/>
  <c r="D10" i="2"/>
  <c r="D149" i="2"/>
  <c r="D108" i="2"/>
  <c r="D74" i="2"/>
  <c r="D191" i="2"/>
  <c r="D111" i="2"/>
  <c r="D198" i="2"/>
  <c r="D208" i="2"/>
  <c r="D32" i="2"/>
  <c r="D161" i="2"/>
  <c r="D115" i="2"/>
  <c r="D128" i="2"/>
  <c r="D83" i="2"/>
  <c r="D44" i="2"/>
  <c r="D151" i="2"/>
  <c r="D177" i="2"/>
  <c r="D207" i="2"/>
  <c r="D39" i="2"/>
  <c r="D5" i="2"/>
  <c r="D124" i="2"/>
  <c r="D168" i="2"/>
  <c r="D204" i="2"/>
  <c r="D202" i="2"/>
  <c r="D169" i="2"/>
  <c r="D54" i="2"/>
  <c r="D68" i="2"/>
  <c r="D21" i="2"/>
  <c r="D201" i="2"/>
  <c r="D64" i="2"/>
  <c r="D106" i="2"/>
  <c r="B183" i="2"/>
  <c r="B99" i="2"/>
  <c r="B166" i="2"/>
  <c r="B34" i="2"/>
  <c r="B36" i="2"/>
  <c r="B211" i="2"/>
  <c r="B49" i="2"/>
  <c r="B85" i="2"/>
  <c r="B22" i="2"/>
  <c r="B171" i="2"/>
  <c r="B98" i="2"/>
  <c r="B150" i="2"/>
  <c r="B112" i="2"/>
  <c r="B12" i="2"/>
  <c r="B175" i="2"/>
  <c r="B195" i="2"/>
  <c r="B41" i="2"/>
  <c r="B78" i="2"/>
  <c r="B8" i="2"/>
  <c r="B58" i="2"/>
  <c r="B134" i="2"/>
  <c r="B59" i="2"/>
  <c r="B187" i="2"/>
  <c r="B176" i="2"/>
  <c r="B184" i="2"/>
  <c r="B102" i="2"/>
  <c r="B200" i="2"/>
  <c r="B189" i="2"/>
  <c r="B42" i="2"/>
  <c r="B6" i="2"/>
  <c r="B97" i="2"/>
  <c r="B38" i="2"/>
  <c r="B31" i="2"/>
  <c r="B65" i="2"/>
  <c r="B37" i="2"/>
  <c r="B29" i="2"/>
  <c r="B67" i="2"/>
  <c r="B104" i="2"/>
  <c r="B56" i="2"/>
  <c r="B62" i="2"/>
  <c r="B199" i="2"/>
  <c r="B105" i="2"/>
  <c r="B19" i="2"/>
  <c r="B185" i="2"/>
  <c r="B178" i="2"/>
  <c r="B55" i="2"/>
  <c r="B212" i="2"/>
  <c r="B46" i="2"/>
  <c r="B114" i="2"/>
  <c r="B167" i="2"/>
  <c r="B170" i="2"/>
  <c r="B160" i="2"/>
  <c r="B194" i="2"/>
  <c r="B3" i="2"/>
  <c r="B80" i="2"/>
  <c r="B127" i="2"/>
  <c r="B24" i="2"/>
  <c r="B18" i="2"/>
  <c r="B180" i="2"/>
  <c r="B156" i="2"/>
  <c r="B190" i="2"/>
  <c r="B181" i="2"/>
  <c r="B119" i="2"/>
  <c r="B136" i="2"/>
  <c r="B182" i="2"/>
  <c r="B188" i="2"/>
  <c r="B61" i="2"/>
  <c r="B159" i="2"/>
  <c r="B48" i="2"/>
  <c r="B109" i="2"/>
  <c r="B121" i="2"/>
  <c r="B133" i="2"/>
  <c r="B142" i="2"/>
  <c r="B143" i="2"/>
  <c r="B158" i="2"/>
  <c r="B129" i="2"/>
  <c r="B137" i="2"/>
  <c r="B138" i="2"/>
  <c r="B157" i="2"/>
  <c r="B93" i="2"/>
  <c r="B103" i="2"/>
  <c r="B152" i="2"/>
  <c r="B174" i="2"/>
  <c r="B95" i="2"/>
  <c r="B125" i="2"/>
  <c r="B130" i="2"/>
  <c r="B173" i="2"/>
  <c r="B139" i="2"/>
  <c r="B162" i="2"/>
  <c r="B84" i="2"/>
  <c r="B116" i="2"/>
  <c r="B89" i="2"/>
  <c r="B132" i="2"/>
  <c r="B14" i="2"/>
  <c r="B186" i="2"/>
  <c r="B86" i="2"/>
  <c r="B4" i="2"/>
  <c r="B90" i="2"/>
  <c r="B26" i="2"/>
  <c r="B113" i="2"/>
  <c r="B209" i="2"/>
  <c r="B82" i="2"/>
  <c r="B53" i="2"/>
  <c r="B123" i="2"/>
  <c r="B66" i="2"/>
  <c r="B141" i="2"/>
  <c r="B155" i="2"/>
  <c r="B57" i="2"/>
  <c r="B40" i="2"/>
  <c r="B94" i="2"/>
  <c r="B110" i="2"/>
  <c r="B210" i="2"/>
  <c r="B91" i="2"/>
  <c r="B63" i="2"/>
  <c r="B79" i="2"/>
  <c r="B96" i="2"/>
  <c r="B203" i="2"/>
  <c r="B9" i="2"/>
  <c r="B16" i="2"/>
  <c r="B76" i="2"/>
  <c r="B25" i="2"/>
  <c r="B73" i="2"/>
  <c r="B43" i="2"/>
  <c r="B163" i="2"/>
  <c r="B70" i="2"/>
  <c r="B60" i="2"/>
  <c r="B47" i="2"/>
  <c r="B193" i="2"/>
  <c r="B126" i="2"/>
  <c r="B165" i="2"/>
  <c r="B135" i="2"/>
  <c r="B27" i="2"/>
  <c r="B140" i="2"/>
  <c r="B11" i="2"/>
  <c r="B51" i="2"/>
  <c r="B69" i="2"/>
  <c r="B15" i="2"/>
  <c r="B131" i="2"/>
  <c r="B75" i="2"/>
  <c r="B206" i="2"/>
  <c r="B88" i="2"/>
  <c r="B81" i="2"/>
  <c r="B179" i="2"/>
  <c r="B92" i="2"/>
  <c r="B122" i="2"/>
  <c r="B101" i="2"/>
  <c r="B192" i="2"/>
  <c r="B72" i="2"/>
  <c r="B172" i="2"/>
  <c r="B146" i="2"/>
  <c r="B45" i="2"/>
  <c r="B87" i="2"/>
  <c r="B77" i="2"/>
  <c r="B196" i="2"/>
  <c r="B117" i="2"/>
  <c r="B52" i="2"/>
  <c r="B35" i="2"/>
  <c r="B13" i="2"/>
  <c r="B100" i="2"/>
  <c r="B154" i="2"/>
  <c r="B50" i="2"/>
  <c r="B30" i="2"/>
  <c r="B33" i="2"/>
  <c r="B71" i="2"/>
  <c r="B23" i="2"/>
  <c r="B164" i="2"/>
  <c r="B153" i="2"/>
  <c r="B17" i="2"/>
  <c r="B2" i="2"/>
  <c r="B205" i="2"/>
  <c r="B197" i="2"/>
  <c r="B147" i="2"/>
  <c r="B144" i="2"/>
  <c r="B148" i="2"/>
  <c r="B120" i="2"/>
  <c r="B107" i="2"/>
  <c r="B118" i="2"/>
  <c r="B28" i="2"/>
  <c r="B145" i="2"/>
  <c r="B7" i="2"/>
  <c r="B20" i="2"/>
  <c r="B10" i="2"/>
  <c r="B149" i="2"/>
  <c r="B108" i="2"/>
  <c r="B74" i="2"/>
  <c r="B191" i="2"/>
  <c r="B111" i="2"/>
  <c r="B198" i="2"/>
  <c r="B208" i="2"/>
  <c r="B32" i="2"/>
  <c r="B161" i="2"/>
  <c r="B115" i="2"/>
  <c r="B128" i="2"/>
  <c r="B83" i="2"/>
  <c r="B44" i="2"/>
  <c r="B151" i="2"/>
  <c r="B177" i="2"/>
  <c r="B207" i="2"/>
  <c r="B39" i="2"/>
  <c r="B5" i="2"/>
  <c r="B124" i="2"/>
  <c r="B168" i="2"/>
  <c r="B204" i="2"/>
  <c r="B202" i="2"/>
  <c r="B169" i="2"/>
  <c r="B54" i="2"/>
  <c r="B68" i="2"/>
  <c r="B21" i="2"/>
  <c r="B201" i="2"/>
  <c r="B64" i="2"/>
  <c r="B106" i="2"/>
  <c r="H11" i="4"/>
  <c r="J83" i="4"/>
  <c r="J82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B20" i="3"/>
  <c r="B2" i="3"/>
  <c r="B4" i="3"/>
  <c r="B16" i="3"/>
  <c r="B7" i="3"/>
  <c r="B17" i="3"/>
  <c r="B10" i="3"/>
  <c r="B6" i="3"/>
  <c r="B24" i="3"/>
  <c r="B11" i="3"/>
  <c r="B8" i="3"/>
  <c r="B21" i="3"/>
  <c r="B15" i="3"/>
  <c r="B14" i="3"/>
  <c r="B5" i="3"/>
  <c r="B25" i="3"/>
  <c r="B3" i="3"/>
  <c r="B13" i="3"/>
  <c r="B26" i="3"/>
  <c r="B12" i="3"/>
  <c r="B22" i="3"/>
  <c r="B19" i="3"/>
  <c r="B30" i="3"/>
  <c r="B27" i="3"/>
  <c r="B31" i="3"/>
  <c r="B23" i="3"/>
  <c r="B18" i="3"/>
  <c r="B28" i="3"/>
  <c r="B9" i="3"/>
  <c r="B32" i="3"/>
  <c r="B33" i="3"/>
  <c r="B34" i="3"/>
  <c r="B2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BFB0A3-54B3-4DD9-9E65-A28616EE98C9}" keepAlive="1" name="Query - badge_data" description="Connection to the 'badge_data' query in the workbook." type="5" refreshedVersion="7" background="1" saveData="1">
    <dbPr connection="Provider=Microsoft.Mashup.OleDb.1;Data Source=$Workbook$;Location=badge_data;Extended Properties=&quot;&quot;" command="SELECT * FROM [badge_data]"/>
  </connection>
  <connection id="2" xr16:uid="{41F80FEC-0BD9-41C1-8719-A4FFB5C64CEC}" keepAlive="1" name="Query - eggs" description="Connection to the 'eggs' query in the workbook." type="5" refreshedVersion="7" background="1" saveData="1">
    <dbPr connection="Provider=Microsoft.Mashup.OleDb.1;Data Source=$Workbook$;Location=eggs;Extended Properties=&quot;&quot;" command="SELECT * FROM [eggs]"/>
  </connection>
  <connection id="3" xr16:uid="{736BD830-41B3-4947-8747-147AC30C7166}" keepAlive="1" name="Query - spending" description="Connection to the 'spending' query in the workbook." type="5" refreshedVersion="7" background="1" saveData="1">
    <dbPr connection="Provider=Microsoft.Mashup.OleDb.1;Data Source=$Workbook$;Location=spending;Extended Properties=&quot;&quot;" command="SELECT * FROM [spending]"/>
  </connection>
</connections>
</file>

<file path=xl/sharedStrings.xml><?xml version="1.0" encoding="utf-8"?>
<sst xmlns="http://schemas.openxmlformats.org/spreadsheetml/2006/main" count="4335" uniqueCount="1663">
  <si>
    <t>id</t>
  </si>
  <si>
    <t>active_time</t>
  </si>
  <si>
    <t>ate</t>
  </si>
  <si>
    <t>clicks</t>
  </si>
  <si>
    <t>credits</t>
  </si>
  <si>
    <t>died</t>
  </si>
  <si>
    <t>egg_from</t>
  </si>
  <si>
    <t>flags</t>
  </si>
  <si>
    <t>food</t>
  </si>
  <si>
    <t>hyper_time</t>
  </si>
  <si>
    <t>interaction_cnt</t>
  </si>
  <si>
    <t>interactions</t>
  </si>
  <si>
    <t>knocked_up</t>
  </si>
  <si>
    <t>poop</t>
  </si>
  <si>
    <t>pooped</t>
  </si>
  <si>
    <t>prego_time</t>
  </si>
  <si>
    <t>quest_id</t>
  </si>
  <si>
    <t>sick_from</t>
  </si>
  <si>
    <t>sleep_time</t>
  </si>
  <si>
    <t>spent</t>
  </si>
  <si>
    <t>state</t>
  </si>
  <si>
    <t>status</t>
  </si>
  <si>
    <t>flamingo_code</t>
  </si>
  <si>
    <t>coyote_code</t>
  </si>
  <si>
    <t>llama_code</t>
  </si>
  <si>
    <t>Parrot_code</t>
  </si>
  <si>
    <t>Peacock_code</t>
  </si>
  <si>
    <t>024D</t>
  </si>
  <si>
    <t>00043C</t>
  </si>
  <si>
    <t>0000</t>
  </si>
  <si>
    <t>000028</t>
  </si>
  <si>
    <t>020D</t>
  </si>
  <si>
    <t>09</t>
  </si>
  <si>
    <t>E0</t>
  </si>
  <si>
    <t>000B3C</t>
  </si>
  <si>
    <t>00008050000010000000000000000000000000000000000200080211000000800000000000004008002001000000000200000000200000080010000000000000002000084000000000A0000000000000000000000800000000000000000000C0</t>
  </si>
  <si>
    <t>0001</t>
  </si>
  <si>
    <t>39</t>
  </si>
  <si>
    <t>0010BC</t>
  </si>
  <si>
    <t>0001F9</t>
  </si>
  <si>
    <t>0709</t>
  </si>
  <si>
    <t>003321</t>
  </si>
  <si>
    <t>01BC</t>
  </si>
  <si>
    <t>000244</t>
  </si>
  <si>
    <t>023F</t>
  </si>
  <si>
    <t>0F</t>
  </si>
  <si>
    <t>6D</t>
  </si>
  <si>
    <t>005187</t>
  </si>
  <si>
    <t>FFFFFFFFFFFFFFFFFFFFFFFFFFFFFFFFFFFFFFFFFFFFFFFFFFFFFFFFFFFFFFFFFFFFFFFFFFFFFFFFFFFFFFFFFFFFFFFFFFFFFFFFFFFFFFFFFFFFFFFFFFFFFFFFFFFFFFFFFFFFFFFFFFFFFFFFFFFFFFFFFFFFFFFFFFFFFFFFFFFFFFFFFFFFFFFF</t>
  </si>
  <si>
    <t>0011</t>
  </si>
  <si>
    <t>14</t>
  </si>
  <si>
    <t>0171</t>
  </si>
  <si>
    <t>003177</t>
  </si>
  <si>
    <t>013B</t>
  </si>
  <si>
    <t>00289A</t>
  </si>
  <si>
    <t>02DC</t>
  </si>
  <si>
    <t>0701</t>
  </si>
  <si>
    <t>021B</t>
  </si>
  <si>
    <t>000000</t>
  </si>
  <si>
    <t>000002</t>
  </si>
  <si>
    <t>4B</t>
  </si>
  <si>
    <t>FF</t>
  </si>
  <si>
    <t>000000000000000000000000000000000000000000000000000000000000000000000000000000000000000000000000000000000000000000000000000000000020000800000000000000000000000000000000000000000000000000000040</t>
  </si>
  <si>
    <t>00</t>
  </si>
  <si>
    <t>000076</t>
  </si>
  <si>
    <t>0008C3</t>
  </si>
  <si>
    <t>0501</t>
  </si>
  <si>
    <t>0253</t>
  </si>
  <si>
    <t>003CC2</t>
  </si>
  <si>
    <t>0027</t>
  </si>
  <si>
    <t>00007D</t>
  </si>
  <si>
    <t>02FF</t>
  </si>
  <si>
    <t>07</t>
  </si>
  <si>
    <t>21</t>
  </si>
  <si>
    <t>003354</t>
  </si>
  <si>
    <t>0000A0400800408008000000000000400000100000000000001042000000080101100400022400080031830000000012444D40008030881940140000000000000020050803000080E021080000000008040B00000A00000002000000000000C0</t>
  </si>
  <si>
    <t>0002</t>
  </si>
  <si>
    <t>83</t>
  </si>
  <si>
    <t>000C</t>
  </si>
  <si>
    <t>009C26</t>
  </si>
  <si>
    <t>0023</t>
  </si>
  <si>
    <t>0061A3</t>
  </si>
  <si>
    <t>000A</t>
  </si>
  <si>
    <t>0B01</t>
  </si>
  <si>
    <t>003B</t>
  </si>
  <si>
    <t>001EAA</t>
  </si>
  <si>
    <t>0009</t>
  </si>
  <si>
    <t>000087</t>
  </si>
  <si>
    <t>001EAF</t>
  </si>
  <si>
    <t>00008210000050080000000008000000000000000000020000004001000008804001000000C0000800200004000100024001800080008001000400000000000004A00000000000008000080000000000040B00000800000000000000000000C0</t>
  </si>
  <si>
    <t>0003</t>
  </si>
  <si>
    <t>54</t>
  </si>
  <si>
    <t>000C72</t>
  </si>
  <si>
    <t>00613D</t>
  </si>
  <si>
    <t>0014</t>
  </si>
  <si>
    <t>0801</t>
  </si>
  <si>
    <t>019A</t>
  </si>
  <si>
    <t>000000000000000000000000000000000000000000000000000000000000000000000000000000000000000000000000000000040000000000000000000000000000000000000000000000000000000000000000000000000000000000000000</t>
  </si>
  <si>
    <t>00D9</t>
  </si>
  <si>
    <t>000C06</t>
  </si>
  <si>
    <t>000017</t>
  </si>
  <si>
    <t>D2</t>
  </si>
  <si>
    <t>000963</t>
  </si>
  <si>
    <t>00000000000000008000000000000000000000000002000000000002000000010000000000000008400000000000000000000000000000020004000000000000002000080000000000A0000000000000000000000000000002000000000000C0</t>
  </si>
  <si>
    <t>002A44</t>
  </si>
  <si>
    <t>0047</t>
  </si>
  <si>
    <t>005686</t>
  </si>
  <si>
    <t>0201</t>
  </si>
  <si>
    <t>0189</t>
  </si>
  <si>
    <t>0016F7</t>
  </si>
  <si>
    <t>005A</t>
  </si>
  <si>
    <t>0000A9</t>
  </si>
  <si>
    <t>B7</t>
  </si>
  <si>
    <t>002360</t>
  </si>
  <si>
    <t>0000000210C8400008000010000000000000020010020004000C48000000048010010100008140080651410020000002000E400080014002000400000000000024204008630000000683000000000000010200000A0000001200000000000080</t>
  </si>
  <si>
    <t>0005</t>
  </si>
  <si>
    <t>35</t>
  </si>
  <si>
    <t>006E</t>
  </si>
  <si>
    <t>006924</t>
  </si>
  <si>
    <t>018A</t>
  </si>
  <si>
    <t>0033D1</t>
  </si>
  <si>
    <t>0309</t>
  </si>
  <si>
    <t>0242</t>
  </si>
  <si>
    <t>0033B8</t>
  </si>
  <si>
    <t>007A</t>
  </si>
  <si>
    <t>0001EC</t>
  </si>
  <si>
    <t>98</t>
  </si>
  <si>
    <t>002D25</t>
  </si>
  <si>
    <t>0040A05200401000080000000000000000002200000200020018400200000800480104000000401000300104090000160206FFFFFFFFFFFFFFFFFFFFFFFFFFFFFFA9000861FEFFFFFFFFFFFFFFFFFFFDFFFFFFFFFFFFFFFFFFF3FFFFFFFFFFFF</t>
  </si>
  <si>
    <t>1A</t>
  </si>
  <si>
    <t>00471F</t>
  </si>
  <si>
    <t>020F</t>
  </si>
  <si>
    <t>0075C5</t>
  </si>
  <si>
    <t>0123</t>
  </si>
  <si>
    <t>0209</t>
  </si>
  <si>
    <t>00A9</t>
  </si>
  <si>
    <t>00071E</t>
  </si>
  <si>
    <t>0018</t>
  </si>
  <si>
    <t>0000C3</t>
  </si>
  <si>
    <t>0225</t>
  </si>
  <si>
    <t>0B</t>
  </si>
  <si>
    <t>25</t>
  </si>
  <si>
    <t>000BCD</t>
  </si>
  <si>
    <t>00004000100000000800000000000000000010008002002000200000000000000001000000004000400101000000000A000E000000010012000000000000000080200000220000000411000000000000010000000C00000000000000000000C0</t>
  </si>
  <si>
    <t>44</t>
  </si>
  <si>
    <t>0019D1</t>
  </si>
  <si>
    <t>000799</t>
  </si>
  <si>
    <t>0601</t>
  </si>
  <si>
    <t>0150</t>
  </si>
  <si>
    <t>001511</t>
  </si>
  <si>
    <t>0026</t>
  </si>
  <si>
    <t>000CEF</t>
  </si>
  <si>
    <t>0031CE</t>
  </si>
  <si>
    <t>0000C0B31DC85800000000100000000000001100880200250026400000000C830001010080804000443B5900600090CAE0AE410000014811400400000000000001200409600000008683080000000000014900000300000002000000000000C0</t>
  </si>
  <si>
    <t>001D</t>
  </si>
  <si>
    <t>0039AC</t>
  </si>
  <si>
    <t>0156</t>
  </si>
  <si>
    <t>0029A6</t>
  </si>
  <si>
    <t>0055</t>
  </si>
  <si>
    <t>0301</t>
  </si>
  <si>
    <t>0148</t>
  </si>
  <si>
    <t>000936</t>
  </si>
  <si>
    <t>000182</t>
  </si>
  <si>
    <t>03</t>
  </si>
  <si>
    <t>A3</t>
  </si>
  <si>
    <t>0019CC</t>
  </si>
  <si>
    <t>000000040000000000000010080000000000100000020000000200000000000000010000000040004001010000000002000E000000210000000000000000000000200000000000000602000000000000012100000900000000000000000000C0</t>
  </si>
  <si>
    <t>0004</t>
  </si>
  <si>
    <t>3C</t>
  </si>
  <si>
    <t>000E</t>
  </si>
  <si>
    <t>00079C</t>
  </si>
  <si>
    <t>0094</t>
  </si>
  <si>
    <t>000EB1</t>
  </si>
  <si>
    <t>0108</t>
  </si>
  <si>
    <t>000A0F</t>
  </si>
  <si>
    <t>000115</t>
  </si>
  <si>
    <t>81</t>
  </si>
  <si>
    <t>001405</t>
  </si>
  <si>
    <t>00400810000010080000000008000040000000000002020000006020200000000001000C0004010100510300000100220006800080200809000400000000000000200008300000000480080000000000000900001A0000000000000000000080</t>
  </si>
  <si>
    <t>2A</t>
  </si>
  <si>
    <t>00259C</t>
  </si>
  <si>
    <t>0224</t>
  </si>
  <si>
    <t>001F7C</t>
  </si>
  <si>
    <t>0029</t>
  </si>
  <si>
    <t>01CA</t>
  </si>
  <si>
    <t>002618</t>
  </si>
  <si>
    <t>0002EC</t>
  </si>
  <si>
    <t>0200</t>
  </si>
  <si>
    <t>D8</t>
  </si>
  <si>
    <t>006FF4</t>
  </si>
  <si>
    <t>FFFFFFFEFFFFFCFFFFFEFF3FFEFF7FFFFF93FF0000062202419808260400008B4973858862090F98D7740B60A139CE12E64FF7FFBFFFFF9FFBFFCFFFFFC70F0009E044A963080000ECD50A0000000008843B00001D00000002200000000000C0</t>
  </si>
  <si>
    <t>0D</t>
  </si>
  <si>
    <t>015132</t>
  </si>
  <si>
    <t>00CB7D</t>
  </si>
  <si>
    <t>000019</t>
  </si>
  <si>
    <t>BB</t>
  </si>
  <si>
    <t>0002F5</t>
  </si>
  <si>
    <t>0000400000000000000000000000000000000000000200000000000000000000000100000000000000000100000000020002000000000000000400000000000000200000200000000400000000000000000000000000000000000000000000C0</t>
  </si>
  <si>
    <t>16</t>
  </si>
  <si>
    <t>000200</t>
  </si>
  <si>
    <t>000502</t>
  </si>
  <si>
    <t>000163</t>
  </si>
  <si>
    <t>000F</t>
  </si>
  <si>
    <t>00017E</t>
  </si>
  <si>
    <t>9D</t>
  </si>
  <si>
    <t>00194F</t>
  </si>
  <si>
    <t>000000311DC0400000000000000000000000000080020005000C400000000C020081010000C1400840395300200010C2A08E410000004010000400000000000004200509610000008683000000000000016900000A0000000000000000000080</t>
  </si>
  <si>
    <t>0006</t>
  </si>
  <si>
    <t>06</t>
  </si>
  <si>
    <t>001B</t>
  </si>
  <si>
    <t>0013E6</t>
  </si>
  <si>
    <t>028E</t>
  </si>
  <si>
    <t>000027</t>
  </si>
  <si>
    <t>004B</t>
  </si>
  <si>
    <t>0179</t>
  </si>
  <si>
    <t>0015E8</t>
  </si>
  <si>
    <t>0033</t>
  </si>
  <si>
    <t>0000F1</t>
  </si>
  <si>
    <t>CA</t>
  </si>
  <si>
    <t>00267B</t>
  </si>
  <si>
    <t>0044C0D510485200080000000000000000001100800200220028100004000C010001000002504208541313404000043A804E400080018812000400000000000081200508620000009653080000000000016A00001A0000000200000000000080</t>
  </si>
  <si>
    <t>11</t>
  </si>
  <si>
    <t>001F</t>
  </si>
  <si>
    <t>008216</t>
  </si>
  <si>
    <t>005C8E</t>
  </si>
  <si>
    <t>01B9</t>
  </si>
  <si>
    <t>002E46</t>
  </si>
  <si>
    <t>007D</t>
  </si>
  <si>
    <t>0001B2</t>
  </si>
  <si>
    <t>0037E8</t>
  </si>
  <si>
    <t>FEDF9FFFFFCFFFFFCFFFFFE7FFFFE3FFFFF1FFFFF9EFFF000010010300000C8009018004E08008080062000089000006420A0000980000030014000000000000A12000184200008084A1000000000000050200000800000002000000000000C0</t>
  </si>
  <si>
    <t>0007</t>
  </si>
  <si>
    <t>0085</t>
  </si>
  <si>
    <t>0071C3</t>
  </si>
  <si>
    <t>0289</t>
  </si>
  <si>
    <t>003A85</t>
  </si>
  <si>
    <t>00C8</t>
  </si>
  <si>
    <t>0141</t>
  </si>
  <si>
    <t>0011E0</t>
  </si>
  <si>
    <t>0000FE</t>
  </si>
  <si>
    <t>0203</t>
  </si>
  <si>
    <t>3B</t>
  </si>
  <si>
    <t>001923</t>
  </si>
  <si>
    <t>00044810000040000000000010004000000000000000000000004201000000000900000000000008021000104000000242040000A8108001000500000000000008A000082000000008A0000000000008004800000000000000000000000000C0</t>
  </si>
  <si>
    <t>1E</t>
  </si>
  <si>
    <t>00DCE7</t>
  </si>
  <si>
    <t>0013</t>
  </si>
  <si>
    <t>00E5F5</t>
  </si>
  <si>
    <t>0503</t>
  </si>
  <si>
    <t>01A5</t>
  </si>
  <si>
    <t>001905</t>
  </si>
  <si>
    <t>0015</t>
  </si>
  <si>
    <t>000074</t>
  </si>
  <si>
    <t>FB</t>
  </si>
  <si>
    <t>001687</t>
  </si>
  <si>
    <t>000000000000000000000000000000000000000000000000000040000000000008600000200100080210000000002080020100002010000800040000000000000120000800000000C23500000000002001010000040000000200000000000080</t>
  </si>
  <si>
    <t>01</t>
  </si>
  <si>
    <t>003857</t>
  </si>
  <si>
    <t>0288</t>
  </si>
  <si>
    <t>004D53</t>
  </si>
  <si>
    <t>00D1</t>
  </si>
  <si>
    <t>001236</t>
  </si>
  <si>
    <t>00B7</t>
  </si>
  <si>
    <t>0000A6</t>
  </si>
  <si>
    <t>CF</t>
  </si>
  <si>
    <t>0016AB</t>
  </si>
  <si>
    <t>000000520400200004000000000000000000000000000000000042200000008009200000000000088240800000010000400000000000C000000400000000000001200000220000008020080000000008000300000E0000000200000000000080</t>
  </si>
  <si>
    <t>000C0F</t>
  </si>
  <si>
    <t>00126E</t>
  </si>
  <si>
    <t>001E</t>
  </si>
  <si>
    <t>001D8D</t>
  </si>
  <si>
    <t>000143</t>
  </si>
  <si>
    <t>002871</t>
  </si>
  <si>
    <t>00000050040000100000800300000000000000000000000200100220000000000010440400200008001080000001001402000000000048190104000000000000012000002200000000E0020000000008002300800600000010000000000000C0</t>
  </si>
  <si>
    <t>0010</t>
  </si>
  <si>
    <t>000651</t>
  </si>
  <si>
    <t>028D</t>
  </si>
  <si>
    <t>004B81</t>
  </si>
  <si>
    <t>0131</t>
  </si>
  <si>
    <t>000449</t>
  </si>
  <si>
    <t>000029</t>
  </si>
  <si>
    <t>0218</t>
  </si>
  <si>
    <t>9F</t>
  </si>
  <si>
    <t>0008B5</t>
  </si>
  <si>
    <t>004000000000000000000000000000000000000000000000000000010000008000000000020002000000000000000000004000000020000000040000000000008000008100000000000000000000000000080000000000000000000000000080</t>
  </si>
  <si>
    <t>000A53</t>
  </si>
  <si>
    <t>000136</t>
  </si>
  <si>
    <t>0F09</t>
  </si>
  <si>
    <t>00DD</t>
  </si>
  <si>
    <t>000FE5</t>
  </si>
  <si>
    <t>009D</t>
  </si>
  <si>
    <t>000179</t>
  </si>
  <si>
    <t>7D</t>
  </si>
  <si>
    <t>0020F3</t>
  </si>
  <si>
    <t>0000025005000200000000000000000000000010000000000000422000000080000144800821000880420000000100100000000000104818000400000000000001A00000220000008048020000000008000D00001F0000000000000000000080</t>
  </si>
  <si>
    <t>2B</t>
  </si>
  <si>
    <t>001C6F</t>
  </si>
  <si>
    <t>0004B2</t>
  </si>
  <si>
    <t>0025</t>
  </si>
  <si>
    <t>00F8</t>
  </si>
  <si>
    <t>0001F4</t>
  </si>
  <si>
    <t>00095F</t>
  </si>
  <si>
    <t>95</t>
  </si>
  <si>
    <t>00091E</t>
  </si>
  <si>
    <t>000000000040000004000000000000000000000000000000000000000000000100000000008000000000010008000000400002008000000A001000000000000000000000420000800020000000004000000200000000000010000000000000C0</t>
  </si>
  <si>
    <t>23</t>
  </si>
  <si>
    <t>000794</t>
  </si>
  <si>
    <t>0001F2</t>
  </si>
  <si>
    <t>0220</t>
  </si>
  <si>
    <t>000C01</t>
  </si>
  <si>
    <t>000D</t>
  </si>
  <si>
    <t>00006D</t>
  </si>
  <si>
    <t>B1</t>
  </si>
  <si>
    <t>000D1C</t>
  </si>
  <si>
    <t>0000000000000000800000000000000000000000000000000010000000000080010000000200000000000000000100020006000080008000000400000000000005000000010000000400080000000000002100000000000000000000000000C0</t>
  </si>
  <si>
    <t>0034C2</t>
  </si>
  <si>
    <t>00267E</t>
  </si>
  <si>
    <t>0136</t>
  </si>
  <si>
    <t>000081</t>
  </si>
  <si>
    <t>00001B</t>
  </si>
  <si>
    <t>3F</t>
  </si>
  <si>
    <t>000856</t>
  </si>
  <si>
    <t>000040000000100000000000000000000000000000020000000200000000000000000000000040000201010000000002000E000000000000000400000000000000200000000000000400000000000000000000000000000000000000000000C0</t>
  </si>
  <si>
    <t>40</t>
  </si>
  <si>
    <t>000598</t>
  </si>
  <si>
    <t>000009</t>
  </si>
  <si>
    <t>018D</t>
  </si>
  <si>
    <t>0007D1</t>
  </si>
  <si>
    <t>00001E</t>
  </si>
  <si>
    <t>77</t>
  </si>
  <si>
    <t>000902</t>
  </si>
  <si>
    <t>000000100000000000000000000000000000020000000002000000000000000100000000000000000040010000000000002000000000000000000000000000000020000020000000800000000000000001000000000000000000000000000080</t>
  </si>
  <si>
    <t>55</t>
  </si>
  <si>
    <t>000377</t>
  </si>
  <si>
    <t>000107</t>
  </si>
  <si>
    <t>0B09</t>
  </si>
  <si>
    <t>00B9</t>
  </si>
  <si>
    <t>002BA5</t>
  </si>
  <si>
    <t>00AE</t>
  </si>
  <si>
    <t>8B</t>
  </si>
  <si>
    <t>003930</t>
  </si>
  <si>
    <t>00000040084010801800000008000000000000000000020600820200000008210800008000000011802003400021FEFF7FFF030080C0FFFFFFFFFFFFFFFFFFFFFFFFFFEFFFFFFFCFFF28040000000000216920C0FFC7FCFF7AFCFF7FFEFF3FFF</t>
  </si>
  <si>
    <t>0012</t>
  </si>
  <si>
    <t>5B</t>
  </si>
  <si>
    <t>002B</t>
  </si>
  <si>
    <t>007140</t>
  </si>
  <si>
    <t>005B91</t>
  </si>
  <si>
    <t>0111</t>
  </si>
  <si>
    <t>0909</t>
  </si>
  <si>
    <t>001374</t>
  </si>
  <si>
    <t>0037</t>
  </si>
  <si>
    <t>0004D7</t>
  </si>
  <si>
    <t>CC</t>
  </si>
  <si>
    <t>0032EB</t>
  </si>
  <si>
    <t>0004205410C000000C10020020004040000013100002020000500025000000010000C000002000084211130008014414C006004098000810000400000000000001A00001020000008419080000000008456B00880D00000010000000000000C0</t>
  </si>
  <si>
    <t>28</t>
  </si>
  <si>
    <t>011F25</t>
  </si>
  <si>
    <t>0248</t>
  </si>
  <si>
    <t>0100C4</t>
  </si>
  <si>
    <t>01B7</t>
  </si>
  <si>
    <t>001697</t>
  </si>
  <si>
    <t>000099</t>
  </si>
  <si>
    <t>93</t>
  </si>
  <si>
    <t>0023AD</t>
  </si>
  <si>
    <t>0040A0120880000A8000000008000000000000000000020200904201000000010900C0802000010982500100000102004048000080008800200400000000000005A00008010000004C8C080000000008402B00001D00000010000000000000C0</t>
  </si>
  <si>
    <t>24</t>
  </si>
  <si>
    <t>00278E</t>
  </si>
  <si>
    <t>002B32</t>
  </si>
  <si>
    <t>0032</t>
  </si>
  <si>
    <t>024F</t>
  </si>
  <si>
    <t>00437A</t>
  </si>
  <si>
    <t>001A</t>
  </si>
  <si>
    <t>0002B3</t>
  </si>
  <si>
    <t>C4</t>
  </si>
  <si>
    <t>004915</t>
  </si>
  <si>
    <t>00008054040000000C00000000000000000022000000020000100202000008000901000000000008001001000000800006040000901088020004000000000000012200090000000080A1000000000008212B00000700000002000000000000C0</t>
  </si>
  <si>
    <t>00583F</t>
  </si>
  <si>
    <t>006008</t>
  </si>
  <si>
    <t>0A01</t>
  </si>
  <si>
    <t>00CB</t>
  </si>
  <si>
    <t>001B3A</t>
  </si>
  <si>
    <t>000053</t>
  </si>
  <si>
    <t>0212</t>
  </si>
  <si>
    <t>CE</t>
  </si>
  <si>
    <t>0016BD</t>
  </si>
  <si>
    <t>000080100040000008000000080000000000000000000004000848010000080008200000002000080020000000000002C04C00008010000B001400000000000000A00400420000008400000000000008010300001B00000002000000000000C0</t>
  </si>
  <si>
    <t>18</t>
  </si>
  <si>
    <t>002BAD</t>
  </si>
  <si>
    <t>00BA</t>
  </si>
  <si>
    <t>0069EF</t>
  </si>
  <si>
    <t>00FF</t>
  </si>
  <si>
    <t>00255C</t>
  </si>
  <si>
    <t>000071</t>
  </si>
  <si>
    <t>37</t>
  </si>
  <si>
    <t>D5</t>
  </si>
  <si>
    <t>0023C8</t>
  </si>
  <si>
    <t>000088100040400800000000000000000000020000000000000002010000008048000000408002080030010000008002400B00008000400B0004000000000000212000006100000080A1080000000000014300001F00000002000000000000C0</t>
  </si>
  <si>
    <t>0E</t>
  </si>
  <si>
    <t>00090A</t>
  </si>
  <si>
    <t>0247</t>
  </si>
  <si>
    <t>00465E</t>
  </si>
  <si>
    <t>0101</t>
  </si>
  <si>
    <t>00D8</t>
  </si>
  <si>
    <t>001E92</t>
  </si>
  <si>
    <t>0000C1</t>
  </si>
  <si>
    <t>0226</t>
  </si>
  <si>
    <t>D6</t>
  </si>
  <si>
    <t>0025B6</t>
  </si>
  <si>
    <t>0002821300084009080000000000000000000000000020000008400100000880000044004081020842200000800000004000400080208816001000000000000000A00008420000008068000000000020040300001F00000002000000000000C0</t>
  </si>
  <si>
    <t>001744</t>
  </si>
  <si>
    <t>0196</t>
  </si>
  <si>
    <t>006104</t>
  </si>
  <si>
    <t>0509</t>
  </si>
  <si>
    <t>0017</t>
  </si>
  <si>
    <t>00247E</t>
  </si>
  <si>
    <t>00008B</t>
  </si>
  <si>
    <t>90</t>
  </si>
  <si>
    <t>0026BC</t>
  </si>
  <si>
    <t>00048000004000098800000000000000000010000000400000184001000008804800008042800088003023040001000240494000801080170004000000000000012000800200000086A3080000000008050900001F00000006010000000000C0</t>
  </si>
  <si>
    <t>002AC9</t>
  </si>
  <si>
    <t>006B57</t>
  </si>
  <si>
    <t>01A7</t>
  </si>
  <si>
    <t>002E7C</t>
  </si>
  <si>
    <t>002D</t>
  </si>
  <si>
    <t>00015C</t>
  </si>
  <si>
    <t>52</t>
  </si>
  <si>
    <t>0041A2</t>
  </si>
  <si>
    <t>0004B8128C4298181028001008000040000012005002020200BA79070C0408814929400822880919D27081600221441642EAFA7C9B21FEFF271400000000000025AA45B8C3FFF3DFFCFE0FFFFCFF7FFEFF3FFFFF1FFFFF2F1200000000000080</t>
  </si>
  <si>
    <t>0041</t>
  </si>
  <si>
    <t>002222</t>
  </si>
  <si>
    <t>004507</t>
  </si>
  <si>
    <t>0102</t>
  </si>
  <si>
    <t>0186</t>
  </si>
  <si>
    <t>002ED3</t>
  </si>
  <si>
    <t>0001CE</t>
  </si>
  <si>
    <t>84</t>
  </si>
  <si>
    <t>004468</t>
  </si>
  <si>
    <t>0084801208001419880000000800400000000100000000020018023100000081092004380280030C427091400000C000C2590C0080108813001400000000000005A002884300008080A4080000000008400B00000500000002000000000000C0</t>
  </si>
  <si>
    <t>29</t>
  </si>
  <si>
    <t>00337E</t>
  </si>
  <si>
    <t>01CC</t>
  </si>
  <si>
    <t>002560</t>
  </si>
  <si>
    <t>0010F9</t>
  </si>
  <si>
    <t>0001B3</t>
  </si>
  <si>
    <t>B6</t>
  </si>
  <si>
    <t>00172F</t>
  </si>
  <si>
    <t>0044800000000000800000000800000000000000000000000000000000000000000000802080008002000000000100004010020090000804000400000000000005800000400000008040020000000000002900000600000002000000000000C0</t>
  </si>
  <si>
    <t>000399</t>
  </si>
  <si>
    <t>028B</t>
  </si>
  <si>
    <t>005098</t>
  </si>
  <si>
    <t>0016</t>
  </si>
  <si>
    <t>0128</t>
  </si>
  <si>
    <t>0011AD</t>
  </si>
  <si>
    <t>000FE6</t>
  </si>
  <si>
    <t>0004000000002000000000000000000000000000000000000000002000000000080000000001000800000000000000000004F7FF3FFFFF9FFBFFCFFFFFC70F0001800000200000000004000000000000002100000200000000000000000000C0</t>
  </si>
  <si>
    <t>10</t>
  </si>
  <si>
    <t>0003B3</t>
  </si>
  <si>
    <t>00495F</t>
  </si>
  <si>
    <t>0019</t>
  </si>
  <si>
    <t>0000F0</t>
  </si>
  <si>
    <t>000010</t>
  </si>
  <si>
    <t>023C</t>
  </si>
  <si>
    <t>C0</t>
  </si>
  <si>
    <t>000400</t>
  </si>
  <si>
    <t>000000000000000800000000000000000000000000000000000000000000000000000000000000080000000000000000000000000000000000000000000000000000000000000010000000FF7FFCFF7FFEFF3FFFFF1FFF0F0000000000000080</t>
  </si>
  <si>
    <t>0003C9</t>
  </si>
  <si>
    <t>00000A</t>
  </si>
  <si>
    <t>0609</t>
  </si>
  <si>
    <t>001C</t>
  </si>
  <si>
    <t>002AF9</t>
  </si>
  <si>
    <t>00031E</t>
  </si>
  <si>
    <t>CD</t>
  </si>
  <si>
    <t>005B95</t>
  </si>
  <si>
    <t>8CF8FFFFFDFF7FF8FFFFFFFFFFFFFFFFFFFFFFFFFFFFFFFFFFFFFFFFFFFFFFFFFFFFFFFFFFFFFFFFFFFFFFFFFFFFFEFFFFFFFFFFFFFFFFFFFFFFFFFFFFFFFFFF0FEA4109020000008081080000000008040B00001500002002000000000000C0</t>
  </si>
  <si>
    <t>000B</t>
  </si>
  <si>
    <t>004B91</t>
  </si>
  <si>
    <t>0126</t>
  </si>
  <si>
    <t>0024B0</t>
  </si>
  <si>
    <t>00D3</t>
  </si>
  <si>
    <t>001C9D</t>
  </si>
  <si>
    <t>00006A</t>
  </si>
  <si>
    <t>B8</t>
  </si>
  <si>
    <t>001D0A</t>
  </si>
  <si>
    <t>000000100540100900000000000000000000000000000200000808000000000000000400000000000000010120200016060E020080000800000400000000000081200000400800000000000000000008000B00001F0000000200000000000080</t>
  </si>
  <si>
    <t>17</t>
  </si>
  <si>
    <t>00BA83</t>
  </si>
  <si>
    <t>008A46</t>
  </si>
  <si>
    <t>018B</t>
  </si>
  <si>
    <t>0000CC</t>
  </si>
  <si>
    <t>000126</t>
  </si>
  <si>
    <t>A1</t>
  </si>
  <si>
    <t>00106B</t>
  </si>
  <si>
    <t>0000E0A31948180000000000000000000000110000020002008C100004000482008000000200400850315140040190E2C04E41008001801000140000000000000120040040000000840208000000000001610000080000000000000000000080</t>
  </si>
  <si>
    <t>1F</t>
  </si>
  <si>
    <t>000500</t>
  </si>
  <si>
    <t>0280</t>
  </si>
  <si>
    <t>0001BC</t>
  </si>
  <si>
    <t>002E</t>
  </si>
  <si>
    <t>00098F</t>
  </si>
  <si>
    <t>0036</t>
  </si>
  <si>
    <t>0001B6</t>
  </si>
  <si>
    <t>D7</t>
  </si>
  <si>
    <t>001D01</t>
  </si>
  <si>
    <t>00408000014010000800000000000000000002000000000200080C000400000300200020068000081000414120008014062EA00080004801000400000000000081200810420800004355000000000008250B00001F00000002000000000000C0</t>
  </si>
  <si>
    <t>001EF7</t>
  </si>
  <si>
    <t>0003B4</t>
  </si>
  <si>
    <t>01BB</t>
  </si>
  <si>
    <t>001E10</t>
  </si>
  <si>
    <t>00014B</t>
  </si>
  <si>
    <t>87</t>
  </si>
  <si>
    <t>002456</t>
  </si>
  <si>
    <t>0000005204400008040000000000004000000000000080020008002000000881405100000088001800204000282000C2401000F0FF404809000404002000802F0828000001000000C27C080000004008012300000300000002000000000000C0</t>
  </si>
  <si>
    <t>0005B9</t>
  </si>
  <si>
    <t>0050E8</t>
  </si>
  <si>
    <t>014C</t>
  </si>
  <si>
    <t>000000000000000000000000000000000000000000000000000000000000000000000000000000000010000000000000000000000000000000000000000000000000000000000000000000000000000000000000000000000000000000000000</t>
  </si>
  <si>
    <t>014D</t>
  </si>
  <si>
    <t>002A9E</t>
  </si>
  <si>
    <t>0000F6</t>
  </si>
  <si>
    <t>003393</t>
  </si>
  <si>
    <t>00008200084000090800000000000000000000000000000200880011040000800800042C0080080800608100400080004009080480100012001400000000000081A8020842000000C424080000004000404B00000400000002000000000000C0</t>
  </si>
  <si>
    <t>004C20</t>
  </si>
  <si>
    <t>0221</t>
  </si>
  <si>
    <t>00596E</t>
  </si>
  <si>
    <t>003E</t>
  </si>
  <si>
    <t>000A85</t>
  </si>
  <si>
    <t>00002C</t>
  </si>
  <si>
    <t>89</t>
  </si>
  <si>
    <t>000AA1</t>
  </si>
  <si>
    <t>000000000000000000000000000000000000000000000000000000000000000100000000000000080020000000000000400000000000000000100000000000000000000000000000002000000000400000290000100000000000000000000080</t>
  </si>
  <si>
    <t>33</t>
  </si>
  <si>
    <t>001C58</t>
  </si>
  <si>
    <t>00DC</t>
  </si>
  <si>
    <t>000387</t>
  </si>
  <si>
    <t>00000F</t>
  </si>
  <si>
    <t>E7</t>
  </si>
  <si>
    <t>000357</t>
  </si>
  <si>
    <t>000000000000000000000000000000000000000000000000000000100000000000000000000000000000000000000000400000000004000000000000000000000020000000000000000000000000000000000000000000000000000000000080</t>
  </si>
  <si>
    <t>08</t>
  </si>
  <si>
    <t>00034E</t>
  </si>
  <si>
    <t>00087F</t>
  </si>
  <si>
    <t>012E</t>
  </si>
  <si>
    <t>0000E0</t>
  </si>
  <si>
    <t>000000000000000000000000000000000000000000000000000000000000000000000000004000000000010000000002000400000000000000040000000000000020000000000000020000000000000000000000000000000000000000000080</t>
  </si>
  <si>
    <t>00007A</t>
  </si>
  <si>
    <t>000824</t>
  </si>
  <si>
    <t>000615</t>
  </si>
  <si>
    <t>0092</t>
  </si>
  <si>
    <t>0000BD</t>
  </si>
  <si>
    <t>001B1D</t>
  </si>
  <si>
    <t>0004A040800050028000000000000000000002000000100000900A20000000800800059000A100810050012080206004E0180000B000C814600400000000000005E0402049000000B681080000000008802B00000700000002000000000000C0</t>
  </si>
  <si>
    <t>002A</t>
  </si>
  <si>
    <t>000B05</t>
  </si>
  <si>
    <t>000AEE</t>
  </si>
  <si>
    <t>00005B</t>
  </si>
  <si>
    <t>B9</t>
  </si>
  <si>
    <t>0001C3</t>
  </si>
  <si>
    <t>FFE73FFF0300000000000000000000000000000000000000000000000000000108200000000100000000000000000000000000000000000000000000000000000000000000000000000000000000000000000000000000000000000000000080</t>
  </si>
  <si>
    <t>000054</t>
  </si>
  <si>
    <t>014E</t>
  </si>
  <si>
    <t>000EDF</t>
  </si>
  <si>
    <t>00006C</t>
  </si>
  <si>
    <t>0018AC</t>
  </si>
  <si>
    <t>0000021400002000000000000000000000000000000000000000222000000801082100880000100100700002400040204022800080004002001400000000000009A0400042000080C0C800000000000801280000010000001000000000000080</t>
  </si>
  <si>
    <t>012A22</t>
  </si>
  <si>
    <t>01097C</t>
  </si>
  <si>
    <t>01AC</t>
  </si>
  <si>
    <t>001CF4</t>
  </si>
  <si>
    <t>00016E</t>
  </si>
  <si>
    <t>AC</t>
  </si>
  <si>
    <t>001EFC</t>
  </si>
  <si>
    <t>0000801204000080000000000000000000000000000000000008402000000801082080080200000002100004000000044040000020100805000400000000000000800008000000009081080000000000002B00000500000002000000000000C0</t>
  </si>
  <si>
    <t>43</t>
  </si>
  <si>
    <t>0016FA</t>
  </si>
  <si>
    <t>003910</t>
  </si>
  <si>
    <t>0E09</t>
  </si>
  <si>
    <t>01B6</t>
  </si>
  <si>
    <t>001776</t>
  </si>
  <si>
    <t>000096</t>
  </si>
  <si>
    <t>EF</t>
  </si>
  <si>
    <t>00170F</t>
  </si>
  <si>
    <t>0000001008400000000000000000000000000000000000000010022000000881080001000000000840410100002000000046000000004000000400000000000001204200020000000020080000000000002800001F0000001000000000000080</t>
  </si>
  <si>
    <t>05</t>
  </si>
  <si>
    <t>001522</t>
  </si>
  <si>
    <t>001EBC</t>
  </si>
  <si>
    <t>000083</t>
  </si>
  <si>
    <t>86</t>
  </si>
  <si>
    <t>002947</t>
  </si>
  <si>
    <t>00000012080000829000000008000000000000000000020600020001000008200800000000800019C420030040004000401C02008000880000040000000000002180003128000000D009080000000020212100000600000002000000000000C0</t>
  </si>
  <si>
    <t>62</t>
  </si>
  <si>
    <t>004B92</t>
  </si>
  <si>
    <t>007151</t>
  </si>
  <si>
    <t>0D09</t>
  </si>
  <si>
    <t>003001</t>
  </si>
  <si>
    <t>000119</t>
  </si>
  <si>
    <t>00222E</t>
  </si>
  <si>
    <t>00020012080000000800000000000040E0FF73F83D002000000842050000000000004000200008080010010040000014420A00008010880E000400000000000000A0011802000000100000000000000000230000090000000200000000000080</t>
  </si>
  <si>
    <t>00951F</t>
  </si>
  <si>
    <t>008FBD</t>
  </si>
  <si>
    <t>0034</t>
  </si>
  <si>
    <t>000376</t>
  </si>
  <si>
    <t>0008</t>
  </si>
  <si>
    <t>0002C1</t>
  </si>
  <si>
    <t>020B</t>
  </si>
  <si>
    <t>AB</t>
  </si>
  <si>
    <t>00196C</t>
  </si>
  <si>
    <t>0000001000401000000000000000000000001200000000000000000000000000000100000008000800000101000080048408600080000000000400000000000080A80100020000000001080000000008010300000000000000000000000000C0</t>
  </si>
  <si>
    <t>1C</t>
  </si>
  <si>
    <t>001936</t>
  </si>
  <si>
    <t>0002F1</t>
  </si>
  <si>
    <t>000F4D</t>
  </si>
  <si>
    <t>002BD4</t>
  </si>
  <si>
    <t>00048010840064148C00000000000000000010000000000200801224000000814910008802A000084060010400010012C124020000108812401400000000000001604088430000008090080000000000042B00000A00000002000000000000C0</t>
  </si>
  <si>
    <t>00417B</t>
  </si>
  <si>
    <t>000CC0</t>
  </si>
  <si>
    <t>01B5</t>
  </si>
  <si>
    <t>000000000000000000000000000000000000000000000000000000000000000000000000000000000000000000000000000000000000200000000000000000000000000000000000008000000000000000000000000000000000000000000000</t>
  </si>
  <si>
    <t>0000CD</t>
  </si>
  <si>
    <t>00059E</t>
  </si>
  <si>
    <t>000033</t>
  </si>
  <si>
    <t>0207</t>
  </si>
  <si>
    <t>00056F</t>
  </si>
  <si>
    <t>0000000004C0100000000000000000000000000080000000000000000000000100000000000000004000010000000012060400000000000000000000000000008000000020000000008100000000000000010000000000000000000000000040</t>
  </si>
  <si>
    <t>0005F7</t>
  </si>
  <si>
    <t>0002AD</t>
  </si>
  <si>
    <t>0191</t>
  </si>
  <si>
    <t>001699</t>
  </si>
  <si>
    <t>0000E5</t>
  </si>
  <si>
    <t>0019F1</t>
  </si>
  <si>
    <t>000000160C00100000C001080000000040000249000000000000000000000009000000000000000800000200090000000400020080000804000400000000000000000000020000008801000000004000000900000000000012000000000000C0</t>
  </si>
  <si>
    <t>000060</t>
  </si>
  <si>
    <t>001A02</t>
  </si>
  <si>
    <t>01C6</t>
  </si>
  <si>
    <t>000664</t>
  </si>
  <si>
    <t>000018</t>
  </si>
  <si>
    <t>F3</t>
  </si>
  <si>
    <t>00062B</t>
  </si>
  <si>
    <t>0000000000000000000000000000000000000000000000000000000000000000000000000000000000000100000000004000000000000004400400000000000001000000000000004000080000000000000000000000000000000000000000C0</t>
  </si>
  <si>
    <t>04</t>
  </si>
  <si>
    <t>000254</t>
  </si>
  <si>
    <t>0010F4</t>
  </si>
  <si>
    <t>0091</t>
  </si>
  <si>
    <t>000293</t>
  </si>
  <si>
    <t>91</t>
  </si>
  <si>
    <t>000257</t>
  </si>
  <si>
    <t>410000000000F0FFFFFFFFFFFFFFFFFFFFFFFDFFFFFFFFFFFFFFFFFFFFFFFFFFFFFFFFFFFFFFFFFFFFFFFFFFFFFFFFFFFFFFFFFFFFFFFFFFFFFFFFFFFFFDFFFFFFFFFFFFFF0F0000000000000000000000000000000000000000000000000080</t>
  </si>
  <si>
    <t>0004BC</t>
  </si>
  <si>
    <t>00022B</t>
  </si>
  <si>
    <t>0064</t>
  </si>
  <si>
    <t>0043</t>
  </si>
  <si>
    <t>000420</t>
  </si>
  <si>
    <t>000003</t>
  </si>
  <si>
    <t>59</t>
  </si>
  <si>
    <t>00034F</t>
  </si>
  <si>
    <t>F0FFFFFFFFFFFFFFF7FFFFFFFFFFFFFFFFFFFFFFFFFFFFFFFFFFFFFFFFFFFFFFFFFFFFFFFFFFFFFFFFFFFFFFFFFFFFFFFFFFFFFFFFFFFFFFFFFFFFFFFFFFFFFFFFFFFFFFFF0F0000000000000000000000000000000000000000000000000080</t>
  </si>
  <si>
    <t>0000E9</t>
  </si>
  <si>
    <t>000129</t>
  </si>
  <si>
    <t>00A0</t>
  </si>
  <si>
    <t>00D6</t>
  </si>
  <si>
    <t>001BF6</t>
  </si>
  <si>
    <t>0001BF</t>
  </si>
  <si>
    <t>002629</t>
  </si>
  <si>
    <t>0120800201405019080000000000000000001200000020000008402100000C000921C40401000180020001204100000202064800A811A803000000000000000004A000090200000006230A0000000008014300001F0000000200000000000080</t>
  </si>
  <si>
    <t>41</t>
  </si>
  <si>
    <t>0017BD</t>
  </si>
  <si>
    <t>004A41</t>
  </si>
  <si>
    <t>021D</t>
  </si>
  <si>
    <t>000849</t>
  </si>
  <si>
    <t>000011</t>
  </si>
  <si>
    <t>65</t>
  </si>
  <si>
    <t>0005F8</t>
  </si>
  <si>
    <t>0000080000000004000000000000000000000000000000000002000000000000000000000000000800200000000000000000400080000000000000000000000001004020020000001000000000000000010000000000000000000000000000C0</t>
  </si>
  <si>
    <t>48</t>
  </si>
  <si>
    <t>001906</t>
  </si>
  <si>
    <t>000B39</t>
  </si>
  <si>
    <t>001FA7</t>
  </si>
  <si>
    <t>0001D7</t>
  </si>
  <si>
    <t>BF</t>
  </si>
  <si>
    <t>002131</t>
  </si>
  <si>
    <t>000000A018C0100000000000000000000000010080020027002C000000000001100000000000000804000901400080CA002E400008010810000000000000000020A00020120000000240000000000000014900001000000002000000000000C0</t>
  </si>
  <si>
    <t>008D05</t>
  </si>
  <si>
    <t>005811</t>
  </si>
  <si>
    <t>0121</t>
  </si>
  <si>
    <t>000AB1</t>
  </si>
  <si>
    <t>000051</t>
  </si>
  <si>
    <t>AF</t>
  </si>
  <si>
    <t>0016FB</t>
  </si>
  <si>
    <t>000080040440000000000000000000000000000000000000009000040800000008200000020012194010050000010002405800008010C0000004000000000000008004081100000080140C0000000008000900000400000000000000000000C0</t>
  </si>
  <si>
    <t>0026A0</t>
  </si>
  <si>
    <t>002086</t>
  </si>
  <si>
    <t>018E</t>
  </si>
  <si>
    <t>001231</t>
  </si>
  <si>
    <t>00007C</t>
  </si>
  <si>
    <t>13</t>
  </si>
  <si>
    <t>E1</t>
  </si>
  <si>
    <t>0021C7</t>
  </si>
  <si>
    <t>0000800004400000000400000000000000000000000000000008000408000000092000000200021940000400000100034058000080104000000400000000000000800008100000008014080000000008000900000100000000000000000000C0</t>
  </si>
  <si>
    <t>0A</t>
  </si>
  <si>
    <t>002273</t>
  </si>
  <si>
    <t>001963</t>
  </si>
  <si>
    <t>0300</t>
  </si>
  <si>
    <t>001066</t>
  </si>
  <si>
    <t>0000AA</t>
  </si>
  <si>
    <t>000E19</t>
  </si>
  <si>
    <t>0000008000001000000000000000000000000000000010000000400000000000000000000000000800100D0000000002000C400000000000000000000000000080200020000000000020000000000000010000000000000000000000000000C0</t>
  </si>
  <si>
    <t>00019C</t>
  </si>
  <si>
    <t>0012BF</t>
  </si>
  <si>
    <t>0018C7</t>
  </si>
  <si>
    <t>0002DC</t>
  </si>
  <si>
    <t>001D4A</t>
  </si>
  <si>
    <t>002000900000100000000000000000000000000000000000000000010000000000000000400000080010050000000002000C400000000000000000000000000080200020020000008021080000000020010900000000000000000000000000C0</t>
  </si>
  <si>
    <t>0004CB</t>
  </si>
  <si>
    <t>001003</t>
  </si>
  <si>
    <t>000336</t>
  </si>
  <si>
    <t>0210</t>
  </si>
  <si>
    <t>000434</t>
  </si>
  <si>
    <t>000000800000000008000000000000000000000000000000000000000000000000000000000002004020000000000002000040000000001000100000000000008000012002000000000104000000000000000000000000000000000000000080</t>
  </si>
  <si>
    <t>0009C8</t>
  </si>
  <si>
    <t>000FDB</t>
  </si>
  <si>
    <t>0146</t>
  </si>
  <si>
    <t>000863</t>
  </si>
  <si>
    <t>0000D9</t>
  </si>
  <si>
    <t>001B53</t>
  </si>
  <si>
    <t>000400A11D001000080000000800000000001010C002020400A4100320000401000105808200000844121900000000CAC04E010080014010000400000000000080200000620000008A39000000000000014100000800000000000000000000C0</t>
  </si>
  <si>
    <t>0016E5</t>
  </si>
  <si>
    <t>000B66</t>
  </si>
  <si>
    <t>0024</t>
  </si>
  <si>
    <t>0002FA</t>
  </si>
  <si>
    <t>A7</t>
  </si>
  <si>
    <t>000000201000000000000000000000000000000000000000000400000000000000000000000000084000010000000002000E000000000010000000000000000000A00000000000000202000000000000010000000000000000000000000000C0</t>
  </si>
  <si>
    <t>0009AA</t>
  </si>
  <si>
    <t>0013D3</t>
  </si>
  <si>
    <t>0154</t>
  </si>
  <si>
    <t>000678</t>
  </si>
  <si>
    <t>000026</t>
  </si>
  <si>
    <t>DB</t>
  </si>
  <si>
    <t>0007AA</t>
  </si>
  <si>
    <t>000020000000100000000000000000000000100000002000000000000000000000000000000000080000110000000402800C000000000010000000000000000000000400000000000012000000000000000100000000000000000000000000C0</t>
  </si>
  <si>
    <t>0C</t>
  </si>
  <si>
    <t>00107E</t>
  </si>
  <si>
    <t>0187</t>
  </si>
  <si>
    <t>0008E9</t>
  </si>
  <si>
    <t>0000AB</t>
  </si>
  <si>
    <t>001451</t>
  </si>
  <si>
    <t>000020100000100000000000000000000000100000002000000800000000000000000000000000084080110000220402C00C000000000010000400000000000001000400000000000032000000000000004100000000000000000000000000C0</t>
  </si>
  <si>
    <t>0001E7</t>
  </si>
  <si>
    <t>00106E</t>
  </si>
  <si>
    <t>000761</t>
  </si>
  <si>
    <t>000065</t>
  </si>
  <si>
    <t>00090B</t>
  </si>
  <si>
    <t>0000200000008000000000000000000000001000000400000000000000000000000000000000000001101000000400008000000000000000000000000000000000000000000000000001000000000000000000000000000000000000000000C0</t>
  </si>
  <si>
    <t>000C12</t>
  </si>
  <si>
    <t>00185E</t>
  </si>
  <si>
    <t>00040F</t>
  </si>
  <si>
    <t>38</t>
  </si>
  <si>
    <t>002114</t>
  </si>
  <si>
    <t>0000A00010001000000000000000000000001200000200000000400000000C00000000000000000840001000000000028008000000000012000400000000000000200800100000008020000000000000010200000900000002000000000000C0</t>
  </si>
  <si>
    <t>00545C</t>
  </si>
  <si>
    <t>002E62</t>
  </si>
  <si>
    <t>0151</t>
  </si>
  <si>
    <t>000F2A</t>
  </si>
  <si>
    <t>00002F</t>
  </si>
  <si>
    <t>000A1B</t>
  </si>
  <si>
    <t>000020000800000000000000000000000000000000020002000000000000000000090000000000000000020000000402000C020000008000000400000000000000200000200000000420000000000000000800000500000000000000000000C0</t>
  </si>
  <si>
    <t>001B1A</t>
  </si>
  <si>
    <t>002587</t>
  </si>
  <si>
    <t>0249</t>
  </si>
  <si>
    <t>000171</t>
  </si>
  <si>
    <t>74</t>
  </si>
  <si>
    <t>00077C</t>
  </si>
  <si>
    <t>00002000000000008000000000000000000000000000000100200000000000000000000000004000000A110000000000000C00000000000000000000000000000080000000000000000200000000000001000000000000000000000000000080</t>
  </si>
  <si>
    <t>5C</t>
  </si>
  <si>
    <t>000214</t>
  </si>
  <si>
    <t>000E24</t>
  </si>
  <si>
    <t>01A8</t>
  </si>
  <si>
    <t>0008D5</t>
  </si>
  <si>
    <t>00008C</t>
  </si>
  <si>
    <t>60</t>
  </si>
  <si>
    <t>00004000000000000000000000000000000000000002000100004000000000000000000000000000400001000000000A000000000001000000000000000000000020000000000000020200000000000001000000000000000000000000000080</t>
  </si>
  <si>
    <t>6B</t>
  </si>
  <si>
    <t>0019C5</t>
  </si>
  <si>
    <t>0005FA</t>
  </si>
  <si>
    <t>0106</t>
  </si>
  <si>
    <t>001443</t>
  </si>
  <si>
    <t>00002D</t>
  </si>
  <si>
    <t>9B</t>
  </si>
  <si>
    <t>0012AB</t>
  </si>
  <si>
    <t>0000081000000008000000000000000000000000000000000010000000000080492000004080000000000004000000000200000080000009001400000000000005000409000000009410000000000008040100000400000002000000000000C0</t>
  </si>
  <si>
    <t>50</t>
  </si>
  <si>
    <t>0010C5</t>
  </si>
  <si>
    <t>024C</t>
  </si>
  <si>
    <t>002C4C</t>
  </si>
  <si>
    <t>4201</t>
  </si>
  <si>
    <t>00F2</t>
  </si>
  <si>
    <t>000689</t>
  </si>
  <si>
    <t>E9</t>
  </si>
  <si>
    <t>0009B3</t>
  </si>
  <si>
    <t>000000000000100008000000000000000000100000000001000401000000040000000000000000084009010000000002000C000000010000000000000000000000200020020000000003000000000000010200000A0000000200000000000080</t>
  </si>
  <si>
    <t>002295</t>
  </si>
  <si>
    <t>00173D</t>
  </si>
  <si>
    <t>015E</t>
  </si>
  <si>
    <t>000258</t>
  </si>
  <si>
    <t>AE</t>
  </si>
  <si>
    <t>000259</t>
  </si>
  <si>
    <t>0000000000000000000000000000000000000000000000000000000000000000000000000000000000010040000000000008000000000000000000000000000000000000000000000000000000000000000000000000000000000000000000C0</t>
  </si>
  <si>
    <t>1B</t>
  </si>
  <si>
    <t>001379</t>
  </si>
  <si>
    <t>00CD</t>
  </si>
  <si>
    <t>0009D9</t>
  </si>
  <si>
    <t>63</t>
  </si>
  <si>
    <t>000755</t>
  </si>
  <si>
    <t>00000000000000000000000000000000000000008002000000200000000000000000000000000000000001000000000A000000000000000000000000000000000020000000000000000200000000000001000000000000000000000000000080</t>
  </si>
  <si>
    <t>5F</t>
  </si>
  <si>
    <t>0016F2</t>
  </si>
  <si>
    <t>000619</t>
  </si>
  <si>
    <t>0142</t>
  </si>
  <si>
    <t>0008C5</t>
  </si>
  <si>
    <t>00000B</t>
  </si>
  <si>
    <t>58</t>
  </si>
  <si>
    <t>0008C2</t>
  </si>
  <si>
    <t>000000000800000000000000000000000000100000000000000400000000000000000000000000004400004000000002000800000000000000000000000000000020000000000000000200000000000001010000000000000000000000000040</t>
  </si>
  <si>
    <t>000DAD</t>
  </si>
  <si>
    <t>001037</t>
  </si>
  <si>
    <t>0D01</t>
  </si>
  <si>
    <t>0144</t>
  </si>
  <si>
    <t>000303</t>
  </si>
  <si>
    <t>000040</t>
  </si>
  <si>
    <t>F9</t>
  </si>
  <si>
    <t>00036F</t>
  </si>
  <si>
    <t>000000000040008000000000000000000000000000000000000000000400000000008000000000001000004000200012000800008000000000040000000000000000000000000000000000000000000000000000000000000000000000000080</t>
  </si>
  <si>
    <t>02</t>
  </si>
  <si>
    <t>000A36</t>
  </si>
  <si>
    <t>017C</t>
  </si>
  <si>
    <t>001CAC</t>
  </si>
  <si>
    <t>000235</t>
  </si>
  <si>
    <t>001E72</t>
  </si>
  <si>
    <t>0000005204400000000000000000000000000010000000000010082004000000000000000000000810000040002000160600000080000010000400000000000000204200000000000481080000000008202800000700000004000000000000C0</t>
  </si>
  <si>
    <t>0067B5</t>
  </si>
  <si>
    <t>0034AB</t>
  </si>
  <si>
    <t>016C</t>
  </si>
  <si>
    <t>0004B0</t>
  </si>
  <si>
    <t>000008</t>
  </si>
  <si>
    <t>00054E</t>
  </si>
  <si>
    <t>000000000000000000000000000000000000000000000000000000000000000000000000000000000010000000100000000000000000000000040000000000000080000000000000000000000000000000400000000000000000000000000040</t>
  </si>
  <si>
    <t>000D87</t>
  </si>
  <si>
    <t>001B34</t>
  </si>
  <si>
    <t>0177</t>
  </si>
  <si>
    <t>001AD0</t>
  </si>
  <si>
    <t>00007F</t>
  </si>
  <si>
    <t>0012B8</t>
  </si>
  <si>
    <t>0000001000401000840000000000000000000200000000000000000000000000010084000008000000200100002080044008000000000000000000000000000080200000020000001081000000000008010B00000200000000000000000000C0</t>
  </si>
  <si>
    <t>0018AF</t>
  </si>
  <si>
    <t>0031A8</t>
  </si>
  <si>
    <t>00D4</t>
  </si>
  <si>
    <t>00085D</t>
  </si>
  <si>
    <t>00003D</t>
  </si>
  <si>
    <t>5E</t>
  </si>
  <si>
    <t>000AEB</t>
  </si>
  <si>
    <t>000000000102000000000000000000000000100000000000000010000000000000008000000000004180000000020002000000008000000000000000000000000000000040000000800000000000000000090000000000000000000000000080</t>
  </si>
  <si>
    <t>88</t>
  </si>
  <si>
    <t>0002C8</t>
  </si>
  <si>
    <t>0012FD</t>
  </si>
  <si>
    <t>01A4</t>
  </si>
  <si>
    <t>001180</t>
  </si>
  <si>
    <t>00116E</t>
  </si>
  <si>
    <t>0000000000000000080000000000000000000000000000000000000000000000000004000020000800000000000100000000000090000002000000000000000001200008000000004000000000000000002A00000A00000002000000000000C0</t>
  </si>
  <si>
    <t>00A980</t>
  </si>
  <si>
    <t>012D</t>
  </si>
  <si>
    <t>00C170</t>
  </si>
  <si>
    <t>0122</t>
  </si>
  <si>
    <t>000706</t>
  </si>
  <si>
    <t>00000C</t>
  </si>
  <si>
    <t>021C</t>
  </si>
  <si>
    <t>000945</t>
  </si>
  <si>
    <t>000000000040100000000000000000000000000000000000000000000000000000000000040000000000000100000000000000000000000000000000000000000000001000000000100000000000000000000000000000000000000000000000</t>
  </si>
  <si>
    <t>001A00</t>
  </si>
  <si>
    <t>000158</t>
  </si>
  <si>
    <t>0C09</t>
  </si>
  <si>
    <t>00DA</t>
  </si>
  <si>
    <t>001A4C</t>
  </si>
  <si>
    <t>0001C5</t>
  </si>
  <si>
    <t>1D</t>
  </si>
  <si>
    <t>001BD9</t>
  </si>
  <si>
    <t>00020002040000000000000020000040000000000000000000800707000E000000000000020000080090000000000020004000008000001000040000000000000000050000000000800000000000000000030000000000000000000000000080</t>
  </si>
  <si>
    <t>7E</t>
  </si>
  <si>
    <t>004E04</t>
  </si>
  <si>
    <t>0033BE</t>
  </si>
  <si>
    <t>0038</t>
  </si>
  <si>
    <t>0012CF</t>
  </si>
  <si>
    <t>69</t>
  </si>
  <si>
    <t>0000800000000009080000000000000000000200000000000000080000000000000004000080000000200000000000004000000000000002000400000000000000A00000000000000001000000000000042900000200000002000000000000C0</t>
  </si>
  <si>
    <t>00010F</t>
  </si>
  <si>
    <t>01097B</t>
  </si>
  <si>
    <t>0022</t>
  </si>
  <si>
    <t>001778</t>
  </si>
  <si>
    <t>DC</t>
  </si>
  <si>
    <t>001A83</t>
  </si>
  <si>
    <t>00000250044010008000000000000000000000000000000000100A240000000008000000020000184010110008008014044C020080100808400400000000000001A00000000000009881020000000000002300001C00000001000000000000C0</t>
  </si>
  <si>
    <t>005CAA</t>
  </si>
  <si>
    <t>00310F</t>
  </si>
  <si>
    <t>00B5</t>
  </si>
  <si>
    <t>0013FE</t>
  </si>
  <si>
    <t>68</t>
  </si>
  <si>
    <t>00103A</t>
  </si>
  <si>
    <t>0000100000100001080000000000000000000000000020000000400000000000000000000000000800001000000300008000000000000002000400000000000001200000000000000000000000000000000B00000A00000002000000000000C0</t>
  </si>
  <si>
    <t>00059C</t>
  </si>
  <si>
    <t>0169</t>
  </si>
  <si>
    <t>006C08</t>
  </si>
  <si>
    <t>0117</t>
  </si>
  <si>
    <t>000FD0</t>
  </si>
  <si>
    <t>A4</t>
  </si>
  <si>
    <t>001076</t>
  </si>
  <si>
    <t>0000000000000000880000000000000000000000000000000000500004000000000080000000000010000000000180000000000000108012000400000000000001200008400000001000000000000000002300000400000002000000000000C0</t>
  </si>
  <si>
    <t>001A5E</t>
  </si>
  <si>
    <t>001F28</t>
  </si>
  <si>
    <t>0168</t>
  </si>
  <si>
    <t>000001</t>
  </si>
  <si>
    <t>000004</t>
  </si>
  <si>
    <t>000000000000000000000000000000000000000000000000000000000000000000000000000000000000000000000000000000000000000000000000000000000000000000000000002000000000000000000000000000000000000000000080</t>
  </si>
  <si>
    <t>016D</t>
  </si>
  <si>
    <t>0010F1</t>
  </si>
  <si>
    <t>0000AF</t>
  </si>
  <si>
    <t>001AC2</t>
  </si>
  <si>
    <t>0000347101000008800000000000000000000000000000000008080000000001080001000000000010000000822200148000A067000040084205000000C0030081280000400000000001000000000008010900000000000010000000000000C0</t>
  </si>
  <si>
    <t>31</t>
  </si>
  <si>
    <t>000389</t>
  </si>
  <si>
    <t>003898</t>
  </si>
  <si>
    <t>002F</t>
  </si>
  <si>
    <t>010D</t>
  </si>
  <si>
    <t>001A40</t>
  </si>
  <si>
    <t>000210</t>
  </si>
  <si>
    <t>CB</t>
  </si>
  <si>
    <t>002026</t>
  </si>
  <si>
    <t>FFFFFFFFFFFFFFFFFFFFFFFFFFFFFFFFFFFFFFFFFFFFFFFFFFFFFFFFFFFF00000920000022F0FFFFFFFFFFFFFFFFFFFFFFFFFFFFFFFFFFFFFFFFFFFFFFFFFFFFFFFFFFFFFFFFFFFFFFFFFFFFFF9FFFFFCFFFFFC7FFFFE7FFFFF3FFFFF9FFFFF8</t>
  </si>
  <si>
    <t>0020</t>
  </si>
  <si>
    <t>0026AE</t>
  </si>
  <si>
    <t>0052A9</t>
  </si>
  <si>
    <t>0112</t>
  </si>
  <si>
    <t>000B1B</t>
  </si>
  <si>
    <t>0000DA</t>
  </si>
  <si>
    <t>B0</t>
  </si>
  <si>
    <t>001370</t>
  </si>
  <si>
    <t>000000400000000088000000000000000000020000000000000048210000000008000404000000804020000000014000400100000000000800100000000000000120000802000000900008000000000080230000080000000200000000000080</t>
  </si>
  <si>
    <t>00159A</t>
  </si>
  <si>
    <t>001787</t>
  </si>
  <si>
    <t>0103</t>
  </si>
  <si>
    <t>001E1C</t>
  </si>
  <si>
    <t>0001AD</t>
  </si>
  <si>
    <t>0029EF</t>
  </si>
  <si>
    <t>FFFFFFFFFFFFFFFFFFFFFFFFFFFFFFFFFFFFFFFFFFFFFFFFFFFFFFFFFFFF00800920050022E09FFFE7F3EFA5BE3B70FF7FF8FFFFFFFFFFFFFFFFFFFFFFFFFFFFFFFCFB7FFFFB3FFEFFBFFF0000000028002B00001D00000012000000000000C0</t>
  </si>
  <si>
    <t>003813</t>
  </si>
  <si>
    <t>004536</t>
  </si>
  <si>
    <t>0096</t>
  </si>
  <si>
    <t>01C5</t>
  </si>
  <si>
    <t>0005D7</t>
  </si>
  <si>
    <t>73</t>
  </si>
  <si>
    <t>000685</t>
  </si>
  <si>
    <t>000000000400000000000000000000000000000000000000000000000000000000000000000000880000000000000000000000000000000420040000000000000180000000000000000000000000000000010000000000000000000000000080</t>
  </si>
  <si>
    <t>0002E3</t>
  </si>
  <si>
    <t>00102B</t>
  </si>
  <si>
    <t>013F</t>
  </si>
  <si>
    <t>0003AE</t>
  </si>
  <si>
    <t>000000000000000000000000000000000000000000000000000000000000000000000400012000800000000000000000000000000000000000040000000000000080000000000000000000000000000000000000000000000000000000000080</t>
  </si>
  <si>
    <t>000209</t>
  </si>
  <si>
    <t>000CF0</t>
  </si>
  <si>
    <t>0202</t>
  </si>
  <si>
    <t>001EF5</t>
  </si>
  <si>
    <t>000092</t>
  </si>
  <si>
    <t>001A87</t>
  </si>
  <si>
    <t>000002000100000088000000F0FFFFFFFFFFFFFFFFFFFFFFFF10400000000000400000004080000000000000000100024006000080008820000400000000040005A00009410000008400000000000000002100000000000002000000000000C0</t>
  </si>
  <si>
    <t>005649</t>
  </si>
  <si>
    <t>004DD8</t>
  </si>
  <si>
    <t>0050</t>
  </si>
  <si>
    <t>0152</t>
  </si>
  <si>
    <t>0010C9</t>
  </si>
  <si>
    <t>00003B</t>
  </si>
  <si>
    <t>0000008000000000040000000000000000000000000010000000000000000000010000000200000000000C00000000000040400000000000000000000000000000000000000000000000000000000000000800000000000000000000000000C0</t>
  </si>
  <si>
    <t>005D31</t>
  </si>
  <si>
    <t>002640</t>
  </si>
  <si>
    <t>46</t>
  </si>
  <si>
    <t>002E55</t>
  </si>
  <si>
    <t>000400520C0020018000000000000000000001001000000200000020000080000920848000014008005108000010001600080200B000C018400400000000000005A0000041000000808000000000000000690000110000000000000000000080</t>
  </si>
  <si>
    <t>007A8B</t>
  </si>
  <si>
    <t>002C75</t>
  </si>
  <si>
    <t>0A09</t>
  </si>
  <si>
    <t>002C</t>
  </si>
  <si>
    <t>0000A7</t>
  </si>
  <si>
    <t>00108C</t>
  </si>
  <si>
    <t>00C481108C080180800000000000000000000000000000000000000200008000084084142020058180200020002182C14200040000008000200400000000000005C8400043000000C200020000000000002B0000070000000200000000000080</t>
  </si>
  <si>
    <t>000FC0</t>
  </si>
  <si>
    <t>002028</t>
  </si>
  <si>
    <t>01B3</t>
  </si>
  <si>
    <t>000000000000000000000000000000000000000000000000000000000000000100000000000000000000000000000000000000000000000000000000000000000000000000000000002000000000000000000000000000000000000000000080</t>
  </si>
  <si>
    <t>002E20</t>
  </si>
  <si>
    <t>006C</t>
  </si>
  <si>
    <t>0003B5</t>
  </si>
  <si>
    <t>005609</t>
  </si>
  <si>
    <t>000082500C40700884000000080000000000200040002202000812200800008101008510020000990110110000108000864D42000010C808000400000000000005A04901410800005481000000000000000B00001500000000000000000000C0</t>
  </si>
  <si>
    <t>009F84</t>
  </si>
  <si>
    <t>002FB4</t>
  </si>
  <si>
    <t>0F03</t>
  </si>
  <si>
    <t>0176</t>
  </si>
  <si>
    <t>00252D</t>
  </si>
  <si>
    <t>002697</t>
  </si>
  <si>
    <t>0000081408000000100000000800000000004000000000000000020000000000000004000004031000400000000140004000000080000810000400000000000001000000000000000841000000000000402900000200000012000000000000C0</t>
  </si>
  <si>
    <t>00005A</t>
  </si>
  <si>
    <t>004865</t>
  </si>
  <si>
    <t>001266</t>
  </si>
  <si>
    <t>0000004200000000880000000000000000000000000000000008002000000001000000000000000800600000000100004000020000000004001000000000000000000000020000000020000000000000000100000000000002000000000000C0</t>
  </si>
  <si>
    <t>003A10</t>
  </si>
  <si>
    <t>0116</t>
  </si>
  <si>
    <t>0017F0</t>
  </si>
  <si>
    <t>000046</t>
  </si>
  <si>
    <t>001B9B</t>
  </si>
  <si>
    <t>00000052010000100000000008000040000000000000020000884021000008010001400400000008001080000001000000100000800088100000000000000000050000204200000000400000000000000001000C070000000A000000000000C0</t>
  </si>
  <si>
    <t>001284</t>
  </si>
  <si>
    <t>024E</t>
  </si>
  <si>
    <t>002B3B</t>
  </si>
  <si>
    <t>00046C</t>
  </si>
  <si>
    <t>000012</t>
  </si>
  <si>
    <t>D3</t>
  </si>
  <si>
    <t>00040B</t>
  </si>
  <si>
    <t>0000000000000000000000000000000000000000000000000008082000000000080004000020008000000100000000060000000010002010000000000000000000200000400000008020000000000000000100000000000000000000000000C0</t>
  </si>
  <si>
    <t>00087D</t>
  </si>
  <si>
    <t>000006</t>
  </si>
  <si>
    <t>0244</t>
  </si>
  <si>
    <t>002EAF</t>
  </si>
  <si>
    <t>0459</t>
  </si>
  <si>
    <t>000080</t>
  </si>
  <si>
    <t>0025E6</t>
  </si>
  <si>
    <t>00240A4208014082880400000000000000000000000000020080422000000000090084000420000902000000000180028210000060102004000400000000000001C800200A0000005E04000000000000002900000500000002000000000000C0</t>
  </si>
  <si>
    <t>0098</t>
  </si>
  <si>
    <t>01385B</t>
  </si>
  <si>
    <t>00E447</t>
  </si>
  <si>
    <t>0246</t>
  </si>
  <si>
    <t>002069</t>
  </si>
  <si>
    <t>0031</t>
  </si>
  <si>
    <t>000127</t>
  </si>
  <si>
    <t>0205</t>
  </si>
  <si>
    <t>002364</t>
  </si>
  <si>
    <t>00000000084000008C00000000000000000022000000000200800000000008000920000000200000004000000001000042000000B000880C400400000000000021A00008000000005400000000000028000300000400000002000000000000C0</t>
  </si>
  <si>
    <t>20</t>
  </si>
  <si>
    <t>00BCE9</t>
  </si>
  <si>
    <t>00B21A</t>
  </si>
  <si>
    <t>01BA</t>
  </si>
  <si>
    <t>0005F3</t>
  </si>
  <si>
    <t>00006B</t>
  </si>
  <si>
    <t>000695</t>
  </si>
  <si>
    <t>000400020000000000000000000000000000000000000000000000000000000000000000208008808000000000000000001002000000000460040000000000000100000000000000400000000000000000000000000000000000000000000080</t>
  </si>
  <si>
    <t>002EF1</t>
  </si>
  <si>
    <t>003BA4</t>
  </si>
  <si>
    <t>0011EF</t>
  </si>
  <si>
    <t>000032</t>
  </si>
  <si>
    <t>000E9B</t>
  </si>
  <si>
    <t>0000480100084000080000000000000000000200000000000000400100000400000000000000000000000100000000020004000000000002000400000000000001200008000000000000000000000000010300000A00000002000000000000C0</t>
  </si>
  <si>
    <t>003119</t>
  </si>
  <si>
    <t>006CA2</t>
  </si>
  <si>
    <t>024A</t>
  </si>
  <si>
    <t>000C16</t>
  </si>
  <si>
    <t>00003A</t>
  </si>
  <si>
    <t>6F</t>
  </si>
  <si>
    <t>000F79</t>
  </si>
  <si>
    <t>00000000000020008000000000000000000000000000000000000020000000000020000002010808002000000001200042400000A010000000140000000000000120000000000000000400000000002000030000060000000200000000000080</t>
  </si>
  <si>
    <t>34</t>
  </si>
  <si>
    <t>0070</t>
  </si>
  <si>
    <t>003356</t>
  </si>
  <si>
    <t>003EAE</t>
  </si>
  <si>
    <t>012F</t>
  </si>
  <si>
    <t>001E35</t>
  </si>
  <si>
    <t>002225</t>
  </si>
  <si>
    <t>0004F0FFFFFFFFFFFFFFFFFFFFFFFFFFFFFF7F0600000000000000010000008040000000008000800000010000000000420600000010080F000000000000000005A00008400000008223000000000000010300001F0000000200000000000080</t>
  </si>
  <si>
    <t>005D0A</t>
  </si>
  <si>
    <t>005A88</t>
  </si>
  <si>
    <t>0069</t>
  </si>
  <si>
    <t>018C</t>
  </si>
  <si>
    <t>000562</t>
  </si>
  <si>
    <t>000A9F</t>
  </si>
  <si>
    <t>000420000000000000000000000000000000000000000000000000000000800200000020020002000000000000000000405000000020000400040000000000000100000000000000000004000000000000050000000000000800000000000080</t>
  </si>
  <si>
    <t>7C</t>
  </si>
  <si>
    <t>00010B</t>
  </si>
  <si>
    <t>000A11</t>
  </si>
  <si>
    <t>0125</t>
  </si>
  <si>
    <t>000DFB</t>
  </si>
  <si>
    <t>000059</t>
  </si>
  <si>
    <t>001192</t>
  </si>
  <si>
    <t>00040002000000008800000000000000000002000000000000900000000000004110000420800848000001000001000000000000A0008006000400000000000000000008000000004021000000000020040300000000000002000000000000C0</t>
  </si>
  <si>
    <t>000207</t>
  </si>
  <si>
    <t>0041BE</t>
  </si>
  <si>
    <t>00CF</t>
  </si>
  <si>
    <t>0010E2</t>
  </si>
  <si>
    <t>00002B</t>
  </si>
  <si>
    <t>2E</t>
  </si>
  <si>
    <t>001234</t>
  </si>
  <si>
    <t>0000080200000000000000000000000000000000000000020090100000000002000040002200000840000000000100000008000080008000000400000000000001800008400000009000000000000000000A0000020000000200000000000080</t>
  </si>
  <si>
    <t>0044E7</t>
  </si>
  <si>
    <t>004AED</t>
  </si>
  <si>
    <t>00CC</t>
  </si>
  <si>
    <t>000A60</t>
  </si>
  <si>
    <t>00134F</t>
  </si>
  <si>
    <t>000080140400100080400100080000000000000000000000009000000000000849100104220000080100002000010414400000008000C012000400000000000005A00008610000000480000000000008400B0000010000000200000000000080</t>
  </si>
  <si>
    <t>000762</t>
  </si>
  <si>
    <t>0058E9</t>
  </si>
  <si>
    <t>01B8</t>
  </si>
  <si>
    <t>00012D</t>
  </si>
  <si>
    <t>00000D</t>
  </si>
  <si>
    <t>C7</t>
  </si>
  <si>
    <t>00012F</t>
  </si>
  <si>
    <t>000000000000000000000000000000000000020000000000000000000000000100000000000000000000000000000000000000000000000300000000000000000000000000000000000000000000000000000000000000000000000000000080</t>
  </si>
  <si>
    <t>12</t>
  </si>
  <si>
    <t>0110</t>
  </si>
  <si>
    <t>000D48</t>
  </si>
  <si>
    <t>85</t>
  </si>
  <si>
    <t>0009C9</t>
  </si>
  <si>
    <t>000000000000000000000000000000000000000000000000000000000000080008000100000000084000010000000000000600000000400000000000000000000100420000000000000000000000000000010000080000000000000000000080</t>
  </si>
  <si>
    <t>001E8C</t>
  </si>
  <si>
    <t>0015CE</t>
  </si>
  <si>
    <t>0109</t>
  </si>
  <si>
    <t>027B</t>
  </si>
  <si>
    <t>001557</t>
  </si>
  <si>
    <t>000145</t>
  </si>
  <si>
    <t>FD</t>
  </si>
  <si>
    <t>001793</t>
  </si>
  <si>
    <t>0040005000C00000800400000000000000000A0000000000001802000000000049200000020000000000000000010000064000008000800A000400000000000001A04008000000004180020000000008000B0000040000000200000000000080</t>
  </si>
  <si>
    <t>003635</t>
  </si>
  <si>
    <t>0216</t>
  </si>
  <si>
    <t>0009C7</t>
  </si>
  <si>
    <t>0100</t>
  </si>
  <si>
    <t>00041F</t>
  </si>
  <si>
    <t>000063</t>
  </si>
  <si>
    <t>F2</t>
  </si>
  <si>
    <t>0011C1</t>
  </si>
  <si>
    <t>002000000000001004000000000000000000000000000000011042000000000049600000200001000200042000008200404000008000C80B00040000000000000120000801080000D090080000000008002B0000100000000200000000000080</t>
  </si>
  <si>
    <t>00088C</t>
  </si>
  <si>
    <t>00113A</t>
  </si>
  <si>
    <t>0042</t>
  </si>
  <si>
    <t>00217D</t>
  </si>
  <si>
    <t>0002F9</t>
  </si>
  <si>
    <t>4A</t>
  </si>
  <si>
    <t>002510</t>
  </si>
  <si>
    <t>E0070012004000000C000000000000000000020000000000000082810100280108100400200008081010040800008004000000002000081B00040000000000008920001842000000CCA1000000000000040300800A00000002000000000000C0</t>
  </si>
  <si>
    <t>0079</t>
  </si>
  <si>
    <t>0054BD</t>
  </si>
  <si>
    <t>0243</t>
  </si>
  <si>
    <t>006B8D</t>
  </si>
  <si>
    <t>011A</t>
  </si>
  <si>
    <t>000EFC</t>
  </si>
  <si>
    <t>00004A</t>
  </si>
  <si>
    <t>56</t>
  </si>
  <si>
    <t>000EF9</t>
  </si>
  <si>
    <t>000000000000000088000000000000000000020000000000000000000000000000014404200000080020800000000000000000000000080000100000000000000020000000000000000000000000000000000000000000000200000000000080</t>
  </si>
  <si>
    <t>000B8A</t>
  </si>
  <si>
    <t>001032</t>
  </si>
  <si>
    <t>0030D3</t>
  </si>
  <si>
    <t>0075</t>
  </si>
  <si>
    <t>A5</t>
  </si>
  <si>
    <t>005926</t>
  </si>
  <si>
    <t>00C4821000C02008800400000000400000002210000022020190182000000800090100000200020802700700002084164244420090148016401400000000000001A000010000000084C1080000000008016B00080B0000000200000000000080</t>
  </si>
  <si>
    <t>013ECC</t>
  </si>
  <si>
    <t>00CEF8</t>
  </si>
  <si>
    <t>0303</t>
  </si>
  <si>
    <t>0282</t>
  </si>
  <si>
    <t>00263B</t>
  </si>
  <si>
    <t>B3</t>
  </si>
  <si>
    <t>00208A</t>
  </si>
  <si>
    <t>FFFF9FFFFF8FFFFFCFFFFFE7FFFFE3FFFF1102000000000000708C0100000000400000006000080800000000000000000000000480100013000400000000000081200008020000008431080000000008040300000F00000002000000000000C0</t>
  </si>
  <si>
    <t>0034EB</t>
  </si>
  <si>
    <t>005476</t>
  </si>
  <si>
    <t>0903</t>
  </si>
  <si>
    <t>012A</t>
  </si>
  <si>
    <t>000552</t>
  </si>
  <si>
    <t>000038</t>
  </si>
  <si>
    <t>000542</t>
  </si>
  <si>
    <t>0000001000001000100000000000000000000000000000000000000000000000000000000004010000000000000040000000000000000000000000000000000000A0000000000000000000000000000000000000000000000000000000000000</t>
  </si>
  <si>
    <t>002879</t>
  </si>
  <si>
    <t>0043D6</t>
  </si>
  <si>
    <t>00F3</t>
  </si>
  <si>
    <t>002915</t>
  </si>
  <si>
    <t>0049</t>
  </si>
  <si>
    <t>00010A</t>
  </si>
  <si>
    <t>64</t>
  </si>
  <si>
    <t>002575</t>
  </si>
  <si>
    <t>00008810FE3FFFFF9FFFFF8FFFFFFFFFFFE7FFFFF3FFFFF3FFFFF9FFFFFC080008004008000000000040000001000002000400000810080B00000000000000000020000802000000C4B0080000000000010300000900000012000000000000C0</t>
  </si>
  <si>
    <t>00C572</t>
  </si>
  <si>
    <t>00B6BF</t>
  </si>
  <si>
    <t>0078</t>
  </si>
  <si>
    <t>0095</t>
  </si>
  <si>
    <t>000BB7</t>
  </si>
  <si>
    <t>00001F</t>
  </si>
  <si>
    <t>000AA3</t>
  </si>
  <si>
    <t>000000000000000000000000000000000000200000000000000000000000000008000000000000000000000000000000000000008000000000040000000000000000000000080000048000000000000800090000000000000000000000000080</t>
  </si>
  <si>
    <t>002230</t>
  </si>
  <si>
    <t>00131C</t>
  </si>
  <si>
    <t>022B</t>
  </si>
  <si>
    <t>000C17</t>
  </si>
  <si>
    <t>000031</t>
  </si>
  <si>
    <t>82</t>
  </si>
  <si>
    <t>000A51</t>
  </si>
  <si>
    <t>000000000040000000000000000000000000280000000000000000000000000001000000000000000000000000010000020000000000000000040000000000000000000000080000000000000000000000010000000000000000000000000080</t>
  </si>
  <si>
    <t>61</t>
  </si>
  <si>
    <t>003D43</t>
  </si>
  <si>
    <t>004A</t>
  </si>
  <si>
    <t>003A</t>
  </si>
  <si>
    <t>000016</t>
  </si>
  <si>
    <t>ED</t>
  </si>
  <si>
    <t>0002B8</t>
  </si>
  <si>
    <t>0000001008000000000400000000000000000000000000020000000000000000000000000200000000000000000000000050000000000000000000000000000001000000000000001004040000000008000B0000000000000200000000000080</t>
  </si>
  <si>
    <t>000085</t>
  </si>
  <si>
    <t>0138</t>
  </si>
  <si>
    <t>001D39</t>
  </si>
  <si>
    <t>005E</t>
  </si>
  <si>
    <t>000056</t>
  </si>
  <si>
    <t>F7</t>
  </si>
  <si>
    <t>001B3B</t>
  </si>
  <si>
    <t>000210000C00000080240000000000000008000000000002000000000800800200010010020002010040000000000000004000008000000000000000000000000182000008000000104000000000000000010000120000000200000000000080</t>
  </si>
  <si>
    <t>003A44</t>
  </si>
  <si>
    <t>011C</t>
  </si>
  <si>
    <t>003207</t>
  </si>
  <si>
    <t>013C</t>
  </si>
  <si>
    <t>000F86</t>
  </si>
  <si>
    <t>001073</t>
  </si>
  <si>
    <t>000000000C00000018000000000000000000000000000002000200000000000008000000020000100000000000004000004000008000080800000000000000000000000040000000040100000000000800010000000000000200000000000080</t>
  </si>
  <si>
    <t>8A</t>
  </si>
  <si>
    <t>0038C5</t>
  </si>
  <si>
    <t>0B0B</t>
  </si>
  <si>
    <t>010C</t>
  </si>
  <si>
    <t>000538</t>
  </si>
  <si>
    <t>000077</t>
  </si>
  <si>
    <t>00095B</t>
  </si>
  <si>
    <t>00000050000000000400000000000000000000000000000000100000000000004010000020000D000000000080000000020004000000000000040000000000000002000100000000800008000000000000020000000000000000000000000080</t>
  </si>
  <si>
    <t>0000F3</t>
  </si>
  <si>
    <t>0132</t>
  </si>
  <si>
    <t>000350</t>
  </si>
  <si>
    <t>0130</t>
  </si>
  <si>
    <t>0013C3</t>
  </si>
  <si>
    <t>001323</t>
  </si>
  <si>
    <t>0000001000000000900000000000000000000000000000000000400000000000091100000014010800000000000042000000020000008000000400000000000000A0000000000000000000000000000000010000000000000000000000000080</t>
  </si>
  <si>
    <t>0031B1</t>
  </si>
  <si>
    <t>002E71</t>
  </si>
  <si>
    <t>012B</t>
  </si>
  <si>
    <t>000AB0</t>
  </si>
  <si>
    <t>0009D7</t>
  </si>
  <si>
    <t>0000000000401000000000000000000000000000000000000000000000000000000000000008000000008000000080000000000000000808000400000000000000200000000000000000000000000000000000000000000000000000000000C0</t>
  </si>
  <si>
    <t>002374</t>
  </si>
  <si>
    <t>001814</t>
  </si>
  <si>
    <t>010E</t>
  </si>
  <si>
    <t>00001A</t>
  </si>
  <si>
    <t>000520</t>
  </si>
  <si>
    <t>000000000000000084000000000000000000000000000000000000000000000001400000000000000000000000000000000000002000000800040000000000000100000800000000020000000000000000020000000000000000000000000080</t>
  </si>
  <si>
    <t>00287E</t>
  </si>
  <si>
    <t>0181</t>
  </si>
  <si>
    <t>000037</t>
  </si>
  <si>
    <t>000000000000000000000000000000000000000000000000000000000000000100000000000000000000000000000000000000000000000000000000000000000000000000000000000000000000000000000000000000000000000000000080</t>
  </si>
  <si>
    <t>000086</t>
  </si>
  <si>
    <t>00F9</t>
  </si>
  <si>
    <t>000D12</t>
  </si>
  <si>
    <t>000034</t>
  </si>
  <si>
    <t>000870</t>
  </si>
  <si>
    <t>000000000000000000000000000000000000000000000000000000000000000200000022000000090000010000000000021C00000000000000000000000000000000010000000000000004000000000000010000000000000200000000000080</t>
  </si>
  <si>
    <t>005A82</t>
  </si>
  <si>
    <t>0040EC</t>
  </si>
  <si>
    <t>011D</t>
  </si>
  <si>
    <t>000797</t>
  </si>
  <si>
    <t>000041</t>
  </si>
  <si>
    <t>00062E</t>
  </si>
  <si>
    <t>000000000040000000000000000000000000000000000000000000000000000200000020000000000020000000000000421000000000000000100000000000000000000000000000000008000000000000010000000000000000000000000080</t>
  </si>
  <si>
    <t>00074E</t>
  </si>
  <si>
    <t>0182</t>
  </si>
  <si>
    <t>000F13</t>
  </si>
  <si>
    <t>0000B1</t>
  </si>
  <si>
    <t>8E</t>
  </si>
  <si>
    <t>0018F8</t>
  </si>
  <si>
    <t>0000000000401000000000000000000000000000000000004000080000000000000000000000000000000001000000140620200000000800000400000000000000000800000000000081080000000008000300001F00000002000000000000C0</t>
  </si>
  <si>
    <t>0038EE</t>
  </si>
  <si>
    <t>000F7D</t>
  </si>
  <si>
    <t>021F</t>
  </si>
  <si>
    <t>000325</t>
  </si>
  <si>
    <t>000000000000000000000000000000000000000000000000000000000000000000000000000002000000000000000000000000008000000000040000000000000000008000000000000000000000000000000000000000000000000000000000</t>
  </si>
  <si>
    <t>005A06</t>
  </si>
  <si>
    <t>0035</t>
  </si>
  <si>
    <t>000BB8</t>
  </si>
  <si>
    <t>00001C</t>
  </si>
  <si>
    <t>00083F</t>
  </si>
  <si>
    <t>000000000000200000000000000000000000000000000000000000000000000108000000000000000000000000000000000000000000000000040000000000000020000010000000800400000000000000200000000000000000000000000040</t>
  </si>
  <si>
    <t>004DF3</t>
  </si>
  <si>
    <t>0032DB</t>
  </si>
  <si>
    <t>2009</t>
  </si>
  <si>
    <t>001868</t>
  </si>
  <si>
    <t>000FE2</t>
  </si>
  <si>
    <t>0000001088000000000000000000000000000000000000000000000100000000401000004000020800000100000080000204000408000002000400000000000004020101000000000080000000000000040000000000000002000000000000C0</t>
  </si>
  <si>
    <t>000AA0</t>
  </si>
  <si>
    <t>003B63</t>
  </si>
  <si>
    <t>015A</t>
  </si>
  <si>
    <t>000000000000000000000000000000000000000000000000000000000000000000000000000000000000000000000000020000000000000000000000000000000000000000000000000000000000000000000000000000000000000000000000</t>
  </si>
  <si>
    <t>000021</t>
  </si>
  <si>
    <t>0167</t>
  </si>
  <si>
    <t>000D78</t>
  </si>
  <si>
    <t>0008DE</t>
  </si>
  <si>
    <t>0000000000000000000000000000000000000000000000000000000000000000001000000000000000000000800000100000000000000000000400000000000001200000000000000000000000000000000000000000000002000000000000C0</t>
  </si>
  <si>
    <t>0026F0</t>
  </si>
  <si>
    <t>001AD7</t>
  </si>
  <si>
    <t>0163</t>
  </si>
  <si>
    <t>001A15</t>
  </si>
  <si>
    <t>00003C</t>
  </si>
  <si>
    <t>001373</t>
  </si>
  <si>
    <t>000000000440000008000000000000000000800700000000000000000000000100000000000002080020000008000000000002000000001A00100000000000008108000002000000000000000000400000000000000000000000000000000080</t>
  </si>
  <si>
    <t>0068A5</t>
  </si>
  <si>
    <t>00540F</t>
  </si>
  <si>
    <t>0188</t>
  </si>
  <si>
    <t>000A22</t>
  </si>
  <si>
    <t>0000000000000008000000000000000000000000000040000000000000000080000004000000000000000000000100004001000000000001000400000000000000000000000000000000080000000020000100000200000002000000000000C0</t>
  </si>
  <si>
    <t>006160</t>
  </si>
  <si>
    <t>011B</t>
  </si>
  <si>
    <t>0008D3</t>
  </si>
  <si>
    <t>A9</t>
  </si>
  <si>
    <t>00084A</t>
  </si>
  <si>
    <t>000000000000000800000000000000000000000000000000000000000000080000010008000000400070010000000000400000000010000000040000000000000080000000000000800000000000002000000000020000000200000000000080</t>
  </si>
  <si>
    <t>0029FD</t>
  </si>
  <si>
    <t>00C8B2</t>
  </si>
  <si>
    <t>0133</t>
  </si>
  <si>
    <t>000E3F</t>
  </si>
  <si>
    <t>000C55</t>
  </si>
  <si>
    <t>00000002000000000000000000000000000000000000000000000000000000000010000020000800000001000000000000000000A000000400040000000000000000000800000000800000000000002000000000000000000000000000000000</t>
  </si>
  <si>
    <t>00102D</t>
  </si>
  <si>
    <t>002885</t>
  </si>
  <si>
    <t>4100</t>
  </si>
  <si>
    <t>000828</t>
  </si>
  <si>
    <t>000050</t>
  </si>
  <si>
    <t>D9</t>
  </si>
  <si>
    <t>000BA2</t>
  </si>
  <si>
    <t>0000801000000000000000000000000000000000000000000000000100000080400000004000000800000000000000000200400000000003000400000000000004200009000000000000000000000000040000000400000002000000000000C0</t>
  </si>
  <si>
    <t>000D72</t>
  </si>
  <si>
    <t>000043</t>
  </si>
  <si>
    <t>AA</t>
  </si>
  <si>
    <t>000FA5</t>
  </si>
  <si>
    <t>0000000208400000080000000000000000000200000000000000000000000000080000000400000000000001000000000000000080000002000000000000000020200010000000000000000000000008000200000800000002000000000000C0</t>
  </si>
  <si>
    <t>006CDC</t>
  </si>
  <si>
    <t>0055F4</t>
  </si>
  <si>
    <t>00D0</t>
  </si>
  <si>
    <t>0008A3</t>
  </si>
  <si>
    <t>F4</t>
  </si>
  <si>
    <t>000601</t>
  </si>
  <si>
    <t>0000000000000000080000000000000000000200000000000000010000000480000000000080000000000000000000000002000000000002000000000000000020200000020000000203000000000000010200000A0000000200000000000080</t>
  </si>
  <si>
    <t>0078CB</t>
  </si>
  <si>
    <t>006A27</t>
  </si>
  <si>
    <t>002F63</t>
  </si>
  <si>
    <t>0061</t>
  </si>
  <si>
    <t>0000E3</t>
  </si>
  <si>
    <t>97</t>
  </si>
  <si>
    <t>002DEB</t>
  </si>
  <si>
    <t>000020000080000008000000100040000000010080020022000040000000008000000000800000000260010040100002C00C000000000011001000000000000020A04000100000000004000000000008016A00000800000002000000000000C0</t>
  </si>
  <si>
    <t>0098B2</t>
  </si>
  <si>
    <t>00636E</t>
  </si>
  <si>
    <t>0090</t>
  </si>
  <si>
    <t>0012C0</t>
  </si>
  <si>
    <t>004D</t>
  </si>
  <si>
    <t>000025</t>
  </si>
  <si>
    <t>F6</t>
  </si>
  <si>
    <t>000B50</t>
  </si>
  <si>
    <t>0000200000000000080000000000000000000100000000200000400000000000000000000000000000000000400000024008000000000010001000000000000020A00000000000000000000000000000016A0000080000000200000000000040</t>
  </si>
  <si>
    <t>004946</t>
  </si>
  <si>
    <t>004158</t>
  </si>
  <si>
    <t>0166</t>
  </si>
  <si>
    <t>000B15</t>
  </si>
  <si>
    <t>00001D</t>
  </si>
  <si>
    <t>000B31</t>
  </si>
  <si>
    <t>000000020000200008000000000000000000010000000000000000000000008000000000000000080020010040000002400400000000000000100000000000002080000002000000000000000000000001420000180000000200000000000080</t>
  </si>
  <si>
    <t>0072D1</t>
  </si>
  <si>
    <t>00728B</t>
  </si>
  <si>
    <t>0149</t>
  </si>
  <si>
    <t>000708</t>
  </si>
  <si>
    <t>00006F</t>
  </si>
  <si>
    <t>BC</t>
  </si>
  <si>
    <t>0006AA</t>
  </si>
  <si>
    <t>00000000000000000000000000000000000012000000000000000100000004000000000080000000400209000000000A000002000000000300000000000000000020000800000000000200000000000001020000000000000200000000000080</t>
  </si>
  <si>
    <t>22</t>
  </si>
  <si>
    <t>000E18</t>
  </si>
  <si>
    <t>0009E6</t>
  </si>
  <si>
    <t>0127</t>
  </si>
  <si>
    <t>9E</t>
  </si>
  <si>
    <t>000AE5</t>
  </si>
  <si>
    <t>00000000000000000000000000000000000002000000000000000000000000000000000080004000400209000000000A000000000001000300000000000000000020000800000000000300000000000001020000020000000200000000000080</t>
  </si>
  <si>
    <t>32</t>
  </si>
  <si>
    <t>000E73</t>
  </si>
  <si>
    <t>000DD3</t>
  </si>
  <si>
    <t>01A3</t>
  </si>
  <si>
    <t>001E7D</t>
  </si>
  <si>
    <t>00002A</t>
  </si>
  <si>
    <t>001498</t>
  </si>
  <si>
    <t>0000021000800001080000000800400000001200000002000000400000000C00000100000000000802000000000100000000004088000012000400000000000000A00009000000000000080000000000000300000000000012000000000000C0</t>
  </si>
  <si>
    <t>00357B</t>
  </si>
  <si>
    <t>00940D</t>
  </si>
  <si>
    <t>0172</t>
  </si>
  <si>
    <t>001155</t>
  </si>
  <si>
    <t>00010C</t>
  </si>
  <si>
    <t>0016D4</t>
  </si>
  <si>
    <t>200000040000000010E00808000000104020000F050100002000008052004049000001000000000801001200000004028000000080004010100400000000000000000900000000000021080000000000400A0000000000001000000000000080</t>
  </si>
  <si>
    <t>00F9A9</t>
  </si>
  <si>
    <t>0111D6</t>
  </si>
  <si>
    <t>0076</t>
  </si>
  <si>
    <t>000035</t>
  </si>
  <si>
    <t>000000000000000000000000100040000000000000000000000000000000000000000000000000000000000000000000000000000000000000000000000000000000000000000000002000000000000000000000000000000000000000000080</t>
  </si>
  <si>
    <t>000014</t>
  </si>
  <si>
    <t>000D43</t>
  </si>
  <si>
    <t>D4</t>
  </si>
  <si>
    <t>00090F</t>
  </si>
  <si>
    <t>000000100000100880000000100040000000000000000000000000000000000000000000000000000020000000200000400000000000000000000000000000000028402000000000100008000000000000010000000000000000000000000080</t>
  </si>
  <si>
    <t>002047</t>
  </si>
  <si>
    <t>000F26</t>
  </si>
  <si>
    <t>0063</t>
  </si>
  <si>
    <t>0000BB</t>
  </si>
  <si>
    <t>96</t>
  </si>
  <si>
    <t>001A80</t>
  </si>
  <si>
    <t>00040A1008001808182C000008000000000840000000020200180000080000010821400002C4FFFFE7FFFFE3FFFFF1FFFFF984408820A8101004000000000000008004010200004080C0000000000000000B0000180000000200000000000080</t>
  </si>
  <si>
    <t>51</t>
  </si>
  <si>
    <t>00041E</t>
  </si>
  <si>
    <t>000F9A</t>
  </si>
  <si>
    <t>0197</t>
  </si>
  <si>
    <t>00034A</t>
  </si>
  <si>
    <t>000338</t>
  </si>
  <si>
    <t>000002000100100800000000000000000000000000000200000000000000000000010000000000000040000400000000000080000020000000000000000000000080000000000000000000000000000000000000000000000200000000000080</t>
  </si>
  <si>
    <t>000A58</t>
  </si>
  <si>
    <t>000F1E</t>
  </si>
  <si>
    <t>00B1</t>
  </si>
  <si>
    <t>00074F</t>
  </si>
  <si>
    <t>0000A5</t>
  </si>
  <si>
    <t>0016E8</t>
  </si>
  <si>
    <t>000008100000180810000000080000000000400000000202000000000000000000014000000403004000000000004000000084408820A810000400000000000000000001020000008080000000000000000B00000C0000000200000000000080</t>
  </si>
  <si>
    <t>000405</t>
  </si>
  <si>
    <t>0019B9</t>
  </si>
  <si>
    <t>0192</t>
  </si>
  <si>
    <t>000BDB</t>
  </si>
  <si>
    <t>000BD6</t>
  </si>
  <si>
    <t>004000000002000080000000080000000000000000000200000000000000000000120000000000080000000000000010420004000000000000000000000000000022000000000000800000000000000000010000000000000000000000000080</t>
  </si>
  <si>
    <t>004E1B</t>
  </si>
  <si>
    <t>002316</t>
  </si>
  <si>
    <t>0161</t>
  </si>
  <si>
    <t>000000100000000000000000000000000000000000000000000000000000000000000000000000000000000802000000000000008000000000000000000000000020000000000000000000000000000000000000000000000000000000000080</t>
  </si>
  <si>
    <t>00151C</t>
  </si>
  <si>
    <t>001A22</t>
  </si>
  <si>
    <t>0010FC</t>
  </si>
  <si>
    <t>000DB7</t>
  </si>
  <si>
    <t>0000001000000004800000000000000000000100000000000000020000000000400001000000000000400000020000140000000080006000000400000000000001884020000000000001000000000008004100000000000000000000000000C0</t>
  </si>
  <si>
    <t>008B0D</t>
  </si>
  <si>
    <t>006B7B</t>
  </si>
  <si>
    <t>01AD</t>
  </si>
  <si>
    <t>001020</t>
  </si>
  <si>
    <t>001392</t>
  </si>
  <si>
    <t>0000001000010000000000000800000000000000000002000000000100008001000100000000000000000000000000000000000080200800000000000000000000000000000000008004000000000000000000000000000000000000000000C0</t>
  </si>
  <si>
    <t>0028</t>
  </si>
  <si>
    <t>000F8E</t>
  </si>
  <si>
    <t>0016F0</t>
  </si>
  <si>
    <t>000049</t>
  </si>
  <si>
    <t>8D</t>
  </si>
  <si>
    <t>00160B</t>
  </si>
  <si>
    <t>0044004000400000000000000800000000000000000000000000002100000001000040000000000900400000000040020000400080000800000400000000000000000000400000000441000000000000010800000000000000000000000000C0</t>
  </si>
  <si>
    <t>000218</t>
  </si>
  <si>
    <t>00FE9B</t>
  </si>
  <si>
    <t>017A</t>
  </si>
  <si>
    <t>00197D</t>
  </si>
  <si>
    <t>0014E4</t>
  </si>
  <si>
    <t>0000004204401000040002082000000000000000000000000010080000000000082000000000000800000000002080140400200080108010000400000000000001004008000000008400000000000000202900000100000004000000000000C0</t>
  </si>
  <si>
    <t>0090D4</t>
  </si>
  <si>
    <t>0080F4</t>
  </si>
  <si>
    <t>000A68</t>
  </si>
  <si>
    <t>000772</t>
  </si>
  <si>
    <t>000000000000000004000000000000000000000000000002000000000000000008000000000000000240000000000000000000000000000800040000000000000820000000000000000000000000000000000000000000000000000000000080</t>
  </si>
  <si>
    <t>30</t>
  </si>
  <si>
    <t>00D5DC</t>
  </si>
  <si>
    <t>00E2</t>
  </si>
  <si>
    <t>000B7C</t>
  </si>
  <si>
    <t>000057</t>
  </si>
  <si>
    <t>000B51</t>
  </si>
  <si>
    <t>00000000004000000000000000000000000000000000000000000000040000000000800000000000100000400000001200080000800000000004000000000000002000000000000080A000000000000000000000000000000000000000000080</t>
  </si>
  <si>
    <t>0005E9</t>
  </si>
  <si>
    <t>000EE1</t>
  </si>
  <si>
    <t>4301</t>
  </si>
  <si>
    <t>024B</t>
  </si>
  <si>
    <t>00085F</t>
  </si>
  <si>
    <t>C9</t>
  </si>
  <si>
    <t>0008A7</t>
  </si>
  <si>
    <t>000020000902000000000000000000000000000000000000000020010000000000000000000000004050000200080020000080008000001000000000000000000000010000000000400800000000000000000000080000000000000000000080</t>
  </si>
  <si>
    <t>0020F9</t>
  </si>
  <si>
    <t>002152</t>
  </si>
  <si>
    <t>0019C9</t>
  </si>
  <si>
    <t>00A5</t>
  </si>
  <si>
    <t>A8</t>
  </si>
  <si>
    <t>0010FA</t>
  </si>
  <si>
    <t>00000B0000000000000000000000000000000000000000000000000000000801000100000080000002400000000000004000000080000000000400000000000000800000400000001000000000000000000100000400000002000000000000C0</t>
  </si>
  <si>
    <t>3A</t>
  </si>
  <si>
    <t>004E94</t>
  </si>
  <si>
    <t>003D5B</t>
  </si>
  <si>
    <t>01BD</t>
  </si>
  <si>
    <t>0001B8</t>
  </si>
  <si>
    <t>000007</t>
  </si>
  <si>
    <t>C1</t>
  </si>
  <si>
    <t>00013E</t>
  </si>
  <si>
    <t>000000000000000000000000000000000000000000000000000000000000000000000000000000000000000000000000000000000000002000000000000000000500000000000000000000000000000000000000000000000000000000000080</t>
  </si>
  <si>
    <t>00038C</t>
  </si>
  <si>
    <t>01C0</t>
  </si>
  <si>
    <t>0008B2</t>
  </si>
  <si>
    <t>00057C</t>
  </si>
  <si>
    <t>000000000000000000000000000000000000000000000000000000000000000000000000000000000000000000000000000080008000000101040000000000000000000000000000000000000000000000000000000000000000000000000080</t>
  </si>
  <si>
    <t>001FBD</t>
  </si>
  <si>
    <t>005C</t>
  </si>
  <si>
    <t>0005DE</t>
  </si>
  <si>
    <t>0008E6</t>
  </si>
  <si>
    <t>000002000000000000000010000000000000000010000000000200000000000000000000000000000010000000000000000200008000000000000000000000000080000000000000800000000000000000200000000000001000000000000080</t>
  </si>
  <si>
    <t>00015F</t>
  </si>
  <si>
    <t>0809</t>
  </si>
  <si>
    <t>00A4</t>
  </si>
  <si>
    <t>0002D8</t>
  </si>
  <si>
    <t>000002000000000000000010000000000000000010000000000000000000000000000000000000000000000000000000000200008000000000000000000000000080000000000000000000000000000000200000000000001000000000000080</t>
  </si>
  <si>
    <t>010B</t>
  </si>
  <si>
    <t>00107C</t>
  </si>
  <si>
    <t>0009F7</t>
  </si>
  <si>
    <t>000000000000080000000000000000000000000000000000000000000000000000080000000000000000024000000000000000008000000000000000000000000000000000000000000000000000000000000000000000000000000000000000</t>
  </si>
  <si>
    <t>0063C2</t>
  </si>
  <si>
    <t>00E3</t>
  </si>
  <si>
    <t>0008C7</t>
  </si>
  <si>
    <t>0223</t>
  </si>
  <si>
    <t>000CDD</t>
  </si>
  <si>
    <t>000210000000000000200000000000000008000040000000000000000800000000000000000002010000000000000400004000008000000000000000000000000000000008000000000000000000000000010000000000000000000000000080</t>
  </si>
  <si>
    <t>001E0F</t>
  </si>
  <si>
    <t>000A3B</t>
  </si>
  <si>
    <t>00E5</t>
  </si>
  <si>
    <t>AD</t>
  </si>
  <si>
    <t>00017D</t>
  </si>
  <si>
    <t>000000000000000000000000000000000000000000000000000000002000000000010000000000004000000000000000000000000000200000000000000000000000000000000000000000000000000000000000000000000000000000000080</t>
  </si>
  <si>
    <t>001B6C</t>
  </si>
  <si>
    <t>002AB7</t>
  </si>
  <si>
    <t>00011C</t>
  </si>
  <si>
    <t>003DA2</t>
  </si>
  <si>
    <t>00040B120C003010800000101800400000002100100000020018420100000000080000500095008902700104C011040042480800C812000220140000000000000480400000000000DC03000000000028016B0000040000000200000000000080</t>
  </si>
  <si>
    <t>0044E0</t>
  </si>
  <si>
    <t>0014C2</t>
  </si>
  <si>
    <t>001637</t>
  </si>
  <si>
    <t>000069</t>
  </si>
  <si>
    <t>0012B1</t>
  </si>
  <si>
    <t>0000200001400000080000000000000000000200000400000000502000000000000040000000000061940100000A1000000C800000000800000000000000000004000008020000000008000000000008000200000B00000002000000000000C0</t>
  </si>
  <si>
    <t>003735</t>
  </si>
  <si>
    <t>00383B</t>
  </si>
  <si>
    <t>001C98</t>
  </si>
  <si>
    <t>0021</t>
  </si>
  <si>
    <t>0011CB</t>
  </si>
  <si>
    <t>000200000400000414000000000000000000000000000000000000000000000000000000000000004200000000004000000002000000800000040000000000000000010000000000080000000000000000050000000000000200000000000000</t>
  </si>
  <si>
    <t>007352</t>
  </si>
  <si>
    <t>005A66</t>
  </si>
  <si>
    <t>0007A9</t>
  </si>
  <si>
    <t>000039</t>
  </si>
  <si>
    <t>000C9F</t>
  </si>
  <si>
    <t>00000004000020000040090800000030402000210300000020100000020040690000000002001008005100000000040200000200000000100004000000000000002000000000000000A000000000000040000000000000000000000000000080</t>
  </si>
  <si>
    <t>001CE5</t>
  </si>
  <si>
    <t>000E44</t>
  </si>
  <si>
    <t>009C</t>
  </si>
  <si>
    <t>000821</t>
  </si>
  <si>
    <t>000022</t>
  </si>
  <si>
    <t>6A</t>
  </si>
  <si>
    <t>000C26</t>
  </si>
  <si>
    <t>0000020000000000000000000000000000000010000000000020202000000000000000000000000840000000000100100000000000000010000000000000000000A0000100000000000800000000000401090000000000001000000000000080</t>
  </si>
  <si>
    <t>78</t>
  </si>
  <si>
    <t>00048B</t>
  </si>
  <si>
    <t>0002AE</t>
  </si>
  <si>
    <t>80</t>
  </si>
  <si>
    <t>0002CD</t>
  </si>
  <si>
    <t>000000000000080000080000080000000000000000000200000000000000000000000000000000000000000000010000000000008000000000000000000000000000000000000000000000000000000000000000000000001000000000000000</t>
  </si>
  <si>
    <t>000F20</t>
  </si>
  <si>
    <t>000BA7</t>
  </si>
  <si>
    <t>000000000000080000080000080000000000000000000000000000000000000000080000000000000000010000000000000800008000000000040000000000000000000000000000000000000000000000000000000000001000000000000040</t>
  </si>
  <si>
    <t>005DAA</t>
  </si>
  <si>
    <t>0286</t>
  </si>
  <si>
    <t>000C6D</t>
  </si>
  <si>
    <t>00099D</t>
  </si>
  <si>
    <t>000000040000000000000000100040000000400000000000001000000000002000000000000000080020000000114400420000000000801000040000000000000000000000000000000000000000000040000000000000000000000000000080</t>
  </si>
  <si>
    <t>010928</t>
  </si>
  <si>
    <t>0006CC</t>
  </si>
  <si>
    <t>00000E</t>
  </si>
  <si>
    <t>00059F</t>
  </si>
  <si>
    <t>000200020000000000000000000000000000000080FFC80B0004000508000000000000000000000100100000000000000000000000000000000000000000000000800000000000008C0000000000000000000000080000000000000000000000</t>
  </si>
  <si>
    <t>002B37</t>
  </si>
  <si>
    <t>001767</t>
  </si>
  <si>
    <t>007E</t>
  </si>
  <si>
    <t>000476</t>
  </si>
  <si>
    <t>0004C9</t>
  </si>
  <si>
    <t>000002020000000000000000000000400070000000000000000000040000000000014000000000080010000000000000000000000000081800000000000000000080000000000000000000000000000000000000000000000000000000000080</t>
  </si>
  <si>
    <t>001111</t>
  </si>
  <si>
    <t>00083B</t>
  </si>
  <si>
    <t>0051</t>
  </si>
  <si>
    <t>00048C</t>
  </si>
  <si>
    <t>0000000000000000000002002000000000000000000000000000000000E0130000000000000000080000000000000004000000400000001000000000000000000000000000000000000000000000000000000000000000000000000000000080</t>
  </si>
  <si>
    <t>019E</t>
  </si>
  <si>
    <t>000005</t>
  </si>
  <si>
    <t>0065</t>
  </si>
  <si>
    <t>000201</t>
  </si>
  <si>
    <t>0004BE</t>
  </si>
  <si>
    <t>000000000000000000000200200000000000000000000000000040040020100000000000000000080000000000000004000000400000001000000000000000000000000000000000000000000000000000020000000000000000000000000080</t>
  </si>
  <si>
    <t>0004AB</t>
  </si>
  <si>
    <t>000694</t>
  </si>
  <si>
    <t>000080000080000000000200280000000000000000000200000000040000000000000000000000080200000000000000000000400800001000000000000000000000000102000000000008000000000000020000000000000200000000000080</t>
  </si>
  <si>
    <t>4C</t>
  </si>
  <si>
    <t>000740</t>
  </si>
  <si>
    <t>000826</t>
  </si>
  <si>
    <t>000F71</t>
  </si>
  <si>
    <t>000013</t>
  </si>
  <si>
    <t>000CAE</t>
  </si>
  <si>
    <t>000000000080000100000000000000000000200000000000000000000000000000000000000000000000010000010000000600400800801000000000000000000000000100000000010100000000000800080008000000000000000000000080</t>
  </si>
  <si>
    <t>001410</t>
  </si>
  <si>
    <t>0051D6</t>
  </si>
  <si>
    <t>0044</t>
  </si>
  <si>
    <t>001441</t>
  </si>
  <si>
    <t>0001ED</t>
  </si>
  <si>
    <t>001602</t>
  </si>
  <si>
    <t>000000100800000010000000080000000000000000000202000000000000000000010000001401100000000000004000000000008000080000040000000000000020000000000000082100000000000000000000000000000000000000000080</t>
  </si>
  <si>
    <t>004B22</t>
  </si>
  <si>
    <t>0044E8</t>
  </si>
  <si>
    <t>001081</t>
  </si>
  <si>
    <t>000C6F</t>
  </si>
  <si>
    <t>000008000008400088000000000000000000020000000000000000010000000000000000000000000000010000000002000000000000000000040000000000000020000000000000000000000000000001030000080000000200000000000040</t>
  </si>
  <si>
    <t>0014AC</t>
  </si>
  <si>
    <t>007CCA</t>
  </si>
  <si>
    <t>0276</t>
  </si>
  <si>
    <t>0001FE</t>
  </si>
  <si>
    <t>00002E</t>
  </si>
  <si>
    <t>00034D</t>
  </si>
  <si>
    <t>000000000040000000000000000000000000020000000000000000000000000100000000000000000020000008000000400002008000000800100000000000000000000002000000004000000000400000000000000000000000000000000080</t>
  </si>
  <si>
    <t>0157</t>
  </si>
  <si>
    <t>0019AE</t>
  </si>
  <si>
    <t>0000D3</t>
  </si>
  <si>
    <t>0011CA</t>
  </si>
  <si>
    <t>000000400000001008000000000000000000000000000000000002000000000000004004000800080000800000000000400000008000080000100000000000000000000000000000000008000000000000010000000000000200000000000040</t>
  </si>
  <si>
    <t>0047CD</t>
  </si>
  <si>
    <t>0153</t>
  </si>
  <si>
    <t>0010A4</t>
  </si>
  <si>
    <t>000020</t>
  </si>
  <si>
    <t>000BBF</t>
  </si>
  <si>
    <t>0020008000100000000000000000000000002000000010000000000000000000080000008000000000120D0000000000000000000000000000040000000000000000000040000000008204000000000001210000000000000000000000000040</t>
  </si>
  <si>
    <t>A6</t>
  </si>
  <si>
    <t>012ED1</t>
  </si>
  <si>
    <t>0024A2</t>
  </si>
  <si>
    <t>2801</t>
  </si>
  <si>
    <t>count</t>
  </si>
  <si>
    <t>0213</t>
  </si>
  <si>
    <t>020E</t>
  </si>
  <si>
    <t>0211</t>
  </si>
  <si>
    <t>0208</t>
  </si>
  <si>
    <t>0229</t>
  </si>
  <si>
    <t>0231</t>
  </si>
  <si>
    <t>023E</t>
  </si>
  <si>
    <t>ID dec</t>
  </si>
  <si>
    <t>ts</t>
  </si>
  <si>
    <t>item</t>
  </si>
  <si>
    <t>cost</t>
  </si>
  <si>
    <t>Row Labels</t>
  </si>
  <si>
    <t>Grand Total</t>
  </si>
  <si>
    <t>Sum of cost</t>
  </si>
  <si>
    <t>badge dec</t>
  </si>
  <si>
    <t>active dec</t>
  </si>
  <si>
    <t>ate dec</t>
  </si>
  <si>
    <t>clicks dec</t>
  </si>
  <si>
    <t>hyper dec</t>
  </si>
  <si>
    <t>knocked up dec</t>
  </si>
  <si>
    <t>pooped dec</t>
  </si>
  <si>
    <t>prego dec</t>
  </si>
  <si>
    <t>sleep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</si>
</sst>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reb" refreshedDate="44683.932088541667" createdVersion="7" refreshedVersion="7" minRefreshableVersion="3" recordCount="215" xr:uid="{A573C398-5E19-406F-A031-E5AC193A1EB3}">
  <cacheSource type="worksheet">
    <worksheetSource name="spending"/>
  </cacheSource>
  <cacheFields count="4">
    <cacheField name="ts" numFmtId="22">
      <sharedItems containsSemiMixedTypes="0" containsNonDate="0" containsDate="1" containsString="0" minDate="2022-02-07T08:39:48" maxDate="2022-02-08T00:33:15"/>
    </cacheField>
    <cacheField name="id" numFmtId="0">
      <sharedItems count="79">
        <s v="0009"/>
        <s v="0019"/>
        <s v="001C"/>
        <s v="001E"/>
        <s v="001F"/>
        <s v="0020"/>
        <s v="0022"/>
        <s v="002E"/>
        <s v="003B"/>
        <s v="0043"/>
        <s v="0051"/>
        <s v="005C"/>
        <s v="0063"/>
        <s v="0065"/>
        <s v="007E"/>
        <s v="0091"/>
        <s v="0094"/>
        <s v="00B1"/>
        <s v="00B9"/>
        <s v="00D3"/>
        <s v="00D6"/>
        <s v="00D8"/>
        <s v="00D9"/>
        <s v="00DA"/>
        <s v="00DD"/>
        <s v="00F3"/>
        <s v="00F8"/>
        <s v="0103"/>
        <s v="0106"/>
        <s v="0108"/>
        <s v="0116"/>
        <s v="0125"/>
        <s v="0128"/>
        <s v="012F"/>
        <s v="013B"/>
        <s v="0146"/>
        <s v="0148"/>
        <s v="014C"/>
        <s v="014D"/>
        <s v="014E"/>
        <s v="0150"/>
        <s v="0152"/>
        <s v="0153"/>
        <s v="015A"/>
        <s v="0163"/>
        <s v="0168"/>
        <s v="016D"/>
        <s v="0179"/>
        <s v="017A"/>
        <s v="017C"/>
        <s v="0181"/>
        <s v="0186"/>
        <s v="0187"/>
        <s v="0191"/>
        <s v="0196"/>
        <s v="019E"/>
        <s v="01A7"/>
        <s v="01AC"/>
        <s v="01B3"/>
        <s v="01B6"/>
        <s v="01B7"/>
        <s v="01B8"/>
        <s v="01B9"/>
        <s v="01BB"/>
        <s v="01BC"/>
        <s v="01CA"/>
        <s v="0200"/>
        <s v="0202"/>
        <s v="020D"/>
        <s v="021B"/>
        <s v="0220"/>
        <s v="0226"/>
        <s v="022B"/>
        <s v="0242"/>
        <s v="024F"/>
        <s v="0253"/>
        <s v="0282"/>
        <s v="0288"/>
        <s v="028B"/>
      </sharedItems>
    </cacheField>
    <cacheField name="item" numFmtId="0">
      <sharedItems containsSemiMixedTypes="0" containsString="0" containsNumber="1" containsInteger="1" minValue="1" maxValue="32"/>
    </cacheField>
    <cacheField name="cost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d v="2022-02-07T22:33:35"/>
    <x v="0"/>
    <n v="8"/>
    <n v="1"/>
  </r>
  <r>
    <d v="2022-02-08T00:27:05"/>
    <x v="1"/>
    <n v="31"/>
    <n v="25"/>
  </r>
  <r>
    <d v="2022-02-07T19:42:54"/>
    <x v="2"/>
    <n v="6"/>
    <n v="37"/>
  </r>
  <r>
    <d v="2022-02-07T20:26:41"/>
    <x v="2"/>
    <n v="16"/>
    <n v="37"/>
  </r>
  <r>
    <d v="2022-02-07T20:59:17"/>
    <x v="2"/>
    <n v="10"/>
    <n v="10"/>
  </r>
  <r>
    <d v="2022-02-07T21:05:27"/>
    <x v="2"/>
    <n v="9"/>
    <n v="1"/>
  </r>
  <r>
    <d v="2022-02-07T21:10:02"/>
    <x v="2"/>
    <n v="23"/>
    <n v="25"/>
  </r>
  <r>
    <d v="2022-02-07T21:10:18"/>
    <x v="2"/>
    <n v="23"/>
    <n v="25"/>
  </r>
  <r>
    <d v="2022-02-07T21:12:14"/>
    <x v="2"/>
    <n v="23"/>
    <n v="25"/>
  </r>
  <r>
    <d v="2022-02-07T21:12:30"/>
    <x v="2"/>
    <n v="23"/>
    <n v="25"/>
  </r>
  <r>
    <d v="2022-02-07T20:20:41"/>
    <x v="3"/>
    <n v="17"/>
    <n v="15"/>
  </r>
  <r>
    <d v="2022-02-08T00:19:51"/>
    <x v="4"/>
    <n v="18"/>
    <n v="1"/>
  </r>
  <r>
    <d v="2022-02-07T23:52:13"/>
    <x v="5"/>
    <n v="8"/>
    <n v="1"/>
  </r>
  <r>
    <d v="2022-02-07T13:08:23"/>
    <x v="6"/>
    <n v="10"/>
    <n v="30"/>
  </r>
  <r>
    <d v="2022-02-07T19:47:57"/>
    <x v="7"/>
    <n v="4"/>
    <n v="37"/>
  </r>
  <r>
    <d v="2022-02-07T19:55:15"/>
    <x v="8"/>
    <n v="13"/>
    <n v="10"/>
  </r>
  <r>
    <d v="2022-02-07T19:55:41"/>
    <x v="8"/>
    <n v="13"/>
    <n v="10"/>
  </r>
  <r>
    <d v="2022-02-07T18:16:02"/>
    <x v="9"/>
    <n v="4"/>
    <n v="75"/>
  </r>
  <r>
    <d v="2022-02-07T18:58:41"/>
    <x v="9"/>
    <n v="1"/>
    <n v="75"/>
  </r>
  <r>
    <d v="2022-02-07T18:59:20"/>
    <x v="9"/>
    <n v="1"/>
    <n v="75"/>
  </r>
  <r>
    <d v="2022-02-07T18:49:44"/>
    <x v="9"/>
    <n v="25"/>
    <n v="75"/>
  </r>
  <r>
    <d v="2022-02-07T19:13:16"/>
    <x v="9"/>
    <n v="25"/>
    <n v="37"/>
  </r>
  <r>
    <d v="2022-02-07T19:13:49"/>
    <x v="9"/>
    <n v="25"/>
    <n v="37"/>
  </r>
  <r>
    <d v="2022-02-07T19:17:19"/>
    <x v="9"/>
    <n v="25"/>
    <n v="37"/>
  </r>
  <r>
    <d v="2022-02-07T19:17:50"/>
    <x v="9"/>
    <n v="25"/>
    <n v="37"/>
  </r>
  <r>
    <d v="2022-02-07T20:16:06"/>
    <x v="9"/>
    <n v="16"/>
    <n v="37"/>
  </r>
  <r>
    <d v="2022-02-07T20:16:30"/>
    <x v="9"/>
    <n v="16"/>
    <n v="37"/>
  </r>
  <r>
    <d v="2022-02-07T20:16:53"/>
    <x v="9"/>
    <n v="16"/>
    <n v="37"/>
  </r>
  <r>
    <d v="2022-02-07T20:53:20"/>
    <x v="9"/>
    <n v="29"/>
    <n v="10"/>
  </r>
  <r>
    <d v="2022-02-07T21:00:32"/>
    <x v="9"/>
    <n v="6"/>
    <n v="37"/>
  </r>
  <r>
    <d v="2022-02-07T22:07:45"/>
    <x v="9"/>
    <n v="11"/>
    <n v="50"/>
  </r>
  <r>
    <d v="2022-02-07T22:15:10"/>
    <x v="9"/>
    <n v="14"/>
    <n v="50"/>
  </r>
  <r>
    <d v="2022-02-07T22:15:26"/>
    <x v="9"/>
    <n v="10"/>
    <n v="10"/>
  </r>
  <r>
    <d v="2022-02-07T22:16:27"/>
    <x v="9"/>
    <n v="26"/>
    <n v="50"/>
  </r>
  <r>
    <d v="2022-02-07T22:45:04"/>
    <x v="10"/>
    <n v="18"/>
    <n v="1"/>
  </r>
  <r>
    <d v="2022-02-07T23:15:29"/>
    <x v="11"/>
    <n v="7"/>
    <n v="1"/>
  </r>
  <r>
    <d v="2022-02-07T21:38:43"/>
    <x v="12"/>
    <n v="10"/>
    <n v="10"/>
  </r>
  <r>
    <d v="2022-02-07T23:03:33"/>
    <x v="12"/>
    <n v="10"/>
    <n v="10"/>
  </r>
  <r>
    <d v="2022-02-07T23:03:44"/>
    <x v="12"/>
    <n v="10"/>
    <n v="10"/>
  </r>
  <r>
    <d v="2022-02-07T23:03:56"/>
    <x v="12"/>
    <n v="10"/>
    <n v="10"/>
  </r>
  <r>
    <d v="2022-02-07T23:04:04"/>
    <x v="12"/>
    <n v="10"/>
    <n v="10"/>
  </r>
  <r>
    <d v="2022-02-07T22:45:33"/>
    <x v="13"/>
    <n v="18"/>
    <n v="1"/>
  </r>
  <r>
    <d v="2022-02-07T22:45:50"/>
    <x v="13"/>
    <n v="18"/>
    <n v="1"/>
  </r>
  <r>
    <d v="2022-02-07T22:38:00"/>
    <x v="14"/>
    <n v="18"/>
    <n v="1"/>
  </r>
  <r>
    <d v="2022-02-07T18:57:58"/>
    <x v="15"/>
    <n v="1"/>
    <n v="75"/>
  </r>
  <r>
    <d v="2022-02-07T21:02:53"/>
    <x v="15"/>
    <n v="6"/>
    <n v="37"/>
  </r>
  <r>
    <d v="2022-02-07T21:03:13"/>
    <x v="15"/>
    <n v="6"/>
    <n v="37"/>
  </r>
  <r>
    <d v="2022-02-07T21:03:36"/>
    <x v="15"/>
    <n v="24"/>
    <n v="10"/>
  </r>
  <r>
    <d v="2022-02-07T21:03:50"/>
    <x v="15"/>
    <n v="24"/>
    <n v="10"/>
  </r>
  <r>
    <d v="2022-02-07T21:04:09"/>
    <x v="15"/>
    <n v="16"/>
    <n v="37"/>
  </r>
  <r>
    <d v="2022-02-07T21:04:30"/>
    <x v="15"/>
    <n v="23"/>
    <n v="25"/>
  </r>
  <r>
    <d v="2022-02-07T21:04:46"/>
    <x v="15"/>
    <n v="23"/>
    <n v="25"/>
  </r>
  <r>
    <d v="2022-02-07T21:10:44"/>
    <x v="15"/>
    <n v="10"/>
    <n v="10"/>
  </r>
  <r>
    <d v="2022-02-07T21:11:03"/>
    <x v="15"/>
    <n v="21"/>
    <n v="37"/>
  </r>
  <r>
    <d v="2022-02-07T21:16:43"/>
    <x v="15"/>
    <n v="23"/>
    <n v="25"/>
  </r>
  <r>
    <d v="2022-02-07T22:20:14"/>
    <x v="15"/>
    <n v="14"/>
    <n v="50"/>
  </r>
  <r>
    <d v="2022-02-07T22:20:28"/>
    <x v="15"/>
    <n v="14"/>
    <n v="50"/>
  </r>
  <r>
    <d v="2022-02-07T18:24:47"/>
    <x v="16"/>
    <n v="5"/>
    <n v="30"/>
  </r>
  <r>
    <d v="2022-02-07T21:39:16"/>
    <x v="17"/>
    <n v="10"/>
    <n v="10"/>
  </r>
  <r>
    <d v="2022-02-07T21:39:40"/>
    <x v="17"/>
    <n v="9"/>
    <n v="1"/>
  </r>
  <r>
    <d v="2022-02-07T23:02:35"/>
    <x v="17"/>
    <n v="31"/>
    <n v="25"/>
  </r>
  <r>
    <d v="2022-02-07T18:51:08"/>
    <x v="18"/>
    <n v="20"/>
    <n v="75"/>
  </r>
  <r>
    <d v="2022-02-07T19:07:03"/>
    <x v="18"/>
    <n v="20"/>
    <n v="37"/>
  </r>
  <r>
    <d v="2022-02-07T19:26:14"/>
    <x v="18"/>
    <n v="31"/>
    <n v="25"/>
  </r>
  <r>
    <d v="2022-02-07T19:34:44"/>
    <x v="18"/>
    <n v="1"/>
    <n v="37"/>
  </r>
  <r>
    <d v="2022-02-07T23:18:35"/>
    <x v="18"/>
    <n v="2"/>
    <n v="37"/>
  </r>
  <r>
    <d v="2022-02-07T23:18:47"/>
    <x v="18"/>
    <n v="3"/>
    <n v="25"/>
  </r>
  <r>
    <d v="2022-02-07T23:19:02"/>
    <x v="18"/>
    <n v="2"/>
    <n v="37"/>
  </r>
  <r>
    <d v="2022-02-07T19:59:13"/>
    <x v="19"/>
    <n v="4"/>
    <n v="37"/>
  </r>
  <r>
    <d v="2022-02-07T18:49:17"/>
    <x v="20"/>
    <n v="16"/>
    <n v="75"/>
  </r>
  <r>
    <d v="2022-02-07T19:48:48"/>
    <x v="21"/>
    <n v="20"/>
    <n v="37"/>
  </r>
  <r>
    <d v="2022-02-07T21:54:25"/>
    <x v="22"/>
    <n v="24"/>
    <n v="10"/>
  </r>
  <r>
    <d v="2022-02-07T22:43:06"/>
    <x v="23"/>
    <n v="32"/>
    <n v="25"/>
  </r>
  <r>
    <d v="2022-02-07T21:33:05"/>
    <x v="24"/>
    <n v="4"/>
    <n v="37"/>
  </r>
  <r>
    <d v="2022-02-07T17:47:53"/>
    <x v="25"/>
    <n v="15"/>
    <n v="10"/>
  </r>
  <r>
    <d v="2022-02-07T20:27:59"/>
    <x v="25"/>
    <n v="3"/>
    <n v="25"/>
  </r>
  <r>
    <d v="2022-02-07T20:38:06"/>
    <x v="25"/>
    <n v="16"/>
    <n v="37"/>
  </r>
  <r>
    <d v="2022-02-07T20:50:51"/>
    <x v="25"/>
    <n v="24"/>
    <n v="10"/>
  </r>
  <r>
    <d v="2022-02-07T20:51:53"/>
    <x v="25"/>
    <n v="4"/>
    <n v="37"/>
  </r>
  <r>
    <d v="2022-02-07T23:13:58"/>
    <x v="25"/>
    <n v="22"/>
    <n v="1"/>
  </r>
  <r>
    <d v="2022-02-07T23:32:14"/>
    <x v="26"/>
    <n v="24"/>
    <n v="10"/>
  </r>
  <r>
    <d v="2022-02-07T13:37:27"/>
    <x v="27"/>
    <n v="16"/>
    <n v="75"/>
  </r>
  <r>
    <d v="2022-02-07T23:21:30"/>
    <x v="27"/>
    <n v="30"/>
    <n v="75"/>
  </r>
  <r>
    <d v="2022-02-07T17:10:46"/>
    <x v="28"/>
    <n v="5"/>
    <n v="30"/>
  </r>
  <r>
    <d v="2022-02-07T21:02:12"/>
    <x v="29"/>
    <n v="17"/>
    <n v="15"/>
  </r>
  <r>
    <d v="2022-02-07T21:27:48"/>
    <x v="29"/>
    <n v="17"/>
    <n v="15"/>
  </r>
  <r>
    <d v="2022-02-07T21:33:46"/>
    <x v="29"/>
    <n v="9"/>
    <n v="1"/>
  </r>
  <r>
    <d v="2022-02-07T21:41:13"/>
    <x v="29"/>
    <n v="10"/>
    <n v="10"/>
  </r>
  <r>
    <d v="2022-02-07T21:37:02"/>
    <x v="30"/>
    <n v="5"/>
    <n v="10"/>
  </r>
  <r>
    <d v="2022-02-07T16:56:49"/>
    <x v="31"/>
    <n v="8"/>
    <n v="10"/>
  </r>
  <r>
    <d v="2022-02-07T23:56:28"/>
    <x v="32"/>
    <n v="32"/>
    <n v="25"/>
  </r>
  <r>
    <d v="2022-02-07T17:20:26"/>
    <x v="33"/>
    <n v="27"/>
    <n v="30"/>
  </r>
  <r>
    <d v="2022-02-08T00:08:42"/>
    <x v="33"/>
    <n v="30"/>
    <n v="75"/>
  </r>
  <r>
    <d v="2022-02-07T22:10:31"/>
    <x v="34"/>
    <n v="3"/>
    <n v="25"/>
  </r>
  <r>
    <d v="2022-02-07T22:10:43"/>
    <x v="34"/>
    <n v="3"/>
    <n v="25"/>
  </r>
  <r>
    <d v="2022-02-07T22:58:43"/>
    <x v="34"/>
    <n v="10"/>
    <n v="10"/>
  </r>
  <r>
    <d v="2022-02-07T22:59:26"/>
    <x v="34"/>
    <n v="22"/>
    <n v="1"/>
  </r>
  <r>
    <d v="2022-02-07T23:09:43"/>
    <x v="34"/>
    <n v="12"/>
    <n v="50"/>
  </r>
  <r>
    <d v="2022-02-07T10:54:46"/>
    <x v="35"/>
    <n v="23"/>
    <n v="50"/>
  </r>
  <r>
    <d v="2022-02-07T23:17:28"/>
    <x v="36"/>
    <n v="22"/>
    <n v="1"/>
  </r>
  <r>
    <d v="2022-02-07T23:17:50"/>
    <x v="36"/>
    <n v="22"/>
    <n v="1"/>
  </r>
  <r>
    <d v="2022-02-07T21:07:18"/>
    <x v="37"/>
    <n v="23"/>
    <n v="25"/>
  </r>
  <r>
    <d v="2022-02-07T21:35:15"/>
    <x v="37"/>
    <n v="5"/>
    <n v="10"/>
  </r>
  <r>
    <d v="2022-02-07T22:36:53"/>
    <x v="37"/>
    <n v="2"/>
    <n v="37"/>
  </r>
  <r>
    <d v="2022-02-07T23:20:31"/>
    <x v="37"/>
    <n v="19"/>
    <n v="1"/>
  </r>
  <r>
    <d v="2022-02-07T23:34:42"/>
    <x v="38"/>
    <n v="2"/>
    <n v="37"/>
  </r>
  <r>
    <d v="2022-02-07T23:38:13"/>
    <x v="38"/>
    <n v="3"/>
    <n v="25"/>
  </r>
  <r>
    <d v="2022-02-07T21:18:52"/>
    <x v="39"/>
    <n v="12"/>
    <n v="50"/>
  </r>
  <r>
    <d v="2022-02-07T08:39:48"/>
    <x v="40"/>
    <n v="9"/>
    <n v="10"/>
  </r>
  <r>
    <d v="2022-02-07T10:13:57"/>
    <x v="40"/>
    <n v="21"/>
    <n v="75"/>
  </r>
  <r>
    <d v="2022-02-08T00:18:17"/>
    <x v="41"/>
    <n v="18"/>
    <n v="1"/>
  </r>
  <r>
    <d v="2022-02-08T00:19:24"/>
    <x v="42"/>
    <n v="18"/>
    <n v="1"/>
  </r>
  <r>
    <d v="2022-02-07T16:41:50"/>
    <x v="43"/>
    <n v="8"/>
    <n v="10"/>
  </r>
  <r>
    <d v="2022-02-07T22:30:24"/>
    <x v="44"/>
    <n v="9"/>
    <n v="1"/>
  </r>
  <r>
    <d v="2022-02-07T23:31:39"/>
    <x v="44"/>
    <n v="24"/>
    <n v="10"/>
  </r>
  <r>
    <d v="2022-02-07T21:44:19"/>
    <x v="45"/>
    <n v="24"/>
    <n v="10"/>
  </r>
  <r>
    <d v="2022-02-07T21:55:11"/>
    <x v="45"/>
    <n v="17"/>
    <n v="15"/>
  </r>
  <r>
    <d v="2022-02-07T22:01:15"/>
    <x v="46"/>
    <n v="24"/>
    <n v="10"/>
  </r>
  <r>
    <d v="2022-02-07T22:09:41"/>
    <x v="46"/>
    <n v="21"/>
    <n v="37"/>
  </r>
  <r>
    <d v="2022-02-07T10:29:17"/>
    <x v="47"/>
    <n v="21"/>
    <n v="75"/>
  </r>
  <r>
    <d v="2022-02-07T22:24:13"/>
    <x v="48"/>
    <n v="8"/>
    <n v="1"/>
  </r>
  <r>
    <d v="2022-02-07T22:25:36"/>
    <x v="48"/>
    <n v="18"/>
    <n v="1"/>
  </r>
  <r>
    <d v="2022-02-07T22:26:28"/>
    <x v="48"/>
    <n v="31"/>
    <n v="25"/>
  </r>
  <r>
    <d v="2022-02-07T22:21:55"/>
    <x v="49"/>
    <n v="10"/>
    <n v="10"/>
  </r>
  <r>
    <d v="2022-02-07T20:00:07"/>
    <x v="50"/>
    <n v="13"/>
    <n v="10"/>
  </r>
  <r>
    <d v="2022-02-07T20:00:28"/>
    <x v="50"/>
    <n v="20"/>
    <n v="37"/>
  </r>
  <r>
    <d v="2022-02-07T20:25:13"/>
    <x v="50"/>
    <n v="5"/>
    <n v="10"/>
  </r>
  <r>
    <d v="2022-02-07T22:12:29"/>
    <x v="50"/>
    <n v="17"/>
    <n v="15"/>
  </r>
  <r>
    <d v="2022-02-07T22:31:02"/>
    <x v="50"/>
    <n v="14"/>
    <n v="50"/>
  </r>
  <r>
    <d v="2022-02-07T14:34:45"/>
    <x v="51"/>
    <n v="20"/>
    <n v="75"/>
  </r>
  <r>
    <d v="2022-02-07T11:39:46"/>
    <x v="52"/>
    <n v="17"/>
    <n v="25"/>
  </r>
  <r>
    <d v="2022-02-07T15:00:44"/>
    <x v="53"/>
    <n v="9"/>
    <n v="10"/>
  </r>
  <r>
    <d v="2022-02-07T22:02:41"/>
    <x v="53"/>
    <n v="10"/>
    <n v="10"/>
  </r>
  <r>
    <d v="2022-02-07T23:33:23"/>
    <x v="53"/>
    <n v="24"/>
    <n v="10"/>
  </r>
  <r>
    <d v="2022-02-08T00:18:54"/>
    <x v="54"/>
    <n v="18"/>
    <n v="1"/>
  </r>
  <r>
    <d v="2022-02-07T22:47:00"/>
    <x v="55"/>
    <n v="22"/>
    <n v="1"/>
  </r>
  <r>
    <d v="2022-02-07T22:47:25"/>
    <x v="55"/>
    <n v="22"/>
    <n v="1"/>
  </r>
  <r>
    <d v="2022-02-07T14:36:59"/>
    <x v="56"/>
    <n v="20"/>
    <n v="75"/>
  </r>
  <r>
    <d v="2022-02-07T19:23:20"/>
    <x v="56"/>
    <n v="17"/>
    <n v="15"/>
  </r>
  <r>
    <d v="2022-02-07T19:37:51"/>
    <x v="56"/>
    <n v="15"/>
    <n v="1"/>
  </r>
  <r>
    <d v="2022-02-07T20:33:48"/>
    <x v="56"/>
    <n v="11"/>
    <n v="50"/>
  </r>
  <r>
    <d v="2022-02-07T21:14:20"/>
    <x v="56"/>
    <n v="2"/>
    <n v="37"/>
  </r>
  <r>
    <d v="2022-02-07T21:50:25"/>
    <x v="56"/>
    <n v="5"/>
    <n v="10"/>
  </r>
  <r>
    <d v="2022-02-07T21:59:31"/>
    <x v="56"/>
    <n v="26"/>
    <n v="50"/>
  </r>
  <r>
    <d v="2022-02-07T22:26:55"/>
    <x v="56"/>
    <n v="5"/>
    <n v="10"/>
  </r>
  <r>
    <d v="2022-02-07T23:32:38"/>
    <x v="56"/>
    <n v="24"/>
    <n v="10"/>
  </r>
  <r>
    <d v="2022-02-07T19:05:52"/>
    <x v="57"/>
    <n v="5"/>
    <n v="30"/>
  </r>
  <r>
    <d v="2022-02-07T19:46:57"/>
    <x v="58"/>
    <n v="4"/>
    <n v="37"/>
  </r>
  <r>
    <d v="2022-02-07T20:19:41"/>
    <x v="58"/>
    <n v="5"/>
    <n v="10"/>
  </r>
  <r>
    <d v="2022-02-07T21:34:46"/>
    <x v="58"/>
    <n v="5"/>
    <n v="10"/>
  </r>
  <r>
    <d v="2022-02-07T22:14:34"/>
    <x v="59"/>
    <n v="5"/>
    <n v="10"/>
  </r>
  <r>
    <d v="2022-02-07T14:36:27"/>
    <x v="60"/>
    <n v="3"/>
    <n v="50"/>
  </r>
  <r>
    <d v="2022-02-07T21:29:28"/>
    <x v="61"/>
    <n v="11"/>
    <n v="50"/>
  </r>
  <r>
    <d v="2022-02-08T00:28:03"/>
    <x v="61"/>
    <n v="8"/>
    <n v="1"/>
  </r>
  <r>
    <d v="2022-02-08T00:28:22"/>
    <x v="61"/>
    <n v="8"/>
    <n v="1"/>
  </r>
  <r>
    <d v="2022-02-07T19:01:22"/>
    <x v="62"/>
    <n v="4"/>
    <n v="75"/>
  </r>
  <r>
    <d v="2022-02-07T19:13:01"/>
    <x v="62"/>
    <n v="21"/>
    <n v="75"/>
  </r>
  <r>
    <d v="2022-02-07T21:09:03"/>
    <x v="62"/>
    <n v="12"/>
    <n v="50"/>
  </r>
  <r>
    <d v="2022-02-07T23:29:27"/>
    <x v="63"/>
    <n v="22"/>
    <n v="1"/>
  </r>
  <r>
    <d v="2022-02-07T22:49:52"/>
    <x v="64"/>
    <n v="2"/>
    <n v="37"/>
  </r>
  <r>
    <d v="2022-02-07T12:25:28"/>
    <x v="65"/>
    <n v="11"/>
    <n v="100"/>
  </r>
  <r>
    <d v="2022-02-07T19:21:49"/>
    <x v="65"/>
    <n v="20"/>
    <n v="37"/>
  </r>
  <r>
    <d v="2022-02-07T19:24:07"/>
    <x v="65"/>
    <n v="22"/>
    <n v="1"/>
  </r>
  <r>
    <d v="2022-02-08T00:12:15"/>
    <x v="65"/>
    <n v="12"/>
    <n v="50"/>
  </r>
  <r>
    <d v="2022-02-08T00:31:40"/>
    <x v="65"/>
    <n v="2"/>
    <n v="37"/>
  </r>
  <r>
    <d v="2022-02-08T00:32:51"/>
    <x v="65"/>
    <n v="2"/>
    <n v="37"/>
  </r>
  <r>
    <d v="2022-02-08T00:33:04"/>
    <x v="65"/>
    <n v="2"/>
    <n v="37"/>
  </r>
  <r>
    <d v="2022-02-08T00:33:15"/>
    <x v="65"/>
    <n v="2"/>
    <n v="37"/>
  </r>
  <r>
    <d v="2022-02-07T12:23:00"/>
    <x v="66"/>
    <n v="21"/>
    <n v="75"/>
  </r>
  <r>
    <d v="2022-02-07T18:36:04"/>
    <x v="67"/>
    <n v="24"/>
    <n v="30"/>
  </r>
  <r>
    <d v="2022-02-07T21:15:35"/>
    <x v="67"/>
    <n v="14"/>
    <n v="50"/>
  </r>
  <r>
    <d v="2022-02-07T18:53:13"/>
    <x v="68"/>
    <n v="18"/>
    <n v="10"/>
  </r>
  <r>
    <d v="2022-02-07T18:53:22"/>
    <x v="68"/>
    <n v="18"/>
    <n v="10"/>
  </r>
  <r>
    <d v="2022-02-07T18:56:19"/>
    <x v="68"/>
    <n v="1"/>
    <n v="75"/>
  </r>
  <r>
    <d v="2022-02-07T19:05:31"/>
    <x v="68"/>
    <n v="20"/>
    <n v="75"/>
  </r>
  <r>
    <d v="2022-02-07T19:12:41"/>
    <x v="68"/>
    <n v="21"/>
    <n v="75"/>
  </r>
  <r>
    <d v="2022-02-07T18:34:19"/>
    <x v="68"/>
    <n v="6"/>
    <n v="75"/>
  </r>
  <r>
    <d v="2022-02-07T18:34:48"/>
    <x v="68"/>
    <n v="6"/>
    <n v="75"/>
  </r>
  <r>
    <d v="2022-02-07T18:35:15"/>
    <x v="68"/>
    <n v="6"/>
    <n v="75"/>
  </r>
  <r>
    <d v="2022-02-07T18:35:31"/>
    <x v="68"/>
    <n v="6"/>
    <n v="75"/>
  </r>
  <r>
    <d v="2022-02-07T18:35:46"/>
    <x v="68"/>
    <n v="6"/>
    <n v="75"/>
  </r>
  <r>
    <d v="2022-02-07T19:20:08"/>
    <x v="68"/>
    <n v="25"/>
    <n v="37"/>
  </r>
  <r>
    <d v="2022-02-07T19:00:08"/>
    <x v="69"/>
    <n v="20"/>
    <n v="75"/>
  </r>
  <r>
    <d v="2022-02-07T12:58:50"/>
    <x v="70"/>
    <n v="18"/>
    <n v="10"/>
  </r>
  <r>
    <d v="2022-02-07T12:39:03"/>
    <x v="71"/>
    <n v="24"/>
    <n v="30"/>
  </r>
  <r>
    <d v="2022-02-07T20:18:45"/>
    <x v="71"/>
    <n v="13"/>
    <n v="10"/>
  </r>
  <r>
    <d v="2022-02-07T20:44:23"/>
    <x v="71"/>
    <n v="11"/>
    <n v="50"/>
  </r>
  <r>
    <d v="2022-02-07T23:06:40"/>
    <x v="71"/>
    <n v="30"/>
    <n v="75"/>
  </r>
  <r>
    <d v="2022-02-07T23:07:16"/>
    <x v="71"/>
    <n v="30"/>
    <n v="75"/>
  </r>
  <r>
    <d v="2022-02-07T23:07:35"/>
    <x v="71"/>
    <n v="30"/>
    <n v="75"/>
  </r>
  <r>
    <d v="2022-02-08T00:02:47"/>
    <x v="71"/>
    <n v="13"/>
    <n v="10"/>
  </r>
  <r>
    <d v="2022-02-07T14:13:49"/>
    <x v="72"/>
    <n v="15"/>
    <n v="10"/>
  </r>
  <r>
    <d v="2022-02-07T14:11:29"/>
    <x v="73"/>
    <n v="8"/>
    <n v="10"/>
  </r>
  <r>
    <d v="2022-02-07T19:25:18"/>
    <x v="73"/>
    <n v="22"/>
    <n v="1"/>
  </r>
  <r>
    <d v="2022-02-07T19:25:35"/>
    <x v="73"/>
    <n v="22"/>
    <n v="1"/>
  </r>
  <r>
    <d v="2022-02-07T19:53:15"/>
    <x v="73"/>
    <n v="13"/>
    <n v="10"/>
  </r>
  <r>
    <d v="2022-02-07T20:22:00"/>
    <x v="73"/>
    <n v="31"/>
    <n v="25"/>
  </r>
  <r>
    <d v="2022-02-07T20:22:18"/>
    <x v="73"/>
    <n v="2"/>
    <n v="37"/>
  </r>
  <r>
    <d v="2022-02-07T20:22:44"/>
    <x v="73"/>
    <n v="29"/>
    <n v="10"/>
  </r>
  <r>
    <d v="2022-02-07T20:29:32"/>
    <x v="73"/>
    <n v="27"/>
    <n v="10"/>
  </r>
  <r>
    <d v="2022-02-07T20:35:09"/>
    <x v="73"/>
    <n v="28"/>
    <n v="1"/>
  </r>
  <r>
    <d v="2022-02-07T20:35:22"/>
    <x v="73"/>
    <n v="28"/>
    <n v="1"/>
  </r>
  <r>
    <d v="2022-02-07T20:35:43"/>
    <x v="73"/>
    <n v="24"/>
    <n v="10"/>
  </r>
  <r>
    <d v="2022-02-07T20:35:56"/>
    <x v="73"/>
    <n v="26"/>
    <n v="50"/>
  </r>
  <r>
    <d v="2022-02-07T20:36:08"/>
    <x v="73"/>
    <n v="26"/>
    <n v="50"/>
  </r>
  <r>
    <d v="2022-02-07T20:36:21"/>
    <x v="73"/>
    <n v="23"/>
    <n v="25"/>
  </r>
  <r>
    <d v="2022-02-07T23:28:06"/>
    <x v="73"/>
    <n v="32"/>
    <n v="25"/>
  </r>
  <r>
    <d v="2022-02-07T23:28:29"/>
    <x v="73"/>
    <n v="32"/>
    <n v="25"/>
  </r>
  <r>
    <d v="2022-02-07T20:47:17"/>
    <x v="74"/>
    <n v="23"/>
    <n v="25"/>
  </r>
  <r>
    <d v="2022-02-07T23:40:28"/>
    <x v="74"/>
    <n v="8"/>
    <n v="1"/>
  </r>
  <r>
    <d v="2022-02-07T21:47:25"/>
    <x v="75"/>
    <n v="10"/>
    <n v="10"/>
  </r>
  <r>
    <d v="2022-02-07T18:56:57"/>
    <x v="76"/>
    <n v="1"/>
    <n v="75"/>
  </r>
  <r>
    <d v="2022-02-07T19:09:51"/>
    <x v="76"/>
    <n v="1"/>
    <n v="75"/>
  </r>
  <r>
    <d v="2022-02-07T23:01:00"/>
    <x v="77"/>
    <n v="8"/>
    <n v="1"/>
  </r>
  <r>
    <d v="2022-02-07T22:50:58"/>
    <x v="78"/>
    <n v="26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448AD-C8FD-4E73-8134-10041644AE12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83" firstHeaderRow="1" firstDataRow="1" firstDataCol="1"/>
  <pivotFields count="4">
    <pivotField numFmtId="22" showAll="0"/>
    <pivotField axis="axisRow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dataField="1" showAll="0"/>
  </pivotFields>
  <rowFields count="1">
    <field x="1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Sum of co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5214EC-EF5B-4CBE-9623-61417643E4B8}" autoFormatId="16" applyNumberFormats="0" applyBorderFormats="0" applyFontFormats="0" applyPatternFormats="0" applyAlignmentFormats="0" applyWidthHeightFormats="0">
  <queryTableRefresh nextId="37">
    <queryTableFields count="36">
      <queryTableField id="1" name="id" tableColumnId="1"/>
      <queryTableField id="28" dataBound="0" tableColumnId="28"/>
      <queryTableField id="2" name="active_time" tableColumnId="2"/>
      <queryTableField id="29" dataBound="0" tableColumnId="29"/>
      <queryTableField id="3" name="ate" tableColumnId="3"/>
      <queryTableField id="30" dataBound="0" tableColumnId="30"/>
      <queryTableField id="4" name="clicks" tableColumnId="4"/>
      <queryTableField id="31" dataBound="0" tableColumnId="31"/>
      <queryTableField id="5" name="credits" tableColumnId="5"/>
      <queryTableField id="6" name="died" tableColumnId="6"/>
      <queryTableField id="7" name="egg_from" tableColumnId="7"/>
      <queryTableField id="8" name="flags" tableColumnId="8"/>
      <queryTableField id="9" name="food" tableColumnId="9"/>
      <queryTableField id="10" name="hyper_time" tableColumnId="10"/>
      <queryTableField id="32" dataBound="0" tableColumnId="32"/>
      <queryTableField id="11" name="interaction_cnt" tableColumnId="11"/>
      <queryTableField id="12" name="interactions" tableColumnId="12"/>
      <queryTableField id="13" name="knocked_up" tableColumnId="13"/>
      <queryTableField id="33" dataBound="0" tableColumnId="33"/>
      <queryTableField id="14" name="poop" tableColumnId="14"/>
      <queryTableField id="15" name="pooped" tableColumnId="15"/>
      <queryTableField id="34" dataBound="0" tableColumnId="34"/>
      <queryTableField id="16" name="prego_time" tableColumnId="16"/>
      <queryTableField id="35" dataBound="0" tableColumnId="35"/>
      <queryTableField id="17" name="quest_id" tableColumnId="17"/>
      <queryTableField id="18" name="sick_from" tableColumnId="18"/>
      <queryTableField id="19" name="sleep_time" tableColumnId="19"/>
      <queryTableField id="36" dataBound="0" tableColumnId="36"/>
      <queryTableField id="20" name="spent" tableColumnId="20"/>
      <queryTableField id="21" name="state" tableColumnId="21"/>
      <queryTableField id="22" name="status" tableColumnId="22"/>
      <queryTableField id="23" name="flamingo_code" tableColumnId="23"/>
      <queryTableField id="24" name="coyote_code" tableColumnId="24"/>
      <queryTableField id="25" name="llama_code" tableColumnId="25"/>
      <queryTableField id="26" name="Parrot_code" tableColumnId="26"/>
      <queryTableField id="27" name="Peacock_code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A54AAD9-69DD-4204-A509-B16FB082B184}" autoFormatId="16" applyNumberFormats="0" applyBorderFormats="0" applyFontFormats="0" applyPatternFormats="0" applyAlignmentFormats="0" applyWidthHeightFormats="0">
  <queryTableRefresh nextId="5">
    <queryTableFields count="4">
      <queryTableField id="1" name="ts" tableColumnId="1"/>
      <queryTableField id="2" name="id" tableColumnId="2"/>
      <queryTableField id="3" name="item" tableColumnId="3"/>
      <queryTableField id="4" name="cos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075EBBC-D90E-4223-A728-E480FE801957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3" dataBound="0" tableColumnId="3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74B8D6-F342-4513-BDE6-852ACF1C2260}" name="badge_data" displayName="badge_data" ref="A1:AJ212" tableType="queryTable" totalsRowShown="0">
  <sortState xmlns:xlrd2="http://schemas.microsoft.com/office/spreadsheetml/2017/richdata2" ref="A2:AJ212">
    <sortCondition descending="1" ref="AB1:AB212"/>
  </sortState>
  <tableColumns count="36">
    <tableColumn id="1" xr3:uid="{EBE3B451-B4F2-4386-88CD-723BE25EF9B2}" uniqueName="1" name="id" queryTableFieldId="1" dataDxfId="30"/>
    <tableColumn id="28" xr3:uid="{0C364F99-03CC-4726-AFEE-2F9FE756A199}" uniqueName="28" name="badge dec" queryTableFieldId="28" dataDxfId="9">
      <calculatedColumnFormula>HEX2DEC(badge_data[[#This Row],[id]])</calculatedColumnFormula>
    </tableColumn>
    <tableColumn id="2" xr3:uid="{5B3B78FD-8257-4DC7-A9A3-F4B4382E7A04}" uniqueName="2" name="active_time" queryTableFieldId="2" dataDxfId="29"/>
    <tableColumn id="29" xr3:uid="{CAD8891A-F6E7-4613-A8E1-92E4F6DE1743}" uniqueName="29" name="active dec" queryTableFieldId="29" dataDxfId="8">
      <calculatedColumnFormula>HEX2DEC(badge_data[[#This Row],[active_time]])</calculatedColumnFormula>
    </tableColumn>
    <tableColumn id="3" xr3:uid="{9754446B-6564-4707-8F90-B86538725FA2}" uniqueName="3" name="ate" queryTableFieldId="3" dataDxfId="28"/>
    <tableColumn id="30" xr3:uid="{E89898CA-2FAF-4848-914B-E87395B9726C}" uniqueName="30" name="ate dec" queryTableFieldId="30" dataDxfId="7">
      <calculatedColumnFormula>HEX2DEC(badge_data[[#This Row],[ate]])</calculatedColumnFormula>
    </tableColumn>
    <tableColumn id="4" xr3:uid="{264D6480-9979-4873-9CF9-2DBB6D9AD411}" uniqueName="4" name="clicks" queryTableFieldId="4" dataDxfId="27"/>
    <tableColumn id="31" xr3:uid="{E9B48452-6F50-4432-AFB3-E05C84AB10D5}" uniqueName="31" name="clicks dec" queryTableFieldId="31" dataDxfId="6">
      <calculatedColumnFormula>HEX2DEC(badge_data[[#This Row],[clicks]])</calculatedColumnFormula>
    </tableColumn>
    <tableColumn id="5" xr3:uid="{D75E95C7-F3F6-4C3F-B795-39EF6F2D4DA3}" uniqueName="5" name="credits" queryTableFieldId="5"/>
    <tableColumn id="6" xr3:uid="{B60DA041-8A82-46D9-A2F4-5618EB641ABB}" uniqueName="6" name="died" queryTableFieldId="6"/>
    <tableColumn id="7" xr3:uid="{D7B0E0B1-8229-45DE-B26A-5C627553FF4D}" uniqueName="7" name="egg_from" queryTableFieldId="7" dataDxfId="26"/>
    <tableColumn id="8" xr3:uid="{24C0D7B2-FD42-4174-8DD8-DAC27CADA6E6}" uniqueName="8" name="flags" queryTableFieldId="8" dataDxfId="25"/>
    <tableColumn id="9" xr3:uid="{1EF0809C-4C62-4E32-8695-1EAFD1FA5985}" uniqueName="9" name="food" queryTableFieldId="9" dataDxfId="24"/>
    <tableColumn id="10" xr3:uid="{2C68681C-ADF2-4217-820A-C66F334364EB}" uniqueName="10" name="hyper_time" queryTableFieldId="10" dataDxfId="23"/>
    <tableColumn id="32" xr3:uid="{AC214CFE-AE87-4823-98F1-27019EFF7683}" uniqueName="32" name="hyper dec" queryTableFieldId="32" dataDxfId="5">
      <calculatedColumnFormula>HEX2DEC(badge_data[[#This Row],[hyper_time]])</calculatedColumnFormula>
    </tableColumn>
    <tableColumn id="11" xr3:uid="{EFEFB2CC-CFA6-4CAD-B019-13B22FC44E04}" uniqueName="11" name="interaction_cnt" queryTableFieldId="11"/>
    <tableColumn id="12" xr3:uid="{8D8C8FF9-8704-41C3-8728-C94CCFDAAF59}" uniqueName="12" name="interactions" queryTableFieldId="12" dataDxfId="22"/>
    <tableColumn id="13" xr3:uid="{C67E9320-5AC7-45AD-A294-897F5835C002}" uniqueName="13" name="knocked_up" queryTableFieldId="13" dataDxfId="21"/>
    <tableColumn id="33" xr3:uid="{3F973007-CC05-4F6E-82BF-3B2D76F5A88B}" uniqueName="33" name="knocked up dec" queryTableFieldId="33" dataDxfId="3">
      <calculatedColumnFormula>HEX2DEC(badge_data[[#This Row],[knocked_up]])</calculatedColumnFormula>
    </tableColumn>
    <tableColumn id="14" xr3:uid="{20378817-0649-4D19-B4D8-DA895070BA9D}" uniqueName="14" name="poop" queryTableFieldId="14" dataDxfId="4"/>
    <tableColumn id="15" xr3:uid="{31ADE3E2-AA4A-4F5E-A1D9-354D36A049CA}" uniqueName="15" name="pooped" queryTableFieldId="15" dataDxfId="20"/>
    <tableColumn id="34" xr3:uid="{823C1C6A-7514-4C49-A7E2-6C3B0577F173}" uniqueName="34" name="pooped dec" queryTableFieldId="34" dataDxfId="2">
      <calculatedColumnFormula>HEX2DEC(badge_data[[#This Row],[pooped]])</calculatedColumnFormula>
    </tableColumn>
    <tableColumn id="16" xr3:uid="{C12ACDED-06AD-4FD5-9EA7-67388A76EB2B}" uniqueName="16" name="prego_time" queryTableFieldId="16" dataDxfId="19"/>
    <tableColumn id="35" xr3:uid="{0373C3CE-6BFF-4C4E-A76D-E0C714DD48E3}" uniqueName="35" name="prego dec" queryTableFieldId="35" dataDxfId="1">
      <calculatedColumnFormula>HEX2DEC(badge_data[[#This Row],[prego_time]])</calculatedColumnFormula>
    </tableColumn>
    <tableColumn id="17" xr3:uid="{25C8FF9E-F8C4-4484-931E-4C67F3496A96}" uniqueName="17" name="quest_id" queryTableFieldId="17" dataDxfId="18"/>
    <tableColumn id="18" xr3:uid="{096000AD-F664-404C-9F03-B4446CE36B3D}" uniqueName="18" name="sick_from" queryTableFieldId="18" dataDxfId="17"/>
    <tableColumn id="19" xr3:uid="{50D37ACD-5189-4601-9703-26EC67D53D7C}" uniqueName="19" name="sleep_time" queryTableFieldId="19" dataDxfId="16"/>
    <tableColumn id="36" xr3:uid="{B6E1FFA1-23F8-44E7-8D2F-9470BC933D0F}" uniqueName="36" name="sleep dec" queryTableFieldId="36" dataDxfId="0">
      <calculatedColumnFormula>HEX2DEC(badge_data[[#This Row],[sleep_time]])</calculatedColumnFormula>
    </tableColumn>
    <tableColumn id="20" xr3:uid="{6AC1F2A3-75DD-44BC-AB5B-823A428498BA}" uniqueName="20" name="spent" queryTableFieldId="20" dataDxfId="15"/>
    <tableColumn id="21" xr3:uid="{FAC0575A-E76D-4830-B6DB-704C732B830D}" uniqueName="21" name="state" queryTableFieldId="21" dataDxfId="14"/>
    <tableColumn id="22" xr3:uid="{D15A15B6-54A0-4EDC-8EFE-7BDB0C303051}" uniqueName="22" name="status" queryTableFieldId="22"/>
    <tableColumn id="23" xr3:uid="{DBD612E1-BC00-45E7-BDFD-6EB8602D0971}" uniqueName="23" name="flamingo_code" queryTableFieldId="23"/>
    <tableColumn id="24" xr3:uid="{E9BB0BE5-38FF-4F6C-9011-3F42ED2AEA7C}" uniqueName="24" name="coyote_code" queryTableFieldId="24"/>
    <tableColumn id="25" xr3:uid="{088664AB-3016-431B-B54E-914F867E6F4C}" uniqueName="25" name="llama_code" queryTableFieldId="25"/>
    <tableColumn id="26" xr3:uid="{60ECA7C0-77F1-431E-B871-A574D95057D3}" uniqueName="26" name="Parrot_code" queryTableFieldId="26"/>
    <tableColumn id="27" xr3:uid="{63A3F21D-0CC4-4AC3-9ED5-8A73DC80089F}" uniqueName="27" name="Peacock_code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A5B294-2C17-4021-A0BF-972A6F4E769C}" name="spending" displayName="spending" ref="A1:D216" tableType="queryTable" totalsRowShown="0">
  <sortState xmlns:xlrd2="http://schemas.microsoft.com/office/spreadsheetml/2017/richdata2" ref="A2:D216">
    <sortCondition ref="B1:B216"/>
  </sortState>
  <tableColumns count="4">
    <tableColumn id="1" xr3:uid="{73801111-259A-4522-A578-830E61F986D2}" uniqueName="1" name="ts" queryTableFieldId="1" dataDxfId="11"/>
    <tableColumn id="2" xr3:uid="{80A88280-B96D-4220-B687-6DF2CDA6DD12}" uniqueName="2" name="id" queryTableFieldId="2" dataDxfId="10"/>
    <tableColumn id="3" xr3:uid="{5D621DE5-CB22-416D-AC32-CFFEC50A3D2F}" uniqueName="3" name="item" queryTableFieldId="3"/>
    <tableColumn id="4" xr3:uid="{3EFA1FA7-C776-46DA-981C-5554A912562E}" uniqueName="4" name="cos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B20E2B-2C6D-4422-97FA-F795BA0E800D}" name="eggs" displayName="eggs" ref="A1:C34" tableType="queryTable" totalsRowShown="0">
  <autoFilter ref="A1:C34" xr:uid="{ECB20E2B-2C6D-4422-97FA-F795BA0E800D}"/>
  <sortState xmlns:xlrd2="http://schemas.microsoft.com/office/spreadsheetml/2017/richdata2" ref="A2:C34">
    <sortCondition descending="1" ref="C1:C34"/>
  </sortState>
  <tableColumns count="3">
    <tableColumn id="1" xr3:uid="{656CE41F-04C2-4263-B97A-FD4C654C800F}" uniqueName="1" name="id" queryTableFieldId="1" dataDxfId="13"/>
    <tableColumn id="3" xr3:uid="{D9A3C5CB-BBEC-437F-9F06-F554F0F49FE1}" uniqueName="3" name="ID dec" queryTableFieldId="3" dataDxfId="12">
      <calculatedColumnFormula>HEX2DEC(eggs[[#This Row],[id]])</calculatedColumnFormula>
    </tableColumn>
    <tableColumn id="2" xr3:uid="{0617A10D-177C-4096-8453-05171D82E8F8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10D5-D447-46E8-A8DA-C5132695BB2D}">
  <dimension ref="A1:AP212"/>
  <sheetViews>
    <sheetView tabSelected="1" topLeftCell="R1" workbookViewId="0">
      <selection activeCell="AN14" sqref="AN14"/>
    </sheetView>
  </sheetViews>
  <sheetFormatPr defaultRowHeight="15" x14ac:dyDescent="0.25"/>
  <cols>
    <col min="1" max="1" width="5.5703125" bestFit="1" customWidth="1"/>
    <col min="2" max="2" width="5.5703125" customWidth="1"/>
    <col min="3" max="3" width="13.7109375" bestFit="1" customWidth="1"/>
    <col min="4" max="4" width="12.140625" bestFit="1" customWidth="1"/>
    <col min="5" max="5" width="6.140625" bestFit="1" customWidth="1"/>
    <col min="6" max="6" width="6.140625" customWidth="1"/>
    <col min="7" max="7" width="8" bestFit="1" customWidth="1"/>
    <col min="8" max="8" width="11.5703125" bestFit="1" customWidth="1"/>
    <col min="9" max="9" width="15.140625" customWidth="1"/>
    <col min="10" max="10" width="7.28515625" bestFit="1" customWidth="1"/>
    <col min="11" max="11" width="11.7109375" bestFit="1" customWidth="1"/>
    <col min="12" max="13" width="7.42578125" bestFit="1" customWidth="1"/>
    <col min="14" max="14" width="13.5703125" bestFit="1" customWidth="1"/>
    <col min="15" max="15" width="13.5703125" customWidth="1"/>
    <col min="16" max="16" width="16.85546875" bestFit="1" customWidth="1"/>
    <col min="17" max="17" width="203" bestFit="1" customWidth="1"/>
    <col min="18" max="18" width="14" bestFit="1" customWidth="1"/>
    <col min="19" max="19" width="14" customWidth="1"/>
    <col min="20" max="20" width="7.85546875" bestFit="1" customWidth="1"/>
    <col min="21" max="21" width="10.140625" bestFit="1" customWidth="1"/>
    <col min="22" max="22" width="10.140625" customWidth="1"/>
    <col min="23" max="23" width="13.5703125" bestFit="1" customWidth="1"/>
    <col min="24" max="24" width="13.5703125" customWidth="1"/>
    <col min="25" max="25" width="11" bestFit="1" customWidth="1"/>
    <col min="26" max="26" width="11.85546875" bestFit="1" customWidth="1"/>
    <col min="27" max="27" width="13.28515625" bestFit="1" customWidth="1"/>
    <col min="28" max="28" width="13.28515625" customWidth="1"/>
    <col min="29" max="29" width="8.28515625" bestFit="1" customWidth="1"/>
    <col min="30" max="30" width="7.7109375" bestFit="1" customWidth="1"/>
    <col min="31" max="31" width="8.5703125" bestFit="1" customWidth="1"/>
    <col min="32" max="32" width="16.5703125" bestFit="1" customWidth="1"/>
    <col min="33" max="33" width="14.5703125" bestFit="1" customWidth="1"/>
    <col min="34" max="34" width="13.42578125" bestFit="1" customWidth="1"/>
    <col min="35" max="35" width="14" bestFit="1" customWidth="1"/>
    <col min="36" max="36" width="15.85546875" bestFit="1" customWidth="1"/>
  </cols>
  <sheetData>
    <row r="1" spans="1:42" x14ac:dyDescent="0.25">
      <c r="A1" t="s">
        <v>0</v>
      </c>
      <c r="B1" t="s">
        <v>1654</v>
      </c>
      <c r="C1" t="s">
        <v>1</v>
      </c>
      <c r="D1" t="s">
        <v>1655</v>
      </c>
      <c r="E1" t="s">
        <v>2</v>
      </c>
      <c r="F1" t="s">
        <v>1656</v>
      </c>
      <c r="G1" t="s">
        <v>3</v>
      </c>
      <c r="H1" t="s">
        <v>1657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1658</v>
      </c>
      <c r="P1" t="s">
        <v>10</v>
      </c>
      <c r="Q1" t="s">
        <v>11</v>
      </c>
      <c r="R1" t="s">
        <v>12</v>
      </c>
      <c r="S1" t="s">
        <v>1659</v>
      </c>
      <c r="T1" t="s">
        <v>13</v>
      </c>
      <c r="U1" t="s">
        <v>14</v>
      </c>
      <c r="V1" t="s">
        <v>1660</v>
      </c>
      <c r="W1" t="s">
        <v>15</v>
      </c>
      <c r="X1" t="s">
        <v>1661</v>
      </c>
      <c r="Y1" t="s">
        <v>16</v>
      </c>
      <c r="Z1" t="s">
        <v>17</v>
      </c>
      <c r="AA1" t="s">
        <v>18</v>
      </c>
      <c r="AB1" t="s">
        <v>1662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</row>
    <row r="2" spans="1:42" x14ac:dyDescent="0.25">
      <c r="A2" s="1" t="s">
        <v>1391</v>
      </c>
      <c r="B2" s="1">
        <f>HEX2DEC(badge_data[[#This Row],[id]])</f>
        <v>370</v>
      </c>
      <c r="C2" s="1" t="s">
        <v>1392</v>
      </c>
      <c r="D2" s="1">
        <f>HEX2DEC(badge_data[[#This Row],[active_time]])</f>
        <v>4437</v>
      </c>
      <c r="E2" s="1" t="s">
        <v>167</v>
      </c>
      <c r="F2" s="1">
        <f>HEX2DEC(badge_data[[#This Row],[ate]])</f>
        <v>4</v>
      </c>
      <c r="G2" s="1" t="s">
        <v>1393</v>
      </c>
      <c r="H2" s="1">
        <f>HEX2DEC(badge_data[[#This Row],[clicks]])</f>
        <v>268</v>
      </c>
      <c r="I2">
        <v>50</v>
      </c>
      <c r="J2">
        <v>1</v>
      </c>
      <c r="K2" s="1" t="s">
        <v>71</v>
      </c>
      <c r="L2" s="1" t="s">
        <v>393</v>
      </c>
      <c r="M2" s="1" t="s">
        <v>264</v>
      </c>
      <c r="N2" s="1" t="s">
        <v>1394</v>
      </c>
      <c r="O2" s="1">
        <f>HEX2DEC(badge_data[[#This Row],[hyper_time]])</f>
        <v>5844</v>
      </c>
      <c r="P2">
        <v>50</v>
      </c>
      <c r="Q2" s="1" t="s">
        <v>1395</v>
      </c>
      <c r="R2" s="1" t="s">
        <v>36</v>
      </c>
      <c r="S2" s="1">
        <f>HEX2DEC(badge_data[[#This Row],[knocked_up]])</f>
        <v>1</v>
      </c>
      <c r="T2" s="1" t="s">
        <v>355</v>
      </c>
      <c r="U2" s="1" t="s">
        <v>29</v>
      </c>
      <c r="V2" s="1">
        <f>HEX2DEC(badge_data[[#This Row],[pooped]])</f>
        <v>0</v>
      </c>
      <c r="W2" s="1" t="s">
        <v>1396</v>
      </c>
      <c r="X2" s="1">
        <f>HEX2DEC(badge_data[[#This Row],[prego_time]])</f>
        <v>63913</v>
      </c>
      <c r="Y2" s="1" t="s">
        <v>27</v>
      </c>
      <c r="Z2" s="1" t="s">
        <v>214</v>
      </c>
      <c r="AA2" s="1" t="s">
        <v>1397</v>
      </c>
      <c r="AB2" s="1">
        <f>HEX2DEC(badge_data[[#This Row],[sleep_time]])</f>
        <v>70102</v>
      </c>
      <c r="AC2" s="1" t="s">
        <v>29</v>
      </c>
      <c r="AD2" s="1" t="s">
        <v>159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2" x14ac:dyDescent="0.25">
      <c r="A3" s="1" t="s">
        <v>559</v>
      </c>
      <c r="B3" s="1">
        <f>HEX2DEC(badge_data[[#This Row],[id]])</f>
        <v>334</v>
      </c>
      <c r="C3" s="1" t="s">
        <v>560</v>
      </c>
      <c r="D3" s="1">
        <f>HEX2DEC(badge_data[[#This Row],[active_time]])</f>
        <v>3807</v>
      </c>
      <c r="E3" s="1" t="s">
        <v>167</v>
      </c>
      <c r="F3" s="1">
        <f>HEX2DEC(badge_data[[#This Row],[ate]])</f>
        <v>4</v>
      </c>
      <c r="G3" s="1" t="s">
        <v>561</v>
      </c>
      <c r="H3" s="1">
        <f>HEX2DEC(badge_data[[#This Row],[clicks]])</f>
        <v>108</v>
      </c>
      <c r="I3">
        <v>2</v>
      </c>
      <c r="J3">
        <v>2</v>
      </c>
      <c r="K3" s="1" t="s">
        <v>71</v>
      </c>
      <c r="L3" s="1" t="s">
        <v>72</v>
      </c>
      <c r="M3" s="1" t="s">
        <v>33</v>
      </c>
      <c r="N3" s="1" t="s">
        <v>562</v>
      </c>
      <c r="O3" s="1">
        <f>HEX2DEC(badge_data[[#This Row],[hyper_time]])</f>
        <v>6316</v>
      </c>
      <c r="P3">
        <v>52</v>
      </c>
      <c r="Q3" s="1" t="s">
        <v>563</v>
      </c>
      <c r="R3" s="1" t="s">
        <v>167</v>
      </c>
      <c r="S3" s="1">
        <f>HEX2DEC(badge_data[[#This Row],[knocked_up]])</f>
        <v>4</v>
      </c>
      <c r="T3" s="1" t="s">
        <v>221</v>
      </c>
      <c r="U3" s="1" t="s">
        <v>167</v>
      </c>
      <c r="V3" s="1">
        <f>HEX2DEC(badge_data[[#This Row],[pooped]])</f>
        <v>4</v>
      </c>
      <c r="W3" s="1" t="s">
        <v>564</v>
      </c>
      <c r="X3" s="1">
        <f>HEX2DEC(badge_data[[#This Row],[prego_time]])</f>
        <v>76322</v>
      </c>
      <c r="Y3" s="1" t="s">
        <v>29</v>
      </c>
      <c r="Z3" s="1" t="s">
        <v>187</v>
      </c>
      <c r="AA3" s="1" t="s">
        <v>565</v>
      </c>
      <c r="AB3" s="1">
        <f>HEX2DEC(badge_data[[#This Row],[sleep_time]])</f>
        <v>67964</v>
      </c>
      <c r="AC3" s="1" t="s">
        <v>368</v>
      </c>
      <c r="AD3" s="1" t="s">
        <v>159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O3" t="s">
        <v>17</v>
      </c>
    </row>
    <row r="4" spans="1:42" x14ac:dyDescent="0.25">
      <c r="A4" s="1" t="s">
        <v>887</v>
      </c>
      <c r="B4" s="1">
        <f>HEX2DEC(badge_data[[#This Row],[id]])</f>
        <v>56</v>
      </c>
      <c r="C4" s="1" t="s">
        <v>888</v>
      </c>
      <c r="D4" s="1">
        <f>HEX2DEC(badge_data[[#This Row],[active_time]])</f>
        <v>4815</v>
      </c>
      <c r="E4" s="1" t="s">
        <v>207</v>
      </c>
      <c r="F4" s="1">
        <f>HEX2DEC(badge_data[[#This Row],[ate]])</f>
        <v>6</v>
      </c>
      <c r="G4" s="1" t="s">
        <v>526</v>
      </c>
      <c r="H4" s="1">
        <f>HEX2DEC(badge_data[[#This Row],[clicks]])</f>
        <v>44</v>
      </c>
      <c r="I4">
        <v>23</v>
      </c>
      <c r="J4">
        <v>0</v>
      </c>
      <c r="K4" s="1" t="s">
        <v>71</v>
      </c>
      <c r="L4" s="1" t="s">
        <v>72</v>
      </c>
      <c r="M4" s="1" t="s">
        <v>889</v>
      </c>
      <c r="N4" s="1" t="s">
        <v>718</v>
      </c>
      <c r="O4" s="1">
        <f>HEX2DEC(badge_data[[#This Row],[hyper_time]])</f>
        <v>4059</v>
      </c>
      <c r="P4">
        <v>23</v>
      </c>
      <c r="Q4" s="1" t="s">
        <v>890</v>
      </c>
      <c r="R4" s="1" t="s">
        <v>36</v>
      </c>
      <c r="S4" s="1">
        <f>HEX2DEC(badge_data[[#This Row],[knocked_up]])</f>
        <v>1</v>
      </c>
      <c r="T4" s="1" t="s">
        <v>530</v>
      </c>
      <c r="U4" s="1" t="s">
        <v>76</v>
      </c>
      <c r="V4" s="1">
        <f>HEX2DEC(badge_data[[#This Row],[pooped]])</f>
        <v>2</v>
      </c>
      <c r="W4" s="1" t="s">
        <v>891</v>
      </c>
      <c r="X4" s="1">
        <f>HEX2DEC(badge_data[[#This Row],[prego_time]])</f>
        <v>271</v>
      </c>
      <c r="Y4" s="1" t="s">
        <v>29</v>
      </c>
      <c r="Z4" s="1" t="s">
        <v>258</v>
      </c>
      <c r="AA4" s="1" t="s">
        <v>892</v>
      </c>
      <c r="AB4" s="1">
        <f>HEX2DEC(badge_data[[#This Row],[sleep_time]])</f>
        <v>67963</v>
      </c>
      <c r="AC4" s="1" t="s">
        <v>29</v>
      </c>
      <c r="AD4" s="1" t="s">
        <v>159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O4" s="1" t="s">
        <v>214</v>
      </c>
      <c r="AP4">
        <f>COUNTIF(Z$2:Z$9999,AO4)</f>
        <v>6</v>
      </c>
    </row>
    <row r="5" spans="1:42" x14ac:dyDescent="0.25">
      <c r="A5" s="1" t="s">
        <v>1569</v>
      </c>
      <c r="B5" s="1">
        <f>HEX2DEC(badge_data[[#This Row],[id]])</f>
        <v>646</v>
      </c>
      <c r="C5" s="1" t="s">
        <v>1570</v>
      </c>
      <c r="D5" s="1">
        <f>HEX2DEC(badge_data[[#This Row],[active_time]])</f>
        <v>3181</v>
      </c>
      <c r="E5" s="1" t="s">
        <v>29</v>
      </c>
      <c r="F5" s="1">
        <f>HEX2DEC(badge_data[[#This Row],[ate]])</f>
        <v>0</v>
      </c>
      <c r="G5" s="1" t="s">
        <v>526</v>
      </c>
      <c r="H5" s="1">
        <f>HEX2DEC(badge_data[[#This Row],[clicks]])</f>
        <v>44</v>
      </c>
      <c r="I5">
        <v>19</v>
      </c>
      <c r="J5">
        <v>0</v>
      </c>
      <c r="K5" s="1" t="s">
        <v>29</v>
      </c>
      <c r="L5" s="1" t="s">
        <v>163</v>
      </c>
      <c r="M5" s="1" t="s">
        <v>282</v>
      </c>
      <c r="N5" s="1" t="s">
        <v>1571</v>
      </c>
      <c r="O5" s="1">
        <f>HEX2DEC(badge_data[[#This Row],[hyper_time]])</f>
        <v>2461</v>
      </c>
      <c r="P5">
        <v>19</v>
      </c>
      <c r="Q5" s="1" t="s">
        <v>1572</v>
      </c>
      <c r="R5" s="1" t="s">
        <v>29</v>
      </c>
      <c r="S5" s="1">
        <f>HEX2DEC(badge_data[[#This Row],[knocked_up]])</f>
        <v>0</v>
      </c>
      <c r="T5" s="1" t="s">
        <v>1041</v>
      </c>
      <c r="U5" s="1" t="s">
        <v>29</v>
      </c>
      <c r="V5" s="1">
        <f>HEX2DEC(badge_data[[#This Row],[pooped]])</f>
        <v>0</v>
      </c>
      <c r="W5" s="1" t="s">
        <v>58</v>
      </c>
      <c r="X5" s="1">
        <f>HEX2DEC(badge_data[[#This Row],[prego_time]])</f>
        <v>0</v>
      </c>
      <c r="Y5" s="1" t="s">
        <v>29</v>
      </c>
      <c r="Z5" s="1" t="s">
        <v>184</v>
      </c>
      <c r="AA5" s="1" t="s">
        <v>1573</v>
      </c>
      <c r="AB5" s="1">
        <f>HEX2DEC(badge_data[[#This Row],[sleep_time]])</f>
        <v>67880</v>
      </c>
      <c r="AC5" s="1" t="s">
        <v>29</v>
      </c>
      <c r="AD5" s="1" t="s">
        <v>159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O5" s="1" t="s">
        <v>187</v>
      </c>
      <c r="AP5">
        <f t="shared" ref="AP5:AP68" si="0">COUNTIF(Z$2:Z$9999,AO5)</f>
        <v>3</v>
      </c>
    </row>
    <row r="6" spans="1:42" x14ac:dyDescent="0.25">
      <c r="A6" s="1" t="s">
        <v>42</v>
      </c>
      <c r="B6" s="1">
        <f>HEX2DEC(badge_data[[#This Row],[id]])</f>
        <v>444</v>
      </c>
      <c r="C6" s="1" t="s">
        <v>349</v>
      </c>
      <c r="D6" s="1">
        <f>HEX2DEC(badge_data[[#This Row],[active_time]])</f>
        <v>4980</v>
      </c>
      <c r="E6" s="1" t="s">
        <v>350</v>
      </c>
      <c r="F6" s="1">
        <f>HEX2DEC(badge_data[[#This Row],[ate]])</f>
        <v>55</v>
      </c>
      <c r="G6" s="1" t="s">
        <v>351</v>
      </c>
      <c r="H6" s="1">
        <f>HEX2DEC(badge_data[[#This Row],[clicks]])</f>
        <v>1239</v>
      </c>
      <c r="I6">
        <v>46</v>
      </c>
      <c r="J6">
        <v>1</v>
      </c>
      <c r="K6" s="1" t="s">
        <v>71</v>
      </c>
      <c r="L6" s="1" t="s">
        <v>72</v>
      </c>
      <c r="M6" s="1" t="s">
        <v>352</v>
      </c>
      <c r="N6" s="1" t="s">
        <v>353</v>
      </c>
      <c r="O6" s="1">
        <f>HEX2DEC(badge_data[[#This Row],[hyper_time]])</f>
        <v>13035</v>
      </c>
      <c r="P6">
        <v>83</v>
      </c>
      <c r="Q6" s="1" t="s">
        <v>354</v>
      </c>
      <c r="R6" s="1" t="s">
        <v>86</v>
      </c>
      <c r="S6" s="1">
        <f>HEX2DEC(badge_data[[#This Row],[knocked_up]])</f>
        <v>9</v>
      </c>
      <c r="T6" s="1" t="s">
        <v>355</v>
      </c>
      <c r="U6" s="1" t="s">
        <v>115</v>
      </c>
      <c r="V6" s="1">
        <f>HEX2DEC(badge_data[[#This Row],[pooped]])</f>
        <v>5</v>
      </c>
      <c r="W6" s="1" t="s">
        <v>356</v>
      </c>
      <c r="X6" s="1">
        <f>HEX2DEC(badge_data[[#This Row],[prego_time]])</f>
        <v>73509</v>
      </c>
      <c r="Y6" s="1" t="s">
        <v>29</v>
      </c>
      <c r="Z6" s="1" t="s">
        <v>357</v>
      </c>
      <c r="AA6" s="1" t="s">
        <v>358</v>
      </c>
      <c r="AB6" s="1">
        <f>HEX2DEC(badge_data[[#This Row],[sleep_time]])</f>
        <v>65732</v>
      </c>
      <c r="AC6" s="1" t="s">
        <v>298</v>
      </c>
      <c r="AD6" s="1" t="s">
        <v>121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O6" s="1" t="s">
        <v>258</v>
      </c>
      <c r="AP6">
        <f t="shared" si="0"/>
        <v>13</v>
      </c>
    </row>
    <row r="7" spans="1:42" x14ac:dyDescent="0.25">
      <c r="A7" s="1" t="s">
        <v>1016</v>
      </c>
      <c r="B7" s="1">
        <f>HEX2DEC(badge_data[[#This Row],[id]])</f>
        <v>590</v>
      </c>
      <c r="C7" s="1" t="s">
        <v>1450</v>
      </c>
      <c r="D7" s="1">
        <f>HEX2DEC(badge_data[[#This Row],[active_time]])</f>
        <v>5872</v>
      </c>
      <c r="E7" s="1" t="s">
        <v>231</v>
      </c>
      <c r="F7" s="1">
        <f>HEX2DEC(badge_data[[#This Row],[ate]])</f>
        <v>7</v>
      </c>
      <c r="G7" s="1" t="s">
        <v>1451</v>
      </c>
      <c r="H7" s="1">
        <f>HEX2DEC(badge_data[[#This Row],[clicks]])</f>
        <v>73</v>
      </c>
      <c r="I7">
        <v>26</v>
      </c>
      <c r="J7">
        <v>0</v>
      </c>
      <c r="K7" s="1" t="s">
        <v>405</v>
      </c>
      <c r="L7" s="1" t="s">
        <v>140</v>
      </c>
      <c r="M7" s="1" t="s">
        <v>1452</v>
      </c>
      <c r="N7" s="1" t="s">
        <v>1453</v>
      </c>
      <c r="O7" s="1">
        <f>HEX2DEC(badge_data[[#This Row],[hyper_time]])</f>
        <v>5643</v>
      </c>
      <c r="P7">
        <v>26</v>
      </c>
      <c r="Q7" s="1" t="s">
        <v>1454</v>
      </c>
      <c r="R7" s="1" t="s">
        <v>36</v>
      </c>
      <c r="S7" s="1">
        <f>HEX2DEC(badge_data[[#This Row],[knocked_up]])</f>
        <v>1</v>
      </c>
      <c r="T7" s="1" t="s">
        <v>61</v>
      </c>
      <c r="U7" s="1" t="s">
        <v>29</v>
      </c>
      <c r="V7" s="1">
        <f>HEX2DEC(badge_data[[#This Row],[pooped]])</f>
        <v>0</v>
      </c>
      <c r="W7" s="1" t="s">
        <v>1455</v>
      </c>
      <c r="X7" s="1">
        <f>HEX2DEC(badge_data[[#This Row],[prego_time]])</f>
        <v>536</v>
      </c>
      <c r="Y7" s="1" t="s">
        <v>29</v>
      </c>
      <c r="Z7" s="1" t="s">
        <v>357</v>
      </c>
      <c r="AA7" s="1" t="s">
        <v>1456</v>
      </c>
      <c r="AB7" s="1">
        <f>HEX2DEC(badge_data[[#This Row],[sleep_time]])</f>
        <v>65179</v>
      </c>
      <c r="AC7" s="1" t="s">
        <v>29</v>
      </c>
      <c r="AD7" s="1" t="s">
        <v>147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O7" s="1" t="s">
        <v>184</v>
      </c>
      <c r="AP7">
        <f t="shared" si="0"/>
        <v>9</v>
      </c>
    </row>
    <row r="8" spans="1:42" x14ac:dyDescent="0.25">
      <c r="A8" s="1" t="s">
        <v>237</v>
      </c>
      <c r="B8" s="1">
        <f>HEX2DEC(badge_data[[#This Row],[id]])</f>
        <v>321</v>
      </c>
      <c r="C8" s="1" t="s">
        <v>238</v>
      </c>
      <c r="D8" s="1">
        <f>HEX2DEC(badge_data[[#This Row],[active_time]])</f>
        <v>4576</v>
      </c>
      <c r="E8" s="1" t="s">
        <v>82</v>
      </c>
      <c r="F8" s="1">
        <f>HEX2DEC(badge_data[[#This Row],[ate]])</f>
        <v>10</v>
      </c>
      <c r="G8" s="1" t="s">
        <v>239</v>
      </c>
      <c r="H8" s="1">
        <f>HEX2DEC(badge_data[[#This Row],[clicks]])</f>
        <v>254</v>
      </c>
      <c r="I8">
        <v>42</v>
      </c>
      <c r="J8">
        <v>2</v>
      </c>
      <c r="K8" s="1" t="s">
        <v>240</v>
      </c>
      <c r="L8" s="1" t="s">
        <v>241</v>
      </c>
      <c r="M8" s="1" t="s">
        <v>164</v>
      </c>
      <c r="N8" s="1" t="s">
        <v>242</v>
      </c>
      <c r="O8" s="1">
        <f>HEX2DEC(badge_data[[#This Row],[hyper_time]])</f>
        <v>6435</v>
      </c>
      <c r="P8">
        <v>42</v>
      </c>
      <c r="Q8" s="1" t="s">
        <v>243</v>
      </c>
      <c r="R8" s="1" t="s">
        <v>167</v>
      </c>
      <c r="S8" s="1">
        <f>HEX2DEC(badge_data[[#This Row],[knocked_up]])</f>
        <v>4</v>
      </c>
      <c r="T8" s="1" t="s">
        <v>244</v>
      </c>
      <c r="U8" s="1" t="s">
        <v>29</v>
      </c>
      <c r="V8" s="1">
        <f>HEX2DEC(badge_data[[#This Row],[pooped]])</f>
        <v>0</v>
      </c>
      <c r="W8" s="1" t="s">
        <v>245</v>
      </c>
      <c r="X8" s="1">
        <f>HEX2DEC(badge_data[[#This Row],[prego_time]])</f>
        <v>56551</v>
      </c>
      <c r="Y8" s="1" t="s">
        <v>27</v>
      </c>
      <c r="Z8" s="1" t="s">
        <v>246</v>
      </c>
      <c r="AA8" s="1" t="s">
        <v>247</v>
      </c>
      <c r="AB8" s="1">
        <f>HEX2DEC(badge_data[[#This Row],[sleep_time]])</f>
        <v>58869</v>
      </c>
      <c r="AC8" s="1" t="s">
        <v>29</v>
      </c>
      <c r="AD8" s="1" t="s">
        <v>248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O8" s="1" t="s">
        <v>357</v>
      </c>
      <c r="AP8">
        <f t="shared" si="0"/>
        <v>3</v>
      </c>
    </row>
    <row r="9" spans="1:42" x14ac:dyDescent="0.25">
      <c r="A9" s="1" t="s">
        <v>1025</v>
      </c>
      <c r="B9" s="1">
        <f>HEX2DEC(badge_data[[#This Row],[id]])</f>
        <v>580</v>
      </c>
      <c r="C9" s="1" t="s">
        <v>1026</v>
      </c>
      <c r="D9" s="1">
        <f>HEX2DEC(badge_data[[#This Row],[active_time]])</f>
        <v>11951</v>
      </c>
      <c r="E9" s="1" t="s">
        <v>1027</v>
      </c>
      <c r="F9" s="1">
        <f>HEX2DEC(badge_data[[#This Row],[ate]])</f>
        <v>1113</v>
      </c>
      <c r="G9" s="1" t="s">
        <v>1028</v>
      </c>
      <c r="H9" s="1">
        <f>HEX2DEC(badge_data[[#This Row],[clicks]])</f>
        <v>128</v>
      </c>
      <c r="I9">
        <v>61</v>
      </c>
      <c r="J9">
        <v>0</v>
      </c>
      <c r="K9" s="1" t="s">
        <v>187</v>
      </c>
      <c r="L9" s="1" t="s">
        <v>45</v>
      </c>
      <c r="M9" s="1" t="s">
        <v>61</v>
      </c>
      <c r="N9" s="1" t="s">
        <v>1029</v>
      </c>
      <c r="O9" s="1">
        <f>HEX2DEC(badge_data[[#This Row],[hyper_time]])</f>
        <v>9702</v>
      </c>
      <c r="P9">
        <v>61</v>
      </c>
      <c r="Q9" s="1" t="s">
        <v>1030</v>
      </c>
      <c r="R9" s="1" t="s">
        <v>76</v>
      </c>
      <c r="S9" s="1">
        <f>HEX2DEC(badge_data[[#This Row],[knocked_up]])</f>
        <v>2</v>
      </c>
      <c r="T9" s="1" t="s">
        <v>63</v>
      </c>
      <c r="U9" s="1" t="s">
        <v>1031</v>
      </c>
      <c r="V9" s="1">
        <f>HEX2DEC(badge_data[[#This Row],[pooped]])</f>
        <v>152</v>
      </c>
      <c r="W9" s="1" t="s">
        <v>1032</v>
      </c>
      <c r="X9" s="1">
        <f>HEX2DEC(badge_data[[#This Row],[prego_time]])</f>
        <v>79963</v>
      </c>
      <c r="Y9" s="1" t="s">
        <v>29</v>
      </c>
      <c r="Z9" s="1" t="s">
        <v>246</v>
      </c>
      <c r="AA9" s="1" t="s">
        <v>1033</v>
      </c>
      <c r="AB9" s="1">
        <f>HEX2DEC(badge_data[[#This Row],[sleep_time]])</f>
        <v>58439</v>
      </c>
      <c r="AC9" s="1" t="s">
        <v>29</v>
      </c>
      <c r="AD9" s="1" t="s">
        <v>412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O9" s="1" t="s">
        <v>246</v>
      </c>
      <c r="AP9">
        <f t="shared" si="0"/>
        <v>4</v>
      </c>
    </row>
    <row r="10" spans="1:42" x14ac:dyDescent="0.25">
      <c r="A10" s="1" t="s">
        <v>240</v>
      </c>
      <c r="B10" s="1">
        <f>HEX2DEC(badge_data[[#This Row],[id]])</f>
        <v>515</v>
      </c>
      <c r="C10" s="1" t="s">
        <v>1463</v>
      </c>
      <c r="D10" s="1">
        <f>HEX2DEC(badge_data[[#This Row],[active_time]])</f>
        <v>2664</v>
      </c>
      <c r="E10" s="1" t="s">
        <v>29</v>
      </c>
      <c r="F10" s="1">
        <f>HEX2DEC(badge_data[[#This Row],[ate]])</f>
        <v>0</v>
      </c>
      <c r="G10" s="1" t="s">
        <v>460</v>
      </c>
      <c r="H10" s="1">
        <f>HEX2DEC(badge_data[[#This Row],[clicks]])</f>
        <v>16</v>
      </c>
      <c r="I10">
        <v>10</v>
      </c>
      <c r="J10">
        <v>0</v>
      </c>
      <c r="K10" s="1" t="s">
        <v>31</v>
      </c>
      <c r="L10" s="1" t="s">
        <v>140</v>
      </c>
      <c r="M10" s="1" t="s">
        <v>46</v>
      </c>
      <c r="N10" s="1" t="s">
        <v>1464</v>
      </c>
      <c r="O10" s="1">
        <f>HEX2DEC(badge_data[[#This Row],[hyper_time]])</f>
        <v>1906</v>
      </c>
      <c r="P10">
        <v>10</v>
      </c>
      <c r="Q10" s="1" t="s">
        <v>1465</v>
      </c>
      <c r="R10" s="1" t="s">
        <v>36</v>
      </c>
      <c r="S10" s="1">
        <f>HEX2DEC(badge_data[[#This Row],[knocked_up]])</f>
        <v>1</v>
      </c>
      <c r="T10" s="1" t="s">
        <v>1466</v>
      </c>
      <c r="U10" s="1" t="s">
        <v>29</v>
      </c>
      <c r="V10" s="1">
        <f>HEX2DEC(badge_data[[#This Row],[pooped]])</f>
        <v>0</v>
      </c>
      <c r="W10" s="1" t="s">
        <v>1210</v>
      </c>
      <c r="X10" s="1">
        <f>HEX2DEC(badge_data[[#This Row],[prego_time]])</f>
        <v>86</v>
      </c>
      <c r="Y10" s="1" t="s">
        <v>29</v>
      </c>
      <c r="Z10" s="1" t="s">
        <v>945</v>
      </c>
      <c r="AA10" s="1" t="s">
        <v>1467</v>
      </c>
      <c r="AB10" s="1">
        <f>HEX2DEC(badge_data[[#This Row],[sleep_time]])</f>
        <v>54748</v>
      </c>
      <c r="AC10" s="1" t="s">
        <v>29</v>
      </c>
      <c r="AD10" s="1" t="s">
        <v>147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O10" s="1" t="s">
        <v>945</v>
      </c>
      <c r="AP10">
        <f t="shared" si="0"/>
        <v>1</v>
      </c>
    </row>
    <row r="11" spans="1:42" x14ac:dyDescent="0.25">
      <c r="A11" s="1" t="s">
        <v>448</v>
      </c>
      <c r="B11" s="1">
        <f>HEX2DEC(badge_data[[#This Row],[id]])</f>
        <v>651</v>
      </c>
      <c r="C11" s="1" t="s">
        <v>1152</v>
      </c>
      <c r="D11" s="1">
        <f>HEX2DEC(badge_data[[#This Row],[active_time]])</f>
        <v>12499</v>
      </c>
      <c r="E11" s="1" t="s">
        <v>1153</v>
      </c>
      <c r="F11" s="1">
        <f>HEX2DEC(badge_data[[#This Row],[ate]])</f>
        <v>117</v>
      </c>
      <c r="G11" s="1" t="s">
        <v>291</v>
      </c>
      <c r="H11" s="1">
        <f>HEX2DEC(badge_data[[#This Row],[clicks]])</f>
        <v>377</v>
      </c>
      <c r="I11">
        <v>35</v>
      </c>
      <c r="J11">
        <v>0</v>
      </c>
      <c r="K11" s="1" t="s">
        <v>71</v>
      </c>
      <c r="L11" s="1" t="s">
        <v>72</v>
      </c>
      <c r="M11" s="1" t="s">
        <v>1154</v>
      </c>
      <c r="N11" s="1" t="s">
        <v>1155</v>
      </c>
      <c r="O11" s="1">
        <f>HEX2DEC(badge_data[[#This Row],[hyper_time]])</f>
        <v>22822</v>
      </c>
      <c r="P11">
        <v>85</v>
      </c>
      <c r="Q11" s="1" t="s">
        <v>1156</v>
      </c>
      <c r="R11" s="1" t="s">
        <v>76</v>
      </c>
      <c r="S11" s="1">
        <f>HEX2DEC(badge_data[[#This Row],[knocked_up]])</f>
        <v>2</v>
      </c>
      <c r="T11" s="1" t="s">
        <v>295</v>
      </c>
      <c r="U11" s="1" t="s">
        <v>601</v>
      </c>
      <c r="V11" s="1">
        <f>HEX2DEC(badge_data[[#This Row],[pooped]])</f>
        <v>8</v>
      </c>
      <c r="W11" s="1" t="s">
        <v>1157</v>
      </c>
      <c r="X11" s="1">
        <f>HEX2DEC(badge_data[[#This Row],[prego_time]])</f>
        <v>81612</v>
      </c>
      <c r="Y11" s="1" t="s">
        <v>29</v>
      </c>
      <c r="Z11" s="1" t="s">
        <v>514</v>
      </c>
      <c r="AA11" s="1" t="s">
        <v>1158</v>
      </c>
      <c r="AB11" s="1">
        <f>HEX2DEC(badge_data[[#This Row],[sleep_time]])</f>
        <v>52984</v>
      </c>
      <c r="AC11" s="1" t="s">
        <v>368</v>
      </c>
      <c r="AD11" s="1" t="s">
        <v>1159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O11" s="1" t="s">
        <v>514</v>
      </c>
      <c r="AP11">
        <f t="shared" si="0"/>
        <v>5</v>
      </c>
    </row>
    <row r="12" spans="1:42" x14ac:dyDescent="0.25">
      <c r="A12" s="1" t="s">
        <v>184</v>
      </c>
      <c r="B12" s="1">
        <f>HEX2DEC(badge_data[[#This Row],[id]])</f>
        <v>458</v>
      </c>
      <c r="C12" s="1" t="s">
        <v>185</v>
      </c>
      <c r="D12" s="1">
        <f>HEX2DEC(badge_data[[#This Row],[active_time]])</f>
        <v>9752</v>
      </c>
      <c r="E12" s="1" t="s">
        <v>158</v>
      </c>
      <c r="F12" s="1">
        <f>HEX2DEC(badge_data[[#This Row],[ate]])</f>
        <v>85</v>
      </c>
      <c r="G12" s="1" t="s">
        <v>186</v>
      </c>
      <c r="H12" s="1">
        <f>HEX2DEC(badge_data[[#This Row],[clicks]])</f>
        <v>748</v>
      </c>
      <c r="I12">
        <v>21</v>
      </c>
      <c r="J12">
        <v>2</v>
      </c>
      <c r="K12" s="1" t="s">
        <v>187</v>
      </c>
      <c r="L12" s="1" t="s">
        <v>45</v>
      </c>
      <c r="M12" s="1" t="s">
        <v>188</v>
      </c>
      <c r="N12" s="1" t="s">
        <v>189</v>
      </c>
      <c r="O12" s="1">
        <f>HEX2DEC(badge_data[[#This Row],[hyper_time]])</f>
        <v>28660</v>
      </c>
      <c r="P12">
        <v>357</v>
      </c>
      <c r="Q12" s="1" t="s">
        <v>190</v>
      </c>
      <c r="R12" s="1" t="s">
        <v>82</v>
      </c>
      <c r="S12" s="1">
        <f>HEX2DEC(badge_data[[#This Row],[knocked_up]])</f>
        <v>10</v>
      </c>
      <c r="T12" s="1" t="s">
        <v>191</v>
      </c>
      <c r="U12" s="1" t="s">
        <v>82</v>
      </c>
      <c r="V12" s="1">
        <f>HEX2DEC(badge_data[[#This Row],[pooped]])</f>
        <v>10</v>
      </c>
      <c r="W12" s="1" t="s">
        <v>192</v>
      </c>
      <c r="X12" s="1">
        <f>HEX2DEC(badge_data[[#This Row],[prego_time]])</f>
        <v>86322</v>
      </c>
      <c r="Y12" s="1" t="s">
        <v>29</v>
      </c>
      <c r="Z12" s="1" t="s">
        <v>80</v>
      </c>
      <c r="AA12" s="1" t="s">
        <v>193</v>
      </c>
      <c r="AB12" s="1">
        <f>HEX2DEC(badge_data[[#This Row],[sleep_time]])</f>
        <v>52093</v>
      </c>
      <c r="AC12" s="1" t="s">
        <v>148</v>
      </c>
      <c r="AD12" s="1" t="s">
        <v>147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O12" s="1" t="s">
        <v>80</v>
      </c>
      <c r="AP12">
        <f t="shared" si="0"/>
        <v>3</v>
      </c>
    </row>
    <row r="13" spans="1:42" x14ac:dyDescent="0.25">
      <c r="A13" s="1" t="s">
        <v>1311</v>
      </c>
      <c r="B13" s="1">
        <f>HEX2DEC(badge_data[[#This Row],[id]])</f>
        <v>283</v>
      </c>
      <c r="C13" s="1" t="s">
        <v>1312</v>
      </c>
      <c r="D13" s="1">
        <f>HEX2DEC(badge_data[[#This Row],[active_time]])</f>
        <v>2259</v>
      </c>
      <c r="E13" s="1" t="s">
        <v>29</v>
      </c>
      <c r="F13" s="1">
        <f>HEX2DEC(badge_data[[#This Row],[ate]])</f>
        <v>0</v>
      </c>
      <c r="G13" s="1" t="s">
        <v>194</v>
      </c>
      <c r="H13" s="1">
        <f>HEX2DEC(badge_data[[#This Row],[clicks]])</f>
        <v>25</v>
      </c>
      <c r="I13">
        <v>18</v>
      </c>
      <c r="J13">
        <v>1</v>
      </c>
      <c r="K13" s="1" t="s">
        <v>71</v>
      </c>
      <c r="L13" s="1" t="s">
        <v>393</v>
      </c>
      <c r="M13" s="1" t="s">
        <v>1313</v>
      </c>
      <c r="N13" s="1" t="s">
        <v>1314</v>
      </c>
      <c r="O13" s="1">
        <f>HEX2DEC(badge_data[[#This Row],[hyper_time]])</f>
        <v>2122</v>
      </c>
      <c r="P13">
        <v>18</v>
      </c>
      <c r="Q13" s="1" t="s">
        <v>1315</v>
      </c>
      <c r="R13" s="1" t="s">
        <v>36</v>
      </c>
      <c r="S13" s="1">
        <f>HEX2DEC(badge_data[[#This Row],[knocked_up]])</f>
        <v>1</v>
      </c>
      <c r="T13" s="1" t="s">
        <v>538</v>
      </c>
      <c r="U13" s="1" t="s">
        <v>76</v>
      </c>
      <c r="V13" s="1">
        <f>HEX2DEC(badge_data[[#This Row],[pooped]])</f>
        <v>2</v>
      </c>
      <c r="W13" s="1" t="s">
        <v>1316</v>
      </c>
      <c r="X13" s="1">
        <f>HEX2DEC(badge_data[[#This Row],[prego_time]])</f>
        <v>10749</v>
      </c>
      <c r="Y13" s="1" t="s">
        <v>399</v>
      </c>
      <c r="Z13" s="1" t="s">
        <v>148</v>
      </c>
      <c r="AA13" s="1" t="s">
        <v>1317</v>
      </c>
      <c r="AB13" s="1">
        <f>HEX2DEC(badge_data[[#This Row],[sleep_time]])</f>
        <v>51378</v>
      </c>
      <c r="AC13" s="1" t="s">
        <v>29</v>
      </c>
      <c r="AD13" s="1" t="s">
        <v>159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N13">
        <f>HEX2DEC(AO13)</f>
        <v>336</v>
      </c>
      <c r="AO13" s="1" t="s">
        <v>148</v>
      </c>
      <c r="AP13">
        <f t="shared" si="0"/>
        <v>21</v>
      </c>
    </row>
    <row r="14" spans="1:42" x14ac:dyDescent="0.25">
      <c r="A14" s="1" t="s">
        <v>862</v>
      </c>
      <c r="B14" s="1">
        <f>HEX2DEC(badge_data[[#This Row],[id]])</f>
        <v>420</v>
      </c>
      <c r="C14" s="1" t="s">
        <v>863</v>
      </c>
      <c r="D14" s="1">
        <f>HEX2DEC(badge_data[[#This Row],[active_time]])</f>
        <v>4480</v>
      </c>
      <c r="E14" s="1" t="s">
        <v>474</v>
      </c>
      <c r="F14" s="1">
        <f>HEX2DEC(badge_data[[#This Row],[ate]])</f>
        <v>11</v>
      </c>
      <c r="G14" s="1" t="s">
        <v>526</v>
      </c>
      <c r="H14" s="1">
        <f>HEX2DEC(badge_data[[#This Row],[clicks]])</f>
        <v>44</v>
      </c>
      <c r="I14">
        <v>20</v>
      </c>
      <c r="J14">
        <v>1</v>
      </c>
      <c r="K14" s="1" t="s">
        <v>57</v>
      </c>
      <c r="L14" s="1" t="s">
        <v>45</v>
      </c>
      <c r="M14" s="1" t="s">
        <v>481</v>
      </c>
      <c r="N14" s="1" t="s">
        <v>864</v>
      </c>
      <c r="O14" s="1">
        <f>HEX2DEC(badge_data[[#This Row],[hyper_time]])</f>
        <v>4462</v>
      </c>
      <c r="P14">
        <v>20</v>
      </c>
      <c r="Q14" s="1" t="s">
        <v>865</v>
      </c>
      <c r="R14" s="1" t="s">
        <v>90</v>
      </c>
      <c r="S14" s="1">
        <f>HEX2DEC(badge_data[[#This Row],[knocked_up]])</f>
        <v>3</v>
      </c>
      <c r="T14" s="1" t="s">
        <v>198</v>
      </c>
      <c r="U14" s="1" t="s">
        <v>342</v>
      </c>
      <c r="V14" s="1">
        <f>HEX2DEC(badge_data[[#This Row],[pooped]])</f>
        <v>18</v>
      </c>
      <c r="W14" s="1" t="s">
        <v>866</v>
      </c>
      <c r="X14" s="1">
        <f>HEX2DEC(badge_data[[#This Row],[prego_time]])</f>
        <v>43392</v>
      </c>
      <c r="Y14" s="1" t="s">
        <v>29</v>
      </c>
      <c r="Z14" s="1" t="s">
        <v>867</v>
      </c>
      <c r="AA14" s="1" t="s">
        <v>868</v>
      </c>
      <c r="AB14" s="1">
        <f>HEX2DEC(badge_data[[#This Row],[sleep_time]])</f>
        <v>49520</v>
      </c>
      <c r="AC14" s="1" t="s">
        <v>29</v>
      </c>
      <c r="AD14" s="1" t="s">
        <v>66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O14" s="1" t="s">
        <v>867</v>
      </c>
      <c r="AP14">
        <f t="shared" si="0"/>
        <v>1</v>
      </c>
    </row>
    <row r="15" spans="1:42" x14ac:dyDescent="0.25">
      <c r="A15" s="1" t="s">
        <v>1175</v>
      </c>
      <c r="B15" s="1">
        <f>HEX2DEC(badge_data[[#This Row],[id]])</f>
        <v>243</v>
      </c>
      <c r="C15" s="1" t="s">
        <v>1176</v>
      </c>
      <c r="D15" s="1">
        <f>HEX2DEC(badge_data[[#This Row],[active_time]])</f>
        <v>10517</v>
      </c>
      <c r="E15" s="1" t="s">
        <v>1177</v>
      </c>
      <c r="F15" s="1">
        <f>HEX2DEC(badge_data[[#This Row],[ate]])</f>
        <v>73</v>
      </c>
      <c r="G15" s="1" t="s">
        <v>1178</v>
      </c>
      <c r="H15" s="1">
        <f>HEX2DEC(badge_data[[#This Row],[clicks]])</f>
        <v>266</v>
      </c>
      <c r="I15">
        <v>106</v>
      </c>
      <c r="J15">
        <v>3</v>
      </c>
      <c r="K15" s="1" t="s">
        <v>522</v>
      </c>
      <c r="L15" s="1" t="s">
        <v>45</v>
      </c>
      <c r="M15" s="1" t="s">
        <v>1179</v>
      </c>
      <c r="N15" s="1" t="s">
        <v>1180</v>
      </c>
      <c r="O15" s="1">
        <f>HEX2DEC(badge_data[[#This Row],[hyper_time]])</f>
        <v>9589</v>
      </c>
      <c r="P15">
        <v>226</v>
      </c>
      <c r="Q15" s="1" t="s">
        <v>1181</v>
      </c>
      <c r="R15" s="1" t="s">
        <v>82</v>
      </c>
      <c r="S15" s="1">
        <f>HEX2DEC(badge_data[[#This Row],[knocked_up]])</f>
        <v>10</v>
      </c>
      <c r="T15" s="1" t="s">
        <v>530</v>
      </c>
      <c r="U15" s="1" t="s">
        <v>317</v>
      </c>
      <c r="V15" s="1">
        <f>HEX2DEC(badge_data[[#This Row],[pooped]])</f>
        <v>310</v>
      </c>
      <c r="W15" s="1" t="s">
        <v>1182</v>
      </c>
      <c r="X15" s="1">
        <f>HEX2DEC(badge_data[[#This Row],[prego_time]])</f>
        <v>50546</v>
      </c>
      <c r="Y15" s="1" t="s">
        <v>29</v>
      </c>
      <c r="Z15" s="1" t="s">
        <v>119</v>
      </c>
      <c r="AA15" s="1" t="s">
        <v>1183</v>
      </c>
      <c r="AB15" s="1">
        <f>HEX2DEC(badge_data[[#This Row],[sleep_time]])</f>
        <v>46783</v>
      </c>
      <c r="AC15" s="1" t="s">
        <v>1184</v>
      </c>
      <c r="AD15" s="1" t="s">
        <v>412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O15" s="1" t="s">
        <v>119</v>
      </c>
      <c r="AP15">
        <f t="shared" si="0"/>
        <v>6</v>
      </c>
    </row>
    <row r="16" spans="1:42" x14ac:dyDescent="0.25">
      <c r="A16" s="1" t="s">
        <v>1034</v>
      </c>
      <c r="B16" s="1">
        <f>HEX2DEC(badge_data[[#This Row],[id]])</f>
        <v>582</v>
      </c>
      <c r="C16" s="1" t="s">
        <v>1035</v>
      </c>
      <c r="D16" s="1">
        <f>HEX2DEC(badge_data[[#This Row],[active_time]])</f>
        <v>8297</v>
      </c>
      <c r="E16" s="1" t="s">
        <v>1036</v>
      </c>
      <c r="F16" s="1">
        <f>HEX2DEC(badge_data[[#This Row],[ate]])</f>
        <v>49</v>
      </c>
      <c r="G16" s="1" t="s">
        <v>1037</v>
      </c>
      <c r="H16" s="1">
        <f>HEX2DEC(badge_data[[#This Row],[clicks]])</f>
        <v>295</v>
      </c>
      <c r="I16">
        <v>43</v>
      </c>
      <c r="J16">
        <v>0</v>
      </c>
      <c r="K16" s="1" t="s">
        <v>1038</v>
      </c>
      <c r="L16" s="1" t="s">
        <v>45</v>
      </c>
      <c r="M16" s="1" t="s">
        <v>282</v>
      </c>
      <c r="N16" s="1" t="s">
        <v>1039</v>
      </c>
      <c r="O16" s="1">
        <f>HEX2DEC(badge_data[[#This Row],[hyper_time]])</f>
        <v>9060</v>
      </c>
      <c r="P16">
        <v>43</v>
      </c>
      <c r="Q16" s="1" t="s">
        <v>1040</v>
      </c>
      <c r="R16" s="1" t="s">
        <v>167</v>
      </c>
      <c r="S16" s="1">
        <f>HEX2DEC(badge_data[[#This Row],[knocked_up]])</f>
        <v>4</v>
      </c>
      <c r="T16" s="1" t="s">
        <v>1041</v>
      </c>
      <c r="U16" s="1" t="s">
        <v>231</v>
      </c>
      <c r="V16" s="1">
        <f>HEX2DEC(badge_data[[#This Row],[pooped]])</f>
        <v>7</v>
      </c>
      <c r="W16" s="1" t="s">
        <v>1042</v>
      </c>
      <c r="X16" s="1">
        <f>HEX2DEC(badge_data[[#This Row],[prego_time]])</f>
        <v>48361</v>
      </c>
      <c r="Y16" s="1" t="s">
        <v>29</v>
      </c>
      <c r="Z16" s="1" t="s">
        <v>131</v>
      </c>
      <c r="AA16" s="1" t="s">
        <v>1043</v>
      </c>
      <c r="AB16" s="1">
        <f>HEX2DEC(badge_data[[#This Row],[sleep_time]])</f>
        <v>45594</v>
      </c>
      <c r="AC16" s="1" t="s">
        <v>29</v>
      </c>
      <c r="AD16" s="1" t="s">
        <v>40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O16" s="1" t="s">
        <v>131</v>
      </c>
      <c r="AP16">
        <f t="shared" si="0"/>
        <v>8</v>
      </c>
    </row>
    <row r="17" spans="1:42" x14ac:dyDescent="0.25">
      <c r="A17" s="1" t="s">
        <v>1384</v>
      </c>
      <c r="B17" s="1">
        <f>HEX2DEC(badge_data[[#This Row],[id]])</f>
        <v>419</v>
      </c>
      <c r="C17" s="1" t="s">
        <v>1385</v>
      </c>
      <c r="D17" s="1">
        <f>HEX2DEC(badge_data[[#This Row],[active_time]])</f>
        <v>7805</v>
      </c>
      <c r="E17" s="1" t="s">
        <v>49</v>
      </c>
      <c r="F17" s="1">
        <f>HEX2DEC(badge_data[[#This Row],[ate]])</f>
        <v>17</v>
      </c>
      <c r="G17" s="1" t="s">
        <v>1386</v>
      </c>
      <c r="H17" s="1">
        <f>HEX2DEC(badge_data[[#This Row],[clicks]])</f>
        <v>42</v>
      </c>
      <c r="I17">
        <v>34</v>
      </c>
      <c r="J17">
        <v>0</v>
      </c>
      <c r="K17" s="1" t="s">
        <v>281</v>
      </c>
      <c r="L17" s="1" t="s">
        <v>45</v>
      </c>
      <c r="M17" s="1" t="s">
        <v>282</v>
      </c>
      <c r="N17" s="1" t="s">
        <v>1387</v>
      </c>
      <c r="O17" s="1">
        <f>HEX2DEC(badge_data[[#This Row],[hyper_time]])</f>
        <v>5272</v>
      </c>
      <c r="P17">
        <v>34</v>
      </c>
      <c r="Q17" s="1" t="s">
        <v>1388</v>
      </c>
      <c r="R17" s="1" t="s">
        <v>115</v>
      </c>
      <c r="S17" s="1">
        <f>HEX2DEC(badge_data[[#This Row],[knocked_up]])</f>
        <v>5</v>
      </c>
      <c r="T17" s="1" t="s">
        <v>812</v>
      </c>
      <c r="U17" s="1" t="s">
        <v>29</v>
      </c>
      <c r="V17" s="1">
        <f>HEX2DEC(badge_data[[#This Row],[pooped]])</f>
        <v>0</v>
      </c>
      <c r="W17" s="1" t="s">
        <v>1389</v>
      </c>
      <c r="X17" s="1">
        <f>HEX2DEC(badge_data[[#This Row],[prego_time]])</f>
        <v>13691</v>
      </c>
      <c r="Y17" s="1" t="s">
        <v>29</v>
      </c>
      <c r="Z17" s="1" t="s">
        <v>234</v>
      </c>
      <c r="AA17" s="1" t="s">
        <v>1390</v>
      </c>
      <c r="AB17" s="1">
        <f>HEX2DEC(badge_data[[#This Row],[sleep_time]])</f>
        <v>37901</v>
      </c>
      <c r="AC17" s="1" t="s">
        <v>29</v>
      </c>
      <c r="AD17" s="1" t="s">
        <v>823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O17" s="1" t="s">
        <v>234</v>
      </c>
      <c r="AP17">
        <f t="shared" si="0"/>
        <v>2</v>
      </c>
    </row>
    <row r="18" spans="1:42" x14ac:dyDescent="0.25">
      <c r="A18" s="1" t="s">
        <v>458</v>
      </c>
      <c r="B18" s="1">
        <f>HEX2DEC(badge_data[[#This Row],[id]])</f>
        <v>25</v>
      </c>
      <c r="C18" s="1" t="s">
        <v>593</v>
      </c>
      <c r="D18" s="1">
        <f>HEX2DEC(badge_data[[#This Row],[active_time]])</f>
        <v>12289</v>
      </c>
      <c r="E18" s="1" t="s">
        <v>468</v>
      </c>
      <c r="F18" s="1">
        <f>HEX2DEC(badge_data[[#This Row],[ate]])</f>
        <v>28</v>
      </c>
      <c r="G18" s="1" t="s">
        <v>594</v>
      </c>
      <c r="H18" s="1">
        <f>HEX2DEC(badge_data[[#This Row],[clicks]])</f>
        <v>281</v>
      </c>
      <c r="I18">
        <v>48</v>
      </c>
      <c r="J18">
        <v>0</v>
      </c>
      <c r="K18" s="1" t="s">
        <v>522</v>
      </c>
      <c r="L18" s="1" t="s">
        <v>45</v>
      </c>
      <c r="M18" s="1" t="s">
        <v>61</v>
      </c>
      <c r="N18" s="1" t="s">
        <v>595</v>
      </c>
      <c r="O18" s="1">
        <f>HEX2DEC(badge_data[[#This Row],[hyper_time]])</f>
        <v>8750</v>
      </c>
      <c r="P18">
        <v>73</v>
      </c>
      <c r="Q18" s="1" t="s">
        <v>596</v>
      </c>
      <c r="R18" s="1" t="s">
        <v>115</v>
      </c>
      <c r="S18" s="1">
        <f>HEX2DEC(badge_data[[#This Row],[knocked_up]])</f>
        <v>5</v>
      </c>
      <c r="T18" s="1" t="s">
        <v>63</v>
      </c>
      <c r="U18" s="1" t="s">
        <v>82</v>
      </c>
      <c r="V18" s="1">
        <f>HEX2DEC(badge_data[[#This Row],[pooped]])</f>
        <v>10</v>
      </c>
      <c r="W18" s="1" t="s">
        <v>597</v>
      </c>
      <c r="X18" s="1">
        <f>HEX2DEC(badge_data[[#This Row],[prego_time]])</f>
        <v>38175</v>
      </c>
      <c r="Y18" s="1" t="s">
        <v>29</v>
      </c>
      <c r="Z18" s="1" t="s">
        <v>487</v>
      </c>
      <c r="AA18" s="1" t="s">
        <v>598</v>
      </c>
      <c r="AB18" s="1">
        <f>HEX2DEC(badge_data[[#This Row],[sleep_time]])</f>
        <v>36797</v>
      </c>
      <c r="AC18" s="1" t="s">
        <v>458</v>
      </c>
      <c r="AD18" s="1" t="s">
        <v>66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O18" s="1" t="s">
        <v>487</v>
      </c>
      <c r="AP18">
        <f t="shared" si="0"/>
        <v>4</v>
      </c>
    </row>
    <row r="19" spans="1:42" x14ac:dyDescent="0.25">
      <c r="A19" s="1" t="s">
        <v>478</v>
      </c>
      <c r="B19" s="1">
        <f>HEX2DEC(badge_data[[#This Row],[id]])</f>
        <v>211</v>
      </c>
      <c r="C19" s="1" t="s">
        <v>479</v>
      </c>
      <c r="D19" s="1">
        <f>HEX2DEC(badge_data[[#This Row],[active_time]])</f>
        <v>7325</v>
      </c>
      <c r="E19" s="1" t="s">
        <v>474</v>
      </c>
      <c r="F19" s="1">
        <f>HEX2DEC(badge_data[[#This Row],[ate]])</f>
        <v>11</v>
      </c>
      <c r="G19" s="1" t="s">
        <v>480</v>
      </c>
      <c r="H19" s="1">
        <f>HEX2DEC(badge_data[[#This Row],[clicks]])</f>
        <v>106</v>
      </c>
      <c r="I19">
        <v>6</v>
      </c>
      <c r="J19">
        <v>0</v>
      </c>
      <c r="K19" s="1" t="s">
        <v>71</v>
      </c>
      <c r="L19" s="1" t="s">
        <v>72</v>
      </c>
      <c r="M19" s="1" t="s">
        <v>481</v>
      </c>
      <c r="N19" s="1" t="s">
        <v>482</v>
      </c>
      <c r="O19" s="1">
        <f>HEX2DEC(badge_data[[#This Row],[hyper_time]])</f>
        <v>7434</v>
      </c>
      <c r="P19">
        <v>43</v>
      </c>
      <c r="Q19" s="1" t="s">
        <v>483</v>
      </c>
      <c r="R19" s="1" t="s">
        <v>167</v>
      </c>
      <c r="S19" s="1">
        <f>HEX2DEC(badge_data[[#This Row],[knocked_up]])</f>
        <v>4</v>
      </c>
      <c r="T19" s="1" t="s">
        <v>484</v>
      </c>
      <c r="U19" s="1" t="s">
        <v>86</v>
      </c>
      <c r="V19" s="1">
        <f>HEX2DEC(badge_data[[#This Row],[pooped]])</f>
        <v>9</v>
      </c>
      <c r="W19" s="1" t="s">
        <v>485</v>
      </c>
      <c r="X19" s="1">
        <f>HEX2DEC(badge_data[[#This Row],[prego_time]])</f>
        <v>47747</v>
      </c>
      <c r="Y19" s="1" t="s">
        <v>29</v>
      </c>
      <c r="Z19" s="1" t="s">
        <v>148</v>
      </c>
      <c r="AA19" s="1" t="s">
        <v>486</v>
      </c>
      <c r="AB19" s="1">
        <f>HEX2DEC(badge_data[[#This Row],[sleep_time]])</f>
        <v>35398</v>
      </c>
      <c r="AC19" s="1" t="s">
        <v>298</v>
      </c>
      <c r="AD19" s="1" t="s">
        <v>134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O19" s="1" t="s">
        <v>846</v>
      </c>
      <c r="AP19">
        <f t="shared" si="0"/>
        <v>1</v>
      </c>
    </row>
    <row r="20" spans="1:42" x14ac:dyDescent="0.25">
      <c r="A20" s="1" t="s">
        <v>1457</v>
      </c>
      <c r="B20" s="1">
        <f>HEX2DEC(badge_data[[#This Row],[id]])</f>
        <v>378</v>
      </c>
      <c r="C20" s="1" t="s">
        <v>1458</v>
      </c>
      <c r="D20" s="1">
        <f>HEX2DEC(badge_data[[#This Row],[active_time]])</f>
        <v>6525</v>
      </c>
      <c r="E20" s="1" t="s">
        <v>246</v>
      </c>
      <c r="F20" s="1">
        <f>HEX2DEC(badge_data[[#This Row],[ate]])</f>
        <v>19</v>
      </c>
      <c r="G20" s="1" t="s">
        <v>318</v>
      </c>
      <c r="H20" s="1">
        <f>HEX2DEC(badge_data[[#This Row],[clicks]])</f>
        <v>129</v>
      </c>
      <c r="I20">
        <v>10</v>
      </c>
      <c r="J20">
        <v>0</v>
      </c>
      <c r="K20" s="1" t="s">
        <v>71</v>
      </c>
      <c r="L20" s="1" t="s">
        <v>72</v>
      </c>
      <c r="M20" s="1" t="s">
        <v>979</v>
      </c>
      <c r="N20" s="1" t="s">
        <v>1459</v>
      </c>
      <c r="O20" s="1">
        <f>HEX2DEC(badge_data[[#This Row],[hyper_time]])</f>
        <v>5348</v>
      </c>
      <c r="P20">
        <v>38</v>
      </c>
      <c r="Q20" s="1" t="s">
        <v>1460</v>
      </c>
      <c r="R20" s="1" t="s">
        <v>36</v>
      </c>
      <c r="S20" s="1">
        <f>HEX2DEC(badge_data[[#This Row],[knocked_up]])</f>
        <v>1</v>
      </c>
      <c r="T20" s="1" t="s">
        <v>32</v>
      </c>
      <c r="U20" s="1" t="s">
        <v>76</v>
      </c>
      <c r="V20" s="1">
        <f>HEX2DEC(badge_data[[#This Row],[pooped]])</f>
        <v>2</v>
      </c>
      <c r="W20" s="1" t="s">
        <v>1461</v>
      </c>
      <c r="X20" s="1">
        <f>HEX2DEC(badge_data[[#This Row],[prego_time]])</f>
        <v>37076</v>
      </c>
      <c r="Y20" s="1" t="s">
        <v>29</v>
      </c>
      <c r="Z20" s="1" t="s">
        <v>846</v>
      </c>
      <c r="AA20" s="1" t="s">
        <v>1462</v>
      </c>
      <c r="AB20" s="1">
        <f>HEX2DEC(badge_data[[#This Row],[sleep_time]])</f>
        <v>33012</v>
      </c>
      <c r="AC20" s="1" t="s">
        <v>468</v>
      </c>
      <c r="AD20" s="1" t="s">
        <v>984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O20" s="1" t="s">
        <v>390</v>
      </c>
      <c r="AP20">
        <f t="shared" si="0"/>
        <v>1</v>
      </c>
    </row>
    <row r="21" spans="1:42" x14ac:dyDescent="0.25">
      <c r="A21" s="1" t="s">
        <v>344</v>
      </c>
      <c r="B21" s="1">
        <f>HEX2DEC(badge_data[[#This Row],[id]])</f>
        <v>43</v>
      </c>
      <c r="C21" s="1" t="s">
        <v>1614</v>
      </c>
      <c r="D21" s="1">
        <f>HEX2DEC(badge_data[[#This Row],[active_time]])</f>
        <v>4225</v>
      </c>
      <c r="E21" s="1" t="s">
        <v>344</v>
      </c>
      <c r="F21" s="1">
        <f>HEX2DEC(badge_data[[#This Row],[ate]])</f>
        <v>43</v>
      </c>
      <c r="G21" s="1" t="s">
        <v>526</v>
      </c>
      <c r="H21" s="1">
        <f>HEX2DEC(badge_data[[#This Row],[clicks]])</f>
        <v>44</v>
      </c>
      <c r="I21">
        <v>17</v>
      </c>
      <c r="J21">
        <v>0</v>
      </c>
      <c r="K21" s="1" t="s">
        <v>31</v>
      </c>
      <c r="L21" s="1" t="s">
        <v>45</v>
      </c>
      <c r="M21" s="1" t="s">
        <v>61</v>
      </c>
      <c r="N21" s="1" t="s">
        <v>1615</v>
      </c>
      <c r="O21" s="1">
        <f>HEX2DEC(badge_data[[#This Row],[hyper_time]])</f>
        <v>3183</v>
      </c>
      <c r="P21">
        <v>17</v>
      </c>
      <c r="Q21" s="1" t="s">
        <v>1616</v>
      </c>
      <c r="R21" s="1" t="s">
        <v>36</v>
      </c>
      <c r="S21" s="1">
        <f>HEX2DEC(badge_data[[#This Row],[knocked_up]])</f>
        <v>1</v>
      </c>
      <c r="T21" s="1" t="s">
        <v>63</v>
      </c>
      <c r="U21" s="1" t="s">
        <v>246</v>
      </c>
      <c r="V21" s="1">
        <f>HEX2DEC(badge_data[[#This Row],[pooped]])</f>
        <v>19</v>
      </c>
      <c r="W21" s="1" t="s">
        <v>1617</v>
      </c>
      <c r="X21" s="1">
        <f>HEX2DEC(badge_data[[#This Row],[prego_time]])</f>
        <v>5292</v>
      </c>
      <c r="Y21" s="1" t="s">
        <v>29</v>
      </c>
      <c r="Z21" s="1" t="s">
        <v>246</v>
      </c>
      <c r="AA21" s="1" t="s">
        <v>1618</v>
      </c>
      <c r="AB21" s="1">
        <f>HEX2DEC(badge_data[[#This Row],[sleep_time]])</f>
        <v>31946</v>
      </c>
      <c r="AC21" s="1" t="s">
        <v>29</v>
      </c>
      <c r="AD21" s="1" t="s">
        <v>412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O21" s="1" t="s">
        <v>336</v>
      </c>
      <c r="AP21">
        <f t="shared" si="0"/>
        <v>1</v>
      </c>
    </row>
    <row r="22" spans="1:42" x14ac:dyDescent="0.25">
      <c r="A22" s="1" t="s">
        <v>122</v>
      </c>
      <c r="B22" s="1">
        <f>HEX2DEC(badge_data[[#This Row],[id]])</f>
        <v>578</v>
      </c>
      <c r="C22" s="1" t="s">
        <v>123</v>
      </c>
      <c r="D22" s="1">
        <f>HEX2DEC(badge_data[[#This Row],[active_time]])</f>
        <v>13240</v>
      </c>
      <c r="E22" s="1" t="s">
        <v>124</v>
      </c>
      <c r="F22" s="1">
        <f>HEX2DEC(badge_data[[#This Row],[ate]])</f>
        <v>122</v>
      </c>
      <c r="G22" s="1" t="s">
        <v>125</v>
      </c>
      <c r="H22" s="1">
        <f>HEX2DEC(badge_data[[#This Row],[clicks]])</f>
        <v>492</v>
      </c>
      <c r="I22">
        <v>85</v>
      </c>
      <c r="J22">
        <v>0</v>
      </c>
      <c r="K22" s="1" t="s">
        <v>71</v>
      </c>
      <c r="L22" s="1" t="s">
        <v>72</v>
      </c>
      <c r="M22" s="1" t="s">
        <v>126</v>
      </c>
      <c r="N22" s="1" t="s">
        <v>127</v>
      </c>
      <c r="O22" s="1">
        <f>HEX2DEC(badge_data[[#This Row],[hyper_time]])</f>
        <v>11557</v>
      </c>
      <c r="P22">
        <v>376</v>
      </c>
      <c r="Q22" s="1" t="s">
        <v>128</v>
      </c>
      <c r="R22" s="1" t="s">
        <v>82</v>
      </c>
      <c r="S22" s="1">
        <f>HEX2DEC(badge_data[[#This Row],[knocked_up]])</f>
        <v>10</v>
      </c>
      <c r="T22" s="1" t="s">
        <v>129</v>
      </c>
      <c r="U22" s="1" t="s">
        <v>117</v>
      </c>
      <c r="V22" s="1">
        <f>HEX2DEC(badge_data[[#This Row],[pooped]])</f>
        <v>110</v>
      </c>
      <c r="W22" s="1" t="s">
        <v>130</v>
      </c>
      <c r="X22" s="1">
        <f>HEX2DEC(badge_data[[#This Row],[prego_time]])</f>
        <v>18207</v>
      </c>
      <c r="Y22" s="1" t="s">
        <v>29</v>
      </c>
      <c r="Z22" s="1" t="s">
        <v>131</v>
      </c>
      <c r="AA22" s="1" t="s">
        <v>132</v>
      </c>
      <c r="AB22" s="1">
        <f>HEX2DEC(badge_data[[#This Row],[sleep_time]])</f>
        <v>30149</v>
      </c>
      <c r="AC22" s="1" t="s">
        <v>133</v>
      </c>
      <c r="AD22" s="1" t="s">
        <v>134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O22" s="1" t="s">
        <v>906</v>
      </c>
      <c r="AP22">
        <f t="shared" si="0"/>
        <v>1</v>
      </c>
    </row>
    <row r="23" spans="1:42" x14ac:dyDescent="0.25">
      <c r="A23" s="1" t="s">
        <v>1361</v>
      </c>
      <c r="B23" s="1">
        <f>HEX2DEC(badge_data[[#This Row],[id]])</f>
        <v>358</v>
      </c>
      <c r="C23" s="1" t="s">
        <v>1362</v>
      </c>
      <c r="D23" s="1">
        <f>HEX2DEC(badge_data[[#This Row],[active_time]])</f>
        <v>2837</v>
      </c>
      <c r="E23" s="1" t="s">
        <v>269</v>
      </c>
      <c r="F23" s="1">
        <f>HEX2DEC(badge_data[[#This Row],[ate]])</f>
        <v>30</v>
      </c>
      <c r="G23" s="1" t="s">
        <v>1363</v>
      </c>
      <c r="H23" s="1">
        <f>HEX2DEC(badge_data[[#This Row],[clicks]])</f>
        <v>29</v>
      </c>
      <c r="I23">
        <v>23</v>
      </c>
      <c r="J23">
        <v>0</v>
      </c>
      <c r="K23" s="1" t="s">
        <v>131</v>
      </c>
      <c r="L23" s="1" t="s">
        <v>45</v>
      </c>
      <c r="M23" s="1" t="s">
        <v>1162</v>
      </c>
      <c r="N23" s="1" t="s">
        <v>1364</v>
      </c>
      <c r="O23" s="1">
        <f>HEX2DEC(badge_data[[#This Row],[hyper_time]])</f>
        <v>2865</v>
      </c>
      <c r="P23">
        <v>23</v>
      </c>
      <c r="Q23" s="1" t="s">
        <v>1365</v>
      </c>
      <c r="R23" s="1" t="s">
        <v>36</v>
      </c>
      <c r="S23" s="1">
        <f>HEX2DEC(badge_data[[#This Row],[knocked_up]])</f>
        <v>1</v>
      </c>
      <c r="T23" s="1" t="s">
        <v>63</v>
      </c>
      <c r="U23" s="1" t="s">
        <v>222</v>
      </c>
      <c r="V23" s="1">
        <f>HEX2DEC(badge_data[[#This Row],[pooped]])</f>
        <v>31</v>
      </c>
      <c r="W23" s="1" t="s">
        <v>1366</v>
      </c>
      <c r="X23" s="1">
        <f>HEX2DEC(badge_data[[#This Row],[prego_time]])</f>
        <v>29393</v>
      </c>
      <c r="Y23" s="1" t="s">
        <v>29</v>
      </c>
      <c r="Z23" s="1" t="s">
        <v>390</v>
      </c>
      <c r="AA23" s="1" t="s">
        <v>1367</v>
      </c>
      <c r="AB23" s="1">
        <f>HEX2DEC(badge_data[[#This Row],[sleep_time]])</f>
        <v>29323</v>
      </c>
      <c r="AC23" s="1" t="s">
        <v>29</v>
      </c>
      <c r="AD23" s="1" t="s">
        <v>467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O23" s="1" t="s">
        <v>405</v>
      </c>
      <c r="AP23">
        <f t="shared" si="0"/>
        <v>2</v>
      </c>
    </row>
    <row r="24" spans="1:42" x14ac:dyDescent="0.25">
      <c r="A24" s="1" t="s">
        <v>80</v>
      </c>
      <c r="B24" s="1">
        <f>HEX2DEC(badge_data[[#This Row],[id]])</f>
        <v>35</v>
      </c>
      <c r="C24" s="1" t="s">
        <v>584</v>
      </c>
      <c r="D24" s="1">
        <f>HEX2DEC(badge_data[[#This Row],[active_time]])</f>
        <v>7868</v>
      </c>
      <c r="E24" s="1" t="s">
        <v>290</v>
      </c>
      <c r="F24" s="1">
        <f>HEX2DEC(badge_data[[#This Row],[ate]])</f>
        <v>157</v>
      </c>
      <c r="G24" s="1" t="s">
        <v>585</v>
      </c>
      <c r="H24" s="1">
        <f>HEX2DEC(badge_data[[#This Row],[clicks]])</f>
        <v>131</v>
      </c>
      <c r="I24">
        <v>61</v>
      </c>
      <c r="J24">
        <v>0</v>
      </c>
      <c r="K24" s="1" t="s">
        <v>187</v>
      </c>
      <c r="L24" s="1" t="s">
        <v>45</v>
      </c>
      <c r="M24" s="1" t="s">
        <v>586</v>
      </c>
      <c r="N24" s="1" t="s">
        <v>587</v>
      </c>
      <c r="O24" s="1">
        <f>HEX2DEC(badge_data[[#This Row],[hyper_time]])</f>
        <v>10567</v>
      </c>
      <c r="P24">
        <v>61</v>
      </c>
      <c r="Q24" s="1" t="s">
        <v>588</v>
      </c>
      <c r="R24" s="1" t="s">
        <v>115</v>
      </c>
      <c r="S24" s="1">
        <f>HEX2DEC(badge_data[[#This Row],[knocked_up]])</f>
        <v>5</v>
      </c>
      <c r="T24" s="1" t="s">
        <v>589</v>
      </c>
      <c r="U24" s="1" t="s">
        <v>115</v>
      </c>
      <c r="V24" s="1">
        <f>HEX2DEC(badge_data[[#This Row],[pooped]])</f>
        <v>5</v>
      </c>
      <c r="W24" s="1" t="s">
        <v>590</v>
      </c>
      <c r="X24" s="1">
        <f>HEX2DEC(badge_data[[#This Row],[prego_time]])</f>
        <v>19346</v>
      </c>
      <c r="Y24" s="1" t="s">
        <v>29</v>
      </c>
      <c r="Z24" s="1" t="s">
        <v>336</v>
      </c>
      <c r="AA24" s="1" t="s">
        <v>591</v>
      </c>
      <c r="AB24" s="1">
        <f>HEX2DEC(badge_data[[#This Row],[sleep_time]])</f>
        <v>29009</v>
      </c>
      <c r="AC24" s="1" t="s">
        <v>29</v>
      </c>
      <c r="AD24" s="1" t="s">
        <v>592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O24" s="1" t="s">
        <v>399</v>
      </c>
      <c r="AP24">
        <f t="shared" si="0"/>
        <v>3</v>
      </c>
    </row>
    <row r="25" spans="1:42" x14ac:dyDescent="0.25">
      <c r="A25" s="1" t="s">
        <v>499</v>
      </c>
      <c r="B25" s="1">
        <f>HEX2DEC(badge_data[[#This Row],[id]])</f>
        <v>54</v>
      </c>
      <c r="C25" s="1" t="s">
        <v>1051</v>
      </c>
      <c r="D25" s="1">
        <f>HEX2DEC(badge_data[[#This Row],[active_time]])</f>
        <v>4591</v>
      </c>
      <c r="E25" s="1" t="s">
        <v>251</v>
      </c>
      <c r="F25" s="1">
        <f>HEX2DEC(badge_data[[#This Row],[ate]])</f>
        <v>21</v>
      </c>
      <c r="G25" s="1" t="s">
        <v>1052</v>
      </c>
      <c r="H25" s="1">
        <f>HEX2DEC(badge_data[[#This Row],[clicks]])</f>
        <v>50</v>
      </c>
      <c r="I25">
        <v>26</v>
      </c>
      <c r="J25">
        <v>0</v>
      </c>
      <c r="K25" s="1" t="s">
        <v>71</v>
      </c>
      <c r="L25" s="1" t="s">
        <v>72</v>
      </c>
      <c r="M25" s="1" t="s">
        <v>61</v>
      </c>
      <c r="N25" s="1" t="s">
        <v>1053</v>
      </c>
      <c r="O25" s="1">
        <f>HEX2DEC(badge_data[[#This Row],[hyper_time]])</f>
        <v>3739</v>
      </c>
      <c r="P25">
        <v>26</v>
      </c>
      <c r="Q25" s="1" t="s">
        <v>1054</v>
      </c>
      <c r="R25" s="1" t="s">
        <v>76</v>
      </c>
      <c r="S25" s="1">
        <f>HEX2DEC(badge_data[[#This Row],[knocked_up]])</f>
        <v>2</v>
      </c>
      <c r="T25" s="1" t="s">
        <v>63</v>
      </c>
      <c r="U25" s="1" t="s">
        <v>169</v>
      </c>
      <c r="V25" s="1">
        <f>HEX2DEC(badge_data[[#This Row],[pooped]])</f>
        <v>14</v>
      </c>
      <c r="W25" s="1" t="s">
        <v>1055</v>
      </c>
      <c r="X25" s="1">
        <f>HEX2DEC(badge_data[[#This Row],[prego_time]])</f>
        <v>12569</v>
      </c>
      <c r="Y25" s="1" t="s">
        <v>29</v>
      </c>
      <c r="Z25" s="1" t="s">
        <v>258</v>
      </c>
      <c r="AA25" s="1" t="s">
        <v>1056</v>
      </c>
      <c r="AB25" s="1">
        <f>HEX2DEC(badge_data[[#This Row],[sleep_time]])</f>
        <v>27810</v>
      </c>
      <c r="AC25" s="1" t="s">
        <v>29</v>
      </c>
      <c r="AD25" s="1" t="s">
        <v>401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O25" s="1" t="s">
        <v>495</v>
      </c>
      <c r="AP25">
        <f t="shared" si="0"/>
        <v>5</v>
      </c>
    </row>
    <row r="26" spans="1:42" x14ac:dyDescent="0.25">
      <c r="A26" s="1" t="s">
        <v>900</v>
      </c>
      <c r="B26" s="1">
        <f>HEX2DEC(badge_data[[#This Row],[id]])</f>
        <v>181</v>
      </c>
      <c r="C26" s="1" t="s">
        <v>901</v>
      </c>
      <c r="D26" s="1">
        <f>HEX2DEC(badge_data[[#This Row],[active_time]])</f>
        <v>5118</v>
      </c>
      <c r="E26" s="1" t="s">
        <v>342</v>
      </c>
      <c r="F26" s="1">
        <f>HEX2DEC(badge_data[[#This Row],[ate]])</f>
        <v>18</v>
      </c>
      <c r="G26" s="1" t="s">
        <v>619</v>
      </c>
      <c r="H26" s="1">
        <f>HEX2DEC(badge_data[[#This Row],[clicks]])</f>
        <v>51</v>
      </c>
      <c r="I26">
        <v>23</v>
      </c>
      <c r="J26">
        <v>0</v>
      </c>
      <c r="K26" s="1" t="s">
        <v>31</v>
      </c>
      <c r="L26" s="1" t="s">
        <v>45</v>
      </c>
      <c r="M26" s="1" t="s">
        <v>902</v>
      </c>
      <c r="N26" s="1" t="s">
        <v>903</v>
      </c>
      <c r="O26" s="1">
        <f>HEX2DEC(badge_data[[#This Row],[hyper_time]])</f>
        <v>4154</v>
      </c>
      <c r="P26">
        <v>23</v>
      </c>
      <c r="Q26" s="1" t="s">
        <v>904</v>
      </c>
      <c r="R26" s="1" t="s">
        <v>76</v>
      </c>
      <c r="S26" s="1">
        <f>HEX2DEC(badge_data[[#This Row],[knocked_up]])</f>
        <v>2</v>
      </c>
      <c r="T26" s="1" t="s">
        <v>455</v>
      </c>
      <c r="U26" s="1" t="s">
        <v>82</v>
      </c>
      <c r="V26" s="1">
        <f>HEX2DEC(badge_data[[#This Row],[pooped]])</f>
        <v>10</v>
      </c>
      <c r="W26" s="1" t="s">
        <v>905</v>
      </c>
      <c r="X26" s="1">
        <f>HEX2DEC(badge_data[[#This Row],[prego_time]])</f>
        <v>1436</v>
      </c>
      <c r="Y26" s="1" t="s">
        <v>29</v>
      </c>
      <c r="Z26" s="1" t="s">
        <v>906</v>
      </c>
      <c r="AA26" s="1" t="s">
        <v>907</v>
      </c>
      <c r="AB26" s="1">
        <f>HEX2DEC(badge_data[[#This Row],[sleep_time]])</f>
        <v>27656</v>
      </c>
      <c r="AC26" s="1" t="s">
        <v>29</v>
      </c>
      <c r="AD26" s="1" t="s">
        <v>147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O26" s="1" t="s">
        <v>388</v>
      </c>
      <c r="AP26">
        <f t="shared" si="0"/>
        <v>1</v>
      </c>
    </row>
    <row r="27" spans="1:42" x14ac:dyDescent="0.25">
      <c r="A27" s="1" t="s">
        <v>1134</v>
      </c>
      <c r="B27" s="1">
        <f>HEX2DEC(badge_data[[#This Row],[id]])</f>
        <v>66</v>
      </c>
      <c r="C27" s="1" t="s">
        <v>1135</v>
      </c>
      <c r="D27" s="1">
        <f>HEX2DEC(badge_data[[#This Row],[active_time]])</f>
        <v>8573</v>
      </c>
      <c r="E27" s="1" t="s">
        <v>344</v>
      </c>
      <c r="F27" s="1">
        <f>HEX2DEC(badge_data[[#This Row],[ate]])</f>
        <v>43</v>
      </c>
      <c r="G27" s="1" t="s">
        <v>1136</v>
      </c>
      <c r="H27" s="1">
        <f>HEX2DEC(badge_data[[#This Row],[clicks]])</f>
        <v>761</v>
      </c>
      <c r="I27">
        <v>63</v>
      </c>
      <c r="J27">
        <v>1</v>
      </c>
      <c r="K27" s="1" t="s">
        <v>522</v>
      </c>
      <c r="L27" s="1" t="s">
        <v>320</v>
      </c>
      <c r="M27" s="1" t="s">
        <v>1137</v>
      </c>
      <c r="N27" s="1" t="s">
        <v>1138</v>
      </c>
      <c r="O27" s="1">
        <f>HEX2DEC(badge_data[[#This Row],[hyper_time]])</f>
        <v>9488</v>
      </c>
      <c r="P27">
        <v>63</v>
      </c>
      <c r="Q27" s="1" t="s">
        <v>1139</v>
      </c>
      <c r="R27" s="1" t="s">
        <v>115</v>
      </c>
      <c r="S27" s="1">
        <f>HEX2DEC(badge_data[[#This Row],[knocked_up]])</f>
        <v>5</v>
      </c>
      <c r="T27" s="1" t="s">
        <v>168</v>
      </c>
      <c r="U27" s="1" t="s">
        <v>1140</v>
      </c>
      <c r="V27" s="1">
        <f>HEX2DEC(badge_data[[#This Row],[pooped]])</f>
        <v>121</v>
      </c>
      <c r="W27" s="1" t="s">
        <v>1141</v>
      </c>
      <c r="X27" s="1">
        <f>HEX2DEC(badge_data[[#This Row],[prego_time]])</f>
        <v>21693</v>
      </c>
      <c r="Y27" s="1" t="s">
        <v>1142</v>
      </c>
      <c r="Z27" s="1" t="s">
        <v>405</v>
      </c>
      <c r="AA27" s="1" t="s">
        <v>1143</v>
      </c>
      <c r="AB27" s="1">
        <f>HEX2DEC(badge_data[[#This Row],[sleep_time]])</f>
        <v>27533</v>
      </c>
      <c r="AC27" s="1" t="s">
        <v>29</v>
      </c>
      <c r="AD27" s="1" t="s">
        <v>40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O27" s="1" t="s">
        <v>216</v>
      </c>
      <c r="AP27">
        <f t="shared" si="0"/>
        <v>2</v>
      </c>
    </row>
    <row r="28" spans="1:42" x14ac:dyDescent="0.25">
      <c r="A28" s="1" t="s">
        <v>1124</v>
      </c>
      <c r="B28" s="1">
        <f>HEX2DEC(badge_data[[#This Row],[id]])</f>
        <v>534</v>
      </c>
      <c r="C28" s="1" t="s">
        <v>1439</v>
      </c>
      <c r="D28" s="1">
        <f>HEX2DEC(badge_data[[#This Row],[active_time]])</f>
        <v>4348</v>
      </c>
      <c r="E28" s="1" t="s">
        <v>413</v>
      </c>
      <c r="F28" s="1">
        <f>HEX2DEC(badge_data[[#This Row],[ate]])</f>
        <v>23</v>
      </c>
      <c r="G28" s="1" t="s">
        <v>1146</v>
      </c>
      <c r="H28" s="1">
        <f>HEX2DEC(badge_data[[#This Row],[clicks]])</f>
        <v>74</v>
      </c>
      <c r="I28">
        <v>26</v>
      </c>
      <c r="J28">
        <v>1</v>
      </c>
      <c r="K28" s="1" t="s">
        <v>187</v>
      </c>
      <c r="L28" s="1" t="s">
        <v>140</v>
      </c>
      <c r="M28" s="1" t="s">
        <v>312</v>
      </c>
      <c r="N28" s="1" t="s">
        <v>1440</v>
      </c>
      <c r="O28" s="1">
        <f>HEX2DEC(badge_data[[#This Row],[hyper_time]])</f>
        <v>3511</v>
      </c>
      <c r="P28">
        <v>26</v>
      </c>
      <c r="Q28" s="1" t="s">
        <v>1441</v>
      </c>
      <c r="R28" s="1" t="s">
        <v>36</v>
      </c>
      <c r="S28" s="1">
        <f>HEX2DEC(badge_data[[#This Row],[knocked_up]])</f>
        <v>1</v>
      </c>
      <c r="T28" s="1" t="s">
        <v>805</v>
      </c>
      <c r="U28" s="1" t="s">
        <v>29</v>
      </c>
      <c r="V28" s="1">
        <f>HEX2DEC(badge_data[[#This Row],[pooped]])</f>
        <v>0</v>
      </c>
      <c r="W28" s="1" t="s">
        <v>1442</v>
      </c>
      <c r="X28" s="1">
        <f>HEX2DEC(badge_data[[#This Row],[prego_time]])</f>
        <v>35597</v>
      </c>
      <c r="Y28" s="1" t="s">
        <v>29</v>
      </c>
      <c r="Z28" s="1" t="s">
        <v>184</v>
      </c>
      <c r="AA28" s="1" t="s">
        <v>1443</v>
      </c>
      <c r="AB28" s="1">
        <f>HEX2DEC(badge_data[[#This Row],[sleep_time]])</f>
        <v>27515</v>
      </c>
      <c r="AC28" s="1" t="s">
        <v>29</v>
      </c>
      <c r="AD28" s="1" t="s">
        <v>56</v>
      </c>
      <c r="AE28">
        <v>3</v>
      </c>
      <c r="AF28">
        <v>0</v>
      </c>
      <c r="AG28">
        <v>0</v>
      </c>
      <c r="AH28">
        <v>0</v>
      </c>
      <c r="AI28">
        <v>0</v>
      </c>
      <c r="AJ28">
        <v>0</v>
      </c>
      <c r="AO28" s="1" t="s">
        <v>53</v>
      </c>
      <c r="AP28">
        <f t="shared" si="0"/>
        <v>4</v>
      </c>
    </row>
    <row r="29" spans="1:42" x14ac:dyDescent="0.25">
      <c r="A29" s="1" t="s">
        <v>413</v>
      </c>
      <c r="B29" s="1">
        <f>HEX2DEC(badge_data[[#This Row],[id]])</f>
        <v>23</v>
      </c>
      <c r="C29" s="1" t="s">
        <v>414</v>
      </c>
      <c r="D29" s="1">
        <f>HEX2DEC(badge_data[[#This Row],[active_time]])</f>
        <v>9342</v>
      </c>
      <c r="E29" s="1" t="s">
        <v>82</v>
      </c>
      <c r="F29" s="1">
        <f>HEX2DEC(badge_data[[#This Row],[ate]])</f>
        <v>10</v>
      </c>
      <c r="G29" s="1" t="s">
        <v>415</v>
      </c>
      <c r="H29" s="1">
        <f>HEX2DEC(badge_data[[#This Row],[clicks]])</f>
        <v>139</v>
      </c>
      <c r="I29">
        <v>71</v>
      </c>
      <c r="J29">
        <v>2</v>
      </c>
      <c r="K29" s="1" t="s">
        <v>71</v>
      </c>
      <c r="L29" s="1" t="s">
        <v>393</v>
      </c>
      <c r="M29" s="1" t="s">
        <v>416</v>
      </c>
      <c r="N29" s="1" t="s">
        <v>417</v>
      </c>
      <c r="O29" s="1">
        <f>HEX2DEC(badge_data[[#This Row],[hyper_time]])</f>
        <v>9916</v>
      </c>
      <c r="P29">
        <v>71</v>
      </c>
      <c r="Q29" s="1" t="s">
        <v>418</v>
      </c>
      <c r="R29" s="1" t="s">
        <v>167</v>
      </c>
      <c r="S29" s="1">
        <f>HEX2DEC(badge_data[[#This Row],[knocked_up]])</f>
        <v>4</v>
      </c>
      <c r="T29" s="1" t="s">
        <v>141</v>
      </c>
      <c r="U29" s="1" t="s">
        <v>269</v>
      </c>
      <c r="V29" s="1">
        <f>HEX2DEC(badge_data[[#This Row],[pooped]])</f>
        <v>30</v>
      </c>
      <c r="W29" s="1" t="s">
        <v>419</v>
      </c>
      <c r="X29" s="1">
        <f>HEX2DEC(badge_data[[#This Row],[prego_time]])</f>
        <v>10953</v>
      </c>
      <c r="Y29" s="1" t="s">
        <v>399</v>
      </c>
      <c r="Z29" s="1" t="s">
        <v>399</v>
      </c>
      <c r="AA29" s="1" t="s">
        <v>420</v>
      </c>
      <c r="AB29" s="1">
        <f>HEX2DEC(badge_data[[#This Row],[sleep_time]])</f>
        <v>27479</v>
      </c>
      <c r="AC29" s="1" t="s">
        <v>29</v>
      </c>
      <c r="AD29" s="1" t="s">
        <v>401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O29" s="1" t="s">
        <v>410</v>
      </c>
      <c r="AP29">
        <f t="shared" si="0"/>
        <v>4</v>
      </c>
    </row>
    <row r="30" spans="1:42" x14ac:dyDescent="0.25">
      <c r="A30" s="1" t="s">
        <v>1337</v>
      </c>
      <c r="B30" s="1">
        <f>HEX2DEC(badge_data[[#This Row],[id]])</f>
        <v>208</v>
      </c>
      <c r="C30" s="1" t="s">
        <v>1338</v>
      </c>
      <c r="D30" s="1">
        <f>HEX2DEC(badge_data[[#This Row],[active_time]])</f>
        <v>2211</v>
      </c>
      <c r="E30" s="1" t="s">
        <v>154</v>
      </c>
      <c r="F30" s="1">
        <f>HEX2DEC(badge_data[[#This Row],[ate]])</f>
        <v>29</v>
      </c>
      <c r="G30" s="1" t="s">
        <v>871</v>
      </c>
      <c r="H30" s="1">
        <f>HEX2DEC(badge_data[[#This Row],[clicks]])</f>
        <v>12</v>
      </c>
      <c r="I30">
        <v>20</v>
      </c>
      <c r="J30">
        <v>0</v>
      </c>
      <c r="K30" s="1" t="s">
        <v>31</v>
      </c>
      <c r="L30" s="1" t="s">
        <v>45</v>
      </c>
      <c r="M30" s="1" t="s">
        <v>1339</v>
      </c>
      <c r="N30" s="1" t="s">
        <v>1340</v>
      </c>
      <c r="O30" s="1">
        <f>HEX2DEC(badge_data[[#This Row],[hyper_time]])</f>
        <v>1537</v>
      </c>
      <c r="P30">
        <v>20</v>
      </c>
      <c r="Q30" s="1" t="s">
        <v>1341</v>
      </c>
      <c r="R30" s="1" t="s">
        <v>36</v>
      </c>
      <c r="S30" s="1">
        <f>HEX2DEC(badge_data[[#This Row],[knocked_up]])</f>
        <v>1</v>
      </c>
      <c r="T30" s="1" t="s">
        <v>63</v>
      </c>
      <c r="U30" s="1" t="s">
        <v>371</v>
      </c>
      <c r="V30" s="1">
        <f>HEX2DEC(badge_data[[#This Row],[pooped]])</f>
        <v>26</v>
      </c>
      <c r="W30" s="1" t="s">
        <v>1342</v>
      </c>
      <c r="X30" s="1">
        <f>HEX2DEC(badge_data[[#This Row],[prego_time]])</f>
        <v>30923</v>
      </c>
      <c r="Y30" s="1" t="s">
        <v>29</v>
      </c>
      <c r="Z30" s="1" t="s">
        <v>495</v>
      </c>
      <c r="AA30" s="1" t="s">
        <v>1343</v>
      </c>
      <c r="AB30" s="1">
        <f>HEX2DEC(badge_data[[#This Row],[sleep_time]])</f>
        <v>27175</v>
      </c>
      <c r="AC30" s="1" t="s">
        <v>29</v>
      </c>
      <c r="AD30" s="1" t="s">
        <v>147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O30" s="1" t="s">
        <v>222</v>
      </c>
      <c r="AP30">
        <f t="shared" si="0"/>
        <v>1</v>
      </c>
    </row>
    <row r="31" spans="1:42" x14ac:dyDescent="0.25">
      <c r="A31" s="1" t="s">
        <v>379</v>
      </c>
      <c r="B31" s="1">
        <f>HEX2DEC(badge_data[[#This Row],[id]])</f>
        <v>203</v>
      </c>
      <c r="C31" s="1" t="s">
        <v>380</v>
      </c>
      <c r="D31" s="1">
        <f>HEX2DEC(badge_data[[#This Row],[active_time]])</f>
        <v>6970</v>
      </c>
      <c r="E31" s="1" t="s">
        <v>269</v>
      </c>
      <c r="F31" s="1">
        <f>HEX2DEC(badge_data[[#This Row],[ate]])</f>
        <v>30</v>
      </c>
      <c r="G31" s="1" t="s">
        <v>381</v>
      </c>
      <c r="H31" s="1">
        <f>HEX2DEC(badge_data[[#This Row],[clicks]])</f>
        <v>83</v>
      </c>
      <c r="I31">
        <v>47</v>
      </c>
      <c r="J31">
        <v>0</v>
      </c>
      <c r="K31" s="1" t="s">
        <v>382</v>
      </c>
      <c r="L31" s="1" t="s">
        <v>45</v>
      </c>
      <c r="M31" s="1" t="s">
        <v>383</v>
      </c>
      <c r="N31" s="1" t="s">
        <v>384</v>
      </c>
      <c r="O31" s="1">
        <f>HEX2DEC(badge_data[[#This Row],[hyper_time]])</f>
        <v>5821</v>
      </c>
      <c r="P31">
        <v>47</v>
      </c>
      <c r="Q31" s="1" t="s">
        <v>385</v>
      </c>
      <c r="R31" s="1" t="s">
        <v>82</v>
      </c>
      <c r="S31" s="1">
        <f>HEX2DEC(badge_data[[#This Row],[knocked_up]])</f>
        <v>10</v>
      </c>
      <c r="T31" s="1" t="s">
        <v>386</v>
      </c>
      <c r="U31" s="1" t="s">
        <v>207</v>
      </c>
      <c r="V31" s="1">
        <f>HEX2DEC(badge_data[[#This Row],[pooped]])</f>
        <v>6</v>
      </c>
      <c r="W31" s="1" t="s">
        <v>387</v>
      </c>
      <c r="X31" s="1">
        <f>HEX2DEC(badge_data[[#This Row],[prego_time]])</f>
        <v>11181</v>
      </c>
      <c r="Y31" s="1" t="s">
        <v>29</v>
      </c>
      <c r="Z31" s="1" t="s">
        <v>388</v>
      </c>
      <c r="AA31" s="1" t="s">
        <v>389</v>
      </c>
      <c r="AB31" s="1">
        <f>HEX2DEC(badge_data[[#This Row],[sleep_time]])</f>
        <v>27119</v>
      </c>
      <c r="AC31" s="1" t="s">
        <v>29</v>
      </c>
      <c r="AD31" s="1" t="s">
        <v>66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O31" s="1" t="s">
        <v>29</v>
      </c>
      <c r="AP31">
        <f t="shared" si="0"/>
        <v>16</v>
      </c>
    </row>
    <row r="32" spans="1:42" x14ac:dyDescent="0.25">
      <c r="A32" s="1" t="s">
        <v>1512</v>
      </c>
      <c r="B32" s="1">
        <f>HEX2DEC(badge_data[[#This Row],[id]])</f>
        <v>267</v>
      </c>
      <c r="C32" s="1" t="s">
        <v>1513</v>
      </c>
      <c r="D32" s="1">
        <f>HEX2DEC(badge_data[[#This Row],[active_time]])</f>
        <v>4220</v>
      </c>
      <c r="E32" s="1" t="s">
        <v>29</v>
      </c>
      <c r="F32" s="1">
        <f>HEX2DEC(badge_data[[#This Row],[ate]])</f>
        <v>0</v>
      </c>
      <c r="G32" s="1" t="s">
        <v>1019</v>
      </c>
      <c r="H32" s="1">
        <f>HEX2DEC(badge_data[[#This Row],[clicks]])</f>
        <v>18</v>
      </c>
      <c r="I32">
        <v>5</v>
      </c>
      <c r="J32">
        <v>0</v>
      </c>
      <c r="K32" s="1" t="s">
        <v>29</v>
      </c>
      <c r="L32" s="1" t="s">
        <v>163</v>
      </c>
      <c r="M32" s="1" t="s">
        <v>889</v>
      </c>
      <c r="N32" s="1" t="s">
        <v>1514</v>
      </c>
      <c r="O32" s="1">
        <f>HEX2DEC(badge_data[[#This Row],[hyper_time]])</f>
        <v>2551</v>
      </c>
      <c r="P32">
        <v>5</v>
      </c>
      <c r="Q32" s="1" t="s">
        <v>1515</v>
      </c>
      <c r="R32" s="1" t="s">
        <v>29</v>
      </c>
      <c r="S32" s="1">
        <f>HEX2DEC(badge_data[[#This Row],[knocked_up]])</f>
        <v>0</v>
      </c>
      <c r="T32" s="1" t="s">
        <v>1381</v>
      </c>
      <c r="U32" s="1" t="s">
        <v>29</v>
      </c>
      <c r="V32" s="1">
        <f>HEX2DEC(badge_data[[#This Row],[pooped]])</f>
        <v>0</v>
      </c>
      <c r="W32" s="1" t="s">
        <v>58</v>
      </c>
      <c r="X32" s="1">
        <f>HEX2DEC(badge_data[[#This Row],[prego_time]])</f>
        <v>0</v>
      </c>
      <c r="Y32" s="1" t="s">
        <v>29</v>
      </c>
      <c r="Z32" s="1" t="s">
        <v>216</v>
      </c>
      <c r="AA32" s="1" t="s">
        <v>1516</v>
      </c>
      <c r="AB32" s="1">
        <f>HEX2DEC(badge_data[[#This Row],[sleep_time]])</f>
        <v>25538</v>
      </c>
      <c r="AC32" s="1" t="s">
        <v>29</v>
      </c>
      <c r="AD32" s="1" t="s">
        <v>401</v>
      </c>
      <c r="AE32">
        <v>3</v>
      </c>
      <c r="AF32">
        <v>0</v>
      </c>
      <c r="AG32">
        <v>0</v>
      </c>
      <c r="AH32">
        <v>0</v>
      </c>
      <c r="AI32">
        <v>0</v>
      </c>
      <c r="AJ32">
        <v>0</v>
      </c>
      <c r="AO32" s="1" t="s">
        <v>522</v>
      </c>
      <c r="AP32">
        <f t="shared" si="0"/>
        <v>1</v>
      </c>
    </row>
    <row r="33" spans="1:42" x14ac:dyDescent="0.25">
      <c r="A33" s="1" t="s">
        <v>211</v>
      </c>
      <c r="B33" s="1">
        <f>HEX2DEC(badge_data[[#This Row],[id]])</f>
        <v>654</v>
      </c>
      <c r="C33" s="1" t="s">
        <v>1344</v>
      </c>
      <c r="D33" s="1">
        <f>HEX2DEC(badge_data[[#This Row],[active_time]])</f>
        <v>12131</v>
      </c>
      <c r="E33" s="1" t="s">
        <v>1345</v>
      </c>
      <c r="F33" s="1">
        <f>HEX2DEC(badge_data[[#This Row],[ate]])</f>
        <v>97</v>
      </c>
      <c r="G33" s="1" t="s">
        <v>1346</v>
      </c>
      <c r="H33" s="1">
        <f>HEX2DEC(badge_data[[#This Row],[clicks]])</f>
        <v>227</v>
      </c>
      <c r="I33">
        <v>43</v>
      </c>
      <c r="J33">
        <v>0</v>
      </c>
      <c r="K33" s="1" t="s">
        <v>1124</v>
      </c>
      <c r="L33" s="1" t="s">
        <v>45</v>
      </c>
      <c r="M33" s="1" t="s">
        <v>1347</v>
      </c>
      <c r="N33" s="1" t="s">
        <v>1348</v>
      </c>
      <c r="O33" s="1">
        <f>HEX2DEC(badge_data[[#This Row],[hyper_time]])</f>
        <v>11755</v>
      </c>
      <c r="P33">
        <v>43</v>
      </c>
      <c r="Q33" s="1" t="s">
        <v>1349</v>
      </c>
      <c r="R33" s="1" t="s">
        <v>76</v>
      </c>
      <c r="S33" s="1">
        <f>HEX2DEC(badge_data[[#This Row],[knocked_up]])</f>
        <v>2</v>
      </c>
      <c r="T33" s="1" t="s">
        <v>777</v>
      </c>
      <c r="U33" s="1" t="s">
        <v>78</v>
      </c>
      <c r="V33" s="1">
        <f>HEX2DEC(badge_data[[#This Row],[pooped]])</f>
        <v>12</v>
      </c>
      <c r="W33" s="1" t="s">
        <v>1350</v>
      </c>
      <c r="X33" s="1">
        <f>HEX2DEC(badge_data[[#This Row],[prego_time]])</f>
        <v>39090</v>
      </c>
      <c r="Y33" s="1" t="s">
        <v>29</v>
      </c>
      <c r="Z33" s="1" t="s">
        <v>214</v>
      </c>
      <c r="AA33" s="1" t="s">
        <v>1351</v>
      </c>
      <c r="AB33" s="1">
        <f>HEX2DEC(badge_data[[#This Row],[sleep_time]])</f>
        <v>25454</v>
      </c>
      <c r="AC33" s="1" t="s">
        <v>29</v>
      </c>
      <c r="AD33" s="1" t="s">
        <v>66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O33" s="1" t="s">
        <v>211</v>
      </c>
      <c r="AP33">
        <f t="shared" si="0"/>
        <v>4</v>
      </c>
    </row>
    <row r="34" spans="1:42" x14ac:dyDescent="0.25">
      <c r="A34" s="1" t="s">
        <v>67</v>
      </c>
      <c r="B34" s="1">
        <f>HEX2DEC(badge_data[[#This Row],[id]])</f>
        <v>595</v>
      </c>
      <c r="C34" s="1" t="s">
        <v>68</v>
      </c>
      <c r="D34" s="1">
        <f>HEX2DEC(badge_data[[#This Row],[active_time]])</f>
        <v>15554</v>
      </c>
      <c r="E34" s="1" t="s">
        <v>69</v>
      </c>
      <c r="F34" s="1">
        <f>HEX2DEC(badge_data[[#This Row],[ate]])</f>
        <v>39</v>
      </c>
      <c r="G34" s="1" t="s">
        <v>70</v>
      </c>
      <c r="H34" s="1">
        <f>HEX2DEC(badge_data[[#This Row],[clicks]])</f>
        <v>125</v>
      </c>
      <c r="I34">
        <v>60</v>
      </c>
      <c r="J34">
        <v>0</v>
      </c>
      <c r="K34" s="1" t="s">
        <v>71</v>
      </c>
      <c r="L34" s="1" t="s">
        <v>72</v>
      </c>
      <c r="M34" s="1" t="s">
        <v>73</v>
      </c>
      <c r="N34" s="1" t="s">
        <v>74</v>
      </c>
      <c r="O34" s="1">
        <f>HEX2DEC(badge_data[[#This Row],[hyper_time]])</f>
        <v>13140</v>
      </c>
      <c r="P34">
        <v>70</v>
      </c>
      <c r="Q34" s="1" t="s">
        <v>75</v>
      </c>
      <c r="R34" s="1" t="s">
        <v>76</v>
      </c>
      <c r="S34" s="1">
        <f>HEX2DEC(badge_data[[#This Row],[knocked_up]])</f>
        <v>2</v>
      </c>
      <c r="T34" s="1" t="s">
        <v>77</v>
      </c>
      <c r="U34" s="1" t="s">
        <v>78</v>
      </c>
      <c r="V34" s="1">
        <f>HEX2DEC(badge_data[[#This Row],[pooped]])</f>
        <v>12</v>
      </c>
      <c r="W34" s="1" t="s">
        <v>79</v>
      </c>
      <c r="X34" s="1">
        <f>HEX2DEC(badge_data[[#This Row],[prego_time]])</f>
        <v>39974</v>
      </c>
      <c r="Y34" s="1" t="s">
        <v>29</v>
      </c>
      <c r="Z34" s="1" t="s">
        <v>80</v>
      </c>
      <c r="AA34" s="1" t="s">
        <v>81</v>
      </c>
      <c r="AB34" s="1">
        <f>HEX2DEC(badge_data[[#This Row],[sleep_time]])</f>
        <v>24995</v>
      </c>
      <c r="AC34" s="1" t="s">
        <v>82</v>
      </c>
      <c r="AD34" s="1" t="s">
        <v>83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O34" s="1" t="s">
        <v>105</v>
      </c>
      <c r="AP34">
        <f t="shared" si="0"/>
        <v>3</v>
      </c>
    </row>
    <row r="35" spans="1:42" x14ac:dyDescent="0.25">
      <c r="A35" s="1" t="s">
        <v>1307</v>
      </c>
      <c r="B35" s="1">
        <f>HEX2DEC(badge_data[[#This Row],[id]])</f>
        <v>392</v>
      </c>
      <c r="C35" s="1" t="s">
        <v>1186</v>
      </c>
      <c r="D35" s="1">
        <f>HEX2DEC(badge_data[[#This Row],[active_time]])</f>
        <v>2999</v>
      </c>
      <c r="E35" s="1" t="s">
        <v>167</v>
      </c>
      <c r="F35" s="1">
        <f>HEX2DEC(badge_data[[#This Row],[ate]])</f>
        <v>4</v>
      </c>
      <c r="G35" s="1" t="s">
        <v>1245</v>
      </c>
      <c r="H35" s="1">
        <f>HEX2DEC(badge_data[[#This Row],[clicks]])</f>
        <v>26</v>
      </c>
      <c r="I35">
        <v>16</v>
      </c>
      <c r="J35">
        <v>1</v>
      </c>
      <c r="K35" s="1" t="s">
        <v>29</v>
      </c>
      <c r="L35" s="1" t="s">
        <v>509</v>
      </c>
      <c r="M35" s="1" t="s">
        <v>63</v>
      </c>
      <c r="N35" s="1" t="s">
        <v>1308</v>
      </c>
      <c r="O35" s="1">
        <f>HEX2DEC(badge_data[[#This Row],[hyper_time]])</f>
        <v>2594</v>
      </c>
      <c r="P35">
        <v>16</v>
      </c>
      <c r="Q35" s="1" t="s">
        <v>1309</v>
      </c>
      <c r="R35" s="1" t="s">
        <v>29</v>
      </c>
      <c r="S35" s="1">
        <f>HEX2DEC(badge_data[[#This Row],[knocked_up]])</f>
        <v>0</v>
      </c>
      <c r="T35" s="1" t="s">
        <v>198</v>
      </c>
      <c r="U35" s="1" t="s">
        <v>76</v>
      </c>
      <c r="V35" s="1">
        <f>HEX2DEC(badge_data[[#This Row],[pooped]])</f>
        <v>2</v>
      </c>
      <c r="W35" s="1" t="s">
        <v>58</v>
      </c>
      <c r="X35" s="1">
        <f>HEX2DEC(badge_data[[#This Row],[prego_time]])</f>
        <v>0</v>
      </c>
      <c r="Y35" s="1" t="s">
        <v>29</v>
      </c>
      <c r="Z35" s="1" t="s">
        <v>258</v>
      </c>
      <c r="AA35" s="1" t="s">
        <v>1310</v>
      </c>
      <c r="AB35" s="1">
        <f>HEX2DEC(badge_data[[#This Row],[sleep_time]])</f>
        <v>24928</v>
      </c>
      <c r="AC35" s="1" t="s">
        <v>29</v>
      </c>
      <c r="AD35" s="1" t="s">
        <v>95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O35" s="1" t="s">
        <v>42</v>
      </c>
      <c r="AP35">
        <f t="shared" si="0"/>
        <v>2</v>
      </c>
    </row>
    <row r="36" spans="1:42" x14ac:dyDescent="0.25">
      <c r="A36" s="1" t="s">
        <v>84</v>
      </c>
      <c r="B36" s="1">
        <f>HEX2DEC(badge_data[[#This Row],[id]])</f>
        <v>59</v>
      </c>
      <c r="C36" s="1" t="s">
        <v>85</v>
      </c>
      <c r="D36" s="1">
        <f>HEX2DEC(badge_data[[#This Row],[active_time]])</f>
        <v>7850</v>
      </c>
      <c r="E36" s="1" t="s">
        <v>86</v>
      </c>
      <c r="F36" s="1">
        <f>HEX2DEC(badge_data[[#This Row],[ate]])</f>
        <v>9</v>
      </c>
      <c r="G36" s="1" t="s">
        <v>87</v>
      </c>
      <c r="H36" s="1">
        <f>HEX2DEC(badge_data[[#This Row],[clicks]])</f>
        <v>135</v>
      </c>
      <c r="I36">
        <v>20</v>
      </c>
      <c r="J36">
        <v>3</v>
      </c>
      <c r="K36" s="1" t="s">
        <v>71</v>
      </c>
      <c r="L36" s="1" t="s">
        <v>77</v>
      </c>
      <c r="M36" s="1" t="s">
        <v>63</v>
      </c>
      <c r="N36" s="1" t="s">
        <v>88</v>
      </c>
      <c r="O36" s="1">
        <f>HEX2DEC(badge_data[[#This Row],[hyper_time]])</f>
        <v>7855</v>
      </c>
      <c r="P36">
        <v>40</v>
      </c>
      <c r="Q36" s="1" t="s">
        <v>89</v>
      </c>
      <c r="R36" s="1" t="s">
        <v>90</v>
      </c>
      <c r="S36" s="1">
        <f>HEX2DEC(badge_data[[#This Row],[knocked_up]])</f>
        <v>3</v>
      </c>
      <c r="T36" s="1" t="s">
        <v>91</v>
      </c>
      <c r="U36" s="1" t="s">
        <v>76</v>
      </c>
      <c r="V36" s="1">
        <f>HEX2DEC(badge_data[[#This Row],[pooped]])</f>
        <v>2</v>
      </c>
      <c r="W36" s="1" t="s">
        <v>92</v>
      </c>
      <c r="X36" s="1">
        <f>HEX2DEC(badge_data[[#This Row],[prego_time]])</f>
        <v>3186</v>
      </c>
      <c r="Y36" s="1" t="s">
        <v>29</v>
      </c>
      <c r="Z36" s="1" t="s">
        <v>53</v>
      </c>
      <c r="AA36" s="1" t="s">
        <v>93</v>
      </c>
      <c r="AB36" s="1">
        <f>HEX2DEC(badge_data[[#This Row],[sleep_time]])</f>
        <v>24893</v>
      </c>
      <c r="AC36" s="1" t="s">
        <v>94</v>
      </c>
      <c r="AD36" s="1" t="s">
        <v>95</v>
      </c>
      <c r="AE36">
        <v>3</v>
      </c>
      <c r="AF36">
        <v>0</v>
      </c>
      <c r="AG36">
        <v>0</v>
      </c>
      <c r="AH36">
        <v>0</v>
      </c>
      <c r="AI36">
        <v>0</v>
      </c>
      <c r="AJ36">
        <v>0</v>
      </c>
      <c r="AO36" s="1" t="s">
        <v>893</v>
      </c>
      <c r="AP36">
        <f t="shared" si="0"/>
        <v>1</v>
      </c>
    </row>
    <row r="37" spans="1:42" x14ac:dyDescent="0.25">
      <c r="A37" s="1" t="s">
        <v>402</v>
      </c>
      <c r="B37" s="1">
        <f>HEX2DEC(badge_data[[#This Row],[id]])</f>
        <v>216</v>
      </c>
      <c r="C37" s="1" t="s">
        <v>403</v>
      </c>
      <c r="D37" s="1">
        <f>HEX2DEC(badge_data[[#This Row],[active_time]])</f>
        <v>7826</v>
      </c>
      <c r="E37" s="1" t="s">
        <v>274</v>
      </c>
      <c r="F37" s="1">
        <f>HEX2DEC(badge_data[[#This Row],[ate]])</f>
        <v>16</v>
      </c>
      <c r="G37" s="1" t="s">
        <v>404</v>
      </c>
      <c r="H37" s="1">
        <f>HEX2DEC(badge_data[[#This Row],[clicks]])</f>
        <v>193</v>
      </c>
      <c r="I37">
        <v>22</v>
      </c>
      <c r="J37">
        <v>1</v>
      </c>
      <c r="K37" s="1" t="s">
        <v>405</v>
      </c>
      <c r="L37" s="1" t="s">
        <v>45</v>
      </c>
      <c r="M37" s="1" t="s">
        <v>406</v>
      </c>
      <c r="N37" s="1" t="s">
        <v>407</v>
      </c>
      <c r="O37" s="1">
        <f>HEX2DEC(badge_data[[#This Row],[hyper_time]])</f>
        <v>9654</v>
      </c>
      <c r="P37">
        <v>59</v>
      </c>
      <c r="Q37" s="1" t="s">
        <v>408</v>
      </c>
      <c r="R37" s="1" t="s">
        <v>167</v>
      </c>
      <c r="S37" s="1">
        <f>HEX2DEC(badge_data[[#This Row],[knocked_up]])</f>
        <v>4</v>
      </c>
      <c r="T37" s="1" t="s">
        <v>191</v>
      </c>
      <c r="U37" s="1" t="s">
        <v>371</v>
      </c>
      <c r="V37" s="1">
        <f>HEX2DEC(badge_data[[#This Row],[pooped]])</f>
        <v>26</v>
      </c>
      <c r="W37" s="1" t="s">
        <v>409</v>
      </c>
      <c r="X37" s="1">
        <f>HEX2DEC(badge_data[[#This Row],[prego_time]])</f>
        <v>5956</v>
      </c>
      <c r="Y37" s="1" t="s">
        <v>29</v>
      </c>
      <c r="Z37" s="1" t="s">
        <v>410</v>
      </c>
      <c r="AA37" s="1" t="s">
        <v>411</v>
      </c>
      <c r="AB37" s="1">
        <f>HEX2DEC(badge_data[[#This Row],[sleep_time]])</f>
        <v>24836</v>
      </c>
      <c r="AC37" s="1" t="s">
        <v>298</v>
      </c>
      <c r="AD37" s="1" t="s">
        <v>412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O37" s="1" t="s">
        <v>468</v>
      </c>
      <c r="AP37">
        <f t="shared" si="0"/>
        <v>2</v>
      </c>
    </row>
    <row r="38" spans="1:42" x14ac:dyDescent="0.25">
      <c r="A38" s="1" t="s">
        <v>369</v>
      </c>
      <c r="B38" s="1">
        <f>HEX2DEC(badge_data[[#This Row],[id]])</f>
        <v>591</v>
      </c>
      <c r="C38" s="1" t="s">
        <v>370</v>
      </c>
      <c r="D38" s="1">
        <f>HEX2DEC(badge_data[[#This Row],[active_time]])</f>
        <v>17274</v>
      </c>
      <c r="E38" s="1" t="s">
        <v>371</v>
      </c>
      <c r="F38" s="1">
        <f>HEX2DEC(badge_data[[#This Row],[ate]])</f>
        <v>26</v>
      </c>
      <c r="G38" s="1" t="s">
        <v>372</v>
      </c>
      <c r="H38" s="1">
        <f>HEX2DEC(badge_data[[#This Row],[clicks]])</f>
        <v>691</v>
      </c>
      <c r="I38">
        <v>27</v>
      </c>
      <c r="J38">
        <v>0</v>
      </c>
      <c r="K38" s="1" t="s">
        <v>71</v>
      </c>
      <c r="L38" s="1" t="s">
        <v>72</v>
      </c>
      <c r="M38" s="1" t="s">
        <v>373</v>
      </c>
      <c r="N38" s="1" t="s">
        <v>374</v>
      </c>
      <c r="O38" s="1">
        <f>HEX2DEC(badge_data[[#This Row],[hyper_time]])</f>
        <v>18709</v>
      </c>
      <c r="P38">
        <v>53</v>
      </c>
      <c r="Q38" s="1" t="s">
        <v>375</v>
      </c>
      <c r="R38" s="1" t="s">
        <v>86</v>
      </c>
      <c r="S38" s="1">
        <f>HEX2DEC(badge_data[[#This Row],[knocked_up]])</f>
        <v>9</v>
      </c>
      <c r="T38" s="1" t="s">
        <v>46</v>
      </c>
      <c r="U38" s="1" t="s">
        <v>82</v>
      </c>
      <c r="V38" s="1">
        <f>HEX2DEC(badge_data[[#This Row],[pooped]])</f>
        <v>10</v>
      </c>
      <c r="W38" s="1" t="s">
        <v>376</v>
      </c>
      <c r="X38" s="1">
        <f>HEX2DEC(badge_data[[#This Row],[prego_time]])</f>
        <v>22591</v>
      </c>
      <c r="Y38" s="1" t="s">
        <v>29</v>
      </c>
      <c r="Z38" s="1" t="s">
        <v>357</v>
      </c>
      <c r="AA38" s="1" t="s">
        <v>377</v>
      </c>
      <c r="AB38" s="1">
        <f>HEX2DEC(badge_data[[#This Row],[sleep_time]])</f>
        <v>24584</v>
      </c>
      <c r="AC38" s="1" t="s">
        <v>371</v>
      </c>
      <c r="AD38" s="1" t="s">
        <v>378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O38" s="1" t="s">
        <v>448</v>
      </c>
      <c r="AP38">
        <f t="shared" si="0"/>
        <v>1</v>
      </c>
    </row>
    <row r="39" spans="1:42" x14ac:dyDescent="0.25">
      <c r="A39" s="1" t="s">
        <v>216</v>
      </c>
      <c r="B39" s="1">
        <f>HEX2DEC(badge_data[[#This Row],[id]])</f>
        <v>51</v>
      </c>
      <c r="C39" s="1" t="s">
        <v>1565</v>
      </c>
      <c r="D39" s="1">
        <f>HEX2DEC(badge_data[[#This Row],[active_time]])</f>
        <v>3872</v>
      </c>
      <c r="E39" s="1" t="s">
        <v>29</v>
      </c>
      <c r="F39" s="1">
        <f>HEX2DEC(badge_data[[#This Row],[ate]])</f>
        <v>0</v>
      </c>
      <c r="G39" s="1" t="s">
        <v>194</v>
      </c>
      <c r="H39" s="1">
        <f>HEX2DEC(badge_data[[#This Row],[clicks]])</f>
        <v>25</v>
      </c>
      <c r="I39">
        <v>10</v>
      </c>
      <c r="J39">
        <v>0</v>
      </c>
      <c r="K39" s="1" t="s">
        <v>29</v>
      </c>
      <c r="L39" s="1" t="s">
        <v>72</v>
      </c>
      <c r="M39" s="1" t="s">
        <v>116</v>
      </c>
      <c r="N39" s="1" t="s">
        <v>1566</v>
      </c>
      <c r="O39" s="1">
        <f>HEX2DEC(badge_data[[#This Row],[hyper_time]])</f>
        <v>2983</v>
      </c>
      <c r="P39">
        <v>10</v>
      </c>
      <c r="Q39" s="1" t="s">
        <v>1567</v>
      </c>
      <c r="R39" s="1" t="s">
        <v>29</v>
      </c>
      <c r="S39" s="1">
        <f>HEX2DEC(badge_data[[#This Row],[knocked_up]])</f>
        <v>0</v>
      </c>
      <c r="T39" s="1" t="s">
        <v>572</v>
      </c>
      <c r="U39" s="1" t="s">
        <v>29</v>
      </c>
      <c r="V39" s="1">
        <f>HEX2DEC(badge_data[[#This Row],[pooped]])</f>
        <v>0</v>
      </c>
      <c r="W39" s="1" t="s">
        <v>58</v>
      </c>
      <c r="X39" s="1">
        <f>HEX2DEC(badge_data[[#This Row],[prego_time]])</f>
        <v>0</v>
      </c>
      <c r="Y39" s="1" t="s">
        <v>29</v>
      </c>
      <c r="Z39" s="1" t="s">
        <v>148</v>
      </c>
      <c r="AA39" s="1" t="s">
        <v>1568</v>
      </c>
      <c r="AB39" s="1">
        <f>HEX2DEC(badge_data[[#This Row],[sleep_time]])</f>
        <v>23978</v>
      </c>
      <c r="AC39" s="1" t="s">
        <v>29</v>
      </c>
      <c r="AD39" s="1" t="s">
        <v>401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O39" s="1" t="s">
        <v>276</v>
      </c>
      <c r="AP39">
        <f t="shared" si="0"/>
        <v>5</v>
      </c>
    </row>
    <row r="40" spans="1:42" x14ac:dyDescent="0.25">
      <c r="A40" s="1" t="s">
        <v>973</v>
      </c>
      <c r="B40" s="1">
        <f>HEX2DEC(badge_data[[#This Row],[id]])</f>
        <v>338</v>
      </c>
      <c r="C40" s="1" t="s">
        <v>974</v>
      </c>
      <c r="D40" s="1">
        <f>HEX2DEC(badge_data[[#This Row],[active_time]])</f>
        <v>4297</v>
      </c>
      <c r="E40" s="1" t="s">
        <v>36</v>
      </c>
      <c r="F40" s="1">
        <f>HEX2DEC(badge_data[[#This Row],[ate]])</f>
        <v>1</v>
      </c>
      <c r="G40" s="1" t="s">
        <v>975</v>
      </c>
      <c r="H40" s="1">
        <f>HEX2DEC(badge_data[[#This Row],[clicks]])</f>
        <v>59</v>
      </c>
      <c r="I40">
        <v>11</v>
      </c>
      <c r="J40">
        <v>0</v>
      </c>
      <c r="K40" s="1" t="s">
        <v>29</v>
      </c>
      <c r="L40" s="1" t="s">
        <v>163</v>
      </c>
      <c r="M40" s="1" t="s">
        <v>735</v>
      </c>
      <c r="N40" s="1" t="s">
        <v>267</v>
      </c>
      <c r="O40" s="1">
        <f>HEX2DEC(badge_data[[#This Row],[hyper_time]])</f>
        <v>3087</v>
      </c>
      <c r="P40">
        <v>12</v>
      </c>
      <c r="Q40" s="1" t="s">
        <v>976</v>
      </c>
      <c r="R40" s="1" t="s">
        <v>29</v>
      </c>
      <c r="S40" s="1">
        <f>HEX2DEC(badge_data[[#This Row],[knocked_up]])</f>
        <v>0</v>
      </c>
      <c r="T40" s="1" t="s">
        <v>738</v>
      </c>
      <c r="U40" s="1" t="s">
        <v>29</v>
      </c>
      <c r="V40" s="1">
        <f>HEX2DEC(badge_data[[#This Row],[pooped]])</f>
        <v>0</v>
      </c>
      <c r="W40" s="1" t="s">
        <v>58</v>
      </c>
      <c r="X40" s="1">
        <f>HEX2DEC(badge_data[[#This Row],[prego_time]])</f>
        <v>0</v>
      </c>
      <c r="Y40" s="1" t="s">
        <v>29</v>
      </c>
      <c r="Z40" s="1" t="s">
        <v>222</v>
      </c>
      <c r="AA40" s="1" t="s">
        <v>977</v>
      </c>
      <c r="AB40" s="1">
        <f>HEX2DEC(badge_data[[#This Row],[sleep_time]])</f>
        <v>23857</v>
      </c>
      <c r="AC40" s="1" t="s">
        <v>36</v>
      </c>
      <c r="AD40" s="1" t="s">
        <v>159</v>
      </c>
      <c r="AE40">
        <v>3</v>
      </c>
      <c r="AF40">
        <v>0</v>
      </c>
      <c r="AG40">
        <v>0</v>
      </c>
      <c r="AH40">
        <v>0</v>
      </c>
      <c r="AI40">
        <v>0</v>
      </c>
      <c r="AJ40">
        <v>0</v>
      </c>
      <c r="AO40" s="1" t="s">
        <v>682</v>
      </c>
      <c r="AP40">
        <f t="shared" si="0"/>
        <v>2</v>
      </c>
    </row>
    <row r="41" spans="1:42" x14ac:dyDescent="0.25">
      <c r="A41" s="1" t="s">
        <v>214</v>
      </c>
      <c r="B41" s="1">
        <f>HEX2DEC(badge_data[[#This Row],[id]])</f>
        <v>377</v>
      </c>
      <c r="C41" s="1" t="s">
        <v>215</v>
      </c>
      <c r="D41" s="1">
        <f>HEX2DEC(badge_data[[#This Row],[active_time]])</f>
        <v>5608</v>
      </c>
      <c r="E41" s="1" t="s">
        <v>216</v>
      </c>
      <c r="F41" s="1">
        <f>HEX2DEC(badge_data[[#This Row],[ate]])</f>
        <v>51</v>
      </c>
      <c r="G41" s="1" t="s">
        <v>217</v>
      </c>
      <c r="H41" s="1">
        <f>HEX2DEC(badge_data[[#This Row],[clicks]])</f>
        <v>241</v>
      </c>
      <c r="I41">
        <v>18</v>
      </c>
      <c r="J41">
        <v>0</v>
      </c>
      <c r="K41" s="1" t="s">
        <v>31</v>
      </c>
      <c r="L41" s="1" t="s">
        <v>45</v>
      </c>
      <c r="M41" s="1" t="s">
        <v>218</v>
      </c>
      <c r="N41" s="1" t="s">
        <v>219</v>
      </c>
      <c r="O41" s="1">
        <f>HEX2DEC(badge_data[[#This Row],[hyper_time]])</f>
        <v>9851</v>
      </c>
      <c r="P41">
        <v>93</v>
      </c>
      <c r="Q41" s="1" t="s">
        <v>220</v>
      </c>
      <c r="R41" s="1" t="s">
        <v>167</v>
      </c>
      <c r="S41" s="1">
        <f>HEX2DEC(badge_data[[#This Row],[knocked_up]])</f>
        <v>4</v>
      </c>
      <c r="T41" s="1" t="s">
        <v>221</v>
      </c>
      <c r="U41" s="1" t="s">
        <v>222</v>
      </c>
      <c r="V41" s="1">
        <f>HEX2DEC(badge_data[[#This Row],[pooped]])</f>
        <v>31</v>
      </c>
      <c r="W41" s="1" t="s">
        <v>223</v>
      </c>
      <c r="X41" s="1">
        <f>HEX2DEC(badge_data[[#This Row],[prego_time]])</f>
        <v>33302</v>
      </c>
      <c r="Y41" s="1" t="s">
        <v>29</v>
      </c>
      <c r="Z41" s="1" t="s">
        <v>214</v>
      </c>
      <c r="AA41" s="1" t="s">
        <v>224</v>
      </c>
      <c r="AB41" s="1">
        <f>HEX2DEC(badge_data[[#This Row],[sleep_time]])</f>
        <v>23694</v>
      </c>
      <c r="AC41" s="1" t="s">
        <v>213</v>
      </c>
      <c r="AD41" s="1" t="s">
        <v>56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O41" s="1" t="s">
        <v>288</v>
      </c>
      <c r="AP41">
        <f t="shared" si="0"/>
        <v>1</v>
      </c>
    </row>
    <row r="42" spans="1:42" x14ac:dyDescent="0.25">
      <c r="A42" s="1" t="s">
        <v>336</v>
      </c>
      <c r="B42" s="1">
        <f>HEX2DEC(badge_data[[#This Row],[id]])</f>
        <v>185</v>
      </c>
      <c r="C42" s="1" t="s">
        <v>337</v>
      </c>
      <c r="D42" s="1">
        <f>HEX2DEC(badge_data[[#This Row],[active_time]])</f>
        <v>11173</v>
      </c>
      <c r="E42" s="1" t="s">
        <v>338</v>
      </c>
      <c r="F42" s="1">
        <f>HEX2DEC(badge_data[[#This Row],[ate]])</f>
        <v>174</v>
      </c>
      <c r="G42" s="1" t="s">
        <v>64</v>
      </c>
      <c r="H42" s="1">
        <f>HEX2DEC(badge_data[[#This Row],[clicks]])</f>
        <v>118</v>
      </c>
      <c r="I42">
        <v>33</v>
      </c>
      <c r="J42">
        <v>0</v>
      </c>
      <c r="K42" s="1" t="s">
        <v>71</v>
      </c>
      <c r="L42" s="1" t="s">
        <v>72</v>
      </c>
      <c r="M42" s="1" t="s">
        <v>339</v>
      </c>
      <c r="N42" s="1" t="s">
        <v>340</v>
      </c>
      <c r="O42" s="1">
        <f>HEX2DEC(badge_data[[#This Row],[hyper_time]])</f>
        <v>14640</v>
      </c>
      <c r="P42">
        <v>306</v>
      </c>
      <c r="Q42" s="1" t="s">
        <v>341</v>
      </c>
      <c r="R42" s="1" t="s">
        <v>342</v>
      </c>
      <c r="S42" s="1">
        <f>HEX2DEC(badge_data[[#This Row],[knocked_up]])</f>
        <v>18</v>
      </c>
      <c r="T42" s="1" t="s">
        <v>343</v>
      </c>
      <c r="U42" s="1" t="s">
        <v>344</v>
      </c>
      <c r="V42" s="1">
        <f>HEX2DEC(badge_data[[#This Row],[pooped]])</f>
        <v>43</v>
      </c>
      <c r="W42" s="1" t="s">
        <v>345</v>
      </c>
      <c r="X42" s="1">
        <f>HEX2DEC(badge_data[[#This Row],[prego_time]])</f>
        <v>28992</v>
      </c>
      <c r="Y42" s="1" t="s">
        <v>29</v>
      </c>
      <c r="Z42" s="1" t="s">
        <v>214</v>
      </c>
      <c r="AA42" s="1" t="s">
        <v>346</v>
      </c>
      <c r="AB42" s="1">
        <f>HEX2DEC(badge_data[[#This Row],[sleep_time]])</f>
        <v>23441</v>
      </c>
      <c r="AC42" s="1" t="s">
        <v>347</v>
      </c>
      <c r="AD42" s="1" t="s">
        <v>348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O42" s="1" t="s">
        <v>1144</v>
      </c>
      <c r="AP42">
        <f t="shared" si="0"/>
        <v>1</v>
      </c>
    </row>
    <row r="43" spans="1:42" x14ac:dyDescent="0.25">
      <c r="A43" s="1" t="s">
        <v>1067</v>
      </c>
      <c r="B43" s="1">
        <f>HEX2DEC(badge_data[[#This Row],[id]])</f>
        <v>303</v>
      </c>
      <c r="C43" s="1" t="s">
        <v>1068</v>
      </c>
      <c r="D43" s="1">
        <f>HEX2DEC(badge_data[[#This Row],[active_time]])</f>
        <v>7733</v>
      </c>
      <c r="E43" s="1" t="s">
        <v>183</v>
      </c>
      <c r="F43" s="1">
        <f>HEX2DEC(badge_data[[#This Row],[ate]])</f>
        <v>41</v>
      </c>
      <c r="G43" s="1" t="s">
        <v>138</v>
      </c>
      <c r="H43" s="1">
        <f>HEX2DEC(badge_data[[#This Row],[clicks]])</f>
        <v>195</v>
      </c>
      <c r="I43">
        <v>66</v>
      </c>
      <c r="J43">
        <v>2</v>
      </c>
      <c r="K43" s="1" t="s">
        <v>71</v>
      </c>
      <c r="L43" s="1" t="s">
        <v>393</v>
      </c>
      <c r="M43" s="1" t="s">
        <v>61</v>
      </c>
      <c r="N43" s="1" t="s">
        <v>1069</v>
      </c>
      <c r="O43" s="1">
        <f>HEX2DEC(badge_data[[#This Row],[hyper_time]])</f>
        <v>8741</v>
      </c>
      <c r="P43">
        <v>171</v>
      </c>
      <c r="Q43" s="1" t="s">
        <v>1070</v>
      </c>
      <c r="R43" s="1" t="s">
        <v>82</v>
      </c>
      <c r="S43" s="1">
        <f>HEX2DEC(badge_data[[#This Row],[knocked_up]])</f>
        <v>10</v>
      </c>
      <c r="T43" s="1" t="s">
        <v>63</v>
      </c>
      <c r="U43" s="1" t="s">
        <v>94</v>
      </c>
      <c r="V43" s="1">
        <f>HEX2DEC(badge_data[[#This Row],[pooped]])</f>
        <v>20</v>
      </c>
      <c r="W43" s="1" t="s">
        <v>1071</v>
      </c>
      <c r="X43" s="1">
        <f>HEX2DEC(badge_data[[#This Row],[prego_time]])</f>
        <v>23818</v>
      </c>
      <c r="Y43" s="1" t="s">
        <v>27</v>
      </c>
      <c r="Z43" s="1" t="s">
        <v>148</v>
      </c>
      <c r="AA43" s="1" t="s">
        <v>1072</v>
      </c>
      <c r="AB43" s="1">
        <f>HEX2DEC(badge_data[[#This Row],[sleep_time]])</f>
        <v>23176</v>
      </c>
      <c r="AC43" s="1" t="s">
        <v>1073</v>
      </c>
      <c r="AD43" s="1" t="s">
        <v>401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O43" s="1" t="s">
        <v>1232</v>
      </c>
      <c r="AP43">
        <f t="shared" si="0"/>
        <v>1</v>
      </c>
    </row>
    <row r="44" spans="1:42" x14ac:dyDescent="0.25">
      <c r="A44" s="1" t="s">
        <v>1142</v>
      </c>
      <c r="B44" s="1">
        <f>HEX2DEC(badge_data[[#This Row],[id]])</f>
        <v>579</v>
      </c>
      <c r="C44" s="1" t="s">
        <v>1541</v>
      </c>
      <c r="D44" s="1">
        <f>HEX2DEC(badge_data[[#This Row],[active_time]])</f>
        <v>7320</v>
      </c>
      <c r="E44" s="1" t="s">
        <v>1542</v>
      </c>
      <c r="F44" s="1">
        <f>HEX2DEC(badge_data[[#This Row],[ate]])</f>
        <v>33</v>
      </c>
      <c r="G44" s="1" t="s">
        <v>1355</v>
      </c>
      <c r="H44" s="1">
        <f>HEX2DEC(badge_data[[#This Row],[clicks]])</f>
        <v>37</v>
      </c>
      <c r="I44">
        <v>16</v>
      </c>
      <c r="J44">
        <v>0</v>
      </c>
      <c r="K44" s="1" t="s">
        <v>71</v>
      </c>
      <c r="L44" s="1" t="s">
        <v>72</v>
      </c>
      <c r="M44" s="1" t="s">
        <v>61</v>
      </c>
      <c r="N44" s="1" t="s">
        <v>1543</v>
      </c>
      <c r="O44" s="1">
        <f>HEX2DEC(badge_data[[#This Row],[hyper_time]])</f>
        <v>4555</v>
      </c>
      <c r="P44">
        <v>16</v>
      </c>
      <c r="Q44" s="1" t="s">
        <v>1544</v>
      </c>
      <c r="R44" s="1" t="s">
        <v>36</v>
      </c>
      <c r="S44" s="1">
        <f>HEX2DEC(badge_data[[#This Row],[knocked_up]])</f>
        <v>1</v>
      </c>
      <c r="T44" s="1" t="s">
        <v>63</v>
      </c>
      <c r="U44" s="1" t="s">
        <v>29</v>
      </c>
      <c r="V44" s="1">
        <f>HEX2DEC(badge_data[[#This Row],[pooped]])</f>
        <v>0</v>
      </c>
      <c r="W44" s="1" t="s">
        <v>1545</v>
      </c>
      <c r="X44" s="1">
        <f>HEX2DEC(badge_data[[#This Row],[prego_time]])</f>
        <v>29522</v>
      </c>
      <c r="Y44" s="1" t="s">
        <v>29</v>
      </c>
      <c r="Z44" s="1" t="s">
        <v>258</v>
      </c>
      <c r="AA44" s="1" t="s">
        <v>1546</v>
      </c>
      <c r="AB44" s="1">
        <f>HEX2DEC(badge_data[[#This Row],[sleep_time]])</f>
        <v>23142</v>
      </c>
      <c r="AC44" s="1" t="s">
        <v>29</v>
      </c>
      <c r="AD44" s="1" t="s">
        <v>401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O44" s="1" t="s">
        <v>421</v>
      </c>
      <c r="AP44">
        <f t="shared" si="0"/>
        <v>3</v>
      </c>
    </row>
    <row r="45" spans="1:42" x14ac:dyDescent="0.25">
      <c r="A45" s="1" t="s">
        <v>1274</v>
      </c>
      <c r="B45" s="1">
        <f>HEX2DEC(badge_data[[#This Row],[id]])</f>
        <v>543</v>
      </c>
      <c r="C45" s="1" t="s">
        <v>840</v>
      </c>
      <c r="D45" s="1">
        <f>HEX2DEC(badge_data[[#This Row],[active_time]])</f>
        <v>1200</v>
      </c>
      <c r="E45" s="1" t="s">
        <v>29</v>
      </c>
      <c r="F45" s="1">
        <f>HEX2DEC(badge_data[[#This Row],[ate]])</f>
        <v>0</v>
      </c>
      <c r="G45" s="1" t="s">
        <v>1187</v>
      </c>
      <c r="H45" s="1">
        <f>HEX2DEC(badge_data[[#This Row],[clicks]])</f>
        <v>31</v>
      </c>
      <c r="I45">
        <v>4</v>
      </c>
      <c r="J45">
        <v>0</v>
      </c>
      <c r="K45" s="1" t="s">
        <v>29</v>
      </c>
      <c r="L45" s="1" t="s">
        <v>256</v>
      </c>
      <c r="M45" s="1" t="s">
        <v>785</v>
      </c>
      <c r="N45" s="1" t="s">
        <v>1275</v>
      </c>
      <c r="O45" s="1">
        <f>HEX2DEC(badge_data[[#This Row],[hyper_time]])</f>
        <v>805</v>
      </c>
      <c r="P45">
        <v>4</v>
      </c>
      <c r="Q45" s="1" t="s">
        <v>1276</v>
      </c>
      <c r="R45" s="1" t="s">
        <v>29</v>
      </c>
      <c r="S45" s="1">
        <f>HEX2DEC(badge_data[[#This Row],[knocked_up]])</f>
        <v>0</v>
      </c>
      <c r="T45" s="1" t="s">
        <v>73</v>
      </c>
      <c r="U45" s="1" t="s">
        <v>29</v>
      </c>
      <c r="V45" s="1">
        <f>HEX2DEC(badge_data[[#This Row],[pooped]])</f>
        <v>0</v>
      </c>
      <c r="W45" s="1" t="s">
        <v>58</v>
      </c>
      <c r="X45" s="1">
        <f>HEX2DEC(badge_data[[#This Row],[prego_time]])</f>
        <v>0</v>
      </c>
      <c r="Y45" s="1" t="s">
        <v>29</v>
      </c>
      <c r="Z45" s="1" t="s">
        <v>29</v>
      </c>
      <c r="AA45" s="1" t="s">
        <v>1277</v>
      </c>
      <c r="AB45" s="1">
        <f>HEX2DEC(badge_data[[#This Row],[sleep_time]])</f>
        <v>23046</v>
      </c>
      <c r="AC45" s="1" t="s">
        <v>29</v>
      </c>
      <c r="AD45" s="1" t="s">
        <v>401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O45" s="1" t="s">
        <v>299</v>
      </c>
      <c r="AP45">
        <f t="shared" si="0"/>
        <v>2</v>
      </c>
    </row>
    <row r="46" spans="1:42" x14ac:dyDescent="0.25">
      <c r="A46" s="1" t="s">
        <v>516</v>
      </c>
      <c r="B46" s="1">
        <f>HEX2DEC(badge_data[[#This Row],[id]])</f>
        <v>333</v>
      </c>
      <c r="C46" s="1" t="s">
        <v>517</v>
      </c>
      <c r="D46" s="1">
        <f>HEX2DEC(badge_data[[#This Row],[active_time]])</f>
        <v>10910</v>
      </c>
      <c r="E46" s="1" t="s">
        <v>371</v>
      </c>
      <c r="F46" s="1">
        <f>HEX2DEC(badge_data[[#This Row],[ate]])</f>
        <v>26</v>
      </c>
      <c r="G46" s="1" t="s">
        <v>518</v>
      </c>
      <c r="H46" s="1">
        <f>HEX2DEC(badge_data[[#This Row],[clicks]])</f>
        <v>246</v>
      </c>
      <c r="I46">
        <v>2</v>
      </c>
      <c r="J46">
        <v>3</v>
      </c>
      <c r="K46" s="1" t="s">
        <v>71</v>
      </c>
      <c r="L46" s="1" t="s">
        <v>72</v>
      </c>
      <c r="M46" s="1" t="s">
        <v>72</v>
      </c>
      <c r="N46" s="1" t="s">
        <v>519</v>
      </c>
      <c r="O46" s="1">
        <f>HEX2DEC(badge_data[[#This Row],[hyper_time]])</f>
        <v>13203</v>
      </c>
      <c r="P46">
        <v>64</v>
      </c>
      <c r="Q46" s="1" t="s">
        <v>520</v>
      </c>
      <c r="R46" s="1" t="s">
        <v>86</v>
      </c>
      <c r="S46" s="1">
        <f>HEX2DEC(badge_data[[#This Row],[knocked_up]])</f>
        <v>9</v>
      </c>
      <c r="T46" s="1" t="s">
        <v>425</v>
      </c>
      <c r="U46" s="1" t="s">
        <v>450</v>
      </c>
      <c r="V46" s="1">
        <f>HEX2DEC(badge_data[[#This Row],[pooped]])</f>
        <v>22</v>
      </c>
      <c r="W46" s="1" t="s">
        <v>521</v>
      </c>
      <c r="X46" s="1">
        <f>HEX2DEC(badge_data[[#This Row],[prego_time]])</f>
        <v>19488</v>
      </c>
      <c r="Y46" s="1" t="s">
        <v>29</v>
      </c>
      <c r="Z46" s="1" t="s">
        <v>522</v>
      </c>
      <c r="AA46" s="1" t="s">
        <v>523</v>
      </c>
      <c r="AB46" s="1">
        <f>HEX2DEC(badge_data[[#This Row],[sleep_time]])</f>
        <v>22894</v>
      </c>
      <c r="AC46" s="1" t="s">
        <v>524</v>
      </c>
      <c r="AD46" s="1" t="s">
        <v>107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O46" s="1" t="s">
        <v>690</v>
      </c>
      <c r="AP46">
        <f t="shared" si="0"/>
        <v>1</v>
      </c>
    </row>
    <row r="47" spans="1:42" x14ac:dyDescent="0.25">
      <c r="A47" s="1" t="s">
        <v>1096</v>
      </c>
      <c r="B47" s="1">
        <f>HEX2DEC(badge_data[[#This Row],[id]])</f>
        <v>204</v>
      </c>
      <c r="C47" s="1" t="s">
        <v>1097</v>
      </c>
      <c r="D47" s="1">
        <f>HEX2DEC(badge_data[[#This Row],[active_time]])</f>
        <v>2656</v>
      </c>
      <c r="E47" s="1" t="s">
        <v>474</v>
      </c>
      <c r="F47" s="1">
        <f>HEX2DEC(badge_data[[#This Row],[ate]])</f>
        <v>11</v>
      </c>
      <c r="G47" s="1" t="s">
        <v>848</v>
      </c>
      <c r="H47" s="1">
        <f>HEX2DEC(badge_data[[#This Row],[clicks]])</f>
        <v>127</v>
      </c>
      <c r="I47">
        <v>52</v>
      </c>
      <c r="J47">
        <v>0</v>
      </c>
      <c r="K47" s="1" t="s">
        <v>405</v>
      </c>
      <c r="L47" s="1" t="s">
        <v>45</v>
      </c>
      <c r="M47" s="1" t="s">
        <v>264</v>
      </c>
      <c r="N47" s="1" t="s">
        <v>1098</v>
      </c>
      <c r="O47" s="1">
        <f>HEX2DEC(badge_data[[#This Row],[hyper_time]])</f>
        <v>4943</v>
      </c>
      <c r="P47">
        <v>52</v>
      </c>
      <c r="Q47" s="1" t="s">
        <v>1099</v>
      </c>
      <c r="R47" s="1" t="s">
        <v>115</v>
      </c>
      <c r="S47" s="1">
        <f>HEX2DEC(badge_data[[#This Row],[knocked_up]])</f>
        <v>5</v>
      </c>
      <c r="T47" s="1" t="s">
        <v>455</v>
      </c>
      <c r="U47" s="1" t="s">
        <v>76</v>
      </c>
      <c r="V47" s="1">
        <f>HEX2DEC(badge_data[[#This Row],[pooped]])</f>
        <v>2</v>
      </c>
      <c r="W47" s="1" t="s">
        <v>1100</v>
      </c>
      <c r="X47" s="1">
        <f>HEX2DEC(badge_data[[#This Row],[prego_time]])</f>
        <v>1890</v>
      </c>
      <c r="Y47" s="1" t="s">
        <v>29</v>
      </c>
      <c r="Z47" s="1" t="s">
        <v>53</v>
      </c>
      <c r="AA47" s="1" t="s">
        <v>1101</v>
      </c>
      <c r="AB47" s="1">
        <f>HEX2DEC(badge_data[[#This Row],[sleep_time]])</f>
        <v>22761</v>
      </c>
      <c r="AC47" s="1" t="s">
        <v>29</v>
      </c>
      <c r="AD47" s="1" t="s">
        <v>40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O47" s="1" t="s">
        <v>497</v>
      </c>
      <c r="AP47">
        <f t="shared" si="0"/>
        <v>1</v>
      </c>
    </row>
    <row r="48" spans="1:42" x14ac:dyDescent="0.25">
      <c r="A48" s="1" t="s">
        <v>495</v>
      </c>
      <c r="B48" s="1">
        <f>HEX2DEC(badge_data[[#This Row],[id]])</f>
        <v>640</v>
      </c>
      <c r="C48" s="1" t="s">
        <v>675</v>
      </c>
      <c r="D48" s="1">
        <f>HEX2DEC(badge_data[[#This Row],[active_time]])</f>
        <v>8103</v>
      </c>
      <c r="E48" s="1" t="s">
        <v>49</v>
      </c>
      <c r="F48" s="1">
        <f>HEX2DEC(badge_data[[#This Row],[ate]])</f>
        <v>17</v>
      </c>
      <c r="G48" s="1" t="s">
        <v>676</v>
      </c>
      <c r="H48" s="1">
        <f>HEX2DEC(badge_data[[#This Row],[clicks]])</f>
        <v>471</v>
      </c>
      <c r="I48">
        <v>55</v>
      </c>
      <c r="J48">
        <v>0</v>
      </c>
      <c r="K48" s="1" t="s">
        <v>666</v>
      </c>
      <c r="L48" s="1" t="s">
        <v>45</v>
      </c>
      <c r="M48" s="1" t="s">
        <v>677</v>
      </c>
      <c r="N48" s="1" t="s">
        <v>678</v>
      </c>
      <c r="O48" s="1">
        <f>HEX2DEC(badge_data[[#This Row],[hyper_time]])</f>
        <v>8497</v>
      </c>
      <c r="P48">
        <v>55</v>
      </c>
      <c r="Q48" s="1" t="s">
        <v>679</v>
      </c>
      <c r="R48" s="1" t="s">
        <v>76</v>
      </c>
      <c r="S48" s="1">
        <f>HEX2DEC(badge_data[[#This Row],[knocked_up]])</f>
        <v>2</v>
      </c>
      <c r="T48" s="1" t="s">
        <v>141</v>
      </c>
      <c r="U48" s="1" t="s">
        <v>76</v>
      </c>
      <c r="V48" s="1">
        <f>HEX2DEC(badge_data[[#This Row],[pooped]])</f>
        <v>2</v>
      </c>
      <c r="W48" s="1" t="s">
        <v>680</v>
      </c>
      <c r="X48" s="1">
        <f>HEX2DEC(badge_data[[#This Row],[prego_time]])</f>
        <v>36101</v>
      </c>
      <c r="Y48" s="1" t="s">
        <v>29</v>
      </c>
      <c r="Z48" s="1" t="s">
        <v>211</v>
      </c>
      <c r="AA48" s="1" t="s">
        <v>681</v>
      </c>
      <c r="AB48" s="1">
        <f>HEX2DEC(badge_data[[#This Row],[sleep_time]])</f>
        <v>22545</v>
      </c>
      <c r="AC48" s="1" t="s">
        <v>29</v>
      </c>
      <c r="AD48" s="1" t="s">
        <v>412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O48" s="1" t="s">
        <v>181</v>
      </c>
      <c r="AP48">
        <f t="shared" si="0"/>
        <v>2</v>
      </c>
    </row>
    <row r="49" spans="1:42" x14ac:dyDescent="0.25">
      <c r="A49" s="1" t="s">
        <v>98</v>
      </c>
      <c r="B49" s="1">
        <f>HEX2DEC(badge_data[[#This Row],[id]])</f>
        <v>217</v>
      </c>
      <c r="C49" s="1" t="s">
        <v>99</v>
      </c>
      <c r="D49" s="1">
        <f>HEX2DEC(badge_data[[#This Row],[active_time]])</f>
        <v>3078</v>
      </c>
      <c r="E49" s="1" t="s">
        <v>29</v>
      </c>
      <c r="F49" s="1">
        <f>HEX2DEC(badge_data[[#This Row],[ate]])</f>
        <v>0</v>
      </c>
      <c r="G49" s="1" t="s">
        <v>100</v>
      </c>
      <c r="H49" s="1">
        <f>HEX2DEC(badge_data[[#This Row],[clicks]])</f>
        <v>23</v>
      </c>
      <c r="I49">
        <v>5</v>
      </c>
      <c r="J49">
        <v>1</v>
      </c>
      <c r="K49" s="1" t="s">
        <v>71</v>
      </c>
      <c r="L49" s="1" t="s">
        <v>72</v>
      </c>
      <c r="M49" s="1" t="s">
        <v>101</v>
      </c>
      <c r="N49" s="1" t="s">
        <v>102</v>
      </c>
      <c r="O49" s="1">
        <f>HEX2DEC(badge_data[[#This Row],[hyper_time]])</f>
        <v>2403</v>
      </c>
      <c r="P49">
        <v>15</v>
      </c>
      <c r="Q49" s="1" t="s">
        <v>103</v>
      </c>
      <c r="R49" s="1" t="s">
        <v>76</v>
      </c>
      <c r="S49" s="1">
        <f>HEX2DEC(badge_data[[#This Row],[knocked_up]])</f>
        <v>2</v>
      </c>
      <c r="T49" s="1" t="s">
        <v>45</v>
      </c>
      <c r="U49" s="1" t="s">
        <v>29</v>
      </c>
      <c r="V49" s="1">
        <f>HEX2DEC(badge_data[[#This Row],[pooped]])</f>
        <v>0</v>
      </c>
      <c r="W49" s="1" t="s">
        <v>104</v>
      </c>
      <c r="X49" s="1">
        <f>HEX2DEC(badge_data[[#This Row],[prego_time]])</f>
        <v>10820</v>
      </c>
      <c r="Y49" s="1" t="s">
        <v>29</v>
      </c>
      <c r="Z49" s="1" t="s">
        <v>105</v>
      </c>
      <c r="AA49" s="1" t="s">
        <v>106</v>
      </c>
      <c r="AB49" s="1">
        <f>HEX2DEC(badge_data[[#This Row],[sleep_time]])</f>
        <v>22150</v>
      </c>
      <c r="AC49" s="1" t="s">
        <v>82</v>
      </c>
      <c r="AD49" s="1" t="s">
        <v>107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O49" s="1" t="s">
        <v>1215</v>
      </c>
      <c r="AP49">
        <f t="shared" si="0"/>
        <v>1</v>
      </c>
    </row>
    <row r="50" spans="1:42" x14ac:dyDescent="0.25">
      <c r="A50" s="1" t="s">
        <v>872</v>
      </c>
      <c r="B50" s="1">
        <f>HEX2DEC(badge_data[[#This Row],[id]])</f>
        <v>540</v>
      </c>
      <c r="C50" s="1" t="s">
        <v>1303</v>
      </c>
      <c r="D50" s="1">
        <f>HEX2DEC(badge_data[[#This Row],[active_time]])</f>
        <v>4979</v>
      </c>
      <c r="E50" s="1" t="s">
        <v>601</v>
      </c>
      <c r="F50" s="1">
        <f>HEX2DEC(badge_data[[#This Row],[ate]])</f>
        <v>8</v>
      </c>
      <c r="G50" s="1" t="s">
        <v>1331</v>
      </c>
      <c r="H50" s="1">
        <f>HEX2DEC(badge_data[[#This Row],[clicks]])</f>
        <v>67</v>
      </c>
      <c r="I50">
        <v>19</v>
      </c>
      <c r="J50">
        <v>0</v>
      </c>
      <c r="K50" s="1" t="s">
        <v>1038</v>
      </c>
      <c r="L50" s="1" t="s">
        <v>32</v>
      </c>
      <c r="M50" s="1" t="s">
        <v>1332</v>
      </c>
      <c r="N50" s="1" t="s">
        <v>1333</v>
      </c>
      <c r="O50" s="1">
        <f>HEX2DEC(badge_data[[#This Row],[hyper_time]])</f>
        <v>4005</v>
      </c>
      <c r="P50">
        <v>19</v>
      </c>
      <c r="Q50" s="1" t="s">
        <v>1334</v>
      </c>
      <c r="R50" s="1" t="s">
        <v>36</v>
      </c>
      <c r="S50" s="1">
        <f>HEX2DEC(badge_data[[#This Row],[knocked_up]])</f>
        <v>1</v>
      </c>
      <c r="T50" s="1" t="s">
        <v>208</v>
      </c>
      <c r="U50" s="1" t="s">
        <v>726</v>
      </c>
      <c r="V50" s="1">
        <f>HEX2DEC(badge_data[[#This Row],[pooped]])</f>
        <v>36</v>
      </c>
      <c r="W50" s="1" t="s">
        <v>1335</v>
      </c>
      <c r="X50" s="1">
        <f>HEX2DEC(badge_data[[#This Row],[prego_time]])</f>
        <v>27868</v>
      </c>
      <c r="Y50" s="1" t="s">
        <v>29</v>
      </c>
      <c r="Z50" s="1" t="s">
        <v>29</v>
      </c>
      <c r="AA50" s="1" t="s">
        <v>1336</v>
      </c>
      <c r="AB50" s="1">
        <f>HEX2DEC(badge_data[[#This Row],[sleep_time]])</f>
        <v>22004</v>
      </c>
      <c r="AC50" s="1" t="s">
        <v>29</v>
      </c>
      <c r="AD50" s="1" t="s">
        <v>56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O50" s="1" t="s">
        <v>31</v>
      </c>
      <c r="AP50">
        <f t="shared" si="0"/>
        <v>1</v>
      </c>
    </row>
    <row r="51" spans="1:42" x14ac:dyDescent="0.25">
      <c r="A51" s="1" t="s">
        <v>1160</v>
      </c>
      <c r="B51" s="1">
        <f>HEX2DEC(badge_data[[#This Row],[id]])</f>
        <v>642</v>
      </c>
      <c r="C51" s="1" t="s">
        <v>1161</v>
      </c>
      <c r="D51" s="1">
        <f>HEX2DEC(badge_data[[#This Row],[active_time]])</f>
        <v>9787</v>
      </c>
      <c r="E51" s="1" t="s">
        <v>468</v>
      </c>
      <c r="F51" s="1">
        <f>HEX2DEC(badge_data[[#This Row],[ate]])</f>
        <v>28</v>
      </c>
      <c r="G51" s="1" t="s">
        <v>392</v>
      </c>
      <c r="H51" s="1">
        <f>HEX2DEC(badge_data[[#This Row],[clicks]])</f>
        <v>113</v>
      </c>
      <c r="I51">
        <v>18</v>
      </c>
      <c r="J51">
        <v>0</v>
      </c>
      <c r="K51" s="1" t="s">
        <v>71</v>
      </c>
      <c r="L51" s="1" t="s">
        <v>72</v>
      </c>
      <c r="M51" s="1" t="s">
        <v>1162</v>
      </c>
      <c r="N51" s="1" t="s">
        <v>1163</v>
      </c>
      <c r="O51" s="1">
        <f>HEX2DEC(badge_data[[#This Row],[hyper_time]])</f>
        <v>8330</v>
      </c>
      <c r="P51">
        <v>168</v>
      </c>
      <c r="Q51" s="1" t="s">
        <v>1164</v>
      </c>
      <c r="R51" s="1" t="s">
        <v>90</v>
      </c>
      <c r="S51" s="1">
        <f>HEX2DEC(badge_data[[#This Row],[knocked_up]])</f>
        <v>3</v>
      </c>
      <c r="T51" s="1" t="s">
        <v>397</v>
      </c>
      <c r="U51" s="1" t="s">
        <v>1036</v>
      </c>
      <c r="V51" s="1">
        <f>HEX2DEC(badge_data[[#This Row],[pooped]])</f>
        <v>49</v>
      </c>
      <c r="W51" s="1" t="s">
        <v>1165</v>
      </c>
      <c r="X51" s="1">
        <f>HEX2DEC(badge_data[[#This Row],[prego_time]])</f>
        <v>13547</v>
      </c>
      <c r="Y51" s="1" t="s">
        <v>29</v>
      </c>
      <c r="Z51" s="1" t="s">
        <v>42</v>
      </c>
      <c r="AA51" s="1" t="s">
        <v>1166</v>
      </c>
      <c r="AB51" s="1">
        <f>HEX2DEC(badge_data[[#This Row],[sleep_time]])</f>
        <v>21622</v>
      </c>
      <c r="AC51" s="1" t="s">
        <v>952</v>
      </c>
      <c r="AD51" s="1" t="s">
        <v>1167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O51" s="1" t="s">
        <v>382</v>
      </c>
      <c r="AP51">
        <f t="shared" si="0"/>
        <v>1</v>
      </c>
    </row>
    <row r="52" spans="1:42" x14ac:dyDescent="0.25">
      <c r="A52" s="1" t="s">
        <v>1300</v>
      </c>
      <c r="B52" s="1">
        <f>HEX2DEC(badge_data[[#This Row],[id]])</f>
        <v>355</v>
      </c>
      <c r="C52" s="1" t="s">
        <v>1301</v>
      </c>
      <c r="D52" s="1">
        <f>HEX2DEC(badge_data[[#This Row],[active_time]])</f>
        <v>6677</v>
      </c>
      <c r="E52" s="1" t="s">
        <v>29</v>
      </c>
      <c r="F52" s="1">
        <f>HEX2DEC(badge_data[[#This Row],[ate]])</f>
        <v>0</v>
      </c>
      <c r="G52" s="1" t="s">
        <v>1302</v>
      </c>
      <c r="H52" s="1">
        <f>HEX2DEC(badge_data[[#This Row],[clicks]])</f>
        <v>60</v>
      </c>
      <c r="I52">
        <v>12</v>
      </c>
      <c r="J52">
        <v>0</v>
      </c>
      <c r="K52" s="1" t="s">
        <v>71</v>
      </c>
      <c r="L52" s="1" t="s">
        <v>163</v>
      </c>
      <c r="M52" s="1" t="s">
        <v>1198</v>
      </c>
      <c r="N52" s="1" t="s">
        <v>1303</v>
      </c>
      <c r="O52" s="1">
        <f>HEX2DEC(badge_data[[#This Row],[hyper_time]])</f>
        <v>4979</v>
      </c>
      <c r="P52">
        <v>23</v>
      </c>
      <c r="Q52" s="1" t="s">
        <v>1304</v>
      </c>
      <c r="R52" s="1" t="s">
        <v>90</v>
      </c>
      <c r="S52" s="1">
        <f>HEX2DEC(badge_data[[#This Row],[knocked_up]])</f>
        <v>3</v>
      </c>
      <c r="T52" s="1" t="s">
        <v>1063</v>
      </c>
      <c r="U52" s="1" t="s">
        <v>29</v>
      </c>
      <c r="V52" s="1">
        <f>HEX2DEC(badge_data[[#This Row],[pooped]])</f>
        <v>0</v>
      </c>
      <c r="W52" s="1" t="s">
        <v>1305</v>
      </c>
      <c r="X52" s="1">
        <f>HEX2DEC(badge_data[[#This Row],[prego_time]])</f>
        <v>26789</v>
      </c>
      <c r="Y52" s="1" t="s">
        <v>29</v>
      </c>
      <c r="Z52" s="1" t="s">
        <v>893</v>
      </c>
      <c r="AA52" s="1" t="s">
        <v>1306</v>
      </c>
      <c r="AB52" s="1">
        <f>HEX2DEC(badge_data[[#This Row],[sleep_time]])</f>
        <v>21519</v>
      </c>
      <c r="AC52" s="1" t="s">
        <v>474</v>
      </c>
      <c r="AD52" s="1" t="s">
        <v>134</v>
      </c>
      <c r="AE52">
        <v>3</v>
      </c>
      <c r="AF52">
        <v>0</v>
      </c>
      <c r="AG52">
        <v>0</v>
      </c>
      <c r="AH52">
        <v>0</v>
      </c>
      <c r="AI52">
        <v>0</v>
      </c>
      <c r="AJ52">
        <v>0</v>
      </c>
      <c r="AO52" s="1" t="s">
        <v>1016</v>
      </c>
      <c r="AP52">
        <f t="shared" si="0"/>
        <v>2</v>
      </c>
    </row>
    <row r="53" spans="1:42" x14ac:dyDescent="0.25">
      <c r="A53" s="1" t="s">
        <v>928</v>
      </c>
      <c r="B53" s="1">
        <f>HEX2DEC(badge_data[[#This Row],[id]])</f>
        <v>269</v>
      </c>
      <c r="C53" s="1" t="s">
        <v>929</v>
      </c>
      <c r="D53" s="1">
        <f>HEX2DEC(badge_data[[#This Row],[active_time]])</f>
        <v>6720</v>
      </c>
      <c r="E53" s="1" t="s">
        <v>80</v>
      </c>
      <c r="F53" s="1">
        <f>HEX2DEC(badge_data[[#This Row],[ate]])</f>
        <v>35</v>
      </c>
      <c r="G53" s="1" t="s">
        <v>930</v>
      </c>
      <c r="H53" s="1">
        <f>HEX2DEC(badge_data[[#This Row],[clicks]])</f>
        <v>528</v>
      </c>
      <c r="I53">
        <v>697</v>
      </c>
      <c r="J53">
        <v>0</v>
      </c>
      <c r="K53" s="1" t="s">
        <v>71</v>
      </c>
      <c r="L53" s="1" t="s">
        <v>72</v>
      </c>
      <c r="M53" s="1" t="s">
        <v>931</v>
      </c>
      <c r="N53" s="1" t="s">
        <v>932</v>
      </c>
      <c r="O53" s="1">
        <f>HEX2DEC(badge_data[[#This Row],[hyper_time]])</f>
        <v>8230</v>
      </c>
      <c r="P53">
        <v>697</v>
      </c>
      <c r="Q53" s="1" t="s">
        <v>933</v>
      </c>
      <c r="R53" s="1" t="s">
        <v>115</v>
      </c>
      <c r="S53" s="1">
        <f>HEX2DEC(badge_data[[#This Row],[knocked_up]])</f>
        <v>5</v>
      </c>
      <c r="T53" s="1" t="s">
        <v>221</v>
      </c>
      <c r="U53" s="1" t="s">
        <v>934</v>
      </c>
      <c r="V53" s="1">
        <f>HEX2DEC(badge_data[[#This Row],[pooped]])</f>
        <v>32</v>
      </c>
      <c r="W53" s="1" t="s">
        <v>935</v>
      </c>
      <c r="X53" s="1">
        <f>HEX2DEC(badge_data[[#This Row],[prego_time]])</f>
        <v>9902</v>
      </c>
      <c r="Y53" s="1" t="s">
        <v>29</v>
      </c>
      <c r="Z53" s="1" t="s">
        <v>468</v>
      </c>
      <c r="AA53" s="1" t="s">
        <v>936</v>
      </c>
      <c r="AB53" s="1">
        <f>HEX2DEC(badge_data[[#This Row],[sleep_time]])</f>
        <v>21161</v>
      </c>
      <c r="AC53" s="1" t="s">
        <v>29</v>
      </c>
      <c r="AD53" s="1" t="s">
        <v>159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O53" s="1" t="s">
        <v>156</v>
      </c>
      <c r="AP53">
        <f t="shared" si="0"/>
        <v>1</v>
      </c>
    </row>
    <row r="54" spans="1:42" x14ac:dyDescent="0.25">
      <c r="A54" s="1" t="s">
        <v>927</v>
      </c>
      <c r="B54" s="1">
        <f>HEX2DEC(badge_data[[#This Row],[id]])</f>
        <v>47</v>
      </c>
      <c r="C54" s="1" t="s">
        <v>1601</v>
      </c>
      <c r="D54" s="1">
        <f>HEX2DEC(badge_data[[#This Row],[active_time]])</f>
        <v>3953</v>
      </c>
      <c r="E54" s="1" t="s">
        <v>86</v>
      </c>
      <c r="F54" s="1">
        <f>HEX2DEC(badge_data[[#This Row],[ate]])</f>
        <v>9</v>
      </c>
      <c r="G54" s="1" t="s">
        <v>1602</v>
      </c>
      <c r="H54" s="1">
        <f>HEX2DEC(badge_data[[#This Row],[clicks]])</f>
        <v>19</v>
      </c>
      <c r="I54">
        <v>18</v>
      </c>
      <c r="J54">
        <v>1</v>
      </c>
      <c r="K54" s="1" t="s">
        <v>281</v>
      </c>
      <c r="L54" s="1" t="s">
        <v>140</v>
      </c>
      <c r="M54" s="1" t="s">
        <v>527</v>
      </c>
      <c r="N54" s="1" t="s">
        <v>1603</v>
      </c>
      <c r="O54" s="1">
        <f>HEX2DEC(badge_data[[#This Row],[hyper_time]])</f>
        <v>3246</v>
      </c>
      <c r="P54">
        <v>18</v>
      </c>
      <c r="Q54" s="1" t="s">
        <v>1604</v>
      </c>
      <c r="R54" s="1" t="s">
        <v>36</v>
      </c>
      <c r="S54" s="1">
        <f>HEX2DEC(badge_data[[#This Row],[knocked_up]])</f>
        <v>1</v>
      </c>
      <c r="T54" s="1" t="s">
        <v>768</v>
      </c>
      <c r="U54" s="1" t="s">
        <v>29</v>
      </c>
      <c r="V54" s="1">
        <f>HEX2DEC(badge_data[[#This Row],[pooped]])</f>
        <v>0</v>
      </c>
      <c r="W54" s="1" t="s">
        <v>1605</v>
      </c>
      <c r="X54" s="1">
        <f>HEX2DEC(badge_data[[#This Row],[prego_time]])</f>
        <v>5136</v>
      </c>
      <c r="Y54" s="1" t="s">
        <v>29</v>
      </c>
      <c r="Z54" s="1" t="s">
        <v>148</v>
      </c>
      <c r="AA54" s="1" t="s">
        <v>1606</v>
      </c>
      <c r="AB54" s="1">
        <f>HEX2DEC(badge_data[[#This Row],[sleep_time]])</f>
        <v>20950</v>
      </c>
      <c r="AC54" s="1" t="s">
        <v>29</v>
      </c>
      <c r="AD54" s="1" t="s">
        <v>575</v>
      </c>
      <c r="AE54">
        <v>3</v>
      </c>
      <c r="AF54">
        <v>0</v>
      </c>
      <c r="AG54">
        <v>0</v>
      </c>
      <c r="AH54">
        <v>0</v>
      </c>
      <c r="AI54">
        <v>0</v>
      </c>
      <c r="AJ54">
        <v>0</v>
      </c>
      <c r="AO54" s="1" t="s">
        <v>251</v>
      </c>
      <c r="AP54">
        <f t="shared" si="0"/>
        <v>2</v>
      </c>
    </row>
    <row r="55" spans="1:42" x14ac:dyDescent="0.25">
      <c r="A55" s="1" t="s">
        <v>506</v>
      </c>
      <c r="B55" s="1">
        <f>HEX2DEC(badge_data[[#This Row],[id]])</f>
        <v>443</v>
      </c>
      <c r="C55" s="1" t="s">
        <v>507</v>
      </c>
      <c r="D55" s="1">
        <f>HEX2DEC(badge_data[[#This Row],[active_time]])</f>
        <v>7696</v>
      </c>
      <c r="E55" s="1" t="s">
        <v>450</v>
      </c>
      <c r="F55" s="1">
        <f>HEX2DEC(badge_data[[#This Row],[ate]])</f>
        <v>22</v>
      </c>
      <c r="G55" s="1" t="s">
        <v>508</v>
      </c>
      <c r="H55" s="1">
        <f>HEX2DEC(badge_data[[#This Row],[clicks]])</f>
        <v>331</v>
      </c>
      <c r="I55">
        <v>82</v>
      </c>
      <c r="J55">
        <v>1</v>
      </c>
      <c r="K55" s="1" t="s">
        <v>71</v>
      </c>
      <c r="L55" s="1" t="s">
        <v>72</v>
      </c>
      <c r="M55" s="1" t="s">
        <v>509</v>
      </c>
      <c r="N55" s="1" t="s">
        <v>510</v>
      </c>
      <c r="O55" s="1">
        <f>HEX2DEC(badge_data[[#This Row],[hyper_time]])</f>
        <v>9302</v>
      </c>
      <c r="P55">
        <v>83</v>
      </c>
      <c r="Q55" s="1" t="s">
        <v>511</v>
      </c>
      <c r="R55" s="1" t="s">
        <v>231</v>
      </c>
      <c r="S55" s="1">
        <f>HEX2DEC(badge_data[[#This Row],[knocked_up]])</f>
        <v>7</v>
      </c>
      <c r="T55" s="1" t="s">
        <v>355</v>
      </c>
      <c r="U55" s="1" t="s">
        <v>207</v>
      </c>
      <c r="V55" s="1">
        <f>HEX2DEC(badge_data[[#This Row],[pooped]])</f>
        <v>6</v>
      </c>
      <c r="W55" s="1" t="s">
        <v>512</v>
      </c>
      <c r="X55" s="1">
        <f>HEX2DEC(badge_data[[#This Row],[prego_time]])</f>
        <v>1465</v>
      </c>
      <c r="Y55" s="1" t="s">
        <v>29</v>
      </c>
      <c r="Z55" s="1" t="s">
        <v>495</v>
      </c>
      <c r="AA55" s="1" t="s">
        <v>513</v>
      </c>
      <c r="AB55" s="1">
        <f>HEX2DEC(badge_data[[#This Row],[sleep_time]])</f>
        <v>20712</v>
      </c>
      <c r="AC55" s="1" t="s">
        <v>36</v>
      </c>
      <c r="AD55" s="1" t="s">
        <v>121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O55" s="1" t="s">
        <v>440</v>
      </c>
      <c r="AP55">
        <f t="shared" si="0"/>
        <v>1</v>
      </c>
    </row>
    <row r="56" spans="1:42" x14ac:dyDescent="0.25">
      <c r="A56" s="1" t="s">
        <v>82</v>
      </c>
      <c r="B56" s="1">
        <f>HEX2DEC(badge_data[[#This Row],[id]])</f>
        <v>10</v>
      </c>
      <c r="C56" s="1" t="s">
        <v>442</v>
      </c>
      <c r="D56" s="1">
        <f>HEX2DEC(badge_data[[#This Row],[active_time]])</f>
        <v>4345</v>
      </c>
      <c r="E56" s="1" t="s">
        <v>202</v>
      </c>
      <c r="F56" s="1">
        <f>HEX2DEC(badge_data[[#This Row],[ate]])</f>
        <v>15</v>
      </c>
      <c r="G56" s="1" t="s">
        <v>443</v>
      </c>
      <c r="H56" s="1">
        <f>HEX2DEC(badge_data[[#This Row],[clicks]])</f>
        <v>435</v>
      </c>
      <c r="I56">
        <v>12</v>
      </c>
      <c r="J56">
        <v>0</v>
      </c>
      <c r="K56" s="1" t="s">
        <v>71</v>
      </c>
      <c r="L56" s="1" t="s">
        <v>72</v>
      </c>
      <c r="M56" s="1" t="s">
        <v>444</v>
      </c>
      <c r="N56" s="1" t="s">
        <v>445</v>
      </c>
      <c r="O56" s="1">
        <f>HEX2DEC(badge_data[[#This Row],[hyper_time]])</f>
        <v>5935</v>
      </c>
      <c r="P56">
        <v>34</v>
      </c>
      <c r="Q56" s="1" t="s">
        <v>446</v>
      </c>
      <c r="R56" s="1" t="s">
        <v>167</v>
      </c>
      <c r="S56" s="1">
        <f>HEX2DEC(badge_data[[#This Row],[knocked_up]])</f>
        <v>4</v>
      </c>
      <c r="T56" s="1" t="s">
        <v>386</v>
      </c>
      <c r="U56" s="1" t="s">
        <v>207</v>
      </c>
      <c r="V56" s="1">
        <f>HEX2DEC(badge_data[[#This Row],[pooped]])</f>
        <v>6</v>
      </c>
      <c r="W56" s="1" t="s">
        <v>447</v>
      </c>
      <c r="X56" s="1">
        <f>HEX2DEC(badge_data[[#This Row],[prego_time]])</f>
        <v>921</v>
      </c>
      <c r="Y56" s="1" t="s">
        <v>29</v>
      </c>
      <c r="Z56" s="1" t="s">
        <v>448</v>
      </c>
      <c r="AA56" s="1" t="s">
        <v>449</v>
      </c>
      <c r="AB56" s="1">
        <f>HEX2DEC(badge_data[[#This Row],[sleep_time]])</f>
        <v>20632</v>
      </c>
      <c r="AC56" s="1" t="s">
        <v>450</v>
      </c>
      <c r="AD56" s="1" t="s">
        <v>159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O56" s="1" t="s">
        <v>476</v>
      </c>
      <c r="AP56">
        <f t="shared" si="0"/>
        <v>1</v>
      </c>
    </row>
    <row r="57" spans="1:42" x14ac:dyDescent="0.25">
      <c r="A57" s="1" t="s">
        <v>965</v>
      </c>
      <c r="B57" s="1">
        <f>HEX2DEC(badge_data[[#This Row],[id]])</f>
        <v>514</v>
      </c>
      <c r="C57" s="1" t="s">
        <v>966</v>
      </c>
      <c r="D57" s="1">
        <f>HEX2DEC(badge_data[[#This Row],[active_time]])</f>
        <v>7925</v>
      </c>
      <c r="E57" s="1" t="s">
        <v>78</v>
      </c>
      <c r="F57" s="1">
        <f>HEX2DEC(badge_data[[#This Row],[ate]])</f>
        <v>12</v>
      </c>
      <c r="G57" s="1" t="s">
        <v>967</v>
      </c>
      <c r="H57" s="1">
        <f>HEX2DEC(badge_data[[#This Row],[clicks]])</f>
        <v>146</v>
      </c>
      <c r="I57">
        <v>55</v>
      </c>
      <c r="J57">
        <v>1</v>
      </c>
      <c r="K57" s="1" t="s">
        <v>71</v>
      </c>
      <c r="L57" s="1" t="s">
        <v>72</v>
      </c>
      <c r="M57" s="1" t="s">
        <v>586</v>
      </c>
      <c r="N57" s="1" t="s">
        <v>968</v>
      </c>
      <c r="O57" s="1">
        <f>HEX2DEC(badge_data[[#This Row],[hyper_time]])</f>
        <v>6791</v>
      </c>
      <c r="P57">
        <v>135</v>
      </c>
      <c r="Q57" s="1" t="s">
        <v>969</v>
      </c>
      <c r="R57" s="1" t="s">
        <v>207</v>
      </c>
      <c r="S57" s="1">
        <f>HEX2DEC(badge_data[[#This Row],[knocked_up]])</f>
        <v>6</v>
      </c>
      <c r="T57" s="1" t="s">
        <v>355</v>
      </c>
      <c r="U57" s="1" t="s">
        <v>29</v>
      </c>
      <c r="V57" s="1">
        <f>HEX2DEC(badge_data[[#This Row],[pooped]])</f>
        <v>0</v>
      </c>
      <c r="W57" s="1" t="s">
        <v>970</v>
      </c>
      <c r="X57" s="1">
        <f>HEX2DEC(badge_data[[#This Row],[prego_time]])</f>
        <v>22089</v>
      </c>
      <c r="Y57" s="1" t="s">
        <v>29</v>
      </c>
      <c r="Z57" s="1" t="s">
        <v>276</v>
      </c>
      <c r="AA57" s="1" t="s">
        <v>971</v>
      </c>
      <c r="AB57" s="1">
        <f>HEX2DEC(badge_data[[#This Row],[sleep_time]])</f>
        <v>19928</v>
      </c>
      <c r="AC57" s="1" t="s">
        <v>972</v>
      </c>
      <c r="AD57" s="1" t="s">
        <v>134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O57" s="1" t="s">
        <v>27</v>
      </c>
      <c r="AP57">
        <f t="shared" si="0"/>
        <v>5</v>
      </c>
    </row>
    <row r="58" spans="1:42" x14ac:dyDescent="0.25">
      <c r="A58" s="1" t="s">
        <v>249</v>
      </c>
      <c r="B58" s="1">
        <f>HEX2DEC(badge_data[[#This Row],[id]])</f>
        <v>421</v>
      </c>
      <c r="C58" s="1" t="s">
        <v>250</v>
      </c>
      <c r="D58" s="1">
        <f>HEX2DEC(badge_data[[#This Row],[active_time]])</f>
        <v>6405</v>
      </c>
      <c r="E58" s="1" t="s">
        <v>251</v>
      </c>
      <c r="F58" s="1">
        <f>HEX2DEC(badge_data[[#This Row],[ate]])</f>
        <v>21</v>
      </c>
      <c r="G58" s="1" t="s">
        <v>252</v>
      </c>
      <c r="H58" s="1">
        <f>HEX2DEC(badge_data[[#This Row],[clicks]])</f>
        <v>116</v>
      </c>
      <c r="I58">
        <v>33</v>
      </c>
      <c r="J58">
        <v>1</v>
      </c>
      <c r="K58" s="1" t="s">
        <v>31</v>
      </c>
      <c r="L58" s="1" t="s">
        <v>45</v>
      </c>
      <c r="M58" s="1" t="s">
        <v>253</v>
      </c>
      <c r="N58" s="1" t="s">
        <v>254</v>
      </c>
      <c r="O58" s="1">
        <f>HEX2DEC(badge_data[[#This Row],[hyper_time]])</f>
        <v>5767</v>
      </c>
      <c r="P58">
        <v>33</v>
      </c>
      <c r="Q58" s="1" t="s">
        <v>255</v>
      </c>
      <c r="R58" s="1" t="s">
        <v>90</v>
      </c>
      <c r="S58" s="1">
        <f>HEX2DEC(badge_data[[#This Row],[knocked_up]])</f>
        <v>3</v>
      </c>
      <c r="T58" s="1" t="s">
        <v>256</v>
      </c>
      <c r="U58" s="1" t="s">
        <v>78</v>
      </c>
      <c r="V58" s="1">
        <f>HEX2DEC(badge_data[[#This Row],[pooped]])</f>
        <v>12</v>
      </c>
      <c r="W58" s="1" t="s">
        <v>257</v>
      </c>
      <c r="X58" s="1">
        <f>HEX2DEC(badge_data[[#This Row],[prego_time]])</f>
        <v>14423</v>
      </c>
      <c r="Y58" s="1" t="s">
        <v>29</v>
      </c>
      <c r="Z58" s="1" t="s">
        <v>258</v>
      </c>
      <c r="AA58" s="1" t="s">
        <v>259</v>
      </c>
      <c r="AB58" s="1">
        <f>HEX2DEC(badge_data[[#This Row],[sleep_time]])</f>
        <v>19795</v>
      </c>
      <c r="AC58" s="1" t="s">
        <v>29</v>
      </c>
      <c r="AD58" s="1" t="s">
        <v>56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O58" s="1" t="s">
        <v>615</v>
      </c>
      <c r="AP58">
        <f t="shared" si="0"/>
        <v>1</v>
      </c>
    </row>
    <row r="59" spans="1:42" x14ac:dyDescent="0.25">
      <c r="A59" s="1" t="s">
        <v>269</v>
      </c>
      <c r="B59" s="1">
        <f>HEX2DEC(badge_data[[#This Row],[id]])</f>
        <v>30</v>
      </c>
      <c r="C59" s="1" t="s">
        <v>270</v>
      </c>
      <c r="D59" s="1">
        <f>HEX2DEC(badge_data[[#This Row],[active_time]])</f>
        <v>7565</v>
      </c>
      <c r="E59" s="1" t="s">
        <v>117</v>
      </c>
      <c r="F59" s="1">
        <f>HEX2DEC(badge_data[[#This Row],[ate]])</f>
        <v>110</v>
      </c>
      <c r="G59" s="1" t="s">
        <v>271</v>
      </c>
      <c r="H59" s="1">
        <f>HEX2DEC(badge_data[[#This Row],[clicks]])</f>
        <v>323</v>
      </c>
      <c r="I59">
        <v>33</v>
      </c>
      <c r="J59">
        <v>2</v>
      </c>
      <c r="K59" s="1" t="s">
        <v>71</v>
      </c>
      <c r="L59" s="1" t="s">
        <v>72</v>
      </c>
      <c r="M59" s="1" t="s">
        <v>253</v>
      </c>
      <c r="N59" s="1" t="s">
        <v>272</v>
      </c>
      <c r="O59" s="1">
        <f>HEX2DEC(badge_data[[#This Row],[hyper_time]])</f>
        <v>10353</v>
      </c>
      <c r="P59">
        <v>48</v>
      </c>
      <c r="Q59" s="1" t="s">
        <v>273</v>
      </c>
      <c r="R59" s="1" t="s">
        <v>115</v>
      </c>
      <c r="S59" s="1">
        <f>HEX2DEC(badge_data[[#This Row],[knocked_up]])</f>
        <v>5</v>
      </c>
      <c r="T59" s="1" t="s">
        <v>256</v>
      </c>
      <c r="U59" s="1" t="s">
        <v>274</v>
      </c>
      <c r="V59" s="1">
        <f>HEX2DEC(badge_data[[#This Row],[pooped]])</f>
        <v>16</v>
      </c>
      <c r="W59" s="1" t="s">
        <v>275</v>
      </c>
      <c r="X59" s="1">
        <f>HEX2DEC(badge_data[[#This Row],[prego_time]])</f>
        <v>1617</v>
      </c>
      <c r="Y59" s="1" t="s">
        <v>29</v>
      </c>
      <c r="Z59" s="1" t="s">
        <v>276</v>
      </c>
      <c r="AA59" s="1" t="s">
        <v>277</v>
      </c>
      <c r="AB59" s="1">
        <f>HEX2DEC(badge_data[[#This Row],[sleep_time]])</f>
        <v>19329</v>
      </c>
      <c r="AC59" s="1" t="s">
        <v>202</v>
      </c>
      <c r="AD59" s="1" t="s">
        <v>159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O59" s="1" t="s">
        <v>832</v>
      </c>
      <c r="AP59">
        <f t="shared" si="0"/>
        <v>1</v>
      </c>
    </row>
    <row r="60" spans="1:42" x14ac:dyDescent="0.25">
      <c r="A60" s="1" t="s">
        <v>1088</v>
      </c>
      <c r="B60" s="1">
        <f>HEX2DEC(badge_data[[#This Row],[id]])</f>
        <v>207</v>
      </c>
      <c r="C60" s="1" t="s">
        <v>1089</v>
      </c>
      <c r="D60" s="1">
        <f>HEX2DEC(badge_data[[#This Row],[active_time]])</f>
        <v>4322</v>
      </c>
      <c r="E60" s="1" t="s">
        <v>246</v>
      </c>
      <c r="F60" s="1">
        <f>HEX2DEC(badge_data[[#This Row],[ate]])</f>
        <v>19</v>
      </c>
      <c r="G60" s="1" t="s">
        <v>1090</v>
      </c>
      <c r="H60" s="1">
        <f>HEX2DEC(badge_data[[#This Row],[clicks]])</f>
        <v>43</v>
      </c>
      <c r="I60">
        <v>28</v>
      </c>
      <c r="J60">
        <v>1</v>
      </c>
      <c r="K60" s="1" t="s">
        <v>187</v>
      </c>
      <c r="L60" s="1" t="s">
        <v>45</v>
      </c>
      <c r="M60" s="1" t="s">
        <v>1091</v>
      </c>
      <c r="N60" s="1" t="s">
        <v>1092</v>
      </c>
      <c r="O60" s="1">
        <f>HEX2DEC(badge_data[[#This Row],[hyper_time]])</f>
        <v>4660</v>
      </c>
      <c r="P60">
        <v>28</v>
      </c>
      <c r="Q60" s="1" t="s">
        <v>1093</v>
      </c>
      <c r="R60" s="1" t="s">
        <v>90</v>
      </c>
      <c r="S60" s="1">
        <f>HEX2DEC(badge_data[[#This Row],[knocked_up]])</f>
        <v>3</v>
      </c>
      <c r="T60" s="1" t="s">
        <v>638</v>
      </c>
      <c r="U60" s="1" t="s">
        <v>76</v>
      </c>
      <c r="V60" s="1">
        <f>HEX2DEC(badge_data[[#This Row],[pooped]])</f>
        <v>2</v>
      </c>
      <c r="W60" s="1" t="s">
        <v>1094</v>
      </c>
      <c r="X60" s="1">
        <f>HEX2DEC(badge_data[[#This Row],[prego_time]])</f>
        <v>17639</v>
      </c>
      <c r="Y60" s="1" t="s">
        <v>29</v>
      </c>
      <c r="Z60" s="1" t="s">
        <v>682</v>
      </c>
      <c r="AA60" s="1" t="s">
        <v>1095</v>
      </c>
      <c r="AB60" s="1">
        <f>HEX2DEC(badge_data[[#This Row],[sleep_time]])</f>
        <v>19181</v>
      </c>
      <c r="AC60" s="1" t="s">
        <v>29</v>
      </c>
      <c r="AD60" s="1" t="s">
        <v>56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O60" s="1" t="s">
        <v>1408</v>
      </c>
      <c r="AP60">
        <f t="shared" si="0"/>
        <v>1</v>
      </c>
    </row>
    <row r="61" spans="1:42" x14ac:dyDescent="0.25">
      <c r="A61" s="1" t="s">
        <v>658</v>
      </c>
      <c r="B61" s="1">
        <f>HEX2DEC(badge_data[[#This Row],[id]])</f>
        <v>214</v>
      </c>
      <c r="C61" s="1" t="s">
        <v>659</v>
      </c>
      <c r="D61" s="1">
        <f>HEX2DEC(badge_data[[#This Row],[active_time]])</f>
        <v>7158</v>
      </c>
      <c r="E61" s="1" t="s">
        <v>213</v>
      </c>
      <c r="F61" s="1">
        <f>HEX2DEC(badge_data[[#This Row],[ate]])</f>
        <v>75</v>
      </c>
      <c r="G61" s="1" t="s">
        <v>660</v>
      </c>
      <c r="H61" s="1">
        <f>HEX2DEC(badge_data[[#This Row],[clicks]])</f>
        <v>447</v>
      </c>
      <c r="I61">
        <v>3</v>
      </c>
      <c r="J61">
        <v>0</v>
      </c>
      <c r="K61" s="1" t="s">
        <v>71</v>
      </c>
      <c r="L61" s="1" t="s">
        <v>72</v>
      </c>
      <c r="M61" s="1" t="s">
        <v>168</v>
      </c>
      <c r="N61" s="1" t="s">
        <v>661</v>
      </c>
      <c r="O61" s="1">
        <f>HEX2DEC(badge_data[[#This Row],[hyper_time]])</f>
        <v>9769</v>
      </c>
      <c r="P61">
        <v>78</v>
      </c>
      <c r="Q61" s="1" t="s">
        <v>662</v>
      </c>
      <c r="R61" s="1" t="s">
        <v>86</v>
      </c>
      <c r="S61" s="1">
        <f>HEX2DEC(badge_data[[#This Row],[knocked_up]])</f>
        <v>9</v>
      </c>
      <c r="T61" s="1" t="s">
        <v>663</v>
      </c>
      <c r="U61" s="1" t="s">
        <v>117</v>
      </c>
      <c r="V61" s="1">
        <f>HEX2DEC(badge_data[[#This Row],[pooped]])</f>
        <v>110</v>
      </c>
      <c r="W61" s="1" t="s">
        <v>664</v>
      </c>
      <c r="X61" s="1">
        <f>HEX2DEC(badge_data[[#This Row],[prego_time]])</f>
        <v>6077</v>
      </c>
      <c r="Y61" s="1" t="s">
        <v>29</v>
      </c>
      <c r="Z61" s="1" t="s">
        <v>148</v>
      </c>
      <c r="AA61" s="1" t="s">
        <v>665</v>
      </c>
      <c r="AB61" s="1">
        <f>HEX2DEC(badge_data[[#This Row],[sleep_time]])</f>
        <v>19009</v>
      </c>
      <c r="AC61" s="1" t="s">
        <v>213</v>
      </c>
      <c r="AD61" s="1" t="s">
        <v>159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O61" s="1" t="s">
        <v>719</v>
      </c>
      <c r="AP61">
        <f t="shared" si="0"/>
        <v>1</v>
      </c>
    </row>
    <row r="62" spans="1:42" x14ac:dyDescent="0.25">
      <c r="A62" s="1" t="s">
        <v>451</v>
      </c>
      <c r="B62" s="1">
        <f>HEX2DEC(badge_data[[#This Row],[id]])</f>
        <v>296</v>
      </c>
      <c r="C62" s="1" t="s">
        <v>452</v>
      </c>
      <c r="D62" s="1">
        <f>HEX2DEC(badge_data[[#This Row],[active_time]])</f>
        <v>4525</v>
      </c>
      <c r="E62" s="1" t="s">
        <v>76</v>
      </c>
      <c r="F62" s="1">
        <f>HEX2DEC(badge_data[[#This Row],[ate]])</f>
        <v>2</v>
      </c>
      <c r="G62" s="1" t="s">
        <v>328</v>
      </c>
      <c r="H62" s="1">
        <f>HEX2DEC(badge_data[[#This Row],[clicks]])</f>
        <v>30</v>
      </c>
      <c r="I62">
        <v>80</v>
      </c>
      <c r="J62">
        <v>0</v>
      </c>
      <c r="K62" s="1" t="s">
        <v>71</v>
      </c>
      <c r="L62" s="1" t="s">
        <v>163</v>
      </c>
      <c r="M62" s="1" t="s">
        <v>264</v>
      </c>
      <c r="N62" s="1" t="s">
        <v>453</v>
      </c>
      <c r="O62" s="1">
        <f>HEX2DEC(badge_data[[#This Row],[hyper_time]])</f>
        <v>4070</v>
      </c>
      <c r="P62">
        <v>105</v>
      </c>
      <c r="Q62" s="1" t="s">
        <v>454</v>
      </c>
      <c r="R62" s="1" t="s">
        <v>167</v>
      </c>
      <c r="S62" s="1">
        <f>HEX2DEC(badge_data[[#This Row],[knocked_up]])</f>
        <v>4</v>
      </c>
      <c r="T62" s="1" t="s">
        <v>455</v>
      </c>
      <c r="U62" s="1" t="s">
        <v>76</v>
      </c>
      <c r="V62" s="1">
        <f>HEX2DEC(badge_data[[#This Row],[pooped]])</f>
        <v>2</v>
      </c>
      <c r="W62" s="1" t="s">
        <v>456</v>
      </c>
      <c r="X62" s="1">
        <f>HEX2DEC(badge_data[[#This Row],[prego_time]])</f>
        <v>947</v>
      </c>
      <c r="Y62" s="1" t="s">
        <v>29</v>
      </c>
      <c r="Z62" s="1" t="s">
        <v>288</v>
      </c>
      <c r="AA62" s="1" t="s">
        <v>457</v>
      </c>
      <c r="AB62" s="1">
        <f>HEX2DEC(badge_data[[#This Row],[sleep_time]])</f>
        <v>18783</v>
      </c>
      <c r="AC62" s="1" t="s">
        <v>458</v>
      </c>
      <c r="AD62" s="1" t="s">
        <v>159</v>
      </c>
      <c r="AE62">
        <v>3</v>
      </c>
      <c r="AF62">
        <v>0</v>
      </c>
      <c r="AG62">
        <v>0</v>
      </c>
      <c r="AH62">
        <v>0</v>
      </c>
      <c r="AI62">
        <v>0</v>
      </c>
      <c r="AJ62">
        <v>0</v>
      </c>
      <c r="AO62" s="1" t="s">
        <v>774</v>
      </c>
      <c r="AP62">
        <f t="shared" si="0"/>
        <v>1</v>
      </c>
    </row>
    <row r="63" spans="1:42" x14ac:dyDescent="0.25">
      <c r="A63" s="1" t="s">
        <v>1001</v>
      </c>
      <c r="B63" s="1">
        <f>HEX2DEC(badge_data[[#This Row],[id]])</f>
        <v>374</v>
      </c>
      <c r="C63" s="1" t="s">
        <v>1002</v>
      </c>
      <c r="D63" s="1">
        <f>HEX2DEC(badge_data[[#This Row],[active_time]])</f>
        <v>9517</v>
      </c>
      <c r="E63" s="1" t="s">
        <v>458</v>
      </c>
      <c r="F63" s="1">
        <f>HEX2DEC(badge_data[[#This Row],[ate]])</f>
        <v>25</v>
      </c>
      <c r="G63" s="1" t="s">
        <v>111</v>
      </c>
      <c r="H63" s="1">
        <f>HEX2DEC(badge_data[[#This Row],[clicks]])</f>
        <v>169</v>
      </c>
      <c r="I63">
        <v>34</v>
      </c>
      <c r="J63">
        <v>2</v>
      </c>
      <c r="K63" s="1" t="s">
        <v>71</v>
      </c>
      <c r="L63" s="1" t="s">
        <v>72</v>
      </c>
      <c r="M63" s="1" t="s">
        <v>394</v>
      </c>
      <c r="N63" s="1" t="s">
        <v>1003</v>
      </c>
      <c r="O63" s="1">
        <f>HEX2DEC(badge_data[[#This Row],[hyper_time]])</f>
        <v>9879</v>
      </c>
      <c r="P63">
        <v>34</v>
      </c>
      <c r="Q63" s="1" t="s">
        <v>1004</v>
      </c>
      <c r="R63" s="1" t="s">
        <v>36</v>
      </c>
      <c r="S63" s="1">
        <f>HEX2DEC(badge_data[[#This Row],[knocked_up]])</f>
        <v>1</v>
      </c>
      <c r="T63" s="1" t="s">
        <v>397</v>
      </c>
      <c r="U63" s="1" t="s">
        <v>76</v>
      </c>
      <c r="V63" s="1">
        <f>HEX2DEC(badge_data[[#This Row],[pooped]])</f>
        <v>2</v>
      </c>
      <c r="W63" s="1" t="s">
        <v>1005</v>
      </c>
      <c r="X63" s="1">
        <f>HEX2DEC(badge_data[[#This Row],[prego_time]])</f>
        <v>90</v>
      </c>
      <c r="Y63" s="1" t="s">
        <v>29</v>
      </c>
      <c r="Z63" s="1" t="s">
        <v>246</v>
      </c>
      <c r="AA63" s="1" t="s">
        <v>1006</v>
      </c>
      <c r="AB63" s="1">
        <f>HEX2DEC(badge_data[[#This Row],[sleep_time]])</f>
        <v>18533</v>
      </c>
      <c r="AC63" s="1" t="s">
        <v>29</v>
      </c>
      <c r="AD63" s="1" t="s">
        <v>401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O63" s="1" t="s">
        <v>576</v>
      </c>
      <c r="AP63">
        <f t="shared" si="0"/>
        <v>1</v>
      </c>
    </row>
    <row r="64" spans="1:42" x14ac:dyDescent="0.25">
      <c r="A64" s="1" t="s">
        <v>1624</v>
      </c>
      <c r="B64" s="1">
        <f>HEX2DEC(badge_data[[#This Row],[id]])</f>
        <v>343</v>
      </c>
      <c r="C64" s="1" t="s">
        <v>1625</v>
      </c>
      <c r="D64" s="1">
        <f>HEX2DEC(badge_data[[#This Row],[active_time]])</f>
        <v>6574</v>
      </c>
      <c r="E64" s="1" t="s">
        <v>94</v>
      </c>
      <c r="F64" s="1">
        <f>HEX2DEC(badge_data[[#This Row],[ate]])</f>
        <v>20</v>
      </c>
      <c r="G64" s="1" t="s">
        <v>1626</v>
      </c>
      <c r="H64" s="1">
        <f>HEX2DEC(badge_data[[#This Row],[clicks]])</f>
        <v>211</v>
      </c>
      <c r="I64">
        <v>17</v>
      </c>
      <c r="J64">
        <v>0</v>
      </c>
      <c r="K64" s="1" t="s">
        <v>29</v>
      </c>
      <c r="L64" s="1" t="s">
        <v>72</v>
      </c>
      <c r="M64" s="1" t="s">
        <v>61</v>
      </c>
      <c r="N64" s="1" t="s">
        <v>1627</v>
      </c>
      <c r="O64" s="1">
        <f>HEX2DEC(badge_data[[#This Row],[hyper_time]])</f>
        <v>4554</v>
      </c>
      <c r="P64">
        <v>17</v>
      </c>
      <c r="Q64" s="1" t="s">
        <v>1628</v>
      </c>
      <c r="R64" s="1" t="s">
        <v>29</v>
      </c>
      <c r="S64" s="1">
        <f>HEX2DEC(badge_data[[#This Row],[knocked_up]])</f>
        <v>0</v>
      </c>
      <c r="T64" s="1" t="s">
        <v>63</v>
      </c>
      <c r="U64" s="1" t="s">
        <v>29</v>
      </c>
      <c r="V64" s="1">
        <f>HEX2DEC(badge_data[[#This Row],[pooped]])</f>
        <v>0</v>
      </c>
      <c r="W64" s="1" t="s">
        <v>58</v>
      </c>
      <c r="X64" s="1">
        <f>HEX2DEC(badge_data[[#This Row],[prego_time]])</f>
        <v>0</v>
      </c>
      <c r="Y64" s="1" t="s">
        <v>29</v>
      </c>
      <c r="Z64" s="1" t="s">
        <v>1144</v>
      </c>
      <c r="AA64" s="1" t="s">
        <v>1629</v>
      </c>
      <c r="AB64" s="1">
        <f>HEX2DEC(badge_data[[#This Row],[sleep_time]])</f>
        <v>18381</v>
      </c>
      <c r="AC64" s="1" t="s">
        <v>29</v>
      </c>
      <c r="AD64" s="1" t="s">
        <v>401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O64" s="1" t="s">
        <v>1361</v>
      </c>
      <c r="AP64">
        <f t="shared" si="0"/>
        <v>1</v>
      </c>
    </row>
    <row r="65" spans="1:42" x14ac:dyDescent="0.25">
      <c r="A65" s="1" t="s">
        <v>390</v>
      </c>
      <c r="B65" s="1">
        <f>HEX2DEC(badge_data[[#This Row],[id]])</f>
        <v>255</v>
      </c>
      <c r="C65" s="1" t="s">
        <v>391</v>
      </c>
      <c r="D65" s="1">
        <f>HEX2DEC(badge_data[[#This Row],[active_time]])</f>
        <v>9564</v>
      </c>
      <c r="E65" s="1" t="s">
        <v>78</v>
      </c>
      <c r="F65" s="1">
        <f>HEX2DEC(badge_data[[#This Row],[ate]])</f>
        <v>12</v>
      </c>
      <c r="G65" s="1" t="s">
        <v>392</v>
      </c>
      <c r="H65" s="1">
        <f>HEX2DEC(badge_data[[#This Row],[clicks]])</f>
        <v>113</v>
      </c>
      <c r="I65">
        <v>54</v>
      </c>
      <c r="J65">
        <v>2</v>
      </c>
      <c r="K65" s="1" t="s">
        <v>71</v>
      </c>
      <c r="L65" s="1" t="s">
        <v>393</v>
      </c>
      <c r="M65" s="1" t="s">
        <v>394</v>
      </c>
      <c r="N65" s="1" t="s">
        <v>395</v>
      </c>
      <c r="O65" s="1">
        <f>HEX2DEC(badge_data[[#This Row],[hyper_time]])</f>
        <v>9160</v>
      </c>
      <c r="P65">
        <v>54</v>
      </c>
      <c r="Q65" s="1" t="s">
        <v>396</v>
      </c>
      <c r="R65" s="1" t="s">
        <v>86</v>
      </c>
      <c r="S65" s="1">
        <f>HEX2DEC(badge_data[[#This Row],[knocked_up]])</f>
        <v>9</v>
      </c>
      <c r="T65" s="1" t="s">
        <v>397</v>
      </c>
      <c r="U65" s="1" t="s">
        <v>342</v>
      </c>
      <c r="V65" s="1">
        <f>HEX2DEC(badge_data[[#This Row],[pooped]])</f>
        <v>18</v>
      </c>
      <c r="W65" s="1" t="s">
        <v>398</v>
      </c>
      <c r="X65" s="1">
        <f>HEX2DEC(badge_data[[#This Row],[prego_time]])</f>
        <v>2314</v>
      </c>
      <c r="Y65" s="1" t="s">
        <v>399</v>
      </c>
      <c r="Z65" s="1" t="s">
        <v>211</v>
      </c>
      <c r="AA65" s="1" t="s">
        <v>400</v>
      </c>
      <c r="AB65" s="1">
        <f>HEX2DEC(badge_data[[#This Row],[sleep_time]])</f>
        <v>18014</v>
      </c>
      <c r="AC65" s="1" t="s">
        <v>29</v>
      </c>
      <c r="AD65" s="1" t="s">
        <v>401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O65" s="1" t="s">
        <v>154</v>
      </c>
      <c r="AP65">
        <f t="shared" si="0"/>
        <v>1</v>
      </c>
    </row>
    <row r="66" spans="1:42" x14ac:dyDescent="0.25">
      <c r="A66" s="1" t="s">
        <v>945</v>
      </c>
      <c r="B66" s="1">
        <f>HEX2DEC(badge_data[[#This Row],[id]])</f>
        <v>259</v>
      </c>
      <c r="C66" s="1" t="s">
        <v>946</v>
      </c>
      <c r="D66" s="1">
        <f>HEX2DEC(badge_data[[#This Row],[active_time]])</f>
        <v>7708</v>
      </c>
      <c r="E66" s="1" t="s">
        <v>269</v>
      </c>
      <c r="F66" s="1">
        <f>HEX2DEC(badge_data[[#This Row],[ate]])</f>
        <v>30</v>
      </c>
      <c r="G66" s="1" t="s">
        <v>947</v>
      </c>
      <c r="H66" s="1">
        <f>HEX2DEC(badge_data[[#This Row],[clicks]])</f>
        <v>429</v>
      </c>
      <c r="I66">
        <v>377</v>
      </c>
      <c r="J66">
        <v>1</v>
      </c>
      <c r="K66" s="1" t="s">
        <v>71</v>
      </c>
      <c r="L66" s="1" t="s">
        <v>393</v>
      </c>
      <c r="M66" s="1" t="s">
        <v>61</v>
      </c>
      <c r="N66" s="1" t="s">
        <v>948</v>
      </c>
      <c r="O66" s="1">
        <f>HEX2DEC(badge_data[[#This Row],[hyper_time]])</f>
        <v>10735</v>
      </c>
      <c r="P66">
        <v>527</v>
      </c>
      <c r="Q66" s="1" t="s">
        <v>949</v>
      </c>
      <c r="R66" s="1" t="s">
        <v>202</v>
      </c>
      <c r="S66" s="1">
        <f>HEX2DEC(badge_data[[#This Row],[knocked_up]])</f>
        <v>15</v>
      </c>
      <c r="T66" s="1" t="s">
        <v>63</v>
      </c>
      <c r="U66" s="1" t="s">
        <v>49</v>
      </c>
      <c r="V66" s="1">
        <f>HEX2DEC(badge_data[[#This Row],[pooped]])</f>
        <v>17</v>
      </c>
      <c r="W66" s="1" t="s">
        <v>950</v>
      </c>
      <c r="X66" s="1">
        <f>HEX2DEC(badge_data[[#This Row],[prego_time]])</f>
        <v>14355</v>
      </c>
      <c r="Y66" s="1" t="s">
        <v>27</v>
      </c>
      <c r="Z66" s="1" t="s">
        <v>468</v>
      </c>
      <c r="AA66" s="1" t="s">
        <v>951</v>
      </c>
      <c r="AB66" s="1">
        <f>HEX2DEC(badge_data[[#This Row],[sleep_time]])</f>
        <v>17718</v>
      </c>
      <c r="AC66" s="1" t="s">
        <v>952</v>
      </c>
      <c r="AD66" s="1" t="s">
        <v>401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O66" s="1" t="s">
        <v>57</v>
      </c>
      <c r="AP66">
        <f t="shared" si="0"/>
        <v>2</v>
      </c>
    </row>
    <row r="67" spans="1:42" x14ac:dyDescent="0.25">
      <c r="A67" s="1" t="s">
        <v>421</v>
      </c>
      <c r="B67" s="1">
        <f>HEX2DEC(badge_data[[#This Row],[id]])</f>
        <v>423</v>
      </c>
      <c r="C67" s="1" t="s">
        <v>422</v>
      </c>
      <c r="D67" s="1">
        <f>HEX2DEC(badge_data[[#This Row],[active_time]])</f>
        <v>11900</v>
      </c>
      <c r="E67" s="1" t="s">
        <v>423</v>
      </c>
      <c r="F67" s="1">
        <f>HEX2DEC(badge_data[[#This Row],[ate]])</f>
        <v>45</v>
      </c>
      <c r="G67" s="1" t="s">
        <v>424</v>
      </c>
      <c r="H67" s="1">
        <f>HEX2DEC(badge_data[[#This Row],[clicks]])</f>
        <v>348</v>
      </c>
      <c r="I67">
        <v>24</v>
      </c>
      <c r="J67">
        <v>1</v>
      </c>
      <c r="K67" s="1" t="s">
        <v>71</v>
      </c>
      <c r="L67" s="1" t="s">
        <v>72</v>
      </c>
      <c r="M67" s="1" t="s">
        <v>425</v>
      </c>
      <c r="N67" s="1" t="s">
        <v>426</v>
      </c>
      <c r="O67" s="1">
        <f>HEX2DEC(badge_data[[#This Row],[hyper_time]])</f>
        <v>16802</v>
      </c>
      <c r="P67">
        <v>282</v>
      </c>
      <c r="Q67" s="1" t="s">
        <v>427</v>
      </c>
      <c r="R67" s="1" t="s">
        <v>274</v>
      </c>
      <c r="S67" s="1">
        <f>HEX2DEC(badge_data[[#This Row],[knocked_up]])</f>
        <v>16</v>
      </c>
      <c r="T67" s="1" t="s">
        <v>72</v>
      </c>
      <c r="U67" s="1" t="s">
        <v>428</v>
      </c>
      <c r="V67" s="1">
        <f>HEX2DEC(badge_data[[#This Row],[pooped]])</f>
        <v>65</v>
      </c>
      <c r="W67" s="1" t="s">
        <v>429</v>
      </c>
      <c r="X67" s="1">
        <f>HEX2DEC(badge_data[[#This Row],[prego_time]])</f>
        <v>8738</v>
      </c>
      <c r="Y67" s="1" t="s">
        <v>29</v>
      </c>
      <c r="Z67" s="1" t="s">
        <v>184</v>
      </c>
      <c r="AA67" s="1" t="s">
        <v>430</v>
      </c>
      <c r="AB67" s="1">
        <f>HEX2DEC(badge_data[[#This Row],[sleep_time]])</f>
        <v>17671</v>
      </c>
      <c r="AC67" s="1" t="s">
        <v>431</v>
      </c>
      <c r="AD67" s="1" t="s">
        <v>121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O67" s="1" t="s">
        <v>173</v>
      </c>
      <c r="AP67">
        <f t="shared" si="0"/>
        <v>1</v>
      </c>
    </row>
    <row r="68" spans="1:42" x14ac:dyDescent="0.25">
      <c r="A68" s="1" t="s">
        <v>1607</v>
      </c>
      <c r="B68" s="1">
        <f>HEX2DEC(badge_data[[#This Row],[id]])</f>
        <v>68</v>
      </c>
      <c r="C68" s="1" t="s">
        <v>1608</v>
      </c>
      <c r="D68" s="1">
        <f>HEX2DEC(badge_data[[#This Row],[active_time]])</f>
        <v>5185</v>
      </c>
      <c r="E68" s="1" t="s">
        <v>29</v>
      </c>
      <c r="F68" s="1">
        <f>HEX2DEC(badge_data[[#This Row],[ate]])</f>
        <v>0</v>
      </c>
      <c r="G68" s="1" t="s">
        <v>1609</v>
      </c>
      <c r="H68" s="1">
        <f>HEX2DEC(badge_data[[#This Row],[clicks]])</f>
        <v>493</v>
      </c>
      <c r="I68">
        <v>20</v>
      </c>
      <c r="J68">
        <v>2</v>
      </c>
      <c r="K68" s="1" t="s">
        <v>31</v>
      </c>
      <c r="L68" s="1" t="s">
        <v>140</v>
      </c>
      <c r="M68" s="1" t="s">
        <v>1478</v>
      </c>
      <c r="N68" s="1" t="s">
        <v>1610</v>
      </c>
      <c r="O68" s="1">
        <f>HEX2DEC(badge_data[[#This Row],[hyper_time]])</f>
        <v>5634</v>
      </c>
      <c r="P68">
        <v>20</v>
      </c>
      <c r="Q68" s="1" t="s">
        <v>1611</v>
      </c>
      <c r="R68" s="1" t="s">
        <v>36</v>
      </c>
      <c r="S68" s="1">
        <f>HEX2DEC(badge_data[[#This Row],[knocked_up]])</f>
        <v>1</v>
      </c>
      <c r="T68" s="1" t="s">
        <v>1108</v>
      </c>
      <c r="U68" s="1" t="s">
        <v>29</v>
      </c>
      <c r="V68" s="1">
        <f>HEX2DEC(badge_data[[#This Row],[pooped]])</f>
        <v>0</v>
      </c>
      <c r="W68" s="1" t="s">
        <v>1612</v>
      </c>
      <c r="X68" s="1">
        <f>HEX2DEC(badge_data[[#This Row],[prego_time]])</f>
        <v>19234</v>
      </c>
      <c r="Y68" s="1" t="s">
        <v>29</v>
      </c>
      <c r="Z68" s="1" t="s">
        <v>1232</v>
      </c>
      <c r="AA68" s="1" t="s">
        <v>1613</v>
      </c>
      <c r="AB68" s="1">
        <f>HEX2DEC(badge_data[[#This Row],[sleep_time]])</f>
        <v>17640</v>
      </c>
      <c r="AC68" s="1" t="s">
        <v>29</v>
      </c>
      <c r="AD68" s="1" t="s">
        <v>56</v>
      </c>
      <c r="AE68">
        <v>3</v>
      </c>
      <c r="AF68">
        <v>0</v>
      </c>
      <c r="AG68">
        <v>0</v>
      </c>
      <c r="AH68">
        <v>0</v>
      </c>
      <c r="AI68">
        <v>0</v>
      </c>
      <c r="AJ68">
        <v>0</v>
      </c>
      <c r="AO68" s="1" t="s">
        <v>1448</v>
      </c>
      <c r="AP68">
        <f t="shared" si="0"/>
        <v>1</v>
      </c>
    </row>
    <row r="69" spans="1:42" x14ac:dyDescent="0.25">
      <c r="A69" s="1" t="s">
        <v>1168</v>
      </c>
      <c r="B69" s="1">
        <f>HEX2DEC(badge_data[[#This Row],[id]])</f>
        <v>298</v>
      </c>
      <c r="C69" s="1" t="s">
        <v>1169</v>
      </c>
      <c r="D69" s="1">
        <f>HEX2DEC(badge_data[[#This Row],[active_time]])</f>
        <v>1362</v>
      </c>
      <c r="E69" s="1" t="s">
        <v>29</v>
      </c>
      <c r="F69" s="1">
        <f>HEX2DEC(badge_data[[#This Row],[ate]])</f>
        <v>0</v>
      </c>
      <c r="G69" s="1" t="s">
        <v>1170</v>
      </c>
      <c r="H69" s="1">
        <f>HEX2DEC(badge_data[[#This Row],[clicks]])</f>
        <v>56</v>
      </c>
      <c r="I69">
        <v>8</v>
      </c>
      <c r="J69">
        <v>0</v>
      </c>
      <c r="K69" s="1" t="s">
        <v>131</v>
      </c>
      <c r="L69" s="1" t="s">
        <v>140</v>
      </c>
      <c r="M69" s="1" t="s">
        <v>555</v>
      </c>
      <c r="N69" s="1" t="s">
        <v>1171</v>
      </c>
      <c r="O69" s="1">
        <f>HEX2DEC(badge_data[[#This Row],[hyper_time]])</f>
        <v>1346</v>
      </c>
      <c r="P69">
        <v>8</v>
      </c>
      <c r="Q69" s="1" t="s">
        <v>1172</v>
      </c>
      <c r="R69" s="1" t="s">
        <v>36</v>
      </c>
      <c r="S69" s="1">
        <f>HEX2DEC(badge_data[[#This Row],[knocked_up]])</f>
        <v>1</v>
      </c>
      <c r="T69" s="1" t="s">
        <v>484</v>
      </c>
      <c r="U69" s="1" t="s">
        <v>29</v>
      </c>
      <c r="V69" s="1">
        <f>HEX2DEC(badge_data[[#This Row],[pooped]])</f>
        <v>0</v>
      </c>
      <c r="W69" s="1" t="s">
        <v>1173</v>
      </c>
      <c r="X69" s="1">
        <f>HEX2DEC(badge_data[[#This Row],[prego_time]])</f>
        <v>10361</v>
      </c>
      <c r="Y69" s="1" t="s">
        <v>29</v>
      </c>
      <c r="Z69" s="1" t="s">
        <v>131</v>
      </c>
      <c r="AA69" s="1" t="s">
        <v>1174</v>
      </c>
      <c r="AB69" s="1">
        <f>HEX2DEC(badge_data[[#This Row],[sleep_time]])</f>
        <v>17366</v>
      </c>
      <c r="AC69" s="1" t="s">
        <v>29</v>
      </c>
      <c r="AD69" s="1" t="s">
        <v>66</v>
      </c>
      <c r="AE69">
        <v>3</v>
      </c>
      <c r="AF69">
        <v>0</v>
      </c>
      <c r="AG69">
        <v>0</v>
      </c>
      <c r="AH69">
        <v>0</v>
      </c>
      <c r="AI69">
        <v>0</v>
      </c>
      <c r="AJ69">
        <v>0</v>
      </c>
      <c r="AO69" s="1" t="s">
        <v>171</v>
      </c>
      <c r="AP69">
        <f t="shared" ref="AP69:AP87" si="1">COUNTIF(Z$2:Z$9999,AO69)</f>
        <v>1</v>
      </c>
    </row>
    <row r="70" spans="1:42" x14ac:dyDescent="0.25">
      <c r="A70" s="1" t="s">
        <v>1081</v>
      </c>
      <c r="B70" s="1">
        <f>HEX2DEC(badge_data[[#This Row],[id]])</f>
        <v>293</v>
      </c>
      <c r="C70" s="1" t="s">
        <v>1082</v>
      </c>
      <c r="D70" s="1">
        <f>HEX2DEC(badge_data[[#This Row],[active_time]])</f>
        <v>3579</v>
      </c>
      <c r="E70" s="1" t="s">
        <v>474</v>
      </c>
      <c r="F70" s="1">
        <f>HEX2DEC(badge_data[[#This Row],[ate]])</f>
        <v>11</v>
      </c>
      <c r="G70" s="1" t="s">
        <v>1083</v>
      </c>
      <c r="H70" s="1">
        <f>HEX2DEC(badge_data[[#This Row],[clicks]])</f>
        <v>89</v>
      </c>
      <c r="I70">
        <v>24</v>
      </c>
      <c r="J70">
        <v>0</v>
      </c>
      <c r="K70" s="1" t="s">
        <v>71</v>
      </c>
      <c r="L70" s="1" t="s">
        <v>72</v>
      </c>
      <c r="M70" s="1" t="s">
        <v>61</v>
      </c>
      <c r="N70" s="1" t="s">
        <v>1084</v>
      </c>
      <c r="O70" s="1">
        <f>HEX2DEC(badge_data[[#This Row],[hyper_time]])</f>
        <v>4498</v>
      </c>
      <c r="P70">
        <v>35</v>
      </c>
      <c r="Q70" s="1" t="s">
        <v>1085</v>
      </c>
      <c r="R70" s="1" t="s">
        <v>90</v>
      </c>
      <c r="S70" s="1">
        <f>HEX2DEC(badge_data[[#This Row],[knocked_up]])</f>
        <v>3</v>
      </c>
      <c r="T70" s="1" t="s">
        <v>63</v>
      </c>
      <c r="U70" s="1" t="s">
        <v>29</v>
      </c>
      <c r="V70" s="1">
        <f>HEX2DEC(badge_data[[#This Row],[pooped]])</f>
        <v>0</v>
      </c>
      <c r="W70" s="1" t="s">
        <v>1086</v>
      </c>
      <c r="X70" s="1">
        <f>HEX2DEC(badge_data[[#This Row],[prego_time]])</f>
        <v>519</v>
      </c>
      <c r="Y70" s="1" t="s">
        <v>29</v>
      </c>
      <c r="Z70" s="1" t="s">
        <v>148</v>
      </c>
      <c r="AA70" s="1" t="s">
        <v>1087</v>
      </c>
      <c r="AB70" s="1">
        <f>HEX2DEC(badge_data[[#This Row],[sleep_time]])</f>
        <v>16830</v>
      </c>
      <c r="AC70" s="1" t="s">
        <v>474</v>
      </c>
      <c r="AD70" s="1" t="s">
        <v>401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O70" s="1" t="s">
        <v>559</v>
      </c>
      <c r="AP70">
        <f t="shared" si="1"/>
        <v>1</v>
      </c>
    </row>
    <row r="71" spans="1:42" x14ac:dyDescent="0.25">
      <c r="A71" s="1" t="s">
        <v>1352</v>
      </c>
      <c r="B71" s="1">
        <f>HEX2DEC(badge_data[[#This Row],[id]])</f>
        <v>144</v>
      </c>
      <c r="C71" s="1" t="s">
        <v>1353</v>
      </c>
      <c r="D71" s="1">
        <f>HEX2DEC(badge_data[[#This Row],[active_time]])</f>
        <v>4800</v>
      </c>
      <c r="E71" s="1" t="s">
        <v>1354</v>
      </c>
      <c r="F71" s="1">
        <f>HEX2DEC(badge_data[[#This Row],[ate]])</f>
        <v>77</v>
      </c>
      <c r="G71" s="1" t="s">
        <v>1355</v>
      </c>
      <c r="H71" s="1">
        <f>HEX2DEC(badge_data[[#This Row],[clicks]])</f>
        <v>37</v>
      </c>
      <c r="I71">
        <v>22</v>
      </c>
      <c r="J71">
        <v>0</v>
      </c>
      <c r="K71" s="1" t="s">
        <v>131</v>
      </c>
      <c r="L71" s="1" t="s">
        <v>45</v>
      </c>
      <c r="M71" s="1" t="s">
        <v>1356</v>
      </c>
      <c r="N71" s="1" t="s">
        <v>1357</v>
      </c>
      <c r="O71" s="1">
        <f>HEX2DEC(badge_data[[#This Row],[hyper_time]])</f>
        <v>2896</v>
      </c>
      <c r="P71">
        <v>22</v>
      </c>
      <c r="Q71" s="1" t="s">
        <v>1358</v>
      </c>
      <c r="R71" s="1" t="s">
        <v>36</v>
      </c>
      <c r="S71" s="1">
        <f>HEX2DEC(badge_data[[#This Row],[knocked_up]])</f>
        <v>1</v>
      </c>
      <c r="T71" s="1" t="s">
        <v>208</v>
      </c>
      <c r="U71" s="1" t="s">
        <v>169</v>
      </c>
      <c r="V71" s="1">
        <f>HEX2DEC(badge_data[[#This Row],[pooped]])</f>
        <v>14</v>
      </c>
      <c r="W71" s="1" t="s">
        <v>1359</v>
      </c>
      <c r="X71" s="1">
        <f>HEX2DEC(badge_data[[#This Row],[prego_time]])</f>
        <v>18758</v>
      </c>
      <c r="Y71" s="1" t="s">
        <v>29</v>
      </c>
      <c r="Z71" s="1" t="s">
        <v>211</v>
      </c>
      <c r="AA71" s="1" t="s">
        <v>1360</v>
      </c>
      <c r="AB71" s="1">
        <f>HEX2DEC(badge_data[[#This Row],[sleep_time]])</f>
        <v>16728</v>
      </c>
      <c r="AC71" s="1" t="s">
        <v>29</v>
      </c>
      <c r="AD71" s="1" t="s">
        <v>66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O71" s="1" t="s">
        <v>94</v>
      </c>
      <c r="AP71">
        <f t="shared" si="1"/>
        <v>1</v>
      </c>
    </row>
    <row r="72" spans="1:42" x14ac:dyDescent="0.25">
      <c r="A72" s="1" t="s">
        <v>1253</v>
      </c>
      <c r="B72" s="1">
        <f>HEX2DEC(badge_data[[#This Row],[id]])</f>
        <v>249</v>
      </c>
      <c r="C72" s="1" t="s">
        <v>1254</v>
      </c>
      <c r="D72" s="1">
        <f>HEX2DEC(badge_data[[#This Row],[active_time]])</f>
        <v>3346</v>
      </c>
      <c r="E72" s="1" t="s">
        <v>167</v>
      </c>
      <c r="F72" s="1">
        <f>HEX2DEC(badge_data[[#This Row],[ate]])</f>
        <v>4</v>
      </c>
      <c r="G72" s="1" t="s">
        <v>1255</v>
      </c>
      <c r="H72" s="1">
        <f>HEX2DEC(badge_data[[#This Row],[clicks]])</f>
        <v>52</v>
      </c>
      <c r="I72">
        <v>15</v>
      </c>
      <c r="J72">
        <v>1</v>
      </c>
      <c r="K72" s="1" t="s">
        <v>714</v>
      </c>
      <c r="L72" s="1" t="s">
        <v>45</v>
      </c>
      <c r="M72" s="1" t="s">
        <v>253</v>
      </c>
      <c r="N72" s="1" t="s">
        <v>1256</v>
      </c>
      <c r="O72" s="1">
        <f>HEX2DEC(badge_data[[#This Row],[hyper_time]])</f>
        <v>2160</v>
      </c>
      <c r="P72">
        <v>15</v>
      </c>
      <c r="Q72" s="1" t="s">
        <v>1257</v>
      </c>
      <c r="R72" s="1" t="s">
        <v>36</v>
      </c>
      <c r="S72" s="1">
        <f>HEX2DEC(badge_data[[#This Row],[knocked_up]])</f>
        <v>1</v>
      </c>
      <c r="T72" s="1" t="s">
        <v>256</v>
      </c>
      <c r="U72" s="1" t="s">
        <v>29</v>
      </c>
      <c r="V72" s="1">
        <f>HEX2DEC(badge_data[[#This Row],[pooped]])</f>
        <v>0</v>
      </c>
      <c r="W72" s="1" t="s">
        <v>1258</v>
      </c>
      <c r="X72" s="1">
        <f>HEX2DEC(badge_data[[#This Row],[prego_time]])</f>
        <v>23170</v>
      </c>
      <c r="Y72" s="1" t="s">
        <v>29</v>
      </c>
      <c r="Z72" s="1" t="s">
        <v>148</v>
      </c>
      <c r="AA72" s="1" t="s">
        <v>1259</v>
      </c>
      <c r="AB72" s="1">
        <f>HEX2DEC(badge_data[[#This Row],[sleep_time]])</f>
        <v>16620</v>
      </c>
      <c r="AC72" s="1" t="s">
        <v>29</v>
      </c>
      <c r="AD72" s="1" t="s">
        <v>56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O72" s="1" t="s">
        <v>1124</v>
      </c>
      <c r="AP72">
        <f t="shared" si="1"/>
        <v>1</v>
      </c>
    </row>
    <row r="73" spans="1:42" x14ac:dyDescent="0.25">
      <c r="A73" s="1" t="s">
        <v>1057</v>
      </c>
      <c r="B73" s="1">
        <f>HEX2DEC(badge_data[[#This Row],[id]])</f>
        <v>586</v>
      </c>
      <c r="C73" s="1" t="s">
        <v>1058</v>
      </c>
      <c r="D73" s="1">
        <f>HEX2DEC(badge_data[[#This Row],[active_time]])</f>
        <v>3094</v>
      </c>
      <c r="E73" s="1" t="s">
        <v>269</v>
      </c>
      <c r="F73" s="1">
        <f>HEX2DEC(badge_data[[#This Row],[ate]])</f>
        <v>30</v>
      </c>
      <c r="G73" s="1" t="s">
        <v>1059</v>
      </c>
      <c r="H73" s="1">
        <f>HEX2DEC(badge_data[[#This Row],[clicks]])</f>
        <v>58</v>
      </c>
      <c r="I73">
        <v>29</v>
      </c>
      <c r="J73">
        <v>0</v>
      </c>
      <c r="K73" s="1" t="s">
        <v>187</v>
      </c>
      <c r="L73" s="1" t="s">
        <v>45</v>
      </c>
      <c r="M73" s="1" t="s">
        <v>1060</v>
      </c>
      <c r="N73" s="1" t="s">
        <v>1061</v>
      </c>
      <c r="O73" s="1">
        <f>HEX2DEC(badge_data[[#This Row],[hyper_time]])</f>
        <v>3961</v>
      </c>
      <c r="P73">
        <v>29</v>
      </c>
      <c r="Q73" s="1" t="s">
        <v>1062</v>
      </c>
      <c r="R73" s="1" t="s">
        <v>207</v>
      </c>
      <c r="S73" s="1">
        <f>HEX2DEC(badge_data[[#This Row],[knocked_up]])</f>
        <v>6</v>
      </c>
      <c r="T73" s="1" t="s">
        <v>1063</v>
      </c>
      <c r="U73" s="1" t="s">
        <v>1064</v>
      </c>
      <c r="V73" s="1">
        <f>HEX2DEC(badge_data[[#This Row],[pooped]])</f>
        <v>112</v>
      </c>
      <c r="W73" s="1" t="s">
        <v>1065</v>
      </c>
      <c r="X73" s="1">
        <f>HEX2DEC(badge_data[[#This Row],[prego_time]])</f>
        <v>13142</v>
      </c>
      <c r="Y73" s="1" t="s">
        <v>29</v>
      </c>
      <c r="Z73" s="1" t="s">
        <v>258</v>
      </c>
      <c r="AA73" s="1" t="s">
        <v>1066</v>
      </c>
      <c r="AB73" s="1">
        <f>HEX2DEC(badge_data[[#This Row],[sleep_time]])</f>
        <v>16046</v>
      </c>
      <c r="AC73" s="1" t="s">
        <v>29</v>
      </c>
      <c r="AD73" s="1" t="s">
        <v>56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O73" s="1" t="s">
        <v>49</v>
      </c>
      <c r="AP73">
        <f t="shared" si="1"/>
        <v>1</v>
      </c>
    </row>
    <row r="74" spans="1:42" x14ac:dyDescent="0.25">
      <c r="A74" s="1" t="s">
        <v>246</v>
      </c>
      <c r="B74" s="1">
        <f>HEX2DEC(badge_data[[#This Row],[id]])</f>
        <v>19</v>
      </c>
      <c r="C74" s="1" t="s">
        <v>1483</v>
      </c>
      <c r="D74" s="1">
        <f>HEX2DEC(badge_data[[#This Row],[active_time]])</f>
        <v>6601</v>
      </c>
      <c r="E74" s="1" t="s">
        <v>1484</v>
      </c>
      <c r="F74" s="1">
        <f>HEX2DEC(badge_data[[#This Row],[ate]])</f>
        <v>165</v>
      </c>
      <c r="G74" s="1" t="s">
        <v>1090</v>
      </c>
      <c r="H74" s="1">
        <f>HEX2DEC(badge_data[[#This Row],[clicks]])</f>
        <v>43</v>
      </c>
      <c r="I74">
        <v>20</v>
      </c>
      <c r="J74">
        <v>0</v>
      </c>
      <c r="K74" s="1" t="s">
        <v>131</v>
      </c>
      <c r="L74" s="1" t="s">
        <v>45</v>
      </c>
      <c r="M74" s="1" t="s">
        <v>1485</v>
      </c>
      <c r="N74" s="1" t="s">
        <v>1486</v>
      </c>
      <c r="O74" s="1">
        <f>HEX2DEC(badge_data[[#This Row],[hyper_time]])</f>
        <v>4346</v>
      </c>
      <c r="P74">
        <v>20</v>
      </c>
      <c r="Q74" s="1" t="s">
        <v>1487</v>
      </c>
      <c r="R74" s="1" t="s">
        <v>36</v>
      </c>
      <c r="S74" s="1">
        <f>HEX2DEC(badge_data[[#This Row],[knocked_up]])</f>
        <v>1</v>
      </c>
      <c r="T74" s="1" t="s">
        <v>1488</v>
      </c>
      <c r="U74" s="1" t="s">
        <v>94</v>
      </c>
      <c r="V74" s="1">
        <f>HEX2DEC(badge_data[[#This Row],[pooped]])</f>
        <v>20</v>
      </c>
      <c r="W74" s="1" t="s">
        <v>1489</v>
      </c>
      <c r="X74" s="1">
        <f>HEX2DEC(badge_data[[#This Row],[prego_time]])</f>
        <v>20116</v>
      </c>
      <c r="Y74" s="1" t="s">
        <v>29</v>
      </c>
      <c r="Z74" s="1" t="s">
        <v>421</v>
      </c>
      <c r="AA74" s="1" t="s">
        <v>1490</v>
      </c>
      <c r="AB74" s="1">
        <f>HEX2DEC(badge_data[[#This Row],[sleep_time]])</f>
        <v>15707</v>
      </c>
      <c r="AC74" s="1" t="s">
        <v>29</v>
      </c>
      <c r="AD74" s="1" t="s">
        <v>56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O74" s="1" t="s">
        <v>237</v>
      </c>
      <c r="AP74">
        <f t="shared" si="1"/>
        <v>1</v>
      </c>
    </row>
    <row r="75" spans="1:42" x14ac:dyDescent="0.25">
      <c r="A75" s="1" t="s">
        <v>1192</v>
      </c>
      <c r="B75" s="1">
        <f>HEX2DEC(badge_data[[#This Row],[id]])</f>
        <v>555</v>
      </c>
      <c r="C75" s="1" t="s">
        <v>1193</v>
      </c>
      <c r="D75" s="1">
        <f>HEX2DEC(badge_data[[#This Row],[active_time]])</f>
        <v>3095</v>
      </c>
      <c r="E75" s="1" t="s">
        <v>207</v>
      </c>
      <c r="F75" s="1">
        <f>HEX2DEC(badge_data[[#This Row],[ate]])</f>
        <v>6</v>
      </c>
      <c r="G75" s="1" t="s">
        <v>1194</v>
      </c>
      <c r="H75" s="1">
        <f>HEX2DEC(badge_data[[#This Row],[clicks]])</f>
        <v>49</v>
      </c>
      <c r="I75">
        <v>0</v>
      </c>
      <c r="J75">
        <v>0</v>
      </c>
      <c r="K75" s="1" t="s">
        <v>29</v>
      </c>
      <c r="L75" s="1" t="s">
        <v>163</v>
      </c>
      <c r="M75" s="1" t="s">
        <v>1195</v>
      </c>
      <c r="N75" s="1" t="s">
        <v>1196</v>
      </c>
      <c r="O75" s="1">
        <f>HEX2DEC(badge_data[[#This Row],[hyper_time]])</f>
        <v>2641</v>
      </c>
      <c r="P75">
        <v>10</v>
      </c>
      <c r="Q75" s="1" t="s">
        <v>1197</v>
      </c>
      <c r="R75" s="1" t="s">
        <v>29</v>
      </c>
      <c r="S75" s="1">
        <f>HEX2DEC(badge_data[[#This Row],[knocked_up]])</f>
        <v>0</v>
      </c>
      <c r="T75" s="1" t="s">
        <v>1198</v>
      </c>
      <c r="U75" s="1" t="s">
        <v>29</v>
      </c>
      <c r="V75" s="1">
        <f>HEX2DEC(badge_data[[#This Row],[pooped]])</f>
        <v>0</v>
      </c>
      <c r="W75" s="1" t="s">
        <v>58</v>
      </c>
      <c r="X75" s="1">
        <f>HEX2DEC(badge_data[[#This Row],[prego_time]])</f>
        <v>0</v>
      </c>
      <c r="Y75" s="1" t="s">
        <v>29</v>
      </c>
      <c r="Z75" s="1" t="s">
        <v>184</v>
      </c>
      <c r="AA75" s="1" t="s">
        <v>1199</v>
      </c>
      <c r="AB75" s="1">
        <f>HEX2DEC(badge_data[[#This Row],[sleep_time]])</f>
        <v>15683</v>
      </c>
      <c r="AC75" s="1" t="s">
        <v>82</v>
      </c>
      <c r="AD75" s="1" t="s">
        <v>378</v>
      </c>
      <c r="AE75">
        <v>3</v>
      </c>
      <c r="AF75">
        <v>0</v>
      </c>
      <c r="AG75">
        <v>0</v>
      </c>
      <c r="AH75">
        <v>0</v>
      </c>
      <c r="AI75">
        <v>0</v>
      </c>
      <c r="AJ75">
        <v>0</v>
      </c>
      <c r="AO75" s="1" t="s">
        <v>1074</v>
      </c>
      <c r="AP75">
        <f t="shared" si="1"/>
        <v>1</v>
      </c>
    </row>
    <row r="76" spans="1:42" x14ac:dyDescent="0.25">
      <c r="A76" s="1" t="s">
        <v>1044</v>
      </c>
      <c r="B76" s="1">
        <f>HEX2DEC(badge_data[[#This Row],[id]])</f>
        <v>442</v>
      </c>
      <c r="C76" s="1" t="s">
        <v>1045</v>
      </c>
      <c r="D76" s="1">
        <f>HEX2DEC(badge_data[[#This Row],[active_time]])</f>
        <v>1523</v>
      </c>
      <c r="E76" s="1" t="s">
        <v>29</v>
      </c>
      <c r="F76" s="1">
        <f>HEX2DEC(badge_data[[#This Row],[ate]])</f>
        <v>0</v>
      </c>
      <c r="G76" s="1" t="s">
        <v>1046</v>
      </c>
      <c r="H76" s="1">
        <f>HEX2DEC(badge_data[[#This Row],[clicks]])</f>
        <v>107</v>
      </c>
      <c r="I76">
        <v>16</v>
      </c>
      <c r="J76">
        <v>1</v>
      </c>
      <c r="K76" s="1" t="s">
        <v>71</v>
      </c>
      <c r="L76" s="1" t="s">
        <v>163</v>
      </c>
      <c r="M76" s="1" t="s">
        <v>264</v>
      </c>
      <c r="N76" s="1" t="s">
        <v>1047</v>
      </c>
      <c r="O76" s="1">
        <f>HEX2DEC(badge_data[[#This Row],[hyper_time]])</f>
        <v>1685</v>
      </c>
      <c r="P76">
        <v>16</v>
      </c>
      <c r="Q76" s="1" t="s">
        <v>1048</v>
      </c>
      <c r="R76" s="1" t="s">
        <v>76</v>
      </c>
      <c r="S76" s="1">
        <f>HEX2DEC(badge_data[[#This Row],[knocked_up]])</f>
        <v>2</v>
      </c>
      <c r="T76" s="1" t="s">
        <v>455</v>
      </c>
      <c r="U76" s="1" t="s">
        <v>29</v>
      </c>
      <c r="V76" s="1">
        <f>HEX2DEC(badge_data[[#This Row],[pooped]])</f>
        <v>0</v>
      </c>
      <c r="W76" s="1" t="s">
        <v>1049</v>
      </c>
      <c r="X76" s="1">
        <f>HEX2DEC(badge_data[[#This Row],[prego_time]])</f>
        <v>12017</v>
      </c>
      <c r="Y76" s="1" t="s">
        <v>29</v>
      </c>
      <c r="Z76" s="1" t="s">
        <v>184</v>
      </c>
      <c r="AA76" s="1" t="s">
        <v>1050</v>
      </c>
      <c r="AB76" s="1">
        <f>HEX2DEC(badge_data[[#This Row],[sleep_time]])</f>
        <v>15268</v>
      </c>
      <c r="AC76" s="1" t="s">
        <v>29</v>
      </c>
      <c r="AD76" s="1" t="s">
        <v>134</v>
      </c>
      <c r="AE76">
        <v>3</v>
      </c>
      <c r="AF76">
        <v>0</v>
      </c>
      <c r="AG76">
        <v>0</v>
      </c>
      <c r="AH76">
        <v>0</v>
      </c>
      <c r="AI76">
        <v>0</v>
      </c>
      <c r="AJ76">
        <v>0</v>
      </c>
      <c r="AO76" s="1" t="s">
        <v>766</v>
      </c>
      <c r="AP76">
        <f t="shared" si="1"/>
        <v>1</v>
      </c>
    </row>
    <row r="77" spans="1:42" x14ac:dyDescent="0.25">
      <c r="A77" s="1" t="s">
        <v>281</v>
      </c>
      <c r="B77" s="1">
        <f>HEX2DEC(badge_data[[#This Row],[id]])</f>
        <v>536</v>
      </c>
      <c r="C77" s="1" t="s">
        <v>1286</v>
      </c>
      <c r="D77" s="1">
        <f>HEX2DEC(badge_data[[#This Row],[active_time]])</f>
        <v>6248</v>
      </c>
      <c r="E77" s="1" t="s">
        <v>76</v>
      </c>
      <c r="F77" s="1">
        <f>HEX2DEC(badge_data[[#This Row],[ate]])</f>
        <v>2</v>
      </c>
      <c r="G77" s="1" t="s">
        <v>263</v>
      </c>
      <c r="H77" s="1">
        <f>HEX2DEC(badge_data[[#This Row],[clicks]])</f>
        <v>166</v>
      </c>
      <c r="I77">
        <v>26</v>
      </c>
      <c r="J77">
        <v>0</v>
      </c>
      <c r="K77" s="1" t="s">
        <v>714</v>
      </c>
      <c r="L77" s="1" t="s">
        <v>45</v>
      </c>
      <c r="M77" s="1" t="s">
        <v>569</v>
      </c>
      <c r="N77" s="1" t="s">
        <v>1287</v>
      </c>
      <c r="O77" s="1">
        <f>HEX2DEC(badge_data[[#This Row],[hyper_time]])</f>
        <v>4066</v>
      </c>
      <c r="P77">
        <v>26</v>
      </c>
      <c r="Q77" s="1" t="s">
        <v>1288</v>
      </c>
      <c r="R77" s="1" t="s">
        <v>167</v>
      </c>
      <c r="S77" s="1">
        <f>HEX2DEC(badge_data[[#This Row],[knocked_up]])</f>
        <v>4</v>
      </c>
      <c r="T77" s="1" t="s">
        <v>805</v>
      </c>
      <c r="U77" s="1" t="s">
        <v>29</v>
      </c>
      <c r="V77" s="1">
        <f>HEX2DEC(badge_data[[#This Row],[pooped]])</f>
        <v>0</v>
      </c>
      <c r="W77" s="1" t="s">
        <v>1289</v>
      </c>
      <c r="X77" s="1">
        <f>HEX2DEC(badge_data[[#This Row],[prego_time]])</f>
        <v>2720</v>
      </c>
      <c r="Y77" s="1" t="s">
        <v>29</v>
      </c>
      <c r="Z77" s="1" t="s">
        <v>119</v>
      </c>
      <c r="AA77" s="1" t="s">
        <v>1290</v>
      </c>
      <c r="AB77" s="1">
        <f>HEX2DEC(badge_data[[#This Row],[sleep_time]])</f>
        <v>15203</v>
      </c>
      <c r="AC77" s="1" t="s">
        <v>29</v>
      </c>
      <c r="AD77" s="1" t="s">
        <v>66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O77" s="1" t="s">
        <v>1476</v>
      </c>
      <c r="AP77">
        <f t="shared" si="1"/>
        <v>1</v>
      </c>
    </row>
    <row r="78" spans="1:42" x14ac:dyDescent="0.25">
      <c r="A78" s="1" t="s">
        <v>225</v>
      </c>
      <c r="B78" s="1">
        <f>HEX2DEC(badge_data[[#This Row],[id]])</f>
        <v>441</v>
      </c>
      <c r="C78" s="1" t="s">
        <v>226</v>
      </c>
      <c r="D78" s="1">
        <f>HEX2DEC(badge_data[[#This Row],[active_time]])</f>
        <v>11846</v>
      </c>
      <c r="E78" s="1" t="s">
        <v>227</v>
      </c>
      <c r="F78" s="1">
        <f>HEX2DEC(badge_data[[#This Row],[ate]])</f>
        <v>125</v>
      </c>
      <c r="G78" s="1" t="s">
        <v>228</v>
      </c>
      <c r="H78" s="1">
        <f>HEX2DEC(badge_data[[#This Row],[clicks]])</f>
        <v>434</v>
      </c>
      <c r="I78">
        <v>23</v>
      </c>
      <c r="J78">
        <v>1</v>
      </c>
      <c r="K78" s="1" t="s">
        <v>44</v>
      </c>
      <c r="L78" s="1" t="s">
        <v>45</v>
      </c>
      <c r="M78" s="1" t="s">
        <v>61</v>
      </c>
      <c r="N78" s="1" t="s">
        <v>229</v>
      </c>
      <c r="O78" s="1">
        <f>HEX2DEC(badge_data[[#This Row],[hyper_time]])</f>
        <v>14312</v>
      </c>
      <c r="P78">
        <v>223</v>
      </c>
      <c r="Q78" s="1" t="s">
        <v>230</v>
      </c>
      <c r="R78" s="1" t="s">
        <v>231</v>
      </c>
      <c r="S78" s="1">
        <f>HEX2DEC(badge_data[[#This Row],[knocked_up]])</f>
        <v>7</v>
      </c>
      <c r="T78" s="1" t="s">
        <v>63</v>
      </c>
      <c r="U78" s="1" t="s">
        <v>232</v>
      </c>
      <c r="V78" s="1">
        <f>HEX2DEC(badge_data[[#This Row],[pooped]])</f>
        <v>133</v>
      </c>
      <c r="W78" s="1" t="s">
        <v>233</v>
      </c>
      <c r="X78" s="1">
        <f>HEX2DEC(badge_data[[#This Row],[prego_time]])</f>
        <v>29123</v>
      </c>
      <c r="Y78" s="1" t="s">
        <v>29</v>
      </c>
      <c r="Z78" s="1" t="s">
        <v>234</v>
      </c>
      <c r="AA78" s="1" t="s">
        <v>235</v>
      </c>
      <c r="AB78" s="1">
        <f>HEX2DEC(badge_data[[#This Row],[sleep_time]])</f>
        <v>14981</v>
      </c>
      <c r="AC78" s="1" t="s">
        <v>236</v>
      </c>
      <c r="AD78" s="1" t="s">
        <v>66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O78" s="1" t="s">
        <v>478</v>
      </c>
      <c r="AP78">
        <f t="shared" si="1"/>
        <v>1</v>
      </c>
    </row>
    <row r="79" spans="1:42" x14ac:dyDescent="0.25">
      <c r="A79" s="1" t="s">
        <v>522</v>
      </c>
      <c r="B79" s="1">
        <f>HEX2DEC(badge_data[[#This Row],[id]])</f>
        <v>545</v>
      </c>
      <c r="C79" s="1" t="s">
        <v>1007</v>
      </c>
      <c r="D79" s="1">
        <f>HEX2DEC(badge_data[[#This Row],[active_time]])</f>
        <v>4710</v>
      </c>
      <c r="E79" s="1" t="s">
        <v>169</v>
      </c>
      <c r="F79" s="1">
        <f>HEX2DEC(badge_data[[#This Row],[ate]])</f>
        <v>14</v>
      </c>
      <c r="G79" s="1" t="s">
        <v>194</v>
      </c>
      <c r="H79" s="1">
        <f>HEX2DEC(badge_data[[#This Row],[clicks]])</f>
        <v>25</v>
      </c>
      <c r="I79">
        <v>21</v>
      </c>
      <c r="J79">
        <v>1</v>
      </c>
      <c r="K79" s="1" t="s">
        <v>29</v>
      </c>
      <c r="L79" s="1" t="s">
        <v>72</v>
      </c>
      <c r="M79" s="1" t="s">
        <v>812</v>
      </c>
      <c r="N79" s="1" t="s">
        <v>751</v>
      </c>
      <c r="O79" s="1">
        <f>HEX2DEC(badge_data[[#This Row],[hyper_time]])</f>
        <v>3090</v>
      </c>
      <c r="P79">
        <v>21</v>
      </c>
      <c r="Q79" s="1" t="s">
        <v>1008</v>
      </c>
      <c r="R79" s="1" t="s">
        <v>29</v>
      </c>
      <c r="S79" s="1">
        <f>HEX2DEC(badge_data[[#This Row],[knocked_up]])</f>
        <v>0</v>
      </c>
      <c r="T79" s="1" t="s">
        <v>116</v>
      </c>
      <c r="U79" s="1" t="s">
        <v>29</v>
      </c>
      <c r="V79" s="1">
        <f>HEX2DEC(badge_data[[#This Row],[pooped]])</f>
        <v>0</v>
      </c>
      <c r="W79" s="1" t="s">
        <v>58</v>
      </c>
      <c r="X79" s="1">
        <f>HEX2DEC(badge_data[[#This Row],[prego_time]])</f>
        <v>0</v>
      </c>
      <c r="Y79" s="1" t="s">
        <v>29</v>
      </c>
      <c r="Z79" s="1" t="s">
        <v>299</v>
      </c>
      <c r="AA79" s="1" t="s">
        <v>1009</v>
      </c>
      <c r="AB79" s="1">
        <f>HEX2DEC(badge_data[[#This Row],[sleep_time]])</f>
        <v>14864</v>
      </c>
      <c r="AC79" s="1" t="s">
        <v>29</v>
      </c>
      <c r="AD79" s="1" t="s">
        <v>159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O79" s="1" t="s">
        <v>1230</v>
      </c>
      <c r="AP79">
        <f t="shared" si="1"/>
        <v>1</v>
      </c>
    </row>
    <row r="80" spans="1:42" x14ac:dyDescent="0.25">
      <c r="A80" s="1" t="s">
        <v>566</v>
      </c>
      <c r="B80" s="1">
        <f>HEX2DEC(badge_data[[#This Row],[id]])</f>
        <v>428</v>
      </c>
      <c r="C80" s="1" t="s">
        <v>567</v>
      </c>
      <c r="D80" s="1">
        <f>HEX2DEC(badge_data[[#This Row],[active_time]])</f>
        <v>7412</v>
      </c>
      <c r="E80" s="1" t="s">
        <v>458</v>
      </c>
      <c r="F80" s="1">
        <f>HEX2DEC(badge_data[[#This Row],[ate]])</f>
        <v>25</v>
      </c>
      <c r="G80" s="1" t="s">
        <v>568</v>
      </c>
      <c r="H80" s="1">
        <f>HEX2DEC(badge_data[[#This Row],[clicks]])</f>
        <v>366</v>
      </c>
      <c r="I80">
        <v>13</v>
      </c>
      <c r="J80">
        <v>0</v>
      </c>
      <c r="K80" s="1" t="s">
        <v>131</v>
      </c>
      <c r="L80" s="1" t="s">
        <v>45</v>
      </c>
      <c r="M80" s="1" t="s">
        <v>569</v>
      </c>
      <c r="N80" s="1" t="s">
        <v>570</v>
      </c>
      <c r="O80" s="1">
        <f>HEX2DEC(badge_data[[#This Row],[hyper_time]])</f>
        <v>7932</v>
      </c>
      <c r="P80">
        <v>43</v>
      </c>
      <c r="Q80" s="1" t="s">
        <v>571</v>
      </c>
      <c r="R80" s="1" t="s">
        <v>167</v>
      </c>
      <c r="S80" s="1">
        <f>HEX2DEC(badge_data[[#This Row],[knocked_up]])</f>
        <v>4</v>
      </c>
      <c r="T80" s="1" t="s">
        <v>572</v>
      </c>
      <c r="U80" s="1" t="s">
        <v>167</v>
      </c>
      <c r="V80" s="1">
        <f>HEX2DEC(badge_data[[#This Row],[pooped]])</f>
        <v>4</v>
      </c>
      <c r="W80" s="1" t="s">
        <v>573</v>
      </c>
      <c r="X80" s="1">
        <f>HEX2DEC(badge_data[[#This Row],[prego_time]])</f>
        <v>5882</v>
      </c>
      <c r="Y80" s="1" t="s">
        <v>29</v>
      </c>
      <c r="Z80" s="1" t="s">
        <v>258</v>
      </c>
      <c r="AA80" s="1" t="s">
        <v>574</v>
      </c>
      <c r="AB80" s="1">
        <f>HEX2DEC(badge_data[[#This Row],[sleep_time]])</f>
        <v>14608</v>
      </c>
      <c r="AC80" s="1" t="s">
        <v>269</v>
      </c>
      <c r="AD80" s="1" t="s">
        <v>575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O80" s="1" t="s">
        <v>207</v>
      </c>
      <c r="AP80">
        <f t="shared" si="1"/>
        <v>1</v>
      </c>
    </row>
    <row r="81" spans="1:42" x14ac:dyDescent="0.25">
      <c r="A81" s="1" t="s">
        <v>1217</v>
      </c>
      <c r="B81" s="1">
        <f>HEX2DEC(badge_data[[#This Row],[id]])</f>
        <v>316</v>
      </c>
      <c r="C81" s="1" t="s">
        <v>1218</v>
      </c>
      <c r="D81" s="1">
        <f>HEX2DEC(badge_data[[#This Row],[active_time]])</f>
        <v>3974</v>
      </c>
      <c r="E81" s="1" t="s">
        <v>167</v>
      </c>
      <c r="F81" s="1">
        <f>HEX2DEC(badge_data[[#This Row],[ate]])</f>
        <v>4</v>
      </c>
      <c r="G81" s="1" t="s">
        <v>1206</v>
      </c>
      <c r="H81" s="1">
        <f>HEX2DEC(badge_data[[#This Row],[clicks]])</f>
        <v>133</v>
      </c>
      <c r="I81">
        <v>21</v>
      </c>
      <c r="J81">
        <v>0</v>
      </c>
      <c r="K81" s="1" t="s">
        <v>71</v>
      </c>
      <c r="L81" s="1" t="s">
        <v>72</v>
      </c>
      <c r="M81" s="1" t="s">
        <v>305</v>
      </c>
      <c r="N81" s="1" t="s">
        <v>1219</v>
      </c>
      <c r="O81" s="1">
        <f>HEX2DEC(badge_data[[#This Row],[hyper_time]])</f>
        <v>4211</v>
      </c>
      <c r="P81">
        <v>21</v>
      </c>
      <c r="Q81" s="1" t="s">
        <v>1220</v>
      </c>
      <c r="R81" s="1" t="s">
        <v>36</v>
      </c>
      <c r="S81" s="1">
        <f>HEX2DEC(badge_data[[#This Row],[knocked_up]])</f>
        <v>1</v>
      </c>
      <c r="T81" s="1" t="s">
        <v>1221</v>
      </c>
      <c r="U81" s="1" t="s">
        <v>29</v>
      </c>
      <c r="V81" s="1">
        <f>HEX2DEC(badge_data[[#This Row],[pooped]])</f>
        <v>0</v>
      </c>
      <c r="W81" s="1" t="s">
        <v>711</v>
      </c>
      <c r="X81" s="1">
        <f>HEX2DEC(badge_data[[#This Row],[prego_time]])</f>
        <v>1227</v>
      </c>
      <c r="Y81" s="1" t="s">
        <v>29</v>
      </c>
      <c r="Z81" s="1" t="s">
        <v>690</v>
      </c>
      <c r="AA81" s="1" t="s">
        <v>1222</v>
      </c>
      <c r="AB81" s="1">
        <f>HEX2DEC(badge_data[[#This Row],[sleep_time]])</f>
        <v>14533</v>
      </c>
      <c r="AC81" s="1" t="s">
        <v>29</v>
      </c>
      <c r="AD81" s="1" t="s">
        <v>1223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O81" s="1" t="s">
        <v>649</v>
      </c>
      <c r="AP81">
        <f t="shared" si="1"/>
        <v>1</v>
      </c>
    </row>
    <row r="82" spans="1:42" x14ac:dyDescent="0.25">
      <c r="A82" s="1" t="s">
        <v>919</v>
      </c>
      <c r="B82" s="1">
        <f>HEX2DEC(badge_data[[#This Row],[id]])</f>
        <v>365</v>
      </c>
      <c r="C82" s="1" t="s">
        <v>920</v>
      </c>
      <c r="D82" s="1">
        <f>HEX2DEC(badge_data[[#This Row],[active_time]])</f>
        <v>4337</v>
      </c>
      <c r="E82" s="1" t="s">
        <v>167</v>
      </c>
      <c r="F82" s="1">
        <f>HEX2DEC(badge_data[[#This Row],[ate]])</f>
        <v>4</v>
      </c>
      <c r="G82" s="1" t="s">
        <v>921</v>
      </c>
      <c r="H82" s="1">
        <f>HEX2DEC(badge_data[[#This Row],[clicks]])</f>
        <v>175</v>
      </c>
      <c r="I82">
        <v>6</v>
      </c>
      <c r="J82">
        <v>1</v>
      </c>
      <c r="K82" s="1" t="s">
        <v>71</v>
      </c>
      <c r="L82" s="1" t="s">
        <v>72</v>
      </c>
      <c r="M82" s="1" t="s">
        <v>779</v>
      </c>
      <c r="N82" s="1" t="s">
        <v>922</v>
      </c>
      <c r="O82" s="1">
        <f>HEX2DEC(badge_data[[#This Row],[hyper_time]])</f>
        <v>6850</v>
      </c>
      <c r="P82">
        <v>53</v>
      </c>
      <c r="Q82" s="1" t="s">
        <v>923</v>
      </c>
      <c r="R82" s="1" t="s">
        <v>167</v>
      </c>
      <c r="S82" s="1">
        <f>HEX2DEC(badge_data[[#This Row],[knocked_up]])</f>
        <v>4</v>
      </c>
      <c r="T82" s="1" t="s">
        <v>924</v>
      </c>
      <c r="U82" s="1" t="s">
        <v>29</v>
      </c>
      <c r="V82" s="1">
        <f>HEX2DEC(badge_data[[#This Row],[pooped]])</f>
        <v>0</v>
      </c>
      <c r="W82" s="1" t="s">
        <v>925</v>
      </c>
      <c r="X82" s="1">
        <f>HEX2DEC(badge_data[[#This Row],[prego_time]])</f>
        <v>905</v>
      </c>
      <c r="Y82" s="1" t="s">
        <v>29</v>
      </c>
      <c r="Z82" s="1" t="s">
        <v>258</v>
      </c>
      <c r="AA82" s="1" t="s">
        <v>926</v>
      </c>
      <c r="AB82" s="1">
        <f>HEX2DEC(badge_data[[#This Row],[sleep_time]])</f>
        <v>14488</v>
      </c>
      <c r="AC82" s="1" t="s">
        <v>927</v>
      </c>
      <c r="AD82" s="1" t="s">
        <v>401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O82" s="1" t="s">
        <v>1102</v>
      </c>
      <c r="AP82">
        <f t="shared" si="1"/>
        <v>1</v>
      </c>
    </row>
    <row r="83" spans="1:42" x14ac:dyDescent="0.25">
      <c r="A83" s="1" t="s">
        <v>934</v>
      </c>
      <c r="B83" s="1">
        <f>HEX2DEC(badge_data[[#This Row],[id]])</f>
        <v>32</v>
      </c>
      <c r="C83" s="1" t="s">
        <v>1535</v>
      </c>
      <c r="D83" s="1">
        <f>HEX2DEC(badge_data[[#This Row],[active_time]])</f>
        <v>5687</v>
      </c>
      <c r="E83" s="1" t="s">
        <v>49</v>
      </c>
      <c r="F83" s="1">
        <f>HEX2DEC(badge_data[[#This Row],[ate]])</f>
        <v>17</v>
      </c>
      <c r="G83" s="1" t="s">
        <v>1536</v>
      </c>
      <c r="H83" s="1">
        <f>HEX2DEC(badge_data[[#This Row],[clicks]])</f>
        <v>105</v>
      </c>
      <c r="I83">
        <v>35</v>
      </c>
      <c r="J83">
        <v>1</v>
      </c>
      <c r="K83" s="1" t="s">
        <v>71</v>
      </c>
      <c r="L83" s="1" t="s">
        <v>72</v>
      </c>
      <c r="M83" s="1" t="s">
        <v>1198</v>
      </c>
      <c r="N83" s="1" t="s">
        <v>1537</v>
      </c>
      <c r="O83" s="1">
        <f>HEX2DEC(badge_data[[#This Row],[hyper_time]])</f>
        <v>4785</v>
      </c>
      <c r="P83">
        <v>36</v>
      </c>
      <c r="Q83" s="1" t="s">
        <v>1538</v>
      </c>
      <c r="R83" s="1" t="s">
        <v>36</v>
      </c>
      <c r="S83" s="1">
        <f>HEX2DEC(badge_data[[#This Row],[knocked_up]])</f>
        <v>1</v>
      </c>
      <c r="T83" s="1" t="s">
        <v>386</v>
      </c>
      <c r="U83" s="1" t="s">
        <v>154</v>
      </c>
      <c r="V83" s="1">
        <f>HEX2DEC(badge_data[[#This Row],[pooped]])</f>
        <v>29</v>
      </c>
      <c r="W83" s="1" t="s">
        <v>1539</v>
      </c>
      <c r="X83" s="1">
        <f>HEX2DEC(badge_data[[#This Row],[prego_time]])</f>
        <v>14133</v>
      </c>
      <c r="Y83" s="1" t="s">
        <v>29</v>
      </c>
      <c r="Z83" s="1" t="s">
        <v>148</v>
      </c>
      <c r="AA83" s="1" t="s">
        <v>1540</v>
      </c>
      <c r="AB83" s="1">
        <f>HEX2DEC(badge_data[[#This Row],[sleep_time]])</f>
        <v>14395</v>
      </c>
      <c r="AC83" s="1" t="s">
        <v>36</v>
      </c>
      <c r="AD83" s="1" t="s">
        <v>121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O83" s="1" t="s">
        <v>1249</v>
      </c>
      <c r="AP83">
        <f t="shared" si="1"/>
        <v>1</v>
      </c>
    </row>
    <row r="84" spans="1:42" x14ac:dyDescent="0.25">
      <c r="A84" s="1" t="s">
        <v>832</v>
      </c>
      <c r="B84" s="1">
        <f>HEX2DEC(badge_data[[#This Row],[id]])</f>
        <v>380</v>
      </c>
      <c r="C84" s="1" t="s">
        <v>833</v>
      </c>
      <c r="D84" s="1">
        <f>HEX2DEC(badge_data[[#This Row],[active_time]])</f>
        <v>7340</v>
      </c>
      <c r="E84" s="1" t="s">
        <v>90</v>
      </c>
      <c r="F84" s="1">
        <f>HEX2DEC(badge_data[[#This Row],[ate]])</f>
        <v>3</v>
      </c>
      <c r="G84" s="1" t="s">
        <v>834</v>
      </c>
      <c r="H84" s="1">
        <f>HEX2DEC(badge_data[[#This Row],[clicks]])</f>
        <v>565</v>
      </c>
      <c r="I84">
        <v>19</v>
      </c>
      <c r="J84">
        <v>0</v>
      </c>
      <c r="K84" s="1" t="s">
        <v>71</v>
      </c>
      <c r="L84" s="1" t="s">
        <v>72</v>
      </c>
      <c r="M84" s="1" t="s">
        <v>329</v>
      </c>
      <c r="N84" s="1" t="s">
        <v>835</v>
      </c>
      <c r="O84" s="1">
        <f>HEX2DEC(badge_data[[#This Row],[hyper_time]])</f>
        <v>7794</v>
      </c>
      <c r="P84">
        <v>39</v>
      </c>
      <c r="Q84" s="1" t="s">
        <v>836</v>
      </c>
      <c r="R84" s="1" t="s">
        <v>90</v>
      </c>
      <c r="S84" s="1">
        <f>HEX2DEC(badge_data[[#This Row],[knocked_up]])</f>
        <v>3</v>
      </c>
      <c r="T84" s="1" t="s">
        <v>582</v>
      </c>
      <c r="U84" s="1" t="s">
        <v>115</v>
      </c>
      <c r="V84" s="1">
        <f>HEX2DEC(badge_data[[#This Row],[pooped]])</f>
        <v>5</v>
      </c>
      <c r="W84" s="1" t="s">
        <v>837</v>
      </c>
      <c r="X84" s="1">
        <f>HEX2DEC(badge_data[[#This Row],[prego_time]])</f>
        <v>26549</v>
      </c>
      <c r="Y84" s="1" t="s">
        <v>29</v>
      </c>
      <c r="Z84" s="1" t="s">
        <v>497</v>
      </c>
      <c r="AA84" s="1" t="s">
        <v>838</v>
      </c>
      <c r="AB84" s="1">
        <f>HEX2DEC(badge_data[[#This Row],[sleep_time]])</f>
        <v>13483</v>
      </c>
      <c r="AC84" s="1" t="s">
        <v>94</v>
      </c>
      <c r="AD84" s="1" t="s">
        <v>83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O84" s="1" t="s">
        <v>84</v>
      </c>
      <c r="AP84">
        <f t="shared" si="1"/>
        <v>1</v>
      </c>
    </row>
    <row r="85" spans="1:42" x14ac:dyDescent="0.25">
      <c r="A85" s="1" t="s">
        <v>108</v>
      </c>
      <c r="B85" s="1">
        <f>HEX2DEC(badge_data[[#This Row],[id]])</f>
        <v>393</v>
      </c>
      <c r="C85" s="1" t="s">
        <v>109</v>
      </c>
      <c r="D85" s="1">
        <f>HEX2DEC(badge_data[[#This Row],[active_time]])</f>
        <v>5879</v>
      </c>
      <c r="E85" s="1" t="s">
        <v>110</v>
      </c>
      <c r="F85" s="1">
        <f>HEX2DEC(badge_data[[#This Row],[ate]])</f>
        <v>90</v>
      </c>
      <c r="G85" s="1" t="s">
        <v>111</v>
      </c>
      <c r="H85" s="1">
        <f>HEX2DEC(badge_data[[#This Row],[clicks]])</f>
        <v>169</v>
      </c>
      <c r="I85">
        <v>64</v>
      </c>
      <c r="J85">
        <v>0</v>
      </c>
      <c r="K85" s="1" t="s">
        <v>71</v>
      </c>
      <c r="L85" s="1" t="s">
        <v>72</v>
      </c>
      <c r="M85" s="1" t="s">
        <v>112</v>
      </c>
      <c r="N85" s="1" t="s">
        <v>113</v>
      </c>
      <c r="O85" s="1">
        <f>HEX2DEC(badge_data[[#This Row],[hyper_time]])</f>
        <v>9056</v>
      </c>
      <c r="P85">
        <v>64</v>
      </c>
      <c r="Q85" s="1" t="s">
        <v>114</v>
      </c>
      <c r="R85" s="1" t="s">
        <v>115</v>
      </c>
      <c r="S85" s="1">
        <f>HEX2DEC(badge_data[[#This Row],[knocked_up]])</f>
        <v>5</v>
      </c>
      <c r="T85" s="1" t="s">
        <v>116</v>
      </c>
      <c r="U85" s="1" t="s">
        <v>117</v>
      </c>
      <c r="V85" s="1">
        <f>HEX2DEC(badge_data[[#This Row],[pooped]])</f>
        <v>110</v>
      </c>
      <c r="W85" s="1" t="s">
        <v>118</v>
      </c>
      <c r="X85" s="1">
        <f>HEX2DEC(badge_data[[#This Row],[prego_time]])</f>
        <v>26916</v>
      </c>
      <c r="Y85" s="1" t="s">
        <v>29</v>
      </c>
      <c r="Z85" s="1" t="s">
        <v>119</v>
      </c>
      <c r="AA85" s="1" t="s">
        <v>120</v>
      </c>
      <c r="AB85" s="1">
        <f>HEX2DEC(badge_data[[#This Row],[sleep_time]])</f>
        <v>13265</v>
      </c>
      <c r="AC85" s="1" t="s">
        <v>29</v>
      </c>
      <c r="AD85" s="1" t="s">
        <v>121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O85" s="1" t="s">
        <v>1589</v>
      </c>
      <c r="AP85">
        <f t="shared" si="1"/>
        <v>2</v>
      </c>
    </row>
    <row r="86" spans="1:42" x14ac:dyDescent="0.25">
      <c r="A86" s="1" t="s">
        <v>878</v>
      </c>
      <c r="B86" s="1">
        <f>HEX2DEC(badge_data[[#This Row],[id]])</f>
        <v>218</v>
      </c>
      <c r="C86" s="1" t="s">
        <v>879</v>
      </c>
      <c r="D86" s="1">
        <f>HEX2DEC(badge_data[[#This Row],[active_time]])</f>
        <v>6732</v>
      </c>
      <c r="E86" s="1" t="s">
        <v>76</v>
      </c>
      <c r="F86" s="1">
        <f>HEX2DEC(badge_data[[#This Row],[ate]])</f>
        <v>2</v>
      </c>
      <c r="G86" s="1" t="s">
        <v>880</v>
      </c>
      <c r="H86" s="1">
        <f>HEX2DEC(badge_data[[#This Row],[clicks]])</f>
        <v>453</v>
      </c>
      <c r="I86">
        <v>5</v>
      </c>
      <c r="J86">
        <v>0</v>
      </c>
      <c r="K86" s="1" t="s">
        <v>71</v>
      </c>
      <c r="L86" s="1" t="s">
        <v>163</v>
      </c>
      <c r="M86" s="1" t="s">
        <v>881</v>
      </c>
      <c r="N86" s="1" t="s">
        <v>882</v>
      </c>
      <c r="O86" s="1">
        <f>HEX2DEC(badge_data[[#This Row],[hyper_time]])</f>
        <v>7129</v>
      </c>
      <c r="P86">
        <v>30</v>
      </c>
      <c r="Q86" s="1" t="s">
        <v>883</v>
      </c>
      <c r="R86" s="1" t="s">
        <v>76</v>
      </c>
      <c r="S86" s="1">
        <f>HEX2DEC(badge_data[[#This Row],[knocked_up]])</f>
        <v>2</v>
      </c>
      <c r="T86" s="1" t="s">
        <v>884</v>
      </c>
      <c r="U86" s="1" t="s">
        <v>29</v>
      </c>
      <c r="V86" s="1">
        <f>HEX2DEC(badge_data[[#This Row],[pooped]])</f>
        <v>0</v>
      </c>
      <c r="W86" s="1" t="s">
        <v>885</v>
      </c>
      <c r="X86" s="1">
        <f>HEX2DEC(badge_data[[#This Row],[prego_time]])</f>
        <v>19972</v>
      </c>
      <c r="Y86" s="1" t="s">
        <v>29</v>
      </c>
      <c r="Z86" s="1" t="s">
        <v>258</v>
      </c>
      <c r="AA86" s="1" t="s">
        <v>886</v>
      </c>
      <c r="AB86" s="1">
        <f>HEX2DEC(badge_data[[#This Row],[sleep_time]])</f>
        <v>13246</v>
      </c>
      <c r="AC86" s="1" t="s">
        <v>458</v>
      </c>
      <c r="AD86" s="1" t="s">
        <v>121</v>
      </c>
      <c r="AE86">
        <v>3</v>
      </c>
      <c r="AF86">
        <v>0</v>
      </c>
      <c r="AG86">
        <v>0</v>
      </c>
      <c r="AH86">
        <v>0</v>
      </c>
      <c r="AI86">
        <v>0</v>
      </c>
      <c r="AJ86">
        <v>0</v>
      </c>
      <c r="AO86" s="1" t="s">
        <v>1057</v>
      </c>
      <c r="AP86">
        <f t="shared" si="1"/>
        <v>1</v>
      </c>
    </row>
    <row r="87" spans="1:42" x14ac:dyDescent="0.25">
      <c r="A87" s="1" t="s">
        <v>1278</v>
      </c>
      <c r="B87" s="1">
        <f>HEX2DEC(badge_data[[#This Row],[id]])</f>
        <v>53</v>
      </c>
      <c r="C87" s="1" t="s">
        <v>1279</v>
      </c>
      <c r="D87" s="1">
        <f>HEX2DEC(badge_data[[#This Row],[active_time]])</f>
        <v>3000</v>
      </c>
      <c r="E87" s="1" t="s">
        <v>36</v>
      </c>
      <c r="F87" s="1">
        <f>HEX2DEC(badge_data[[#This Row],[ate]])</f>
        <v>1</v>
      </c>
      <c r="G87" s="1" t="s">
        <v>1280</v>
      </c>
      <c r="H87" s="1">
        <f>HEX2DEC(badge_data[[#This Row],[clicks]])</f>
        <v>28</v>
      </c>
      <c r="I87">
        <v>10</v>
      </c>
      <c r="J87">
        <v>1</v>
      </c>
      <c r="K87" s="1" t="s">
        <v>71</v>
      </c>
      <c r="L87" s="1" t="s">
        <v>362</v>
      </c>
      <c r="M87" s="1" t="s">
        <v>61</v>
      </c>
      <c r="N87" s="1" t="s">
        <v>1281</v>
      </c>
      <c r="O87" s="1">
        <f>HEX2DEC(badge_data[[#This Row],[hyper_time]])</f>
        <v>2111</v>
      </c>
      <c r="P87">
        <v>10</v>
      </c>
      <c r="Q87" s="1" t="s">
        <v>1282</v>
      </c>
      <c r="R87" s="1" t="s">
        <v>36</v>
      </c>
      <c r="S87" s="1">
        <f>HEX2DEC(badge_data[[#This Row],[knocked_up]])</f>
        <v>1</v>
      </c>
      <c r="T87" s="1" t="s">
        <v>63</v>
      </c>
      <c r="U87" s="1" t="s">
        <v>29</v>
      </c>
      <c r="V87" s="1">
        <f>HEX2DEC(badge_data[[#This Row],[pooped]])</f>
        <v>0</v>
      </c>
      <c r="W87" s="1" t="s">
        <v>1283</v>
      </c>
      <c r="X87" s="1">
        <f>HEX2DEC(badge_data[[#This Row],[prego_time]])</f>
        <v>19955</v>
      </c>
      <c r="Y87" s="1" t="s">
        <v>29</v>
      </c>
      <c r="Z87" s="1" t="s">
        <v>181</v>
      </c>
      <c r="AA87" s="1" t="s">
        <v>1284</v>
      </c>
      <c r="AB87" s="1">
        <f>HEX2DEC(badge_data[[#This Row],[sleep_time]])</f>
        <v>13019</v>
      </c>
      <c r="AC87" s="1" t="s">
        <v>29</v>
      </c>
      <c r="AD87" s="1" t="s">
        <v>1285</v>
      </c>
      <c r="AE87">
        <v>3</v>
      </c>
      <c r="AF87">
        <v>0</v>
      </c>
      <c r="AG87">
        <v>0</v>
      </c>
      <c r="AH87">
        <v>0</v>
      </c>
      <c r="AI87">
        <v>0</v>
      </c>
      <c r="AJ87">
        <v>0</v>
      </c>
      <c r="AO87" s="1" t="s">
        <v>991</v>
      </c>
      <c r="AP87">
        <f t="shared" si="1"/>
        <v>1</v>
      </c>
    </row>
    <row r="88" spans="1:42" x14ac:dyDescent="0.25">
      <c r="A88" s="1" t="s">
        <v>1207</v>
      </c>
      <c r="B88" s="1">
        <f>HEX2DEC(badge_data[[#This Row],[id]])</f>
        <v>312</v>
      </c>
      <c r="C88" s="1" t="s">
        <v>1208</v>
      </c>
      <c r="D88" s="1">
        <f>HEX2DEC(badge_data[[#This Row],[active_time]])</f>
        <v>7481</v>
      </c>
      <c r="E88" s="1" t="s">
        <v>1209</v>
      </c>
      <c r="F88" s="1">
        <f>HEX2DEC(badge_data[[#This Row],[ate]])</f>
        <v>94</v>
      </c>
      <c r="G88" s="1" t="s">
        <v>1210</v>
      </c>
      <c r="H88" s="1">
        <f>HEX2DEC(badge_data[[#This Row],[clicks]])</f>
        <v>86</v>
      </c>
      <c r="I88">
        <v>31</v>
      </c>
      <c r="J88">
        <v>0</v>
      </c>
      <c r="K88" s="1" t="s">
        <v>71</v>
      </c>
      <c r="L88" s="1" t="s">
        <v>72</v>
      </c>
      <c r="M88" s="1" t="s">
        <v>1211</v>
      </c>
      <c r="N88" s="1" t="s">
        <v>1212</v>
      </c>
      <c r="O88" s="1">
        <f>HEX2DEC(badge_data[[#This Row],[hyper_time]])</f>
        <v>6971</v>
      </c>
      <c r="P88">
        <v>31</v>
      </c>
      <c r="Q88" s="1" t="s">
        <v>1213</v>
      </c>
      <c r="R88" s="1" t="s">
        <v>76</v>
      </c>
      <c r="S88" s="1">
        <f>HEX2DEC(badge_data[[#This Row],[knocked_up]])</f>
        <v>2</v>
      </c>
      <c r="T88" s="1" t="s">
        <v>256</v>
      </c>
      <c r="U88" s="1" t="s">
        <v>167</v>
      </c>
      <c r="V88" s="1">
        <f>HEX2DEC(badge_data[[#This Row],[pooped]])</f>
        <v>4</v>
      </c>
      <c r="W88" s="1" t="s">
        <v>1214</v>
      </c>
      <c r="X88" s="1">
        <f>HEX2DEC(badge_data[[#This Row],[prego_time]])</f>
        <v>14916</v>
      </c>
      <c r="Y88" s="1" t="s">
        <v>29</v>
      </c>
      <c r="Z88" s="1" t="s">
        <v>1215</v>
      </c>
      <c r="AA88" s="1" t="s">
        <v>1216</v>
      </c>
      <c r="AB88" s="1">
        <f>HEX2DEC(badge_data[[#This Row],[sleep_time]])</f>
        <v>12807</v>
      </c>
      <c r="AC88" s="1" t="s">
        <v>29</v>
      </c>
      <c r="AD88" s="1" t="s">
        <v>159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42" x14ac:dyDescent="0.25">
      <c r="A89" s="1" t="s">
        <v>846</v>
      </c>
      <c r="B89" s="1">
        <f>HEX2DEC(badge_data[[#This Row],[id]])</f>
        <v>375</v>
      </c>
      <c r="C89" s="1" t="s">
        <v>847</v>
      </c>
      <c r="D89" s="1">
        <f>HEX2DEC(badge_data[[#This Row],[active_time]])</f>
        <v>6864</v>
      </c>
      <c r="E89" s="1" t="s">
        <v>169</v>
      </c>
      <c r="F89" s="1">
        <f>HEX2DEC(badge_data[[#This Row],[ate]])</f>
        <v>14</v>
      </c>
      <c r="G89" s="1" t="s">
        <v>848</v>
      </c>
      <c r="H89" s="1">
        <f>HEX2DEC(badge_data[[#This Row],[clicks]])</f>
        <v>127</v>
      </c>
      <c r="I89">
        <v>31</v>
      </c>
      <c r="J89">
        <v>0</v>
      </c>
      <c r="K89" s="1" t="s">
        <v>71</v>
      </c>
      <c r="L89" s="1" t="s">
        <v>163</v>
      </c>
      <c r="M89" s="1" t="s">
        <v>61</v>
      </c>
      <c r="N89" s="1" t="s">
        <v>849</v>
      </c>
      <c r="O89" s="1">
        <f>HEX2DEC(badge_data[[#This Row],[hyper_time]])</f>
        <v>4792</v>
      </c>
      <c r="P89">
        <v>31</v>
      </c>
      <c r="Q89" s="1" t="s">
        <v>850</v>
      </c>
      <c r="R89" s="1" t="s">
        <v>36</v>
      </c>
      <c r="S89" s="1">
        <f>HEX2DEC(badge_data[[#This Row],[knocked_up]])</f>
        <v>1</v>
      </c>
      <c r="T89" s="1" t="s">
        <v>63</v>
      </c>
      <c r="U89" s="1" t="s">
        <v>76</v>
      </c>
      <c r="V89" s="1">
        <f>HEX2DEC(badge_data[[#This Row],[pooped]])</f>
        <v>2</v>
      </c>
      <c r="W89" s="1" t="s">
        <v>851</v>
      </c>
      <c r="X89" s="1">
        <f>HEX2DEC(badge_data[[#This Row],[prego_time]])</f>
        <v>6319</v>
      </c>
      <c r="Y89" s="1" t="s">
        <v>29</v>
      </c>
      <c r="Z89" s="1" t="s">
        <v>148</v>
      </c>
      <c r="AA89" s="1" t="s">
        <v>852</v>
      </c>
      <c r="AB89" s="1">
        <f>HEX2DEC(badge_data[[#This Row],[sleep_time]])</f>
        <v>12712</v>
      </c>
      <c r="AC89" s="1" t="s">
        <v>29</v>
      </c>
      <c r="AD89" s="1" t="s">
        <v>401</v>
      </c>
      <c r="AE89">
        <v>3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42" x14ac:dyDescent="0.25">
      <c r="A90" s="1" t="s">
        <v>893</v>
      </c>
      <c r="B90" s="1">
        <f>HEX2DEC(badge_data[[#This Row],[id]])</f>
        <v>34</v>
      </c>
      <c r="C90" s="1" t="s">
        <v>894</v>
      </c>
      <c r="D90" s="1">
        <f>HEX2DEC(badge_data[[#This Row],[active_time]])</f>
        <v>6008</v>
      </c>
      <c r="E90" s="1" t="s">
        <v>657</v>
      </c>
      <c r="F90" s="1">
        <f>HEX2DEC(badge_data[[#This Row],[ate]])</f>
        <v>160</v>
      </c>
      <c r="G90" s="1" t="s">
        <v>252</v>
      </c>
      <c r="H90" s="1">
        <f>HEX2DEC(badge_data[[#This Row],[clicks]])</f>
        <v>116</v>
      </c>
      <c r="I90">
        <v>23</v>
      </c>
      <c r="J90">
        <v>0</v>
      </c>
      <c r="K90" s="1" t="s">
        <v>187</v>
      </c>
      <c r="L90" s="1" t="s">
        <v>45</v>
      </c>
      <c r="M90" s="1" t="s">
        <v>895</v>
      </c>
      <c r="N90" s="1" t="s">
        <v>896</v>
      </c>
      <c r="O90" s="1">
        <f>HEX2DEC(badge_data[[#This Row],[hyper_time]])</f>
        <v>6787</v>
      </c>
      <c r="P90">
        <v>53</v>
      </c>
      <c r="Q90" s="1" t="s">
        <v>897</v>
      </c>
      <c r="R90" s="1" t="s">
        <v>90</v>
      </c>
      <c r="S90" s="1">
        <f>HEX2DEC(badge_data[[#This Row],[knocked_up]])</f>
        <v>3</v>
      </c>
      <c r="T90" s="1" t="s">
        <v>140</v>
      </c>
      <c r="U90" s="1" t="s">
        <v>78</v>
      </c>
      <c r="V90" s="1">
        <f>HEX2DEC(badge_data[[#This Row],[pooped]])</f>
        <v>12</v>
      </c>
      <c r="W90" s="1" t="s">
        <v>898</v>
      </c>
      <c r="X90" s="1">
        <f>HEX2DEC(badge_data[[#This Row],[prego_time]])</f>
        <v>23722</v>
      </c>
      <c r="Y90" s="1" t="s">
        <v>29</v>
      </c>
      <c r="Z90" s="1" t="s">
        <v>148</v>
      </c>
      <c r="AA90" s="1" t="s">
        <v>899</v>
      </c>
      <c r="AB90" s="1">
        <f>HEX2DEC(badge_data[[#This Row],[sleep_time]])</f>
        <v>12559</v>
      </c>
      <c r="AC90" s="1" t="s">
        <v>269</v>
      </c>
      <c r="AD90" s="1" t="s">
        <v>147</v>
      </c>
      <c r="AE90">
        <v>1</v>
      </c>
      <c r="AF90">
        <v>0</v>
      </c>
      <c r="AG90">
        <v>0</v>
      </c>
      <c r="AH90">
        <v>0</v>
      </c>
      <c r="AI90">
        <v>0</v>
      </c>
      <c r="AJ90">
        <v>0</v>
      </c>
      <c r="AP90">
        <f>MAX(AP4:AP87)</f>
        <v>21</v>
      </c>
    </row>
    <row r="91" spans="1:42" x14ac:dyDescent="0.25">
      <c r="A91" s="1" t="s">
        <v>258</v>
      </c>
      <c r="B91" s="1">
        <f>HEX2DEC(badge_data[[#This Row],[id]])</f>
        <v>648</v>
      </c>
      <c r="C91" s="1" t="s">
        <v>993</v>
      </c>
      <c r="D91" s="1">
        <f>HEX2DEC(badge_data[[#This Row],[active_time]])</f>
        <v>11808</v>
      </c>
      <c r="E91" s="1" t="s">
        <v>994</v>
      </c>
      <c r="F91" s="1">
        <f>HEX2DEC(badge_data[[#This Row],[ate]])</f>
        <v>108</v>
      </c>
      <c r="G91" s="1" t="s">
        <v>995</v>
      </c>
      <c r="H91" s="1">
        <f>HEX2DEC(badge_data[[#This Row],[clicks]])</f>
        <v>949</v>
      </c>
      <c r="I91">
        <v>80</v>
      </c>
      <c r="J91">
        <v>0</v>
      </c>
      <c r="K91" s="1" t="s">
        <v>405</v>
      </c>
      <c r="L91" s="1" t="s">
        <v>140</v>
      </c>
      <c r="M91" s="1" t="s">
        <v>677</v>
      </c>
      <c r="N91" s="1" t="s">
        <v>996</v>
      </c>
      <c r="O91" s="1">
        <f>HEX2DEC(badge_data[[#This Row],[hyper_time]])</f>
        <v>22025</v>
      </c>
      <c r="P91">
        <v>81</v>
      </c>
      <c r="Q91" s="1" t="s">
        <v>997</v>
      </c>
      <c r="R91" s="1" t="s">
        <v>90</v>
      </c>
      <c r="S91" s="1">
        <f>HEX2DEC(badge_data[[#This Row],[knocked_up]])</f>
        <v>3</v>
      </c>
      <c r="T91" s="1" t="s">
        <v>455</v>
      </c>
      <c r="U91" s="1" t="s">
        <v>207</v>
      </c>
      <c r="V91" s="1">
        <f>HEX2DEC(badge_data[[#This Row],[pooped]])</f>
        <v>6</v>
      </c>
      <c r="W91" s="1" t="s">
        <v>998</v>
      </c>
      <c r="X91" s="1">
        <f>HEX2DEC(badge_data[[#This Row],[prego_time]])</f>
        <v>40836</v>
      </c>
      <c r="Y91" s="1" t="s">
        <v>29</v>
      </c>
      <c r="Z91" s="1" t="s">
        <v>148</v>
      </c>
      <c r="AA91" s="1" t="s">
        <v>999</v>
      </c>
      <c r="AB91" s="1">
        <f>HEX2DEC(badge_data[[#This Row],[sleep_time]])</f>
        <v>12212</v>
      </c>
      <c r="AC91" s="1" t="s">
        <v>36</v>
      </c>
      <c r="AD91" s="1" t="s">
        <v>1000</v>
      </c>
      <c r="AE91">
        <v>3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42" x14ac:dyDescent="0.25">
      <c r="A92" s="1" t="s">
        <v>1232</v>
      </c>
      <c r="B92" s="1">
        <f>HEX2DEC(badge_data[[#This Row],[id]])</f>
        <v>304</v>
      </c>
      <c r="C92" s="1" t="s">
        <v>1233</v>
      </c>
      <c r="D92" s="1">
        <f>HEX2DEC(badge_data[[#This Row],[active_time]])</f>
        <v>5059</v>
      </c>
      <c r="E92" s="1" t="s">
        <v>90</v>
      </c>
      <c r="F92" s="1">
        <f>HEX2DEC(badge_data[[#This Row],[ate]])</f>
        <v>3</v>
      </c>
      <c r="G92" s="1" t="s">
        <v>855</v>
      </c>
      <c r="H92" s="1">
        <f>HEX2DEC(badge_data[[#This Row],[clicks]])</f>
        <v>61</v>
      </c>
      <c r="I92">
        <v>21</v>
      </c>
      <c r="J92">
        <v>0</v>
      </c>
      <c r="K92" s="1" t="s">
        <v>71</v>
      </c>
      <c r="L92" s="1" t="s">
        <v>163</v>
      </c>
      <c r="M92" s="1" t="s">
        <v>635</v>
      </c>
      <c r="N92" s="1" t="s">
        <v>1234</v>
      </c>
      <c r="O92" s="1">
        <f>HEX2DEC(badge_data[[#This Row],[hyper_time]])</f>
        <v>4899</v>
      </c>
      <c r="P92">
        <v>21</v>
      </c>
      <c r="Q92" s="1" t="s">
        <v>1235</v>
      </c>
      <c r="R92" s="1" t="s">
        <v>36</v>
      </c>
      <c r="S92" s="1">
        <f>HEX2DEC(badge_data[[#This Row],[knocked_up]])</f>
        <v>1</v>
      </c>
      <c r="T92" s="1" t="s">
        <v>638</v>
      </c>
      <c r="U92" s="1" t="s">
        <v>29</v>
      </c>
      <c r="V92" s="1">
        <f>HEX2DEC(badge_data[[#This Row],[pooped]])</f>
        <v>0</v>
      </c>
      <c r="W92" s="1" t="s">
        <v>1236</v>
      </c>
      <c r="X92" s="1">
        <f>HEX2DEC(badge_data[[#This Row],[prego_time]])</f>
        <v>12721</v>
      </c>
      <c r="Y92" s="1" t="s">
        <v>29</v>
      </c>
      <c r="Z92" s="1" t="s">
        <v>31</v>
      </c>
      <c r="AA92" s="1" t="s">
        <v>1237</v>
      </c>
      <c r="AB92" s="1">
        <f>HEX2DEC(badge_data[[#This Row],[sleep_time]])</f>
        <v>11889</v>
      </c>
      <c r="AC92" s="1" t="s">
        <v>29</v>
      </c>
      <c r="AD92" s="1" t="s">
        <v>159</v>
      </c>
      <c r="AE92">
        <v>3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42" x14ac:dyDescent="0.25">
      <c r="A93" s="1" t="s">
        <v>171</v>
      </c>
      <c r="B93" s="1">
        <f>HEX2DEC(badge_data[[#This Row],[id]])</f>
        <v>148</v>
      </c>
      <c r="C93" s="1" t="s">
        <v>752</v>
      </c>
      <c r="D93" s="1">
        <f>HEX2DEC(badge_data[[#This Row],[active_time]])</f>
        <v>6238</v>
      </c>
      <c r="E93" s="1" t="s">
        <v>474</v>
      </c>
      <c r="F93" s="1">
        <f>HEX2DEC(badge_data[[#This Row],[ate]])</f>
        <v>11</v>
      </c>
      <c r="G93" s="1" t="s">
        <v>753</v>
      </c>
      <c r="H93" s="1">
        <f>HEX2DEC(badge_data[[#This Row],[clicks]])</f>
        <v>1039</v>
      </c>
      <c r="I93">
        <v>1</v>
      </c>
      <c r="J93">
        <v>2</v>
      </c>
      <c r="K93" s="1" t="s">
        <v>71</v>
      </c>
      <c r="L93" s="1" t="s">
        <v>72</v>
      </c>
      <c r="M93" s="1" t="s">
        <v>754</v>
      </c>
      <c r="N93" s="1" t="s">
        <v>755</v>
      </c>
      <c r="O93" s="1">
        <f>HEX2DEC(badge_data[[#This Row],[hyper_time]])</f>
        <v>8468</v>
      </c>
      <c r="P93">
        <v>31</v>
      </c>
      <c r="Q93" s="1" t="s">
        <v>756</v>
      </c>
      <c r="R93" s="1" t="s">
        <v>90</v>
      </c>
      <c r="S93" s="1">
        <f>HEX2DEC(badge_data[[#This Row],[knocked_up]])</f>
        <v>3</v>
      </c>
      <c r="T93" s="1" t="s">
        <v>754</v>
      </c>
      <c r="U93" s="1" t="s">
        <v>82</v>
      </c>
      <c r="V93" s="1">
        <f>HEX2DEC(badge_data[[#This Row],[pooped]])</f>
        <v>10</v>
      </c>
      <c r="W93" s="1" t="s">
        <v>757</v>
      </c>
      <c r="X93" s="1">
        <f>HEX2DEC(badge_data[[#This Row],[prego_time]])</f>
        <v>21596</v>
      </c>
      <c r="Y93" s="1" t="s">
        <v>29</v>
      </c>
      <c r="Z93" s="1" t="s">
        <v>399</v>
      </c>
      <c r="AA93" s="1" t="s">
        <v>758</v>
      </c>
      <c r="AB93" s="1">
        <f>HEX2DEC(badge_data[[#This Row],[sleep_time]])</f>
        <v>11874</v>
      </c>
      <c r="AC93" s="1" t="s">
        <v>269</v>
      </c>
      <c r="AD93" s="1" t="s">
        <v>335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42" x14ac:dyDescent="0.25">
      <c r="A94" s="1" t="s">
        <v>276</v>
      </c>
      <c r="B94" s="1">
        <f>HEX2DEC(badge_data[[#This Row],[id]])</f>
        <v>653</v>
      </c>
      <c r="C94" s="1" t="s">
        <v>978</v>
      </c>
      <c r="D94" s="1">
        <f>HEX2DEC(badge_data[[#This Row],[active_time]])</f>
        <v>9792</v>
      </c>
      <c r="E94" s="1" t="s">
        <v>137</v>
      </c>
      <c r="F94" s="1">
        <f>HEX2DEC(badge_data[[#This Row],[ate]])</f>
        <v>24</v>
      </c>
      <c r="G94" s="1" t="s">
        <v>561</v>
      </c>
      <c r="H94" s="1">
        <f>HEX2DEC(badge_data[[#This Row],[clicks]])</f>
        <v>108</v>
      </c>
      <c r="I94">
        <v>57</v>
      </c>
      <c r="J94">
        <v>0</v>
      </c>
      <c r="K94" s="1" t="s">
        <v>71</v>
      </c>
      <c r="L94" s="1" t="s">
        <v>163</v>
      </c>
      <c r="M94" s="1" t="s">
        <v>979</v>
      </c>
      <c r="N94" s="1" t="s">
        <v>980</v>
      </c>
      <c r="O94" s="1">
        <f>HEX2DEC(badge_data[[#This Row],[hyper_time]])</f>
        <v>11861</v>
      </c>
      <c r="P94">
        <v>57</v>
      </c>
      <c r="Q94" s="1" t="s">
        <v>981</v>
      </c>
      <c r="R94" s="1" t="s">
        <v>76</v>
      </c>
      <c r="S94" s="1">
        <f>HEX2DEC(badge_data[[#This Row],[knocked_up]])</f>
        <v>2</v>
      </c>
      <c r="T94" s="1" t="s">
        <v>607</v>
      </c>
      <c r="U94" s="1" t="s">
        <v>167</v>
      </c>
      <c r="V94" s="1">
        <f>HEX2DEC(badge_data[[#This Row],[pooped]])</f>
        <v>4</v>
      </c>
      <c r="W94" s="1" t="s">
        <v>982</v>
      </c>
      <c r="X94" s="1">
        <f>HEX2DEC(badge_data[[#This Row],[prego_time]])</f>
        <v>31371</v>
      </c>
      <c r="Y94" s="1" t="s">
        <v>29</v>
      </c>
      <c r="Z94" s="1" t="s">
        <v>131</v>
      </c>
      <c r="AA94" s="1" t="s">
        <v>983</v>
      </c>
      <c r="AB94" s="1">
        <f>HEX2DEC(badge_data[[#This Row],[sleep_time]])</f>
        <v>11381</v>
      </c>
      <c r="AC94" s="1" t="s">
        <v>29</v>
      </c>
      <c r="AD94" s="1" t="s">
        <v>984</v>
      </c>
      <c r="AE94">
        <v>3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42" x14ac:dyDescent="0.25">
      <c r="A95" s="1" t="s">
        <v>782</v>
      </c>
      <c r="B95" s="1">
        <f>HEX2DEC(badge_data[[#This Row],[id]])</f>
        <v>262</v>
      </c>
      <c r="C95" s="1" t="s">
        <v>783</v>
      </c>
      <c r="D95" s="1">
        <f>HEX2DEC(badge_data[[#This Row],[active_time]])</f>
        <v>5187</v>
      </c>
      <c r="E95" s="1" t="s">
        <v>274</v>
      </c>
      <c r="F95" s="1">
        <f>HEX2DEC(badge_data[[#This Row],[ate]])</f>
        <v>16</v>
      </c>
      <c r="G95" s="1" t="s">
        <v>784</v>
      </c>
      <c r="H95" s="1">
        <f>HEX2DEC(badge_data[[#This Row],[clicks]])</f>
        <v>45</v>
      </c>
      <c r="I95">
        <v>4</v>
      </c>
      <c r="J95">
        <v>2</v>
      </c>
      <c r="K95" s="1" t="s">
        <v>71</v>
      </c>
      <c r="L95" s="1" t="s">
        <v>393</v>
      </c>
      <c r="M95" s="1" t="s">
        <v>785</v>
      </c>
      <c r="N95" s="1" t="s">
        <v>786</v>
      </c>
      <c r="O95" s="1">
        <f>HEX2DEC(badge_data[[#This Row],[hyper_time]])</f>
        <v>4779</v>
      </c>
      <c r="P95">
        <v>34</v>
      </c>
      <c r="Q95" s="1" t="s">
        <v>787</v>
      </c>
      <c r="R95" s="1" t="s">
        <v>207</v>
      </c>
      <c r="S95" s="1">
        <f>HEX2DEC(badge_data[[#This Row],[knocked_up]])</f>
        <v>6</v>
      </c>
      <c r="T95" s="1" t="s">
        <v>788</v>
      </c>
      <c r="U95" s="1" t="s">
        <v>36</v>
      </c>
      <c r="V95" s="1">
        <f>HEX2DEC(badge_data[[#This Row],[pooped]])</f>
        <v>1</v>
      </c>
      <c r="W95" s="1" t="s">
        <v>789</v>
      </c>
      <c r="X95" s="1">
        <f>HEX2DEC(badge_data[[#This Row],[prego_time]])</f>
        <v>4293</v>
      </c>
      <c r="Y95" s="1" t="s">
        <v>790</v>
      </c>
      <c r="Z95" s="1" t="s">
        <v>382</v>
      </c>
      <c r="AA95" s="1" t="s">
        <v>791</v>
      </c>
      <c r="AB95" s="1">
        <f>HEX2DEC(badge_data[[#This Row],[sleep_time]])</f>
        <v>11340</v>
      </c>
      <c r="AC95" s="1" t="s">
        <v>269</v>
      </c>
      <c r="AD95" s="1" t="s">
        <v>792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42" x14ac:dyDescent="0.25">
      <c r="A96" s="1" t="s">
        <v>1010</v>
      </c>
      <c r="B96" s="1">
        <f>HEX2DEC(badge_data[[#This Row],[id]])</f>
        <v>278</v>
      </c>
      <c r="C96" s="1" t="s">
        <v>1011</v>
      </c>
      <c r="D96" s="1">
        <f>HEX2DEC(badge_data[[#This Row],[active_time]])</f>
        <v>6128</v>
      </c>
      <c r="E96" s="1" t="s">
        <v>413</v>
      </c>
      <c r="F96" s="1">
        <f>HEX2DEC(badge_data[[#This Row],[ate]])</f>
        <v>23</v>
      </c>
      <c r="G96" s="1" t="s">
        <v>1012</v>
      </c>
      <c r="H96" s="1">
        <f>HEX2DEC(badge_data[[#This Row],[clicks]])</f>
        <v>70</v>
      </c>
      <c r="I96">
        <v>33</v>
      </c>
      <c r="J96">
        <v>0</v>
      </c>
      <c r="K96" s="1" t="s">
        <v>71</v>
      </c>
      <c r="L96" s="1" t="s">
        <v>72</v>
      </c>
      <c r="M96" s="1" t="s">
        <v>406</v>
      </c>
      <c r="N96" s="1" t="s">
        <v>1013</v>
      </c>
      <c r="O96" s="1">
        <f>HEX2DEC(badge_data[[#This Row],[hyper_time]])</f>
        <v>7067</v>
      </c>
      <c r="P96">
        <v>43</v>
      </c>
      <c r="Q96" s="1" t="s">
        <v>1014</v>
      </c>
      <c r="R96" s="1" t="s">
        <v>115</v>
      </c>
      <c r="S96" s="1">
        <f>HEX2DEC(badge_data[[#This Row],[knocked_up]])</f>
        <v>5</v>
      </c>
      <c r="T96" s="1" t="s">
        <v>191</v>
      </c>
      <c r="U96" s="1" t="s">
        <v>169</v>
      </c>
      <c r="V96" s="1">
        <f>HEX2DEC(badge_data[[#This Row],[pooped]])</f>
        <v>14</v>
      </c>
      <c r="W96" s="1" t="s">
        <v>1015</v>
      </c>
      <c r="X96" s="1">
        <f>HEX2DEC(badge_data[[#This Row],[prego_time]])</f>
        <v>4740</v>
      </c>
      <c r="Y96" s="1" t="s">
        <v>29</v>
      </c>
      <c r="Z96" s="1" t="s">
        <v>1016</v>
      </c>
      <c r="AA96" s="1" t="s">
        <v>1017</v>
      </c>
      <c r="AB96" s="1">
        <f>HEX2DEC(badge_data[[#This Row],[sleep_time]])</f>
        <v>11067</v>
      </c>
      <c r="AC96" s="1" t="s">
        <v>82</v>
      </c>
      <c r="AD96" s="1" t="s">
        <v>401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 x14ac:dyDescent="0.25">
      <c r="A97" s="1" t="s">
        <v>359</v>
      </c>
      <c r="B97" s="1">
        <f>HEX2DEC(badge_data[[#This Row],[id]])</f>
        <v>439</v>
      </c>
      <c r="C97" s="1" t="s">
        <v>360</v>
      </c>
      <c r="D97" s="1">
        <f>HEX2DEC(badge_data[[#This Row],[active_time]])</f>
        <v>5783</v>
      </c>
      <c r="E97" s="1" t="s">
        <v>216</v>
      </c>
      <c r="F97" s="1">
        <f>HEX2DEC(badge_data[[#This Row],[ate]])</f>
        <v>51</v>
      </c>
      <c r="G97" s="1" t="s">
        <v>361</v>
      </c>
      <c r="H97" s="1">
        <f>HEX2DEC(badge_data[[#This Row],[clicks]])</f>
        <v>153</v>
      </c>
      <c r="I97">
        <v>19</v>
      </c>
      <c r="J97">
        <v>2</v>
      </c>
      <c r="K97" s="1" t="s">
        <v>71</v>
      </c>
      <c r="L97" s="1" t="s">
        <v>72</v>
      </c>
      <c r="M97" s="1" t="s">
        <v>362</v>
      </c>
      <c r="N97" s="1" t="s">
        <v>363</v>
      </c>
      <c r="O97" s="1">
        <f>HEX2DEC(badge_data[[#This Row],[hyper_time]])</f>
        <v>9133</v>
      </c>
      <c r="P97">
        <v>69</v>
      </c>
      <c r="Q97" s="1" t="s">
        <v>364</v>
      </c>
      <c r="R97" s="1" t="s">
        <v>167</v>
      </c>
      <c r="S97" s="1">
        <f>HEX2DEC(badge_data[[#This Row],[knocked_up]])</f>
        <v>4</v>
      </c>
      <c r="T97" s="1" t="s">
        <v>365</v>
      </c>
      <c r="U97" s="1" t="s">
        <v>86</v>
      </c>
      <c r="V97" s="1">
        <f>HEX2DEC(badge_data[[#This Row],[pooped]])</f>
        <v>9</v>
      </c>
      <c r="W97" s="1" t="s">
        <v>366</v>
      </c>
      <c r="X97" s="1">
        <f>HEX2DEC(badge_data[[#This Row],[prego_time]])</f>
        <v>10126</v>
      </c>
      <c r="Y97" s="1" t="s">
        <v>29</v>
      </c>
      <c r="Z97" s="1" t="s">
        <v>148</v>
      </c>
      <c r="AA97" s="1" t="s">
        <v>367</v>
      </c>
      <c r="AB97" s="1">
        <f>HEX2DEC(badge_data[[#This Row],[sleep_time]])</f>
        <v>11058</v>
      </c>
      <c r="AC97" s="1" t="s">
        <v>368</v>
      </c>
      <c r="AD97" s="1" t="s">
        <v>134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 s="1" t="s">
        <v>148</v>
      </c>
      <c r="B98" s="1">
        <f>HEX2DEC(badge_data[[#This Row],[id]])</f>
        <v>336</v>
      </c>
      <c r="C98" s="1" t="s">
        <v>149</v>
      </c>
      <c r="D98" s="1">
        <f>HEX2DEC(badge_data[[#This Row],[active_time]])</f>
        <v>5393</v>
      </c>
      <c r="E98" s="1" t="s">
        <v>150</v>
      </c>
      <c r="F98" s="1">
        <f>HEX2DEC(badge_data[[#This Row],[ate]])</f>
        <v>38</v>
      </c>
      <c r="G98" s="1" t="s">
        <v>151</v>
      </c>
      <c r="H98" s="1">
        <f>HEX2DEC(badge_data[[#This Row],[clicks]])</f>
        <v>3311</v>
      </c>
      <c r="I98">
        <v>14</v>
      </c>
      <c r="J98">
        <v>0</v>
      </c>
      <c r="K98" s="1" t="s">
        <v>71</v>
      </c>
      <c r="L98" s="1" t="s">
        <v>72</v>
      </c>
      <c r="M98" s="1" t="s">
        <v>112</v>
      </c>
      <c r="N98" s="1" t="s">
        <v>152</v>
      </c>
      <c r="O98" s="1">
        <f>HEX2DEC(badge_data[[#This Row],[hyper_time]])</f>
        <v>12750</v>
      </c>
      <c r="P98">
        <v>99</v>
      </c>
      <c r="Q98" s="1" t="s">
        <v>153</v>
      </c>
      <c r="R98" s="1" t="s">
        <v>115</v>
      </c>
      <c r="S98" s="1">
        <f>HEX2DEC(badge_data[[#This Row],[knocked_up]])</f>
        <v>5</v>
      </c>
      <c r="T98" s="1" t="s">
        <v>129</v>
      </c>
      <c r="U98" s="1" t="s">
        <v>154</v>
      </c>
      <c r="V98" s="1">
        <f>HEX2DEC(badge_data[[#This Row],[pooped]])</f>
        <v>29</v>
      </c>
      <c r="W98" s="1" t="s">
        <v>155</v>
      </c>
      <c r="X98" s="1">
        <f>HEX2DEC(badge_data[[#This Row],[prego_time]])</f>
        <v>14764</v>
      </c>
      <c r="Y98" s="1" t="s">
        <v>29</v>
      </c>
      <c r="Z98" s="1" t="s">
        <v>156</v>
      </c>
      <c r="AA98" s="1" t="s">
        <v>157</v>
      </c>
      <c r="AB98" s="1">
        <f>HEX2DEC(badge_data[[#This Row],[sleep_time]])</f>
        <v>10662</v>
      </c>
      <c r="AC98" s="1" t="s">
        <v>158</v>
      </c>
      <c r="AD98" s="1" t="s">
        <v>159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 x14ac:dyDescent="0.25">
      <c r="A99" s="1" t="s">
        <v>31</v>
      </c>
      <c r="B99" s="1">
        <f>HEX2DEC(badge_data[[#This Row],[id]])</f>
        <v>525</v>
      </c>
      <c r="C99" s="1" t="s">
        <v>41</v>
      </c>
      <c r="D99" s="1">
        <f>HEX2DEC(badge_data[[#This Row],[active_time]])</f>
        <v>13089</v>
      </c>
      <c r="E99" s="1" t="s">
        <v>42</v>
      </c>
      <c r="F99" s="1">
        <f>HEX2DEC(badge_data[[#This Row],[ate]])</f>
        <v>444</v>
      </c>
      <c r="G99" s="1" t="s">
        <v>43</v>
      </c>
      <c r="H99" s="1">
        <f>HEX2DEC(badge_data[[#This Row],[clicks]])</f>
        <v>580</v>
      </c>
      <c r="I99">
        <v>36</v>
      </c>
      <c r="J99">
        <v>2</v>
      </c>
      <c r="K99" s="1" t="s">
        <v>44</v>
      </c>
      <c r="L99" s="1" t="s">
        <v>45</v>
      </c>
      <c r="M99" s="1" t="s">
        <v>46</v>
      </c>
      <c r="N99" s="1" t="s">
        <v>47</v>
      </c>
      <c r="O99" s="1">
        <f>HEX2DEC(badge_data[[#This Row],[hyper_time]])</f>
        <v>20871</v>
      </c>
      <c r="P99">
        <v>768</v>
      </c>
      <c r="Q99" s="1" t="s">
        <v>48</v>
      </c>
      <c r="R99" s="1" t="s">
        <v>49</v>
      </c>
      <c r="S99" s="1">
        <f>HEX2DEC(badge_data[[#This Row],[knocked_up]])</f>
        <v>17</v>
      </c>
      <c r="T99" s="1" t="s">
        <v>50</v>
      </c>
      <c r="U99" s="1" t="s">
        <v>51</v>
      </c>
      <c r="V99" s="1">
        <f>HEX2DEC(badge_data[[#This Row],[pooped]])</f>
        <v>369</v>
      </c>
      <c r="W99" s="1" t="s">
        <v>52</v>
      </c>
      <c r="X99" s="1">
        <f>HEX2DEC(badge_data[[#This Row],[prego_time]])</f>
        <v>12663</v>
      </c>
      <c r="Y99" s="1" t="s">
        <v>29</v>
      </c>
      <c r="Z99" s="1" t="s">
        <v>53</v>
      </c>
      <c r="AA99" s="1" t="s">
        <v>54</v>
      </c>
      <c r="AB99" s="1">
        <f>HEX2DEC(badge_data[[#This Row],[sleep_time]])</f>
        <v>10394</v>
      </c>
      <c r="AC99" s="1" t="s">
        <v>55</v>
      </c>
      <c r="AD99" s="1" t="s">
        <v>56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 s="1" t="s">
        <v>1318</v>
      </c>
      <c r="B100" s="1">
        <f>HEX2DEC(badge_data[[#This Row],[id]])</f>
        <v>307</v>
      </c>
      <c r="C100" s="1" t="s">
        <v>1319</v>
      </c>
      <c r="D100" s="1">
        <f>HEX2DEC(badge_data[[#This Row],[active_time]])</f>
        <v>3647</v>
      </c>
      <c r="E100" s="1" t="s">
        <v>29</v>
      </c>
      <c r="F100" s="1">
        <f>HEX2DEC(badge_data[[#This Row],[ate]])</f>
        <v>0</v>
      </c>
      <c r="G100" s="1" t="s">
        <v>460</v>
      </c>
      <c r="H100" s="1">
        <f>HEX2DEC(badge_data[[#This Row],[clicks]])</f>
        <v>16</v>
      </c>
      <c r="I100">
        <v>12</v>
      </c>
      <c r="J100">
        <v>1</v>
      </c>
      <c r="K100" s="1" t="s">
        <v>71</v>
      </c>
      <c r="L100" s="1" t="s">
        <v>693</v>
      </c>
      <c r="M100" s="1" t="s">
        <v>61</v>
      </c>
      <c r="N100" s="1" t="s">
        <v>1320</v>
      </c>
      <c r="O100" s="1">
        <f>HEX2DEC(badge_data[[#This Row],[hyper_time]])</f>
        <v>3157</v>
      </c>
      <c r="P100">
        <v>12</v>
      </c>
      <c r="Q100" s="1" t="s">
        <v>1321</v>
      </c>
      <c r="R100" s="1" t="s">
        <v>36</v>
      </c>
      <c r="S100" s="1">
        <f>HEX2DEC(badge_data[[#This Row],[knocked_up]])</f>
        <v>1</v>
      </c>
      <c r="T100" s="1" t="s">
        <v>63</v>
      </c>
      <c r="U100" s="1" t="s">
        <v>29</v>
      </c>
      <c r="V100" s="1">
        <f>HEX2DEC(badge_data[[#This Row],[pooped]])</f>
        <v>0</v>
      </c>
      <c r="W100" s="1" t="s">
        <v>1322</v>
      </c>
      <c r="X100" s="1">
        <f>HEX2DEC(badge_data[[#This Row],[prego_time]])</f>
        <v>4141</v>
      </c>
      <c r="Y100" s="1" t="s">
        <v>399</v>
      </c>
      <c r="Z100" s="1" t="s">
        <v>148</v>
      </c>
      <c r="AA100" s="1" t="s">
        <v>1323</v>
      </c>
      <c r="AB100" s="1">
        <f>HEX2DEC(badge_data[[#This Row],[sleep_time]])</f>
        <v>10373</v>
      </c>
      <c r="AC100" s="1" t="s">
        <v>29</v>
      </c>
      <c r="AD100" s="1" t="s">
        <v>1324</v>
      </c>
      <c r="AE100">
        <v>3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 x14ac:dyDescent="0.25">
      <c r="A101" s="1" t="s">
        <v>1244</v>
      </c>
      <c r="B101" s="1">
        <f>HEX2DEC(badge_data[[#This Row],[id]])</f>
        <v>270</v>
      </c>
      <c r="C101" s="1" t="s">
        <v>644</v>
      </c>
      <c r="D101" s="1">
        <f>HEX2DEC(badge_data[[#This Row],[active_time]])</f>
        <v>599</v>
      </c>
      <c r="E101" s="1" t="s">
        <v>36</v>
      </c>
      <c r="F101" s="1">
        <f>HEX2DEC(badge_data[[#This Row],[ate]])</f>
        <v>1</v>
      </c>
      <c r="G101" s="1" t="s">
        <v>1245</v>
      </c>
      <c r="H101" s="1">
        <f>HEX2DEC(badge_data[[#This Row],[clicks]])</f>
        <v>26</v>
      </c>
      <c r="I101">
        <v>12</v>
      </c>
      <c r="J101">
        <v>0</v>
      </c>
      <c r="K101" s="1" t="s">
        <v>57</v>
      </c>
      <c r="L101" s="1" t="s">
        <v>140</v>
      </c>
      <c r="M101" s="1" t="s">
        <v>264</v>
      </c>
      <c r="N101" s="1" t="s">
        <v>1246</v>
      </c>
      <c r="O101" s="1">
        <f>HEX2DEC(badge_data[[#This Row],[hyper_time]])</f>
        <v>1312</v>
      </c>
      <c r="P101">
        <v>12</v>
      </c>
      <c r="Q101" s="1" t="s">
        <v>1247</v>
      </c>
      <c r="R101" s="1" t="s">
        <v>36</v>
      </c>
      <c r="S101" s="1">
        <f>HEX2DEC(badge_data[[#This Row],[knocked_up]])</f>
        <v>1</v>
      </c>
      <c r="T101" s="1" t="s">
        <v>607</v>
      </c>
      <c r="U101" s="1" t="s">
        <v>29</v>
      </c>
      <c r="V101" s="1">
        <f>HEX2DEC(badge_data[[#This Row],[pooped]])</f>
        <v>0</v>
      </c>
      <c r="W101" s="1" t="s">
        <v>930</v>
      </c>
      <c r="X101" s="1">
        <f>HEX2DEC(badge_data[[#This Row],[prego_time]])</f>
        <v>528</v>
      </c>
      <c r="Y101" s="1" t="s">
        <v>29</v>
      </c>
      <c r="Z101" s="1" t="s">
        <v>105</v>
      </c>
      <c r="AA101" s="1" t="s">
        <v>1248</v>
      </c>
      <c r="AB101" s="1">
        <f>HEX2DEC(badge_data[[#This Row],[sleep_time]])</f>
        <v>10366</v>
      </c>
      <c r="AC101" s="1" t="s">
        <v>29</v>
      </c>
      <c r="AD101" s="1" t="s">
        <v>40</v>
      </c>
      <c r="AE101">
        <v>3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 s="1" t="s">
        <v>308</v>
      </c>
      <c r="B102" s="1">
        <f>HEX2DEC(badge_data[[#This Row],[id]])</f>
        <v>544</v>
      </c>
      <c r="C102" s="1" t="s">
        <v>309</v>
      </c>
      <c r="D102" s="1">
        <f>HEX2DEC(badge_data[[#This Row],[active_time]])</f>
        <v>3073</v>
      </c>
      <c r="E102" s="1" t="s">
        <v>310</v>
      </c>
      <c r="F102" s="1">
        <f>HEX2DEC(badge_data[[#This Row],[ate]])</f>
        <v>13</v>
      </c>
      <c r="G102" s="1" t="s">
        <v>311</v>
      </c>
      <c r="H102" s="1">
        <f>HEX2DEC(badge_data[[#This Row],[clicks]])</f>
        <v>109</v>
      </c>
      <c r="I102">
        <v>11</v>
      </c>
      <c r="J102">
        <v>0</v>
      </c>
      <c r="K102" s="1" t="s">
        <v>71</v>
      </c>
      <c r="L102" s="1" t="s">
        <v>163</v>
      </c>
      <c r="M102" s="1" t="s">
        <v>312</v>
      </c>
      <c r="N102" s="1" t="s">
        <v>313</v>
      </c>
      <c r="O102" s="1">
        <f>HEX2DEC(badge_data[[#This Row],[hyper_time]])</f>
        <v>3356</v>
      </c>
      <c r="P102">
        <v>21</v>
      </c>
      <c r="Q102" s="1" t="s">
        <v>314</v>
      </c>
      <c r="R102" s="1" t="s">
        <v>115</v>
      </c>
      <c r="S102" s="1">
        <f>HEX2DEC(badge_data[[#This Row],[knocked_up]])</f>
        <v>5</v>
      </c>
      <c r="T102" s="1" t="s">
        <v>129</v>
      </c>
      <c r="U102" s="1" t="s">
        <v>29</v>
      </c>
      <c r="V102" s="1">
        <f>HEX2DEC(badge_data[[#This Row],[pooped]])</f>
        <v>0</v>
      </c>
      <c r="W102" s="1" t="s">
        <v>315</v>
      </c>
      <c r="X102" s="1">
        <f>HEX2DEC(badge_data[[#This Row],[prego_time]])</f>
        <v>13506</v>
      </c>
      <c r="Y102" s="1" t="s">
        <v>29</v>
      </c>
      <c r="Z102" s="1" t="s">
        <v>276</v>
      </c>
      <c r="AA102" s="1" t="s">
        <v>316</v>
      </c>
      <c r="AB102" s="1">
        <f>HEX2DEC(badge_data[[#This Row],[sleep_time]])</f>
        <v>9854</v>
      </c>
      <c r="AC102" s="1" t="s">
        <v>82</v>
      </c>
      <c r="AD102" s="1" t="s">
        <v>159</v>
      </c>
      <c r="AE102">
        <v>3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1:36" x14ac:dyDescent="0.25">
      <c r="A103" s="1" t="s">
        <v>759</v>
      </c>
      <c r="B103" s="1">
        <f>HEX2DEC(badge_data[[#This Row],[id]])</f>
        <v>337</v>
      </c>
      <c r="C103" s="1" t="s">
        <v>760</v>
      </c>
      <c r="D103" s="1">
        <f>HEX2DEC(badge_data[[#This Row],[active_time]])</f>
        <v>3882</v>
      </c>
      <c r="E103" s="1" t="s">
        <v>36</v>
      </c>
      <c r="F103" s="1">
        <f>HEX2DEC(badge_data[[#This Row],[ate]])</f>
        <v>1</v>
      </c>
      <c r="G103" s="1" t="s">
        <v>761</v>
      </c>
      <c r="H103" s="1">
        <f>HEX2DEC(badge_data[[#This Row],[clicks]])</f>
        <v>47</v>
      </c>
      <c r="I103">
        <v>23</v>
      </c>
      <c r="J103">
        <v>1</v>
      </c>
      <c r="K103" s="1" t="s">
        <v>71</v>
      </c>
      <c r="L103" s="1" t="s">
        <v>163</v>
      </c>
      <c r="M103" s="1" t="s">
        <v>535</v>
      </c>
      <c r="N103" s="1" t="s">
        <v>762</v>
      </c>
      <c r="O103" s="1">
        <f>HEX2DEC(badge_data[[#This Row],[hyper_time]])</f>
        <v>2587</v>
      </c>
      <c r="P103">
        <v>23</v>
      </c>
      <c r="Q103" s="1" t="s">
        <v>763</v>
      </c>
      <c r="R103" s="1" t="s">
        <v>36</v>
      </c>
      <c r="S103" s="1">
        <f>HEX2DEC(badge_data[[#This Row],[knocked_up]])</f>
        <v>1</v>
      </c>
      <c r="T103" s="1" t="s">
        <v>538</v>
      </c>
      <c r="U103" s="1" t="s">
        <v>167</v>
      </c>
      <c r="V103" s="1">
        <f>HEX2DEC(badge_data[[#This Row],[pooped]])</f>
        <v>4</v>
      </c>
      <c r="W103" s="1" t="s">
        <v>764</v>
      </c>
      <c r="X103" s="1">
        <f>HEX2DEC(badge_data[[#This Row],[prego_time]])</f>
        <v>6938</v>
      </c>
      <c r="Y103" s="1" t="s">
        <v>29</v>
      </c>
      <c r="Z103" s="1" t="s">
        <v>251</v>
      </c>
      <c r="AA103" s="1" t="s">
        <v>765</v>
      </c>
      <c r="AB103" s="1">
        <f>HEX2DEC(badge_data[[#This Row],[sleep_time]])</f>
        <v>9607</v>
      </c>
      <c r="AC103" s="1" t="s">
        <v>29</v>
      </c>
      <c r="AD103" s="1" t="s">
        <v>159</v>
      </c>
      <c r="AE103">
        <v>3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 s="1" t="s">
        <v>432</v>
      </c>
      <c r="B104" s="1">
        <f>HEX2DEC(badge_data[[#This Row],[id]])</f>
        <v>390</v>
      </c>
      <c r="C104" s="1" t="s">
        <v>433</v>
      </c>
      <c r="D104" s="1">
        <f>HEX2DEC(badge_data[[#This Row],[active_time]])</f>
        <v>11987</v>
      </c>
      <c r="E104" s="1" t="s">
        <v>202</v>
      </c>
      <c r="F104" s="1">
        <f>HEX2DEC(badge_data[[#This Row],[ate]])</f>
        <v>15</v>
      </c>
      <c r="G104" s="1" t="s">
        <v>434</v>
      </c>
      <c r="H104" s="1">
        <f>HEX2DEC(badge_data[[#This Row],[clicks]])</f>
        <v>462</v>
      </c>
      <c r="I104">
        <v>18</v>
      </c>
      <c r="J104">
        <v>3</v>
      </c>
      <c r="K104" s="1" t="s">
        <v>71</v>
      </c>
      <c r="L104" s="1" t="s">
        <v>72</v>
      </c>
      <c r="M104" s="1" t="s">
        <v>435</v>
      </c>
      <c r="N104" s="1" t="s">
        <v>436</v>
      </c>
      <c r="O104" s="1">
        <f>HEX2DEC(badge_data[[#This Row],[hyper_time]])</f>
        <v>17512</v>
      </c>
      <c r="P104">
        <v>93</v>
      </c>
      <c r="Q104" s="1" t="s">
        <v>437</v>
      </c>
      <c r="R104" s="1" t="s">
        <v>82</v>
      </c>
      <c r="S104" s="1">
        <f>HEX2DEC(badge_data[[#This Row],[knocked_up]])</f>
        <v>10</v>
      </c>
      <c r="T104" s="1" t="s">
        <v>438</v>
      </c>
      <c r="U104" s="1" t="s">
        <v>298</v>
      </c>
      <c r="V104" s="1">
        <f>HEX2DEC(badge_data[[#This Row],[pooped]])</f>
        <v>37</v>
      </c>
      <c r="W104" s="1" t="s">
        <v>439</v>
      </c>
      <c r="X104" s="1">
        <f>HEX2DEC(badge_data[[#This Row],[prego_time]])</f>
        <v>13182</v>
      </c>
      <c r="Y104" s="1" t="s">
        <v>29</v>
      </c>
      <c r="Z104" s="1" t="s">
        <v>440</v>
      </c>
      <c r="AA104" s="1" t="s">
        <v>441</v>
      </c>
      <c r="AB104" s="1">
        <f>HEX2DEC(badge_data[[#This Row],[sleep_time]])</f>
        <v>9568</v>
      </c>
      <c r="AC104" s="1" t="s">
        <v>213</v>
      </c>
      <c r="AD104" s="1" t="s">
        <v>107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 s="1" t="s">
        <v>468</v>
      </c>
      <c r="B105" s="1">
        <f>HEX2DEC(badge_data[[#This Row],[id]])</f>
        <v>28</v>
      </c>
      <c r="C105" s="1" t="s">
        <v>469</v>
      </c>
      <c r="D105" s="1">
        <f>HEX2DEC(badge_data[[#This Row],[active_time]])</f>
        <v>11001</v>
      </c>
      <c r="E105" s="1" t="s">
        <v>69</v>
      </c>
      <c r="F105" s="1">
        <f>HEX2DEC(badge_data[[#This Row],[ate]])</f>
        <v>39</v>
      </c>
      <c r="G105" s="1" t="s">
        <v>470</v>
      </c>
      <c r="H105" s="1">
        <f>HEX2DEC(badge_data[[#This Row],[clicks]])</f>
        <v>798</v>
      </c>
      <c r="I105">
        <v>343</v>
      </c>
      <c r="J105">
        <v>5</v>
      </c>
      <c r="K105" s="1" t="s">
        <v>71</v>
      </c>
      <c r="L105" s="1" t="s">
        <v>72</v>
      </c>
      <c r="M105" s="1" t="s">
        <v>471</v>
      </c>
      <c r="N105" s="1" t="s">
        <v>472</v>
      </c>
      <c r="O105" s="1">
        <f>HEX2DEC(badge_data[[#This Row],[hyper_time]])</f>
        <v>23445</v>
      </c>
      <c r="P105">
        <v>528</v>
      </c>
      <c r="Q105" s="1" t="s">
        <v>473</v>
      </c>
      <c r="R105" s="1" t="s">
        <v>78</v>
      </c>
      <c r="S105" s="1">
        <f>HEX2DEC(badge_data[[#This Row],[knocked_up]])</f>
        <v>12</v>
      </c>
      <c r="T105" s="1" t="s">
        <v>455</v>
      </c>
      <c r="U105" s="1" t="s">
        <v>474</v>
      </c>
      <c r="V105" s="1">
        <f>HEX2DEC(badge_data[[#This Row],[pooped]])</f>
        <v>11</v>
      </c>
      <c r="W105" s="1" t="s">
        <v>475</v>
      </c>
      <c r="X105" s="1">
        <f>HEX2DEC(badge_data[[#This Row],[prego_time]])</f>
        <v>19345</v>
      </c>
      <c r="Y105" s="1" t="s">
        <v>29</v>
      </c>
      <c r="Z105" s="1" t="s">
        <v>476</v>
      </c>
      <c r="AA105" s="1" t="s">
        <v>477</v>
      </c>
      <c r="AB105" s="1">
        <f>HEX2DEC(badge_data[[#This Row],[sleep_time]])</f>
        <v>9392</v>
      </c>
      <c r="AC105" s="1" t="s">
        <v>336</v>
      </c>
      <c r="AD105" s="1" t="s">
        <v>159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 x14ac:dyDescent="0.25">
      <c r="A106" s="1" t="s">
        <v>1630</v>
      </c>
      <c r="B106" s="1">
        <f>HEX2DEC(badge_data[[#This Row],[id]])</f>
        <v>339</v>
      </c>
      <c r="C106" s="1" t="s">
        <v>1631</v>
      </c>
      <c r="D106" s="1">
        <f>HEX2DEC(badge_data[[#This Row],[active_time]])</f>
        <v>4260</v>
      </c>
      <c r="E106" s="1" t="s">
        <v>474</v>
      </c>
      <c r="F106" s="1">
        <f>HEX2DEC(badge_data[[#This Row],[ate]])</f>
        <v>11</v>
      </c>
      <c r="G106" s="1" t="s">
        <v>1632</v>
      </c>
      <c r="H106" s="1">
        <f>HEX2DEC(badge_data[[#This Row],[clicks]])</f>
        <v>32</v>
      </c>
      <c r="I106">
        <v>20</v>
      </c>
      <c r="J106">
        <v>1</v>
      </c>
      <c r="K106" s="1" t="s">
        <v>71</v>
      </c>
      <c r="L106" s="1" t="s">
        <v>362</v>
      </c>
      <c r="M106" s="1" t="s">
        <v>63</v>
      </c>
      <c r="N106" s="1" t="s">
        <v>1633</v>
      </c>
      <c r="O106" s="1">
        <f>HEX2DEC(badge_data[[#This Row],[hyper_time]])</f>
        <v>3007</v>
      </c>
      <c r="P106">
        <v>21</v>
      </c>
      <c r="Q106" s="1" t="s">
        <v>1634</v>
      </c>
      <c r="R106" s="1" t="s">
        <v>36</v>
      </c>
      <c r="S106" s="1">
        <f>HEX2DEC(badge_data[[#This Row],[knocked_up]])</f>
        <v>1</v>
      </c>
      <c r="T106" s="1" t="s">
        <v>1635</v>
      </c>
      <c r="U106" s="1" t="s">
        <v>29</v>
      </c>
      <c r="V106" s="1">
        <f>HEX2DEC(badge_data[[#This Row],[pooped]])</f>
        <v>0</v>
      </c>
      <c r="W106" s="1" t="s">
        <v>1636</v>
      </c>
      <c r="X106" s="1">
        <f>HEX2DEC(badge_data[[#This Row],[prego_time]])</f>
        <v>77521</v>
      </c>
      <c r="Y106" s="1" t="s">
        <v>29</v>
      </c>
      <c r="Z106" s="1" t="s">
        <v>514</v>
      </c>
      <c r="AA106" s="1" t="s">
        <v>1637</v>
      </c>
      <c r="AB106" s="1">
        <f>HEX2DEC(badge_data[[#This Row],[sleep_time]])</f>
        <v>9378</v>
      </c>
      <c r="AC106" s="1" t="s">
        <v>36</v>
      </c>
      <c r="AD106" s="1" t="s">
        <v>1638</v>
      </c>
      <c r="AE106">
        <v>3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25">
      <c r="A107" s="1" t="s">
        <v>1429</v>
      </c>
      <c r="B107" s="1">
        <f>HEX2DEC(badge_data[[#This Row],[id]])</f>
        <v>402</v>
      </c>
      <c r="C107" s="1" t="s">
        <v>1430</v>
      </c>
      <c r="D107" s="1">
        <f>HEX2DEC(badge_data[[#This Row],[active_time]])</f>
        <v>3035</v>
      </c>
      <c r="E107" s="1" t="s">
        <v>49</v>
      </c>
      <c r="F107" s="1">
        <f>HEX2DEC(badge_data[[#This Row],[ate]])</f>
        <v>17</v>
      </c>
      <c r="G107" s="1" t="s">
        <v>1052</v>
      </c>
      <c r="H107" s="1">
        <f>HEX2DEC(badge_data[[#This Row],[clicks]])</f>
        <v>50</v>
      </c>
      <c r="I107">
        <v>17</v>
      </c>
      <c r="J107">
        <v>1</v>
      </c>
      <c r="K107" s="1" t="s">
        <v>134</v>
      </c>
      <c r="L107" s="1" t="s">
        <v>140</v>
      </c>
      <c r="M107" s="1" t="s">
        <v>535</v>
      </c>
      <c r="N107" s="1" t="s">
        <v>1431</v>
      </c>
      <c r="O107" s="1">
        <f>HEX2DEC(badge_data[[#This Row],[hyper_time]])</f>
        <v>3030</v>
      </c>
      <c r="P107">
        <v>17</v>
      </c>
      <c r="Q107" s="1" t="s">
        <v>1432</v>
      </c>
      <c r="R107" s="1" t="s">
        <v>36</v>
      </c>
      <c r="S107" s="1">
        <f>HEX2DEC(badge_data[[#This Row],[knocked_up]])</f>
        <v>1</v>
      </c>
      <c r="T107" s="1" t="s">
        <v>538</v>
      </c>
      <c r="U107" s="1" t="s">
        <v>29</v>
      </c>
      <c r="V107" s="1">
        <f>HEX2DEC(badge_data[[#This Row],[pooped]])</f>
        <v>0</v>
      </c>
      <c r="W107" s="1" t="s">
        <v>1433</v>
      </c>
      <c r="X107" s="1">
        <f>HEX2DEC(badge_data[[#This Row],[prego_time]])</f>
        <v>19995</v>
      </c>
      <c r="Y107" s="1" t="s">
        <v>29</v>
      </c>
      <c r="Z107" s="1" t="s">
        <v>258</v>
      </c>
      <c r="AA107" s="1" t="s">
        <v>1434</v>
      </c>
      <c r="AB107" s="1">
        <f>HEX2DEC(badge_data[[#This Row],[sleep_time]])</f>
        <v>8982</v>
      </c>
      <c r="AC107" s="1" t="s">
        <v>29</v>
      </c>
      <c r="AD107" s="1" t="s">
        <v>40</v>
      </c>
      <c r="AE107">
        <v>3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 x14ac:dyDescent="0.25">
      <c r="A108" s="1" t="s">
        <v>1476</v>
      </c>
      <c r="B108" s="1">
        <f>HEX2DEC(badge_data[[#This Row],[id]])</f>
        <v>587</v>
      </c>
      <c r="C108" s="1" t="s">
        <v>1477</v>
      </c>
      <c r="D108" s="1">
        <f>HEX2DEC(badge_data[[#This Row],[active_time]])</f>
        <v>2143</v>
      </c>
      <c r="E108" s="1" t="s">
        <v>29</v>
      </c>
      <c r="F108" s="1">
        <f>HEX2DEC(badge_data[[#This Row],[ate]])</f>
        <v>0</v>
      </c>
      <c r="G108" s="1" t="s">
        <v>1401</v>
      </c>
      <c r="H108" s="1">
        <f>HEX2DEC(badge_data[[#This Row],[clicks]])</f>
        <v>20</v>
      </c>
      <c r="I108">
        <v>20</v>
      </c>
      <c r="J108">
        <v>0</v>
      </c>
      <c r="K108" s="1" t="s">
        <v>71</v>
      </c>
      <c r="L108" s="1" t="s">
        <v>163</v>
      </c>
      <c r="M108" s="1" t="s">
        <v>1478</v>
      </c>
      <c r="N108" s="1" t="s">
        <v>1479</v>
      </c>
      <c r="O108" s="1">
        <f>HEX2DEC(badge_data[[#This Row],[hyper_time]])</f>
        <v>2215</v>
      </c>
      <c r="P108">
        <v>20</v>
      </c>
      <c r="Q108" s="1" t="s">
        <v>1480</v>
      </c>
      <c r="R108" s="1" t="s">
        <v>36</v>
      </c>
      <c r="S108" s="1">
        <f>HEX2DEC(badge_data[[#This Row],[knocked_up]])</f>
        <v>1</v>
      </c>
      <c r="T108" s="1" t="s">
        <v>397</v>
      </c>
      <c r="U108" s="1" t="s">
        <v>76</v>
      </c>
      <c r="V108" s="1">
        <f>HEX2DEC(badge_data[[#This Row],[pooped]])</f>
        <v>2</v>
      </c>
      <c r="W108" s="1" t="s">
        <v>1481</v>
      </c>
      <c r="X108" s="1">
        <f>HEX2DEC(badge_data[[#This Row],[prego_time]])</f>
        <v>8441</v>
      </c>
      <c r="Y108" s="1" t="s">
        <v>29</v>
      </c>
      <c r="Z108" s="1" t="s">
        <v>42</v>
      </c>
      <c r="AA108" s="1" t="s">
        <v>1482</v>
      </c>
      <c r="AB108" s="1">
        <f>HEX2DEC(badge_data[[#This Row],[sleep_time]])</f>
        <v>8530</v>
      </c>
      <c r="AC108" s="1" t="s">
        <v>29</v>
      </c>
      <c r="AD108" s="1" t="s">
        <v>159</v>
      </c>
      <c r="AE108">
        <v>3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 x14ac:dyDescent="0.25">
      <c r="A109" s="1" t="s">
        <v>682</v>
      </c>
      <c r="B109" s="1">
        <f>HEX2DEC(badge_data[[#This Row],[id]])</f>
        <v>289</v>
      </c>
      <c r="C109" s="1" t="s">
        <v>683</v>
      </c>
      <c r="D109" s="1">
        <f>HEX2DEC(badge_data[[#This Row],[active_time]])</f>
        <v>2737</v>
      </c>
      <c r="E109" s="1" t="s">
        <v>115</v>
      </c>
      <c r="F109" s="1">
        <f>HEX2DEC(badge_data[[#This Row],[ate]])</f>
        <v>5</v>
      </c>
      <c r="G109" s="1" t="s">
        <v>684</v>
      </c>
      <c r="H109" s="1">
        <f>HEX2DEC(badge_data[[#This Row],[clicks]])</f>
        <v>81</v>
      </c>
      <c r="I109">
        <v>47</v>
      </c>
      <c r="J109">
        <v>2</v>
      </c>
      <c r="K109" s="1" t="s">
        <v>71</v>
      </c>
      <c r="L109" s="1" t="s">
        <v>163</v>
      </c>
      <c r="M109" s="1" t="s">
        <v>685</v>
      </c>
      <c r="N109" s="1" t="s">
        <v>686</v>
      </c>
      <c r="O109" s="1">
        <f>HEX2DEC(badge_data[[#This Row],[hyper_time]])</f>
        <v>5883</v>
      </c>
      <c r="P109">
        <v>47</v>
      </c>
      <c r="Q109" s="1" t="s">
        <v>687</v>
      </c>
      <c r="R109" s="1" t="s">
        <v>76</v>
      </c>
      <c r="S109" s="1">
        <f>HEX2DEC(badge_data[[#This Row],[knocked_up]])</f>
        <v>2</v>
      </c>
      <c r="T109" s="1" t="s">
        <v>129</v>
      </c>
      <c r="U109" s="1" t="s">
        <v>76</v>
      </c>
      <c r="V109" s="1">
        <f>HEX2DEC(badge_data[[#This Row],[pooped]])</f>
        <v>2</v>
      </c>
      <c r="W109" s="1" t="s">
        <v>688</v>
      </c>
      <c r="X109" s="1">
        <f>HEX2DEC(badge_data[[#This Row],[prego_time]])</f>
        <v>9888</v>
      </c>
      <c r="Y109" s="1" t="s">
        <v>29</v>
      </c>
      <c r="Z109" s="1" t="s">
        <v>214</v>
      </c>
      <c r="AA109" s="1" t="s">
        <v>689</v>
      </c>
      <c r="AB109" s="1">
        <f>HEX2DEC(badge_data[[#This Row],[sleep_time]])</f>
        <v>8326</v>
      </c>
      <c r="AC109" s="1" t="s">
        <v>29</v>
      </c>
      <c r="AD109" s="1" t="s">
        <v>159</v>
      </c>
      <c r="AE109">
        <v>3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25">
      <c r="A110" s="1" t="s">
        <v>105</v>
      </c>
      <c r="B110" s="1">
        <f>HEX2DEC(badge_data[[#This Row],[id]])</f>
        <v>71</v>
      </c>
      <c r="C110" s="1" t="s">
        <v>540</v>
      </c>
      <c r="D110" s="1">
        <f>HEX2DEC(badge_data[[#This Row],[active_time]])</f>
        <v>2175</v>
      </c>
      <c r="E110" s="1" t="s">
        <v>985</v>
      </c>
      <c r="F110" s="1">
        <f>HEX2DEC(badge_data[[#This Row],[ate]])</f>
        <v>44</v>
      </c>
      <c r="G110" s="1" t="s">
        <v>986</v>
      </c>
      <c r="H110" s="1">
        <f>HEX2DEC(badge_data[[#This Row],[clicks]])</f>
        <v>167</v>
      </c>
      <c r="I110">
        <v>65</v>
      </c>
      <c r="J110">
        <v>0</v>
      </c>
      <c r="K110" s="1" t="s">
        <v>71</v>
      </c>
      <c r="L110" s="1" t="s">
        <v>72</v>
      </c>
      <c r="M110" s="1" t="s">
        <v>635</v>
      </c>
      <c r="N110" s="1" t="s">
        <v>987</v>
      </c>
      <c r="O110" s="1">
        <f>HEX2DEC(badge_data[[#This Row],[hyper_time]])</f>
        <v>4236</v>
      </c>
      <c r="P110">
        <v>65</v>
      </c>
      <c r="Q110" s="1" t="s">
        <v>988</v>
      </c>
      <c r="R110" s="1" t="s">
        <v>90</v>
      </c>
      <c r="S110" s="1">
        <f>HEX2DEC(badge_data[[#This Row],[knocked_up]])</f>
        <v>3</v>
      </c>
      <c r="T110" s="1" t="s">
        <v>830</v>
      </c>
      <c r="U110" s="1" t="s">
        <v>82</v>
      </c>
      <c r="V110" s="1">
        <f>HEX2DEC(badge_data[[#This Row],[pooped]])</f>
        <v>10</v>
      </c>
      <c r="W110" s="1" t="s">
        <v>989</v>
      </c>
      <c r="X110" s="1">
        <f>HEX2DEC(badge_data[[#This Row],[prego_time]])</f>
        <v>4032</v>
      </c>
      <c r="Y110" s="1" t="s">
        <v>29</v>
      </c>
      <c r="Z110" s="1" t="s">
        <v>258</v>
      </c>
      <c r="AA110" s="1" t="s">
        <v>990</v>
      </c>
      <c r="AB110" s="1">
        <f>HEX2DEC(badge_data[[#This Row],[sleep_time]])</f>
        <v>8232</v>
      </c>
      <c r="AC110" s="1" t="s">
        <v>29</v>
      </c>
      <c r="AD110" s="1" t="s">
        <v>121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5">
      <c r="A111" s="1" t="s">
        <v>1498</v>
      </c>
      <c r="B111" s="1">
        <f>HEX2DEC(badge_data[[#This Row],[id]])</f>
        <v>448</v>
      </c>
      <c r="C111" s="1" t="s">
        <v>1499</v>
      </c>
      <c r="D111" s="1">
        <f>HEX2DEC(badge_data[[#This Row],[active_time]])</f>
        <v>2226</v>
      </c>
      <c r="E111" s="1" t="s">
        <v>29</v>
      </c>
      <c r="F111" s="1">
        <f>HEX2DEC(badge_data[[#This Row],[ate]])</f>
        <v>0</v>
      </c>
      <c r="G111" s="1" t="s">
        <v>1187</v>
      </c>
      <c r="H111" s="1">
        <f>HEX2DEC(badge_data[[#This Row],[clicks]])</f>
        <v>31</v>
      </c>
      <c r="I111">
        <v>6</v>
      </c>
      <c r="J111">
        <v>0</v>
      </c>
      <c r="K111" s="1" t="s">
        <v>29</v>
      </c>
      <c r="L111" s="1" t="s">
        <v>256</v>
      </c>
      <c r="M111" s="1" t="s">
        <v>1137</v>
      </c>
      <c r="N111" s="1" t="s">
        <v>1500</v>
      </c>
      <c r="O111" s="1">
        <f>HEX2DEC(badge_data[[#This Row],[hyper_time]])</f>
        <v>1404</v>
      </c>
      <c r="P111">
        <v>6</v>
      </c>
      <c r="Q111" s="1" t="s">
        <v>1501</v>
      </c>
      <c r="R111" s="1" t="s">
        <v>29</v>
      </c>
      <c r="S111" s="1">
        <f>HEX2DEC(badge_data[[#This Row],[knocked_up]])</f>
        <v>0</v>
      </c>
      <c r="T111" s="1" t="s">
        <v>168</v>
      </c>
      <c r="U111" s="1" t="s">
        <v>29</v>
      </c>
      <c r="V111" s="1">
        <f>HEX2DEC(badge_data[[#This Row],[pooped]])</f>
        <v>0</v>
      </c>
      <c r="W111" s="1" t="s">
        <v>58</v>
      </c>
      <c r="X111" s="1">
        <f>HEX2DEC(badge_data[[#This Row],[prego_time]])</f>
        <v>0</v>
      </c>
      <c r="Y111" s="1" t="s">
        <v>29</v>
      </c>
      <c r="Z111" s="1" t="s">
        <v>29</v>
      </c>
      <c r="AA111" s="1" t="s">
        <v>1502</v>
      </c>
      <c r="AB111" s="1">
        <f>HEX2DEC(badge_data[[#This Row],[sleep_time]])</f>
        <v>8125</v>
      </c>
      <c r="AC111" s="1" t="s">
        <v>29</v>
      </c>
      <c r="AD111" s="1" t="s">
        <v>83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 s="1" t="s">
        <v>173</v>
      </c>
      <c r="B112" s="1">
        <f>HEX2DEC(badge_data[[#This Row],[id]])</f>
        <v>264</v>
      </c>
      <c r="C112" s="1" t="s">
        <v>174</v>
      </c>
      <c r="D112" s="1">
        <f>HEX2DEC(badge_data[[#This Row],[active_time]])</f>
        <v>2575</v>
      </c>
      <c r="E112" s="1" t="s">
        <v>76</v>
      </c>
      <c r="F112" s="1">
        <f>HEX2DEC(badge_data[[#This Row],[ate]])</f>
        <v>2</v>
      </c>
      <c r="G112" s="1" t="s">
        <v>175</v>
      </c>
      <c r="H112" s="1">
        <f>HEX2DEC(badge_data[[#This Row],[clicks]])</f>
        <v>277</v>
      </c>
      <c r="I112">
        <v>8</v>
      </c>
      <c r="J112">
        <v>0</v>
      </c>
      <c r="K112" s="1" t="s">
        <v>71</v>
      </c>
      <c r="L112" s="1" t="s">
        <v>163</v>
      </c>
      <c r="M112" s="1" t="s">
        <v>176</v>
      </c>
      <c r="N112" s="1" t="s">
        <v>177</v>
      </c>
      <c r="O112" s="1">
        <f>HEX2DEC(badge_data[[#This Row],[hyper_time]])</f>
        <v>5125</v>
      </c>
      <c r="P112">
        <v>49</v>
      </c>
      <c r="Q112" s="1" t="s">
        <v>178</v>
      </c>
      <c r="R112" s="1" t="s">
        <v>167</v>
      </c>
      <c r="S112" s="1">
        <f>HEX2DEC(badge_data[[#This Row],[knocked_up]])</f>
        <v>4</v>
      </c>
      <c r="T112" s="1" t="s">
        <v>179</v>
      </c>
      <c r="U112" s="1" t="s">
        <v>115</v>
      </c>
      <c r="V112" s="1">
        <f>HEX2DEC(badge_data[[#This Row],[pooped]])</f>
        <v>5</v>
      </c>
      <c r="W112" s="1" t="s">
        <v>180</v>
      </c>
      <c r="X112" s="1">
        <f>HEX2DEC(badge_data[[#This Row],[prego_time]])</f>
        <v>9628</v>
      </c>
      <c r="Y112" s="1" t="s">
        <v>29</v>
      </c>
      <c r="Z112" s="1" t="s">
        <v>181</v>
      </c>
      <c r="AA112" s="1" t="s">
        <v>182</v>
      </c>
      <c r="AB112" s="1">
        <f>HEX2DEC(badge_data[[#This Row],[sleep_time]])</f>
        <v>8060</v>
      </c>
      <c r="AC112" s="1" t="s">
        <v>183</v>
      </c>
      <c r="AD112" s="1" t="s">
        <v>159</v>
      </c>
      <c r="AE112">
        <v>3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 s="1" t="s">
        <v>908</v>
      </c>
      <c r="B113" s="1">
        <f>HEX2DEC(badge_data[[#This Row],[id]])</f>
        <v>279</v>
      </c>
      <c r="C113" s="1" t="s">
        <v>909</v>
      </c>
      <c r="D113" s="1">
        <f>HEX2DEC(badge_data[[#This Row],[active_time]])</f>
        <v>4048</v>
      </c>
      <c r="E113" s="1" t="s">
        <v>342</v>
      </c>
      <c r="F113" s="1">
        <f>HEX2DEC(badge_data[[#This Row],[ate]])</f>
        <v>18</v>
      </c>
      <c r="G113" s="1" t="s">
        <v>684</v>
      </c>
      <c r="H113" s="1">
        <f>HEX2DEC(badge_data[[#This Row],[clicks]])</f>
        <v>81</v>
      </c>
      <c r="I113">
        <v>26</v>
      </c>
      <c r="J113">
        <v>0</v>
      </c>
      <c r="K113" s="1" t="s">
        <v>57</v>
      </c>
      <c r="L113" s="1" t="s">
        <v>45</v>
      </c>
      <c r="M113" s="1" t="s">
        <v>910</v>
      </c>
      <c r="N113" s="1" t="s">
        <v>911</v>
      </c>
      <c r="O113" s="1">
        <f>HEX2DEC(badge_data[[#This Row],[hyper_time]])</f>
        <v>4214</v>
      </c>
      <c r="P113">
        <v>26</v>
      </c>
      <c r="Q113" s="1" t="s">
        <v>912</v>
      </c>
      <c r="R113" s="1" t="s">
        <v>167</v>
      </c>
      <c r="S113" s="1">
        <f>HEX2DEC(badge_data[[#This Row],[knocked_up]])</f>
        <v>4</v>
      </c>
      <c r="T113" s="1" t="s">
        <v>493</v>
      </c>
      <c r="U113" s="1" t="s">
        <v>76</v>
      </c>
      <c r="V113" s="1">
        <f>HEX2DEC(badge_data[[#This Row],[pooped]])</f>
        <v>2</v>
      </c>
      <c r="W113" s="1" t="s">
        <v>913</v>
      </c>
      <c r="X113" s="1">
        <f>HEX2DEC(badge_data[[#This Row],[prego_time]])</f>
        <v>6750</v>
      </c>
      <c r="Y113" s="1" t="s">
        <v>29</v>
      </c>
      <c r="Z113" s="1" t="s">
        <v>184</v>
      </c>
      <c r="AA113" s="1" t="s">
        <v>914</v>
      </c>
      <c r="AB113" s="1">
        <f>HEX2DEC(badge_data[[#This Row],[sleep_time]])</f>
        <v>7976</v>
      </c>
      <c r="AC113" s="1" t="s">
        <v>29</v>
      </c>
      <c r="AD113" s="1" t="s">
        <v>56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 s="1" t="s">
        <v>440</v>
      </c>
      <c r="B114" s="1">
        <f>HEX2DEC(badge_data[[#This Row],[id]])</f>
        <v>460</v>
      </c>
      <c r="C114" s="1" t="s">
        <v>525</v>
      </c>
      <c r="D114" s="1">
        <f>HEX2DEC(badge_data[[#This Row],[active_time]])</f>
        <v>2693</v>
      </c>
      <c r="E114" s="1" t="s">
        <v>115</v>
      </c>
      <c r="F114" s="1">
        <f>HEX2DEC(badge_data[[#This Row],[ate]])</f>
        <v>5</v>
      </c>
      <c r="G114" s="1" t="s">
        <v>526</v>
      </c>
      <c r="H114" s="1">
        <f>HEX2DEC(badge_data[[#This Row],[clicks]])</f>
        <v>44</v>
      </c>
      <c r="I114">
        <v>12</v>
      </c>
      <c r="J114">
        <v>0</v>
      </c>
      <c r="K114" s="1" t="s">
        <v>29</v>
      </c>
      <c r="L114" s="1" t="s">
        <v>163</v>
      </c>
      <c r="M114" s="1" t="s">
        <v>527</v>
      </c>
      <c r="N114" s="1" t="s">
        <v>528</v>
      </c>
      <c r="O114" s="1">
        <f>HEX2DEC(badge_data[[#This Row],[hyper_time]])</f>
        <v>2721</v>
      </c>
      <c r="P114">
        <v>12</v>
      </c>
      <c r="Q114" s="1" t="s">
        <v>529</v>
      </c>
      <c r="R114" s="1" t="s">
        <v>29</v>
      </c>
      <c r="S114" s="1">
        <f>HEX2DEC(badge_data[[#This Row],[knocked_up]])</f>
        <v>0</v>
      </c>
      <c r="T114" s="1" t="s">
        <v>530</v>
      </c>
      <c r="U114" s="1" t="s">
        <v>207</v>
      </c>
      <c r="V114" s="1">
        <f>HEX2DEC(badge_data[[#This Row],[pooped]])</f>
        <v>6</v>
      </c>
      <c r="W114" s="1" t="s">
        <v>58</v>
      </c>
      <c r="X114" s="1">
        <f>HEX2DEC(badge_data[[#This Row],[prego_time]])</f>
        <v>0</v>
      </c>
      <c r="Y114" s="1" t="s">
        <v>29</v>
      </c>
      <c r="Z114" s="1" t="s">
        <v>27</v>
      </c>
      <c r="AA114" s="1" t="s">
        <v>531</v>
      </c>
      <c r="AB114" s="1">
        <f>HEX2DEC(badge_data[[#This Row],[sleep_time]])</f>
        <v>7256</v>
      </c>
      <c r="AC114" s="1" t="s">
        <v>29</v>
      </c>
      <c r="AD114" s="1" t="s">
        <v>159</v>
      </c>
      <c r="AE114">
        <v>3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 s="1" t="s">
        <v>1524</v>
      </c>
      <c r="B115" s="1">
        <f>HEX2DEC(badge_data[[#This Row],[id]])</f>
        <v>229</v>
      </c>
      <c r="C115" s="1" t="s">
        <v>801</v>
      </c>
      <c r="D115" s="1">
        <f>HEX2DEC(badge_data[[#This Row],[active_time]])</f>
        <v>600</v>
      </c>
      <c r="E115" s="1" t="s">
        <v>29</v>
      </c>
      <c r="F115" s="1">
        <f>HEX2DEC(badge_data[[#This Row],[ate]])</f>
        <v>0</v>
      </c>
      <c r="G115" s="1" t="s">
        <v>534</v>
      </c>
      <c r="H115" s="1">
        <f>HEX2DEC(badge_data[[#This Row],[clicks]])</f>
        <v>15</v>
      </c>
      <c r="I115">
        <v>5</v>
      </c>
      <c r="J115">
        <v>0</v>
      </c>
      <c r="K115" s="1" t="s">
        <v>29</v>
      </c>
      <c r="L115" s="1" t="s">
        <v>163</v>
      </c>
      <c r="M115" s="1" t="s">
        <v>1525</v>
      </c>
      <c r="N115" s="1" t="s">
        <v>1526</v>
      </c>
      <c r="O115" s="1">
        <f>HEX2DEC(badge_data[[#This Row],[hyper_time]])</f>
        <v>381</v>
      </c>
      <c r="P115">
        <v>5</v>
      </c>
      <c r="Q115" s="1" t="s">
        <v>1527</v>
      </c>
      <c r="R115" s="1" t="s">
        <v>29</v>
      </c>
      <c r="S115" s="1">
        <f>HEX2DEC(badge_data[[#This Row],[knocked_up]])</f>
        <v>0</v>
      </c>
      <c r="T115" s="1" t="s">
        <v>805</v>
      </c>
      <c r="U115" s="1" t="s">
        <v>29</v>
      </c>
      <c r="V115" s="1">
        <f>HEX2DEC(badge_data[[#This Row],[pooped]])</f>
        <v>0</v>
      </c>
      <c r="W115" s="1" t="s">
        <v>58</v>
      </c>
      <c r="X115" s="1">
        <f>HEX2DEC(badge_data[[#This Row],[prego_time]])</f>
        <v>0</v>
      </c>
      <c r="Y115" s="1" t="s">
        <v>29</v>
      </c>
      <c r="Z115" s="1" t="s">
        <v>615</v>
      </c>
      <c r="AA115" s="1" t="s">
        <v>1528</v>
      </c>
      <c r="AB115" s="1">
        <f>HEX2DEC(badge_data[[#This Row],[sleep_time]])</f>
        <v>7020</v>
      </c>
      <c r="AC115" s="1" t="s">
        <v>29</v>
      </c>
      <c r="AD115" s="1" t="s">
        <v>159</v>
      </c>
      <c r="AE115">
        <v>3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 s="1" t="s">
        <v>839</v>
      </c>
      <c r="B116" s="1">
        <f>HEX2DEC(badge_data[[#This Row],[id]])</f>
        <v>364</v>
      </c>
      <c r="C116" s="1" t="s">
        <v>840</v>
      </c>
      <c r="D116" s="1">
        <f>HEX2DEC(badge_data[[#This Row],[active_time]])</f>
        <v>1200</v>
      </c>
      <c r="E116" s="1" t="s">
        <v>207</v>
      </c>
      <c r="F116" s="1">
        <f>HEX2DEC(badge_data[[#This Row],[ate]])</f>
        <v>6</v>
      </c>
      <c r="G116" s="1" t="s">
        <v>841</v>
      </c>
      <c r="H116" s="1">
        <f>HEX2DEC(badge_data[[#This Row],[clicks]])</f>
        <v>8</v>
      </c>
      <c r="I116">
        <v>6</v>
      </c>
      <c r="J116">
        <v>0</v>
      </c>
      <c r="K116" s="1" t="s">
        <v>131</v>
      </c>
      <c r="L116" s="1" t="s">
        <v>140</v>
      </c>
      <c r="M116" s="1" t="s">
        <v>481</v>
      </c>
      <c r="N116" s="1" t="s">
        <v>842</v>
      </c>
      <c r="O116" s="1">
        <f>HEX2DEC(badge_data[[#This Row],[hyper_time]])</f>
        <v>1358</v>
      </c>
      <c r="P116">
        <v>6</v>
      </c>
      <c r="Q116" s="1" t="s">
        <v>843</v>
      </c>
      <c r="R116" s="1" t="s">
        <v>36</v>
      </c>
      <c r="S116" s="1">
        <f>HEX2DEC(badge_data[[#This Row],[knocked_up]])</f>
        <v>1</v>
      </c>
      <c r="T116" s="1" t="s">
        <v>572</v>
      </c>
      <c r="U116" s="1" t="s">
        <v>29</v>
      </c>
      <c r="V116" s="1">
        <f>HEX2DEC(badge_data[[#This Row],[pooped]])</f>
        <v>0</v>
      </c>
      <c r="W116" s="1" t="s">
        <v>844</v>
      </c>
      <c r="X116" s="1">
        <f>HEX2DEC(badge_data[[#This Row],[prego_time]])</f>
        <v>3463</v>
      </c>
      <c r="Y116" s="1" t="s">
        <v>29</v>
      </c>
      <c r="Z116" s="1" t="s">
        <v>514</v>
      </c>
      <c r="AA116" s="1" t="s">
        <v>845</v>
      </c>
      <c r="AB116" s="1">
        <f>HEX2DEC(badge_data[[#This Row],[sleep_time]])</f>
        <v>6964</v>
      </c>
      <c r="AC116" s="1" t="s">
        <v>29</v>
      </c>
      <c r="AD116" s="1" t="s">
        <v>66</v>
      </c>
      <c r="AE116">
        <v>3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 s="1" t="s">
        <v>1294</v>
      </c>
      <c r="B117" s="1">
        <f>HEX2DEC(badge_data[[#This Row],[id]])</f>
        <v>359</v>
      </c>
      <c r="C117" s="1" t="s">
        <v>1295</v>
      </c>
      <c r="D117" s="1">
        <f>HEX2DEC(badge_data[[#This Row],[active_time]])</f>
        <v>3448</v>
      </c>
      <c r="E117" s="1" t="s">
        <v>29</v>
      </c>
      <c r="F117" s="1">
        <f>HEX2DEC(badge_data[[#This Row],[ate]])</f>
        <v>0</v>
      </c>
      <c r="G117" s="1" t="s">
        <v>30</v>
      </c>
      <c r="H117" s="1">
        <f>HEX2DEC(badge_data[[#This Row],[clicks]])</f>
        <v>40</v>
      </c>
      <c r="I117">
        <v>9</v>
      </c>
      <c r="J117">
        <v>0</v>
      </c>
      <c r="K117" s="1" t="s">
        <v>31</v>
      </c>
      <c r="L117" s="1" t="s">
        <v>45</v>
      </c>
      <c r="M117" s="1" t="s">
        <v>955</v>
      </c>
      <c r="N117" s="1" t="s">
        <v>1296</v>
      </c>
      <c r="O117" s="1">
        <f>HEX2DEC(badge_data[[#This Row],[hyper_time]])</f>
        <v>2270</v>
      </c>
      <c r="P117">
        <v>9</v>
      </c>
      <c r="Q117" s="1" t="s">
        <v>1297</v>
      </c>
      <c r="R117" s="1" t="s">
        <v>76</v>
      </c>
      <c r="S117" s="1">
        <f>HEX2DEC(badge_data[[#This Row],[knocked_up]])</f>
        <v>2</v>
      </c>
      <c r="T117" s="1" t="s">
        <v>1091</v>
      </c>
      <c r="U117" s="1" t="s">
        <v>29</v>
      </c>
      <c r="V117" s="1">
        <f>HEX2DEC(badge_data[[#This Row],[pooped]])</f>
        <v>0</v>
      </c>
      <c r="W117" s="1" t="s">
        <v>1298</v>
      </c>
      <c r="X117" s="1">
        <f>HEX2DEC(badge_data[[#This Row],[prego_time]])</f>
        <v>9968</v>
      </c>
      <c r="Y117" s="1" t="s">
        <v>29</v>
      </c>
      <c r="Z117" s="1" t="s">
        <v>832</v>
      </c>
      <c r="AA117" s="1" t="s">
        <v>1299</v>
      </c>
      <c r="AB117" s="1">
        <f>HEX2DEC(badge_data[[#This Row],[sleep_time]])</f>
        <v>6871</v>
      </c>
      <c r="AC117" s="1" t="s">
        <v>29</v>
      </c>
      <c r="AD117" s="1" t="s">
        <v>40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5">
      <c r="A118" s="1" t="s">
        <v>1435</v>
      </c>
      <c r="B118" s="1">
        <f>HEX2DEC(badge_data[[#This Row],[id]])</f>
        <v>353</v>
      </c>
      <c r="C118" s="1" t="s">
        <v>801</v>
      </c>
      <c r="D118" s="1">
        <f>HEX2DEC(badge_data[[#This Row],[active_time]])</f>
        <v>600</v>
      </c>
      <c r="E118" s="1" t="s">
        <v>29</v>
      </c>
      <c r="F118" s="1">
        <f>HEX2DEC(badge_data[[#This Row],[ate]])</f>
        <v>0</v>
      </c>
      <c r="G118" s="1" t="s">
        <v>466</v>
      </c>
      <c r="H118" s="1">
        <f>HEX2DEC(badge_data[[#This Row],[clicks]])</f>
        <v>10</v>
      </c>
      <c r="I118">
        <v>6</v>
      </c>
      <c r="J118">
        <v>0</v>
      </c>
      <c r="K118" s="1" t="s">
        <v>31</v>
      </c>
      <c r="L118" s="1" t="s">
        <v>32</v>
      </c>
      <c r="M118" s="1" t="s">
        <v>579</v>
      </c>
      <c r="N118" s="1" t="s">
        <v>556</v>
      </c>
      <c r="O118" s="1">
        <f>HEX2DEC(badge_data[[#This Row],[hyper_time]])</f>
        <v>451</v>
      </c>
      <c r="P118">
        <v>6</v>
      </c>
      <c r="Q118" s="1" t="s">
        <v>1436</v>
      </c>
      <c r="R118" s="1" t="s">
        <v>36</v>
      </c>
      <c r="S118" s="1">
        <f>HEX2DEC(badge_data[[#This Row],[knocked_up]])</f>
        <v>1</v>
      </c>
      <c r="T118" s="1" t="s">
        <v>582</v>
      </c>
      <c r="U118" s="1" t="s">
        <v>29</v>
      </c>
      <c r="V118" s="1">
        <f>HEX2DEC(badge_data[[#This Row],[pooped]])</f>
        <v>0</v>
      </c>
      <c r="W118" s="1" t="s">
        <v>1437</v>
      </c>
      <c r="X118" s="1">
        <f>HEX2DEC(badge_data[[#This Row],[prego_time]])</f>
        <v>5404</v>
      </c>
      <c r="Y118" s="1" t="s">
        <v>29</v>
      </c>
      <c r="Z118" s="1" t="s">
        <v>29</v>
      </c>
      <c r="AA118" s="1" t="s">
        <v>1438</v>
      </c>
      <c r="AB118" s="1">
        <f>HEX2DEC(badge_data[[#This Row],[sleep_time]])</f>
        <v>6690</v>
      </c>
      <c r="AC118" s="1" t="s">
        <v>29</v>
      </c>
      <c r="AD118" s="1" t="s">
        <v>40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 s="1" t="s">
        <v>625</v>
      </c>
      <c r="B119" s="1">
        <f>HEX2DEC(badge_data[[#This Row],[id]])</f>
        <v>401</v>
      </c>
      <c r="C119" s="1" t="s">
        <v>626</v>
      </c>
      <c r="D119" s="1">
        <f>HEX2DEC(badge_data[[#This Row],[active_time]])</f>
        <v>5785</v>
      </c>
      <c r="E119" s="1" t="s">
        <v>82</v>
      </c>
      <c r="F119" s="1">
        <f>HEX2DEC(badge_data[[#This Row],[ate]])</f>
        <v>10</v>
      </c>
      <c r="G119" s="1" t="s">
        <v>627</v>
      </c>
      <c r="H119" s="1">
        <f>HEX2DEC(badge_data[[#This Row],[clicks]])</f>
        <v>229</v>
      </c>
      <c r="I119">
        <v>18</v>
      </c>
      <c r="J119">
        <v>1</v>
      </c>
      <c r="K119" s="1" t="s">
        <v>71</v>
      </c>
      <c r="L119" s="1" t="s">
        <v>72</v>
      </c>
      <c r="M119" s="1" t="s">
        <v>61</v>
      </c>
      <c r="N119" s="1" t="s">
        <v>628</v>
      </c>
      <c r="O119" s="1">
        <f>HEX2DEC(badge_data[[#This Row],[hyper_time]])</f>
        <v>6641</v>
      </c>
      <c r="P119">
        <v>38</v>
      </c>
      <c r="Q119" s="1" t="s">
        <v>629</v>
      </c>
      <c r="R119" s="1" t="s">
        <v>36</v>
      </c>
      <c r="S119" s="1">
        <f>HEX2DEC(badge_data[[#This Row],[knocked_up]])</f>
        <v>1</v>
      </c>
      <c r="T119" s="1" t="s">
        <v>63</v>
      </c>
      <c r="U119" s="1" t="s">
        <v>29</v>
      </c>
      <c r="V119" s="1">
        <f>HEX2DEC(badge_data[[#This Row],[pooped]])</f>
        <v>0</v>
      </c>
      <c r="W119" s="1" t="s">
        <v>630</v>
      </c>
      <c r="X119" s="1">
        <f>HEX2DEC(badge_data[[#This Row],[prego_time]])</f>
        <v>96</v>
      </c>
      <c r="Y119" s="1" t="s">
        <v>29</v>
      </c>
      <c r="Z119" s="1" t="s">
        <v>53</v>
      </c>
      <c r="AA119" s="1" t="s">
        <v>631</v>
      </c>
      <c r="AB119" s="1">
        <f>HEX2DEC(badge_data[[#This Row],[sleep_time]])</f>
        <v>6658</v>
      </c>
      <c r="AC119" s="1" t="s">
        <v>94</v>
      </c>
      <c r="AD119" s="1" t="s">
        <v>401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 s="1" t="s">
        <v>1422</v>
      </c>
      <c r="B120" s="1">
        <f>HEX2DEC(badge_data[[#This Row],[id]])</f>
        <v>177</v>
      </c>
      <c r="C120" s="1" t="s">
        <v>1423</v>
      </c>
      <c r="D120" s="1">
        <f>HEX2DEC(badge_data[[#This Row],[active_time]])</f>
        <v>1871</v>
      </c>
      <c r="E120" s="1" t="s">
        <v>251</v>
      </c>
      <c r="F120" s="1">
        <f>HEX2DEC(badge_data[[#This Row],[ate]])</f>
        <v>21</v>
      </c>
      <c r="G120" s="1" t="s">
        <v>1424</v>
      </c>
      <c r="H120" s="1">
        <f>HEX2DEC(badge_data[[#This Row],[clicks]])</f>
        <v>165</v>
      </c>
      <c r="I120">
        <v>3</v>
      </c>
      <c r="J120">
        <v>1</v>
      </c>
      <c r="K120" s="1" t="s">
        <v>71</v>
      </c>
      <c r="L120" s="1" t="s">
        <v>72</v>
      </c>
      <c r="M120" s="1" t="s">
        <v>785</v>
      </c>
      <c r="N120" s="1" t="s">
        <v>1425</v>
      </c>
      <c r="O120" s="1">
        <f>HEX2DEC(badge_data[[#This Row],[hyper_time]])</f>
        <v>5864</v>
      </c>
      <c r="P120">
        <v>39</v>
      </c>
      <c r="Q120" s="1" t="s">
        <v>1426</v>
      </c>
      <c r="R120" s="1" t="s">
        <v>76</v>
      </c>
      <c r="S120" s="1">
        <f>HEX2DEC(badge_data[[#This Row],[knocked_up]])</f>
        <v>2</v>
      </c>
      <c r="T120" s="1" t="s">
        <v>530</v>
      </c>
      <c r="U120" s="1" t="s">
        <v>310</v>
      </c>
      <c r="V120" s="1">
        <f>HEX2DEC(badge_data[[#This Row],[pooped]])</f>
        <v>13</v>
      </c>
      <c r="W120" s="1" t="s">
        <v>1427</v>
      </c>
      <c r="X120" s="1">
        <f>HEX2DEC(badge_data[[#This Row],[prego_time]])</f>
        <v>1029</v>
      </c>
      <c r="Y120" s="1" t="s">
        <v>29</v>
      </c>
      <c r="Z120" s="1" t="s">
        <v>1408</v>
      </c>
      <c r="AA120" s="1" t="s">
        <v>1428</v>
      </c>
      <c r="AB120" s="1">
        <f>HEX2DEC(badge_data[[#This Row],[sleep_time]])</f>
        <v>6585</v>
      </c>
      <c r="AC120" s="1" t="s">
        <v>726</v>
      </c>
      <c r="AD120" s="1" t="s">
        <v>121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 x14ac:dyDescent="0.25">
      <c r="A121" s="1" t="s">
        <v>690</v>
      </c>
      <c r="B121" s="1">
        <f>HEX2DEC(badge_data[[#This Row],[id]])</f>
        <v>398</v>
      </c>
      <c r="C121" s="1" t="s">
        <v>691</v>
      </c>
      <c r="D121" s="1">
        <f>HEX2DEC(badge_data[[#This Row],[active_time]])</f>
        <v>4657</v>
      </c>
      <c r="E121" s="1" t="s">
        <v>137</v>
      </c>
      <c r="F121" s="1">
        <f>HEX2DEC(badge_data[[#This Row],[ate]])</f>
        <v>24</v>
      </c>
      <c r="G121" s="1" t="s">
        <v>692</v>
      </c>
      <c r="H121" s="1">
        <f>HEX2DEC(badge_data[[#This Row],[clicks]])</f>
        <v>124</v>
      </c>
      <c r="I121">
        <v>41</v>
      </c>
      <c r="J121">
        <v>2</v>
      </c>
      <c r="K121" s="1" t="s">
        <v>71</v>
      </c>
      <c r="L121" s="1" t="s">
        <v>693</v>
      </c>
      <c r="M121" s="1" t="s">
        <v>694</v>
      </c>
      <c r="N121" s="1" t="s">
        <v>695</v>
      </c>
      <c r="O121" s="1">
        <f>HEX2DEC(badge_data[[#This Row],[hyper_time]])</f>
        <v>8647</v>
      </c>
      <c r="P121">
        <v>41</v>
      </c>
      <c r="Q121" s="1" t="s">
        <v>696</v>
      </c>
      <c r="R121" s="1" t="s">
        <v>90</v>
      </c>
      <c r="S121" s="1">
        <f>HEX2DEC(badge_data[[#This Row],[knocked_up]])</f>
        <v>3</v>
      </c>
      <c r="T121" s="1" t="s">
        <v>697</v>
      </c>
      <c r="U121" s="1" t="s">
        <v>76</v>
      </c>
      <c r="V121" s="1">
        <f>HEX2DEC(badge_data[[#This Row],[pooped]])</f>
        <v>2</v>
      </c>
      <c r="W121" s="1" t="s">
        <v>698</v>
      </c>
      <c r="X121" s="1">
        <f>HEX2DEC(badge_data[[#This Row],[prego_time]])</f>
        <v>8819</v>
      </c>
      <c r="Y121" s="1" t="s">
        <v>399</v>
      </c>
      <c r="Z121" s="1" t="s">
        <v>214</v>
      </c>
      <c r="AA121" s="1" t="s">
        <v>699</v>
      </c>
      <c r="AB121" s="1">
        <f>HEX2DEC(badge_data[[#This Row],[sleep_time]])</f>
        <v>6499</v>
      </c>
      <c r="AC121" s="1" t="s">
        <v>29</v>
      </c>
      <c r="AD121" s="1" t="s">
        <v>700</v>
      </c>
      <c r="AE121">
        <v>3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5">
      <c r="A122" s="1" t="s">
        <v>1238</v>
      </c>
      <c r="B122" s="1">
        <f>HEX2DEC(badge_data[[#This Row],[id]])</f>
        <v>299</v>
      </c>
      <c r="C122" s="1" t="s">
        <v>1239</v>
      </c>
      <c r="D122" s="1">
        <f>HEX2DEC(badge_data[[#This Row],[active_time]])</f>
        <v>2736</v>
      </c>
      <c r="E122" s="1" t="s">
        <v>29</v>
      </c>
      <c r="F122" s="1">
        <f>HEX2DEC(badge_data[[#This Row],[ate]])</f>
        <v>0</v>
      </c>
      <c r="G122" s="1" t="s">
        <v>1090</v>
      </c>
      <c r="H122" s="1">
        <f>HEX2DEC(badge_data[[#This Row],[clicks]])</f>
        <v>43</v>
      </c>
      <c r="I122">
        <v>11</v>
      </c>
      <c r="J122">
        <v>0</v>
      </c>
      <c r="K122" s="1" t="s">
        <v>31</v>
      </c>
      <c r="L122" s="1" t="s">
        <v>32</v>
      </c>
      <c r="M122" s="1" t="s">
        <v>735</v>
      </c>
      <c r="N122" s="1" t="s">
        <v>1240</v>
      </c>
      <c r="O122" s="1">
        <f>HEX2DEC(badge_data[[#This Row],[hyper_time]])</f>
        <v>2519</v>
      </c>
      <c r="P122">
        <v>11</v>
      </c>
      <c r="Q122" s="1" t="s">
        <v>1241</v>
      </c>
      <c r="R122" s="1" t="s">
        <v>36</v>
      </c>
      <c r="S122" s="1">
        <f>HEX2DEC(badge_data[[#This Row],[knocked_up]])</f>
        <v>1</v>
      </c>
      <c r="T122" s="1" t="s">
        <v>738</v>
      </c>
      <c r="U122" s="1" t="s">
        <v>29</v>
      </c>
      <c r="V122" s="1">
        <f>HEX2DEC(badge_data[[#This Row],[pooped]])</f>
        <v>0</v>
      </c>
      <c r="W122" s="1" t="s">
        <v>1242</v>
      </c>
      <c r="X122" s="1">
        <f>HEX2DEC(badge_data[[#This Row],[prego_time]])</f>
        <v>9076</v>
      </c>
      <c r="Y122" s="1" t="s">
        <v>29</v>
      </c>
      <c r="Z122" s="1" t="s">
        <v>29</v>
      </c>
      <c r="AA122" s="1" t="s">
        <v>1243</v>
      </c>
      <c r="AB122" s="1">
        <f>HEX2DEC(badge_data[[#This Row],[sleep_time]])</f>
        <v>6164</v>
      </c>
      <c r="AC122" s="1" t="s">
        <v>29</v>
      </c>
      <c r="AD122" s="1" t="s">
        <v>56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 s="1" t="s">
        <v>937</v>
      </c>
      <c r="B123" s="1">
        <f>HEX2DEC(badge_data[[#This Row],[id]])</f>
        <v>274</v>
      </c>
      <c r="C123" s="1" t="s">
        <v>938</v>
      </c>
      <c r="D123" s="1">
        <f>HEX2DEC(badge_data[[#This Row],[active_time]])</f>
        <v>2843</v>
      </c>
      <c r="E123" s="1" t="s">
        <v>458</v>
      </c>
      <c r="F123" s="1">
        <f>HEX2DEC(badge_data[[#This Row],[ate]])</f>
        <v>25</v>
      </c>
      <c r="G123" s="1" t="s">
        <v>939</v>
      </c>
      <c r="H123" s="1">
        <f>HEX2DEC(badge_data[[#This Row],[clicks]])</f>
        <v>218</v>
      </c>
      <c r="I123">
        <v>34</v>
      </c>
      <c r="J123">
        <v>1</v>
      </c>
      <c r="K123" s="1" t="s">
        <v>71</v>
      </c>
      <c r="L123" s="1" t="s">
        <v>72</v>
      </c>
      <c r="M123" s="1" t="s">
        <v>940</v>
      </c>
      <c r="N123" s="1" t="s">
        <v>941</v>
      </c>
      <c r="O123" s="1">
        <f>HEX2DEC(badge_data[[#This Row],[hyper_time]])</f>
        <v>4976</v>
      </c>
      <c r="P123">
        <v>34</v>
      </c>
      <c r="Q123" s="1" t="s">
        <v>942</v>
      </c>
      <c r="R123" s="1" t="s">
        <v>167</v>
      </c>
      <c r="S123" s="1">
        <f>HEX2DEC(badge_data[[#This Row],[knocked_up]])</f>
        <v>4</v>
      </c>
      <c r="T123" s="1" t="s">
        <v>129</v>
      </c>
      <c r="U123" s="1" t="s">
        <v>207</v>
      </c>
      <c r="V123" s="1">
        <f>HEX2DEC(badge_data[[#This Row],[pooped]])</f>
        <v>6</v>
      </c>
      <c r="W123" s="1" t="s">
        <v>943</v>
      </c>
      <c r="X123" s="1">
        <f>HEX2DEC(badge_data[[#This Row],[prego_time]])</f>
        <v>5530</v>
      </c>
      <c r="Y123" s="1" t="s">
        <v>29</v>
      </c>
      <c r="Z123" s="1" t="s">
        <v>719</v>
      </c>
      <c r="AA123" s="1" t="s">
        <v>944</v>
      </c>
      <c r="AB123" s="1">
        <f>HEX2DEC(badge_data[[#This Row],[sleep_time]])</f>
        <v>6023</v>
      </c>
      <c r="AC123" s="1" t="s">
        <v>29</v>
      </c>
      <c r="AD123" s="1" t="s">
        <v>107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5">
      <c r="A124" s="1" t="s">
        <v>86</v>
      </c>
      <c r="B124" s="1">
        <f>HEX2DEC(badge_data[[#This Row],[id]])</f>
        <v>9</v>
      </c>
      <c r="C124" s="1" t="s">
        <v>1574</v>
      </c>
      <c r="D124" s="1">
        <f>HEX2DEC(badge_data[[#This Row],[active_time]])</f>
        <v>1740</v>
      </c>
      <c r="E124" s="1" t="s">
        <v>29</v>
      </c>
      <c r="F124" s="1">
        <f>HEX2DEC(badge_data[[#This Row],[ate]])</f>
        <v>0</v>
      </c>
      <c r="G124" s="1" t="s">
        <v>1575</v>
      </c>
      <c r="H124" s="1">
        <f>HEX2DEC(badge_data[[#This Row],[clicks]])</f>
        <v>14</v>
      </c>
      <c r="I124">
        <v>27</v>
      </c>
      <c r="J124">
        <v>1</v>
      </c>
      <c r="K124" s="1" t="s">
        <v>71</v>
      </c>
      <c r="L124" s="1" t="s">
        <v>163</v>
      </c>
      <c r="M124" s="1" t="s">
        <v>61</v>
      </c>
      <c r="N124" s="1" t="s">
        <v>1576</v>
      </c>
      <c r="O124" s="1">
        <f>HEX2DEC(badge_data[[#This Row],[hyper_time]])</f>
        <v>1439</v>
      </c>
      <c r="P124">
        <v>28</v>
      </c>
      <c r="Q124" s="1" t="s">
        <v>1577</v>
      </c>
      <c r="R124" s="1" t="s">
        <v>36</v>
      </c>
      <c r="S124" s="1">
        <f>HEX2DEC(badge_data[[#This Row],[knocked_up]])</f>
        <v>1</v>
      </c>
      <c r="T124" s="1" t="s">
        <v>63</v>
      </c>
      <c r="U124" s="1" t="s">
        <v>207</v>
      </c>
      <c r="V124" s="1">
        <f>HEX2DEC(badge_data[[#This Row],[pooped]])</f>
        <v>6</v>
      </c>
      <c r="W124" s="1" t="s">
        <v>1578</v>
      </c>
      <c r="X124" s="1">
        <f>HEX2DEC(badge_data[[#This Row],[prego_time]])</f>
        <v>11063</v>
      </c>
      <c r="Y124" s="1" t="s">
        <v>29</v>
      </c>
      <c r="Z124" s="1" t="s">
        <v>131</v>
      </c>
      <c r="AA124" s="1" t="s">
        <v>1579</v>
      </c>
      <c r="AB124" s="1">
        <f>HEX2DEC(badge_data[[#This Row],[sleep_time]])</f>
        <v>5991</v>
      </c>
      <c r="AC124" s="1" t="s">
        <v>36</v>
      </c>
      <c r="AD124" s="1" t="s">
        <v>1116</v>
      </c>
      <c r="AE124">
        <v>3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5">
      <c r="A125" s="1" t="s">
        <v>793</v>
      </c>
      <c r="B125" s="1">
        <f>HEX2DEC(badge_data[[#This Row],[id]])</f>
        <v>242</v>
      </c>
      <c r="C125" s="1" t="s">
        <v>794</v>
      </c>
      <c r="D125" s="1">
        <f>HEX2DEC(badge_data[[#This Row],[active_time]])</f>
        <v>1673</v>
      </c>
      <c r="E125" s="1" t="s">
        <v>342</v>
      </c>
      <c r="F125" s="1">
        <f>HEX2DEC(badge_data[[#This Row],[ate]])</f>
        <v>18</v>
      </c>
      <c r="G125" s="1" t="s">
        <v>734</v>
      </c>
      <c r="H125" s="1">
        <f>HEX2DEC(badge_data[[#This Row],[clicks]])</f>
        <v>38</v>
      </c>
      <c r="I125">
        <v>27</v>
      </c>
      <c r="J125">
        <v>0</v>
      </c>
      <c r="K125" s="1" t="s">
        <v>31</v>
      </c>
      <c r="L125" s="1" t="s">
        <v>45</v>
      </c>
      <c r="M125" s="1" t="s">
        <v>795</v>
      </c>
      <c r="N125" s="1" t="s">
        <v>796</v>
      </c>
      <c r="O125" s="1">
        <f>HEX2DEC(badge_data[[#This Row],[hyper_time]])</f>
        <v>2483</v>
      </c>
      <c r="P125">
        <v>27</v>
      </c>
      <c r="Q125" s="1" t="s">
        <v>797</v>
      </c>
      <c r="R125" s="1" t="s">
        <v>90</v>
      </c>
      <c r="S125" s="1">
        <f>HEX2DEC(badge_data[[#This Row],[knocked_up]])</f>
        <v>3</v>
      </c>
      <c r="T125" s="1" t="s">
        <v>638</v>
      </c>
      <c r="U125" s="1" t="s">
        <v>94</v>
      </c>
      <c r="V125" s="1">
        <f>HEX2DEC(badge_data[[#This Row],[pooped]])</f>
        <v>20</v>
      </c>
      <c r="W125" s="1" t="s">
        <v>798</v>
      </c>
      <c r="X125" s="1">
        <f>HEX2DEC(badge_data[[#This Row],[prego_time]])</f>
        <v>8853</v>
      </c>
      <c r="Y125" s="1" t="s">
        <v>29</v>
      </c>
      <c r="Z125" s="1" t="s">
        <v>774</v>
      </c>
      <c r="AA125" s="1" t="s">
        <v>799</v>
      </c>
      <c r="AB125" s="1">
        <f>HEX2DEC(badge_data[[#This Row],[sleep_time]])</f>
        <v>5949</v>
      </c>
      <c r="AC125" s="1" t="s">
        <v>29</v>
      </c>
      <c r="AD125" s="1" t="s">
        <v>56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 s="1" t="s">
        <v>1109</v>
      </c>
      <c r="B126" s="1">
        <f>HEX2DEC(badge_data[[#This Row],[id]])</f>
        <v>272</v>
      </c>
      <c r="C126" s="1" t="s">
        <v>1110</v>
      </c>
      <c r="D126" s="1">
        <f>HEX2DEC(badge_data[[#This Row],[active_time]])</f>
        <v>3400</v>
      </c>
      <c r="E126" s="1" t="s">
        <v>36</v>
      </c>
      <c r="F126" s="1">
        <f>HEX2DEC(badge_data[[#This Row],[ate]])</f>
        <v>1</v>
      </c>
      <c r="G126" s="1" t="s">
        <v>1012</v>
      </c>
      <c r="H126" s="1">
        <f>HEX2DEC(badge_data[[#This Row],[clicks]])</f>
        <v>70</v>
      </c>
      <c r="I126">
        <v>15</v>
      </c>
      <c r="J126">
        <v>0</v>
      </c>
      <c r="K126" s="1" t="s">
        <v>71</v>
      </c>
      <c r="L126" s="1" t="s">
        <v>163</v>
      </c>
      <c r="M126" s="1" t="s">
        <v>1111</v>
      </c>
      <c r="N126" s="1" t="s">
        <v>1112</v>
      </c>
      <c r="O126" s="1">
        <f>HEX2DEC(badge_data[[#This Row],[hyper_time]])</f>
        <v>2505</v>
      </c>
      <c r="P126">
        <v>15</v>
      </c>
      <c r="Q126" s="1" t="s">
        <v>1113</v>
      </c>
      <c r="R126" s="1" t="s">
        <v>76</v>
      </c>
      <c r="S126" s="1">
        <f>HEX2DEC(badge_data[[#This Row],[knocked_up]])</f>
        <v>2</v>
      </c>
      <c r="T126" s="1" t="s">
        <v>355</v>
      </c>
      <c r="U126" s="1" t="s">
        <v>36</v>
      </c>
      <c r="V126" s="1">
        <f>HEX2DEC(badge_data[[#This Row],[pooped]])</f>
        <v>1</v>
      </c>
      <c r="W126" s="1" t="s">
        <v>1114</v>
      </c>
      <c r="X126" s="1">
        <f>HEX2DEC(badge_data[[#This Row],[prego_time]])</f>
        <v>7820</v>
      </c>
      <c r="Y126" s="1" t="s">
        <v>29</v>
      </c>
      <c r="Z126" s="1" t="s">
        <v>576</v>
      </c>
      <c r="AA126" s="1" t="s">
        <v>1115</v>
      </c>
      <c r="AB126" s="1">
        <f>HEX2DEC(badge_data[[#This Row],[sleep_time]])</f>
        <v>5582</v>
      </c>
      <c r="AC126" s="1" t="s">
        <v>29</v>
      </c>
      <c r="AD126" s="1" t="s">
        <v>1116</v>
      </c>
      <c r="AE126">
        <v>3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 s="1" t="s">
        <v>576</v>
      </c>
      <c r="B127" s="1">
        <f>HEX2DEC(badge_data[[#This Row],[id]])</f>
        <v>438</v>
      </c>
      <c r="C127" s="1" t="s">
        <v>577</v>
      </c>
      <c r="D127" s="1">
        <f>HEX2DEC(badge_data[[#This Row],[active_time]])</f>
        <v>6006</v>
      </c>
      <c r="E127" s="1" t="s">
        <v>167</v>
      </c>
      <c r="F127" s="1">
        <f>HEX2DEC(badge_data[[#This Row],[ate]])</f>
        <v>4</v>
      </c>
      <c r="G127" s="1" t="s">
        <v>578</v>
      </c>
      <c r="H127" s="1">
        <f>HEX2DEC(badge_data[[#This Row],[clicks]])</f>
        <v>150</v>
      </c>
      <c r="I127">
        <v>28</v>
      </c>
      <c r="J127">
        <v>0</v>
      </c>
      <c r="K127" s="1" t="s">
        <v>71</v>
      </c>
      <c r="L127" s="1" t="s">
        <v>72</v>
      </c>
      <c r="M127" s="1" t="s">
        <v>579</v>
      </c>
      <c r="N127" s="1" t="s">
        <v>580</v>
      </c>
      <c r="O127" s="1">
        <f>HEX2DEC(badge_data[[#This Row],[hyper_time]])</f>
        <v>5903</v>
      </c>
      <c r="P127">
        <v>38</v>
      </c>
      <c r="Q127" s="1" t="s">
        <v>581</v>
      </c>
      <c r="R127" s="1" t="s">
        <v>90</v>
      </c>
      <c r="S127" s="1">
        <f>HEX2DEC(badge_data[[#This Row],[knocked_up]])</f>
        <v>3</v>
      </c>
      <c r="T127" s="1" t="s">
        <v>582</v>
      </c>
      <c r="U127" s="1" t="s">
        <v>342</v>
      </c>
      <c r="V127" s="1">
        <f>HEX2DEC(badge_data[[#This Row],[pooped]])</f>
        <v>18</v>
      </c>
      <c r="W127" s="1" t="s">
        <v>182</v>
      </c>
      <c r="X127" s="1">
        <f>HEX2DEC(badge_data[[#This Row],[prego_time]])</f>
        <v>8060</v>
      </c>
      <c r="Y127" s="1" t="s">
        <v>29</v>
      </c>
      <c r="Z127" s="1" t="s">
        <v>80</v>
      </c>
      <c r="AA127" s="1" t="s">
        <v>583</v>
      </c>
      <c r="AB127" s="1">
        <f>HEX2DEC(badge_data[[#This Row],[sleep_time]])</f>
        <v>5410</v>
      </c>
      <c r="AC127" s="1" t="s">
        <v>82</v>
      </c>
      <c r="AD127" s="1" t="s">
        <v>159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1:36" x14ac:dyDescent="0.25">
      <c r="A128" s="1" t="s">
        <v>131</v>
      </c>
      <c r="B128" s="1">
        <f>HEX2DEC(badge_data[[#This Row],[id]])</f>
        <v>527</v>
      </c>
      <c r="C128" s="1" t="s">
        <v>1529</v>
      </c>
      <c r="D128" s="1">
        <f>HEX2DEC(badge_data[[#This Row],[active_time]])</f>
        <v>10935</v>
      </c>
      <c r="E128" s="1" t="s">
        <v>1200</v>
      </c>
      <c r="F128" s="1">
        <f>HEX2DEC(badge_data[[#This Row],[ate]])</f>
        <v>74</v>
      </c>
      <c r="G128" s="1" t="s">
        <v>1530</v>
      </c>
      <c r="H128" s="1">
        <f>HEX2DEC(badge_data[[#This Row],[clicks]])</f>
        <v>284</v>
      </c>
      <c r="I128">
        <v>81</v>
      </c>
      <c r="J128">
        <v>1</v>
      </c>
      <c r="K128" s="1" t="s">
        <v>71</v>
      </c>
      <c r="L128" s="1" t="s">
        <v>72</v>
      </c>
      <c r="M128" s="1" t="s">
        <v>462</v>
      </c>
      <c r="N128" s="1" t="s">
        <v>1531</v>
      </c>
      <c r="O128" s="1">
        <f>HEX2DEC(badge_data[[#This Row],[hyper_time]])</f>
        <v>15778</v>
      </c>
      <c r="P128">
        <v>81</v>
      </c>
      <c r="Q128" s="1" t="s">
        <v>1532</v>
      </c>
      <c r="R128" s="1" t="s">
        <v>36</v>
      </c>
      <c r="S128" s="1">
        <f>HEX2DEC(badge_data[[#This Row],[knocked_up]])</f>
        <v>1</v>
      </c>
      <c r="T128" s="1" t="s">
        <v>1381</v>
      </c>
      <c r="U128" s="1" t="s">
        <v>94</v>
      </c>
      <c r="V128" s="1">
        <f>HEX2DEC(badge_data[[#This Row],[pooped]])</f>
        <v>20</v>
      </c>
      <c r="W128" s="1" t="s">
        <v>1533</v>
      </c>
      <c r="X128" s="1">
        <f>HEX2DEC(badge_data[[#This Row],[prego_time]])</f>
        <v>17632</v>
      </c>
      <c r="Y128" s="1" t="s">
        <v>29</v>
      </c>
      <c r="Z128" s="1" t="s">
        <v>1361</v>
      </c>
      <c r="AA128" s="1" t="s">
        <v>1534</v>
      </c>
      <c r="AB128" s="1">
        <f>HEX2DEC(badge_data[[#This Row],[sleep_time]])</f>
        <v>5314</v>
      </c>
      <c r="AC128" s="1" t="s">
        <v>29</v>
      </c>
      <c r="AD128" s="1" t="s">
        <v>159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 x14ac:dyDescent="0.25">
      <c r="A129" s="1" t="s">
        <v>726</v>
      </c>
      <c r="B129" s="1">
        <f>HEX2DEC(badge_data[[#This Row],[id]])</f>
        <v>36</v>
      </c>
      <c r="C129" s="1" t="s">
        <v>727</v>
      </c>
      <c r="D129" s="1">
        <f>HEX2DEC(badge_data[[#This Row],[active_time]])</f>
        <v>762</v>
      </c>
      <c r="E129" s="1" t="s">
        <v>90</v>
      </c>
      <c r="F129" s="1">
        <f>HEX2DEC(badge_data[[#This Row],[ate]])</f>
        <v>3</v>
      </c>
      <c r="G129" s="1" t="s">
        <v>30</v>
      </c>
      <c r="H129" s="1">
        <f>HEX2DEC(badge_data[[#This Row],[clicks]])</f>
        <v>40</v>
      </c>
      <c r="I129">
        <v>18</v>
      </c>
      <c r="J129">
        <v>0</v>
      </c>
      <c r="K129" s="1" t="s">
        <v>31</v>
      </c>
      <c r="L129" s="1" t="s">
        <v>140</v>
      </c>
      <c r="M129" s="1" t="s">
        <v>728</v>
      </c>
      <c r="N129" s="1" t="s">
        <v>351</v>
      </c>
      <c r="O129" s="1">
        <f>HEX2DEC(badge_data[[#This Row],[hyper_time]])</f>
        <v>1239</v>
      </c>
      <c r="P129">
        <v>18</v>
      </c>
      <c r="Q129" s="1" t="s">
        <v>729</v>
      </c>
      <c r="R129" s="1" t="s">
        <v>36</v>
      </c>
      <c r="S129" s="1">
        <f>HEX2DEC(badge_data[[#This Row],[knocked_up]])</f>
        <v>1</v>
      </c>
      <c r="T129" s="1" t="s">
        <v>37</v>
      </c>
      <c r="U129" s="1" t="s">
        <v>29</v>
      </c>
      <c r="V129" s="1">
        <f>HEX2DEC(badge_data[[#This Row],[pooped]])</f>
        <v>0</v>
      </c>
      <c r="W129" s="1" t="s">
        <v>730</v>
      </c>
      <c r="X129" s="1">
        <f>HEX2DEC(badge_data[[#This Row],[prego_time]])</f>
        <v>2474</v>
      </c>
      <c r="Y129" s="1" t="s">
        <v>29</v>
      </c>
      <c r="Z129" s="1" t="s">
        <v>154</v>
      </c>
      <c r="AA129" s="1" t="s">
        <v>731</v>
      </c>
      <c r="AB129" s="1">
        <f>HEX2DEC(badge_data[[#This Row],[sleep_time]])</f>
        <v>5075</v>
      </c>
      <c r="AC129" s="1" t="s">
        <v>29</v>
      </c>
      <c r="AD129" s="1" t="s">
        <v>467</v>
      </c>
      <c r="AE129">
        <v>3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 x14ac:dyDescent="0.25">
      <c r="A130" s="1" t="s">
        <v>800</v>
      </c>
      <c r="B130" s="1">
        <f>HEX2DEC(badge_data[[#This Row],[id]])</f>
        <v>350</v>
      </c>
      <c r="C130" s="1" t="s">
        <v>801</v>
      </c>
      <c r="D130" s="1">
        <f>HEX2DEC(badge_data[[#This Row],[active_time]])</f>
        <v>600</v>
      </c>
      <c r="E130" s="1" t="s">
        <v>29</v>
      </c>
      <c r="F130" s="1">
        <f>HEX2DEC(badge_data[[#This Row],[ate]])</f>
        <v>0</v>
      </c>
      <c r="G130" s="1" t="s">
        <v>651</v>
      </c>
      <c r="H130" s="1">
        <f>HEX2DEC(badge_data[[#This Row],[clicks]])</f>
        <v>3</v>
      </c>
      <c r="I130">
        <v>5</v>
      </c>
      <c r="J130">
        <v>0</v>
      </c>
      <c r="K130" s="1" t="s">
        <v>29</v>
      </c>
      <c r="L130" s="1" t="s">
        <v>163</v>
      </c>
      <c r="M130" s="1" t="s">
        <v>802</v>
      </c>
      <c r="N130" s="1" t="s">
        <v>803</v>
      </c>
      <c r="O130" s="1">
        <f>HEX2DEC(badge_data[[#This Row],[hyper_time]])</f>
        <v>601</v>
      </c>
      <c r="P130">
        <v>5</v>
      </c>
      <c r="Q130" s="1" t="s">
        <v>804</v>
      </c>
      <c r="R130" s="1" t="s">
        <v>29</v>
      </c>
      <c r="S130" s="1">
        <f>HEX2DEC(badge_data[[#This Row],[knocked_up]])</f>
        <v>0</v>
      </c>
      <c r="T130" s="1" t="s">
        <v>805</v>
      </c>
      <c r="U130" s="1" t="s">
        <v>29</v>
      </c>
      <c r="V130" s="1">
        <f>HEX2DEC(badge_data[[#This Row],[pooped]])</f>
        <v>0</v>
      </c>
      <c r="W130" s="1" t="s">
        <v>58</v>
      </c>
      <c r="X130" s="1">
        <f>HEX2DEC(badge_data[[#This Row],[prego_time]])</f>
        <v>0</v>
      </c>
      <c r="Y130" s="1" t="s">
        <v>29</v>
      </c>
      <c r="Z130" s="1" t="s">
        <v>487</v>
      </c>
      <c r="AA130" s="1" t="s">
        <v>806</v>
      </c>
      <c r="AB130" s="1">
        <f>HEX2DEC(badge_data[[#This Row],[sleep_time]])</f>
        <v>4985</v>
      </c>
      <c r="AC130" s="1" t="s">
        <v>29</v>
      </c>
      <c r="AD130" s="1" t="s">
        <v>159</v>
      </c>
      <c r="AE130">
        <v>3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 x14ac:dyDescent="0.25">
      <c r="A131" s="1" t="s">
        <v>1185</v>
      </c>
      <c r="B131" s="1">
        <f>HEX2DEC(badge_data[[#This Row],[id]])</f>
        <v>149</v>
      </c>
      <c r="C131" s="1" t="s">
        <v>1186</v>
      </c>
      <c r="D131" s="1">
        <f>HEX2DEC(badge_data[[#This Row],[active_time]])</f>
        <v>2999</v>
      </c>
      <c r="E131" s="1" t="s">
        <v>207</v>
      </c>
      <c r="F131" s="1">
        <f>HEX2DEC(badge_data[[#This Row],[ate]])</f>
        <v>6</v>
      </c>
      <c r="G131" s="1" t="s">
        <v>1187</v>
      </c>
      <c r="H131" s="1">
        <f>HEX2DEC(badge_data[[#This Row],[clicks]])</f>
        <v>31</v>
      </c>
      <c r="I131">
        <v>11</v>
      </c>
      <c r="J131">
        <v>0</v>
      </c>
      <c r="K131" s="1" t="s">
        <v>71</v>
      </c>
      <c r="L131" s="1" t="s">
        <v>163</v>
      </c>
      <c r="M131" s="1" t="s">
        <v>61</v>
      </c>
      <c r="N131" s="1" t="s">
        <v>1188</v>
      </c>
      <c r="O131" s="1">
        <f>HEX2DEC(badge_data[[#This Row],[hyper_time]])</f>
        <v>2723</v>
      </c>
      <c r="P131">
        <v>11</v>
      </c>
      <c r="Q131" s="1" t="s">
        <v>1189</v>
      </c>
      <c r="R131" s="1" t="s">
        <v>36</v>
      </c>
      <c r="S131" s="1">
        <f>HEX2DEC(badge_data[[#This Row],[knocked_up]])</f>
        <v>1</v>
      </c>
      <c r="T131" s="1" t="s">
        <v>63</v>
      </c>
      <c r="U131" s="1" t="s">
        <v>29</v>
      </c>
      <c r="V131" s="1">
        <f>HEX2DEC(badge_data[[#This Row],[pooped]])</f>
        <v>0</v>
      </c>
      <c r="W131" s="1" t="s">
        <v>1190</v>
      </c>
      <c r="X131" s="1">
        <f>HEX2DEC(badge_data[[#This Row],[prego_time]])</f>
        <v>8752</v>
      </c>
      <c r="Y131" s="1" t="s">
        <v>29</v>
      </c>
      <c r="Z131" s="1" t="s">
        <v>184</v>
      </c>
      <c r="AA131" s="1" t="s">
        <v>1191</v>
      </c>
      <c r="AB131" s="1">
        <f>HEX2DEC(badge_data[[#This Row],[sleep_time]])</f>
        <v>4892</v>
      </c>
      <c r="AC131" s="1" t="s">
        <v>29</v>
      </c>
      <c r="AD131" s="1" t="s">
        <v>401</v>
      </c>
      <c r="AE131">
        <v>3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1:36" x14ac:dyDescent="0.25">
      <c r="A132" s="1" t="s">
        <v>853</v>
      </c>
      <c r="B132" s="1">
        <f>HEX2DEC(badge_data[[#This Row],[id]])</f>
        <v>212</v>
      </c>
      <c r="C132" s="1" t="s">
        <v>854</v>
      </c>
      <c r="D132" s="1">
        <f>HEX2DEC(badge_data[[#This Row],[active_time]])</f>
        <v>2141</v>
      </c>
      <c r="E132" s="1" t="s">
        <v>310</v>
      </c>
      <c r="F132" s="1">
        <f>HEX2DEC(badge_data[[#This Row],[ate]])</f>
        <v>13</v>
      </c>
      <c r="G132" s="1" t="s">
        <v>855</v>
      </c>
      <c r="H132" s="1">
        <f>HEX2DEC(badge_data[[#This Row],[clicks]])</f>
        <v>61</v>
      </c>
      <c r="I132">
        <v>16</v>
      </c>
      <c r="J132">
        <v>0</v>
      </c>
      <c r="K132" s="1" t="s">
        <v>405</v>
      </c>
      <c r="L132" s="1" t="s">
        <v>140</v>
      </c>
      <c r="M132" s="1" t="s">
        <v>856</v>
      </c>
      <c r="N132" s="1" t="s">
        <v>857</v>
      </c>
      <c r="O132" s="1">
        <f>HEX2DEC(badge_data[[#This Row],[hyper_time]])</f>
        <v>2795</v>
      </c>
      <c r="P132">
        <v>16</v>
      </c>
      <c r="Q132" s="1" t="s">
        <v>858</v>
      </c>
      <c r="R132" s="1" t="s">
        <v>36</v>
      </c>
      <c r="S132" s="1">
        <f>HEX2DEC(badge_data[[#This Row],[knocked_up]])</f>
        <v>1</v>
      </c>
      <c r="T132" s="1" t="s">
        <v>859</v>
      </c>
      <c r="U132" s="1" t="s">
        <v>29</v>
      </c>
      <c r="V132" s="1">
        <f>HEX2DEC(badge_data[[#This Row],[pooped]])</f>
        <v>0</v>
      </c>
      <c r="W132" s="1" t="s">
        <v>860</v>
      </c>
      <c r="X132" s="1">
        <f>HEX2DEC(badge_data[[#This Row],[prego_time]])</f>
        <v>712</v>
      </c>
      <c r="Y132" s="1" t="s">
        <v>29</v>
      </c>
      <c r="Z132" s="1" t="s">
        <v>421</v>
      </c>
      <c r="AA132" s="1" t="s">
        <v>861</v>
      </c>
      <c r="AB132" s="1">
        <f>HEX2DEC(badge_data[[#This Row],[sleep_time]])</f>
        <v>4861</v>
      </c>
      <c r="AC132" s="1" t="s">
        <v>29</v>
      </c>
      <c r="AD132" s="1" t="s">
        <v>575</v>
      </c>
      <c r="AE132">
        <v>3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 x14ac:dyDescent="0.25">
      <c r="A133" s="1" t="s">
        <v>222</v>
      </c>
      <c r="B133" s="1">
        <f>HEX2DEC(badge_data[[#This Row],[id]])</f>
        <v>31</v>
      </c>
      <c r="C133" s="1" t="s">
        <v>701</v>
      </c>
      <c r="D133" s="1">
        <f>HEX2DEC(badge_data[[#This Row],[active_time]])</f>
        <v>4198</v>
      </c>
      <c r="E133" s="1" t="s">
        <v>36</v>
      </c>
      <c r="F133" s="1">
        <f>HEX2DEC(badge_data[[#This Row],[ate]])</f>
        <v>1</v>
      </c>
      <c r="G133" s="1" t="s">
        <v>702</v>
      </c>
      <c r="H133" s="1">
        <f>HEX2DEC(badge_data[[#This Row],[clicks]])</f>
        <v>170</v>
      </c>
      <c r="I133">
        <v>19</v>
      </c>
      <c r="J133">
        <v>1</v>
      </c>
      <c r="K133" s="1" t="s">
        <v>71</v>
      </c>
      <c r="L133" s="1" t="s">
        <v>163</v>
      </c>
      <c r="M133" s="1" t="s">
        <v>694</v>
      </c>
      <c r="N133" s="1" t="s">
        <v>703</v>
      </c>
      <c r="O133" s="1">
        <f>HEX2DEC(badge_data[[#This Row],[hyper_time]])</f>
        <v>3609</v>
      </c>
      <c r="P133">
        <v>20</v>
      </c>
      <c r="Q133" s="1" t="s">
        <v>704</v>
      </c>
      <c r="R133" s="1" t="s">
        <v>36</v>
      </c>
      <c r="S133" s="1">
        <f>HEX2DEC(badge_data[[#This Row],[knocked_up]])</f>
        <v>1</v>
      </c>
      <c r="T133" s="1" t="s">
        <v>697</v>
      </c>
      <c r="U133" s="1" t="s">
        <v>29</v>
      </c>
      <c r="V133" s="1">
        <f>HEX2DEC(badge_data[[#This Row],[pooped]])</f>
        <v>0</v>
      </c>
      <c r="W133" s="1" t="s">
        <v>705</v>
      </c>
      <c r="X133" s="1">
        <f>HEX2DEC(badge_data[[#This Row],[prego_time]])</f>
        <v>412</v>
      </c>
      <c r="Y133" s="1" t="s">
        <v>29</v>
      </c>
      <c r="Z133" s="1" t="s">
        <v>410</v>
      </c>
      <c r="AA133" s="1" t="s">
        <v>706</v>
      </c>
      <c r="AB133" s="1">
        <f>HEX2DEC(badge_data[[#This Row],[sleep_time]])</f>
        <v>4799</v>
      </c>
      <c r="AC133" s="1" t="s">
        <v>36</v>
      </c>
      <c r="AD133" s="1" t="s">
        <v>159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5">
      <c r="A134" s="1" t="s">
        <v>260</v>
      </c>
      <c r="B134" s="1">
        <f>HEX2DEC(badge_data[[#This Row],[id]])</f>
        <v>209</v>
      </c>
      <c r="C134" s="1" t="s">
        <v>261</v>
      </c>
      <c r="D134" s="1">
        <f>HEX2DEC(badge_data[[#This Row],[active_time]])</f>
        <v>4662</v>
      </c>
      <c r="E134" s="1" t="s">
        <v>262</v>
      </c>
      <c r="F134" s="1">
        <f>HEX2DEC(badge_data[[#This Row],[ate]])</f>
        <v>183</v>
      </c>
      <c r="G134" s="1" t="s">
        <v>263</v>
      </c>
      <c r="H134" s="1">
        <f>HEX2DEC(badge_data[[#This Row],[clicks]])</f>
        <v>166</v>
      </c>
      <c r="I134">
        <v>38</v>
      </c>
      <c r="J134">
        <v>0</v>
      </c>
      <c r="K134" s="1" t="s">
        <v>71</v>
      </c>
      <c r="L134" s="1" t="s">
        <v>72</v>
      </c>
      <c r="M134" s="1" t="s">
        <v>264</v>
      </c>
      <c r="N134" s="1" t="s">
        <v>265</v>
      </c>
      <c r="O134" s="1">
        <f>HEX2DEC(badge_data[[#This Row],[hyper_time]])</f>
        <v>5803</v>
      </c>
      <c r="P134">
        <v>38</v>
      </c>
      <c r="Q134" s="1" t="s">
        <v>266</v>
      </c>
      <c r="R134" s="1" t="s">
        <v>207</v>
      </c>
      <c r="S134" s="1">
        <f>HEX2DEC(badge_data[[#This Row],[knocked_up]])</f>
        <v>6</v>
      </c>
      <c r="T134" s="1" t="s">
        <v>198</v>
      </c>
      <c r="U134" s="1" t="s">
        <v>169</v>
      </c>
      <c r="V134" s="1">
        <f>HEX2DEC(badge_data[[#This Row],[pooped]])</f>
        <v>14</v>
      </c>
      <c r="W134" s="1" t="s">
        <v>267</v>
      </c>
      <c r="X134" s="1">
        <f>HEX2DEC(badge_data[[#This Row],[prego_time]])</f>
        <v>3087</v>
      </c>
      <c r="Y134" s="1" t="s">
        <v>29</v>
      </c>
      <c r="Z134" s="1" t="s">
        <v>187</v>
      </c>
      <c r="AA134" s="1" t="s">
        <v>268</v>
      </c>
      <c r="AB134" s="1">
        <f>HEX2DEC(badge_data[[#This Row],[sleep_time]])</f>
        <v>4718</v>
      </c>
      <c r="AC134" s="1" t="s">
        <v>29</v>
      </c>
      <c r="AD134" s="1" t="s">
        <v>159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 x14ac:dyDescent="0.25">
      <c r="A135" s="1" t="s">
        <v>1126</v>
      </c>
      <c r="B135" s="1">
        <f>HEX2DEC(badge_data[[#This Row],[id]])</f>
        <v>256</v>
      </c>
      <c r="C135" s="1" t="s">
        <v>1127</v>
      </c>
      <c r="D135" s="1">
        <f>HEX2DEC(badge_data[[#This Row],[active_time]])</f>
        <v>1055</v>
      </c>
      <c r="E135" s="1" t="s">
        <v>269</v>
      </c>
      <c r="F135" s="1">
        <f>HEX2DEC(badge_data[[#This Row],[ate]])</f>
        <v>30</v>
      </c>
      <c r="G135" s="1" t="s">
        <v>1128</v>
      </c>
      <c r="H135" s="1">
        <f>HEX2DEC(badge_data[[#This Row],[clicks]])</f>
        <v>99</v>
      </c>
      <c r="I135">
        <v>48</v>
      </c>
      <c r="J135">
        <v>0</v>
      </c>
      <c r="K135" s="1" t="s">
        <v>71</v>
      </c>
      <c r="L135" s="1" t="s">
        <v>72</v>
      </c>
      <c r="M135" s="1" t="s">
        <v>1129</v>
      </c>
      <c r="N135" s="1" t="s">
        <v>1130</v>
      </c>
      <c r="O135" s="1">
        <f>HEX2DEC(badge_data[[#This Row],[hyper_time]])</f>
        <v>4545</v>
      </c>
      <c r="P135">
        <v>48</v>
      </c>
      <c r="Q135" s="1" t="s">
        <v>1131</v>
      </c>
      <c r="R135" s="1" t="s">
        <v>115</v>
      </c>
      <c r="S135" s="1">
        <f>HEX2DEC(badge_data[[#This Row],[knocked_up]])</f>
        <v>5</v>
      </c>
      <c r="T135" s="1" t="s">
        <v>191</v>
      </c>
      <c r="U135" s="1" t="s">
        <v>76</v>
      </c>
      <c r="V135" s="1">
        <f>HEX2DEC(badge_data[[#This Row],[pooped]])</f>
        <v>2</v>
      </c>
      <c r="W135" s="1" t="s">
        <v>1132</v>
      </c>
      <c r="X135" s="1">
        <f>HEX2DEC(badge_data[[#This Row],[prego_time]])</f>
        <v>2188</v>
      </c>
      <c r="Y135" s="1" t="s">
        <v>29</v>
      </c>
      <c r="Z135" s="1" t="s">
        <v>57</v>
      </c>
      <c r="AA135" s="1" t="s">
        <v>1133</v>
      </c>
      <c r="AB135" s="1">
        <f>HEX2DEC(badge_data[[#This Row],[sleep_time]])</f>
        <v>4410</v>
      </c>
      <c r="AC135" s="1" t="s">
        <v>29</v>
      </c>
      <c r="AD135" s="1" t="s">
        <v>335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 x14ac:dyDescent="0.25">
      <c r="A136" s="1" t="s">
        <v>632</v>
      </c>
      <c r="B136" s="1">
        <f>HEX2DEC(badge_data[[#This Row],[id]])</f>
        <v>454</v>
      </c>
      <c r="C136" s="1" t="s">
        <v>633</v>
      </c>
      <c r="D136" s="1">
        <f>HEX2DEC(badge_data[[#This Row],[active_time]])</f>
        <v>1636</v>
      </c>
      <c r="E136" s="1" t="s">
        <v>29</v>
      </c>
      <c r="F136" s="1">
        <f>HEX2DEC(badge_data[[#This Row],[ate]])</f>
        <v>0</v>
      </c>
      <c r="G136" s="1" t="s">
        <v>634</v>
      </c>
      <c r="H136" s="1">
        <f>HEX2DEC(badge_data[[#This Row],[clicks]])</f>
        <v>24</v>
      </c>
      <c r="I136">
        <v>10</v>
      </c>
      <c r="J136">
        <v>1</v>
      </c>
      <c r="K136" s="1" t="s">
        <v>71</v>
      </c>
      <c r="L136" s="1" t="s">
        <v>163</v>
      </c>
      <c r="M136" s="1" t="s">
        <v>635</v>
      </c>
      <c r="N136" s="1" t="s">
        <v>636</v>
      </c>
      <c r="O136" s="1">
        <f>HEX2DEC(badge_data[[#This Row],[hyper_time]])</f>
        <v>1579</v>
      </c>
      <c r="P136">
        <v>10</v>
      </c>
      <c r="Q136" s="1" t="s">
        <v>637</v>
      </c>
      <c r="R136" s="1" t="s">
        <v>36</v>
      </c>
      <c r="S136" s="1">
        <f>HEX2DEC(badge_data[[#This Row],[knocked_up]])</f>
        <v>1</v>
      </c>
      <c r="T136" s="1" t="s">
        <v>638</v>
      </c>
      <c r="U136" s="1" t="s">
        <v>29</v>
      </c>
      <c r="V136" s="1">
        <f>HEX2DEC(badge_data[[#This Row],[pooped]])</f>
        <v>0</v>
      </c>
      <c r="W136" s="1" t="s">
        <v>639</v>
      </c>
      <c r="X136" s="1">
        <f>HEX2DEC(badge_data[[#This Row],[prego_time]])</f>
        <v>596</v>
      </c>
      <c r="Y136" s="1" t="s">
        <v>29</v>
      </c>
      <c r="Z136" s="1" t="s">
        <v>148</v>
      </c>
      <c r="AA136" s="1" t="s">
        <v>640</v>
      </c>
      <c r="AB136" s="1">
        <f>HEX2DEC(badge_data[[#This Row],[sleep_time]])</f>
        <v>4340</v>
      </c>
      <c r="AC136" s="1" t="s">
        <v>29</v>
      </c>
      <c r="AD136" s="1" t="s">
        <v>121</v>
      </c>
      <c r="AE136">
        <v>3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 x14ac:dyDescent="0.25">
      <c r="A137" s="1" t="s">
        <v>732</v>
      </c>
      <c r="B137" s="1">
        <f>HEX2DEC(badge_data[[#This Row],[id]])</f>
        <v>340</v>
      </c>
      <c r="C137" s="1" t="s">
        <v>733</v>
      </c>
      <c r="D137" s="1">
        <f>HEX2DEC(badge_data[[#This Row],[active_time]])</f>
        <v>1656</v>
      </c>
      <c r="E137" s="1" t="s">
        <v>231</v>
      </c>
      <c r="F137" s="1">
        <f>HEX2DEC(badge_data[[#This Row],[ate]])</f>
        <v>7</v>
      </c>
      <c r="G137" s="1" t="s">
        <v>734</v>
      </c>
      <c r="H137" s="1">
        <f>HEX2DEC(badge_data[[#This Row],[clicks]])</f>
        <v>38</v>
      </c>
      <c r="I137">
        <v>19</v>
      </c>
      <c r="J137">
        <v>0</v>
      </c>
      <c r="K137" s="1" t="s">
        <v>71</v>
      </c>
      <c r="L137" s="1" t="s">
        <v>163</v>
      </c>
      <c r="M137" s="1" t="s">
        <v>735</v>
      </c>
      <c r="N137" s="1" t="s">
        <v>736</v>
      </c>
      <c r="O137" s="1">
        <f>HEX2DEC(badge_data[[#This Row],[hyper_time]])</f>
        <v>1962</v>
      </c>
      <c r="P137">
        <v>19</v>
      </c>
      <c r="Q137" s="1" t="s">
        <v>737</v>
      </c>
      <c r="R137" s="1" t="s">
        <v>36</v>
      </c>
      <c r="S137" s="1">
        <f>HEX2DEC(badge_data[[#This Row],[knocked_up]])</f>
        <v>1</v>
      </c>
      <c r="T137" s="1" t="s">
        <v>738</v>
      </c>
      <c r="U137" s="1" t="s">
        <v>29</v>
      </c>
      <c r="V137" s="1">
        <f>HEX2DEC(badge_data[[#This Row],[pooped]])</f>
        <v>0</v>
      </c>
      <c r="W137" s="1" t="s">
        <v>286</v>
      </c>
      <c r="X137" s="1">
        <f>HEX2DEC(badge_data[[#This Row],[prego_time]])</f>
        <v>310</v>
      </c>
      <c r="Y137" s="1" t="s">
        <v>29</v>
      </c>
      <c r="Z137" s="1" t="s">
        <v>148</v>
      </c>
      <c r="AA137" s="1" t="s">
        <v>739</v>
      </c>
      <c r="AB137" s="1">
        <f>HEX2DEC(badge_data[[#This Row],[sleep_time]])</f>
        <v>4222</v>
      </c>
      <c r="AC137" s="1" t="s">
        <v>29</v>
      </c>
      <c r="AD137" s="1" t="s">
        <v>159</v>
      </c>
      <c r="AE137">
        <v>3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1:36" x14ac:dyDescent="0.25">
      <c r="A138" s="1" t="s">
        <v>740</v>
      </c>
      <c r="B138" s="1">
        <f>HEX2DEC(badge_data[[#This Row],[id]])</f>
        <v>391</v>
      </c>
      <c r="C138" s="1" t="s">
        <v>741</v>
      </c>
      <c r="D138" s="1">
        <f>HEX2DEC(badge_data[[#This Row],[active_time]])</f>
        <v>2281</v>
      </c>
      <c r="E138" s="1" t="s">
        <v>601</v>
      </c>
      <c r="F138" s="1">
        <f>HEX2DEC(badge_data[[#This Row],[ate]])</f>
        <v>8</v>
      </c>
      <c r="G138" s="1" t="s">
        <v>742</v>
      </c>
      <c r="H138" s="1">
        <f>HEX2DEC(badge_data[[#This Row],[clicks]])</f>
        <v>171</v>
      </c>
      <c r="I138">
        <v>5</v>
      </c>
      <c r="J138">
        <v>1</v>
      </c>
      <c r="K138" s="1" t="s">
        <v>71</v>
      </c>
      <c r="L138" s="1" t="s">
        <v>163</v>
      </c>
      <c r="M138" s="1" t="s">
        <v>176</v>
      </c>
      <c r="N138" s="1" t="s">
        <v>743</v>
      </c>
      <c r="O138" s="1">
        <f>HEX2DEC(badge_data[[#This Row],[hyper_time]])</f>
        <v>5201</v>
      </c>
      <c r="P138">
        <v>30</v>
      </c>
      <c r="Q138" s="1" t="s">
        <v>744</v>
      </c>
      <c r="R138" s="1" t="s">
        <v>76</v>
      </c>
      <c r="S138" s="1">
        <f>HEX2DEC(badge_data[[#This Row],[knocked_up]])</f>
        <v>2</v>
      </c>
      <c r="T138" s="1" t="s">
        <v>179</v>
      </c>
      <c r="U138" s="1" t="s">
        <v>29</v>
      </c>
      <c r="V138" s="1">
        <f>HEX2DEC(badge_data[[#This Row],[pooped]])</f>
        <v>0</v>
      </c>
      <c r="W138" s="1" t="s">
        <v>745</v>
      </c>
      <c r="X138" s="1">
        <f>HEX2DEC(badge_data[[#This Row],[prego_time]])</f>
        <v>487</v>
      </c>
      <c r="Y138" s="1" t="s">
        <v>29</v>
      </c>
      <c r="Z138" s="1" t="s">
        <v>148</v>
      </c>
      <c r="AA138" s="1" t="s">
        <v>746</v>
      </c>
      <c r="AB138" s="1">
        <f>HEX2DEC(badge_data[[#This Row],[sleep_time]])</f>
        <v>4206</v>
      </c>
      <c r="AC138" s="1" t="s">
        <v>458</v>
      </c>
      <c r="AD138" s="1" t="s">
        <v>159</v>
      </c>
      <c r="AE138">
        <v>3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 x14ac:dyDescent="0.25">
      <c r="A139" s="1" t="s">
        <v>815</v>
      </c>
      <c r="B139" s="1">
        <f>HEX2DEC(badge_data[[#This Row],[id]])</f>
        <v>322</v>
      </c>
      <c r="C139" s="1" t="s">
        <v>816</v>
      </c>
      <c r="D139" s="1">
        <f>HEX2DEC(badge_data[[#This Row],[active_time]])</f>
        <v>2245</v>
      </c>
      <c r="E139" s="1" t="s">
        <v>246</v>
      </c>
      <c r="F139" s="1">
        <f>HEX2DEC(badge_data[[#This Row],[ate]])</f>
        <v>19</v>
      </c>
      <c r="G139" s="1" t="s">
        <v>817</v>
      </c>
      <c r="H139" s="1">
        <f>HEX2DEC(badge_data[[#This Row],[clicks]])</f>
        <v>11</v>
      </c>
      <c r="I139">
        <v>13</v>
      </c>
      <c r="J139">
        <v>0</v>
      </c>
      <c r="K139" s="1" t="s">
        <v>31</v>
      </c>
      <c r="L139" s="1" t="s">
        <v>140</v>
      </c>
      <c r="M139" s="1" t="s">
        <v>818</v>
      </c>
      <c r="N139" s="1" t="s">
        <v>819</v>
      </c>
      <c r="O139" s="1">
        <f>HEX2DEC(badge_data[[#This Row],[hyper_time]])</f>
        <v>2242</v>
      </c>
      <c r="P139">
        <v>13</v>
      </c>
      <c r="Q139" s="1" t="s">
        <v>820</v>
      </c>
      <c r="R139" s="1" t="s">
        <v>36</v>
      </c>
      <c r="S139" s="1">
        <f>HEX2DEC(badge_data[[#This Row],[knocked_up]])</f>
        <v>1</v>
      </c>
      <c r="T139" s="1" t="s">
        <v>329</v>
      </c>
      <c r="U139" s="1" t="s">
        <v>29</v>
      </c>
      <c r="V139" s="1">
        <f>HEX2DEC(badge_data[[#This Row],[pooped]])</f>
        <v>0</v>
      </c>
      <c r="W139" s="1" t="s">
        <v>821</v>
      </c>
      <c r="X139" s="1">
        <f>HEX2DEC(badge_data[[#This Row],[prego_time]])</f>
        <v>3501</v>
      </c>
      <c r="Y139" s="1" t="s">
        <v>29</v>
      </c>
      <c r="Z139" s="1" t="s">
        <v>495</v>
      </c>
      <c r="AA139" s="1" t="s">
        <v>822</v>
      </c>
      <c r="AB139" s="1">
        <f>HEX2DEC(badge_data[[#This Row],[sleep_time]])</f>
        <v>4151</v>
      </c>
      <c r="AC139" s="1" t="s">
        <v>29</v>
      </c>
      <c r="AD139" s="1" t="s">
        <v>823</v>
      </c>
      <c r="AE139">
        <v>3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1:36" x14ac:dyDescent="0.25">
      <c r="A140" s="1" t="s">
        <v>1144</v>
      </c>
      <c r="B140" s="1">
        <f>HEX2DEC(badge_data[[#This Row],[id]])</f>
        <v>282</v>
      </c>
      <c r="C140" s="1" t="s">
        <v>1145</v>
      </c>
      <c r="D140" s="1">
        <f>HEX2DEC(badge_data[[#This Row],[active_time]])</f>
        <v>3836</v>
      </c>
      <c r="E140" s="1" t="s">
        <v>29</v>
      </c>
      <c r="F140" s="1">
        <f>HEX2DEC(badge_data[[#This Row],[ate]])</f>
        <v>0</v>
      </c>
      <c r="G140" s="1" t="s">
        <v>1146</v>
      </c>
      <c r="H140" s="1">
        <f>HEX2DEC(badge_data[[#This Row],[clicks]])</f>
        <v>74</v>
      </c>
      <c r="I140">
        <v>16</v>
      </c>
      <c r="J140">
        <v>0</v>
      </c>
      <c r="K140" s="1" t="s">
        <v>31</v>
      </c>
      <c r="L140" s="1" t="s">
        <v>45</v>
      </c>
      <c r="M140" s="1" t="s">
        <v>1147</v>
      </c>
      <c r="N140" s="1" t="s">
        <v>1148</v>
      </c>
      <c r="O140" s="1">
        <f>HEX2DEC(badge_data[[#This Row],[hyper_time]])</f>
        <v>3833</v>
      </c>
      <c r="P140">
        <v>16</v>
      </c>
      <c r="Q140" s="1" t="s">
        <v>1149</v>
      </c>
      <c r="R140" s="1" t="s">
        <v>36</v>
      </c>
      <c r="S140" s="1">
        <f>HEX2DEC(badge_data[[#This Row],[knocked_up]])</f>
        <v>1</v>
      </c>
      <c r="T140" s="1" t="s">
        <v>754</v>
      </c>
      <c r="U140" s="1" t="s">
        <v>29</v>
      </c>
      <c r="V140" s="1">
        <f>HEX2DEC(badge_data[[#This Row],[pooped]])</f>
        <v>0</v>
      </c>
      <c r="W140" s="1" t="s">
        <v>1150</v>
      </c>
      <c r="X140" s="1">
        <f>HEX2DEC(badge_data[[#This Row],[prego_time]])</f>
        <v>2954</v>
      </c>
      <c r="Y140" s="1" t="s">
        <v>29</v>
      </c>
      <c r="Z140" s="1" t="s">
        <v>105</v>
      </c>
      <c r="AA140" s="1" t="s">
        <v>1151</v>
      </c>
      <c r="AB140" s="1">
        <f>HEX2DEC(badge_data[[#This Row],[sleep_time]])</f>
        <v>4146</v>
      </c>
      <c r="AC140" s="1" t="s">
        <v>29</v>
      </c>
      <c r="AD140" s="1" t="s">
        <v>40</v>
      </c>
      <c r="AE140">
        <v>1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 x14ac:dyDescent="0.25">
      <c r="A141" s="1" t="s">
        <v>953</v>
      </c>
      <c r="B141" s="1">
        <f>HEX2DEC(badge_data[[#This Row],[id]])</f>
        <v>453</v>
      </c>
      <c r="C141" s="1" t="s">
        <v>954</v>
      </c>
      <c r="D141" s="1">
        <f>HEX2DEC(badge_data[[#This Row],[active_time]])</f>
        <v>1495</v>
      </c>
      <c r="E141" s="1" t="s">
        <v>36</v>
      </c>
      <c r="F141" s="1">
        <f>HEX2DEC(badge_data[[#This Row],[ate]])</f>
        <v>1</v>
      </c>
      <c r="G141" s="1" t="s">
        <v>460</v>
      </c>
      <c r="H141" s="1">
        <f>HEX2DEC(badge_data[[#This Row],[clicks]])</f>
        <v>16</v>
      </c>
      <c r="I141">
        <v>10</v>
      </c>
      <c r="J141">
        <v>0</v>
      </c>
      <c r="K141" s="1" t="s">
        <v>187</v>
      </c>
      <c r="L141" s="1" t="s">
        <v>140</v>
      </c>
      <c r="M141" s="1" t="s">
        <v>955</v>
      </c>
      <c r="N141" s="1" t="s">
        <v>956</v>
      </c>
      <c r="O141" s="1">
        <f>HEX2DEC(badge_data[[#This Row],[hyper_time]])</f>
        <v>1669</v>
      </c>
      <c r="P141">
        <v>10</v>
      </c>
      <c r="Q141" s="1" t="s">
        <v>957</v>
      </c>
      <c r="R141" s="1" t="s">
        <v>76</v>
      </c>
      <c r="S141" s="1">
        <f>HEX2DEC(badge_data[[#This Row],[knocked_up]])</f>
        <v>2</v>
      </c>
      <c r="T141" s="1" t="s">
        <v>818</v>
      </c>
      <c r="U141" s="1" t="s">
        <v>29</v>
      </c>
      <c r="V141" s="1">
        <f>HEX2DEC(badge_data[[#This Row],[pooped]])</f>
        <v>0</v>
      </c>
      <c r="W141" s="1" t="s">
        <v>958</v>
      </c>
      <c r="X141" s="1">
        <f>HEX2DEC(badge_data[[#This Row],[prego_time]])</f>
        <v>739</v>
      </c>
      <c r="Y141" s="1" t="s">
        <v>29</v>
      </c>
      <c r="Z141" s="1" t="s">
        <v>131</v>
      </c>
      <c r="AA141" s="1" t="s">
        <v>959</v>
      </c>
      <c r="AB141" s="1">
        <f>HEX2DEC(badge_data[[#This Row],[sleep_time]])</f>
        <v>4139</v>
      </c>
      <c r="AC141" s="1" t="s">
        <v>29</v>
      </c>
      <c r="AD141" s="1" t="s">
        <v>287</v>
      </c>
      <c r="AE141">
        <v>3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 x14ac:dyDescent="0.25">
      <c r="A142" s="1" t="s">
        <v>410</v>
      </c>
      <c r="B142" s="1">
        <f>HEX2DEC(badge_data[[#This Row],[id]])</f>
        <v>406</v>
      </c>
      <c r="C142" s="1" t="s">
        <v>707</v>
      </c>
      <c r="D142" s="1">
        <f>HEX2DEC(badge_data[[#This Row],[active_time]])</f>
        <v>6343</v>
      </c>
      <c r="E142" s="1" t="s">
        <v>601</v>
      </c>
      <c r="F142" s="1">
        <f>HEX2DEC(badge_data[[#This Row],[ate]])</f>
        <v>8</v>
      </c>
      <c r="G142" s="1" t="s">
        <v>708</v>
      </c>
      <c r="H142" s="1">
        <f>HEX2DEC(badge_data[[#This Row],[clicks]])</f>
        <v>732</v>
      </c>
      <c r="I142">
        <v>27</v>
      </c>
      <c r="J142">
        <v>2</v>
      </c>
      <c r="K142" s="1" t="s">
        <v>71</v>
      </c>
      <c r="L142" s="1" t="s">
        <v>163</v>
      </c>
      <c r="M142" s="1" t="s">
        <v>535</v>
      </c>
      <c r="N142" s="1" t="s">
        <v>709</v>
      </c>
      <c r="O142" s="1">
        <f>HEX2DEC(badge_data[[#This Row],[hyper_time]])</f>
        <v>7498</v>
      </c>
      <c r="P142">
        <v>28</v>
      </c>
      <c r="Q142" s="1" t="s">
        <v>710</v>
      </c>
      <c r="R142" s="1" t="s">
        <v>36</v>
      </c>
      <c r="S142" s="1">
        <f>HEX2DEC(badge_data[[#This Row],[knocked_up]])</f>
        <v>1</v>
      </c>
      <c r="T142" s="1" t="s">
        <v>538</v>
      </c>
      <c r="U142" s="1" t="s">
        <v>29</v>
      </c>
      <c r="V142" s="1">
        <f>HEX2DEC(badge_data[[#This Row],[pooped]])</f>
        <v>0</v>
      </c>
      <c r="W142" s="1" t="s">
        <v>711</v>
      </c>
      <c r="X142" s="1">
        <f>HEX2DEC(badge_data[[#This Row],[prego_time]])</f>
        <v>1227</v>
      </c>
      <c r="Y142" s="1" t="s">
        <v>29</v>
      </c>
      <c r="Z142" s="1" t="s">
        <v>148</v>
      </c>
      <c r="AA142" s="1" t="s">
        <v>712</v>
      </c>
      <c r="AB142" s="1">
        <f>HEX2DEC(badge_data[[#This Row],[sleep_time]])</f>
        <v>4099</v>
      </c>
      <c r="AC142" s="1" t="s">
        <v>36</v>
      </c>
      <c r="AD142" s="1" t="s">
        <v>159</v>
      </c>
      <c r="AE142">
        <v>3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 x14ac:dyDescent="0.25">
      <c r="A143" s="1" t="s">
        <v>620</v>
      </c>
      <c r="B143" s="1">
        <f>HEX2DEC(badge_data[[#This Row],[id]])</f>
        <v>519</v>
      </c>
      <c r="C143" s="1" t="s">
        <v>713</v>
      </c>
      <c r="D143" s="1">
        <f>HEX2DEC(badge_data[[#This Row],[active_time]])</f>
        <v>822</v>
      </c>
      <c r="E143" s="1" t="s">
        <v>29</v>
      </c>
      <c r="F143" s="1">
        <f>HEX2DEC(badge_data[[#This Row],[ate]])</f>
        <v>0</v>
      </c>
      <c r="G143" s="1" t="s">
        <v>328</v>
      </c>
      <c r="H143" s="1">
        <f>HEX2DEC(badge_data[[#This Row],[clicks]])</f>
        <v>30</v>
      </c>
      <c r="I143">
        <v>16</v>
      </c>
      <c r="J143">
        <v>0</v>
      </c>
      <c r="K143" s="1" t="s">
        <v>714</v>
      </c>
      <c r="L143" s="1" t="s">
        <v>140</v>
      </c>
      <c r="M143" s="1" t="s">
        <v>501</v>
      </c>
      <c r="N143" s="1" t="s">
        <v>715</v>
      </c>
      <c r="O143" s="1">
        <f>HEX2DEC(badge_data[[#This Row],[hyper_time]])</f>
        <v>1076</v>
      </c>
      <c r="P143">
        <v>16</v>
      </c>
      <c r="Q143" s="1" t="s">
        <v>716</v>
      </c>
      <c r="R143" s="1" t="s">
        <v>36</v>
      </c>
      <c r="S143" s="1">
        <f>HEX2DEC(badge_data[[#This Row],[knocked_up]])</f>
        <v>1</v>
      </c>
      <c r="T143" s="1" t="s">
        <v>191</v>
      </c>
      <c r="U143" s="1" t="s">
        <v>29</v>
      </c>
      <c r="V143" s="1">
        <f>HEX2DEC(badge_data[[#This Row],[pooped]])</f>
        <v>0</v>
      </c>
      <c r="W143" s="1" t="s">
        <v>717</v>
      </c>
      <c r="X143" s="1">
        <f>HEX2DEC(badge_data[[#This Row],[prego_time]])</f>
        <v>2504</v>
      </c>
      <c r="Y143" s="1" t="s">
        <v>29</v>
      </c>
      <c r="Z143" s="1" t="s">
        <v>410</v>
      </c>
      <c r="AA143" s="1" t="s">
        <v>718</v>
      </c>
      <c r="AB143" s="1">
        <f>HEX2DEC(badge_data[[#This Row],[sleep_time]])</f>
        <v>4059</v>
      </c>
      <c r="AC143" s="1" t="s">
        <v>29</v>
      </c>
      <c r="AD143" s="1" t="s">
        <v>56</v>
      </c>
      <c r="AE143">
        <v>3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25">
      <c r="A144" s="1" t="s">
        <v>1408</v>
      </c>
      <c r="B144" s="1">
        <f>HEX2DEC(badge_data[[#This Row],[id]])</f>
        <v>99</v>
      </c>
      <c r="C144" s="1" t="s">
        <v>1145</v>
      </c>
      <c r="D144" s="1">
        <f>HEX2DEC(badge_data[[#This Row],[active_time]])</f>
        <v>3836</v>
      </c>
      <c r="E144" s="1" t="s">
        <v>551</v>
      </c>
      <c r="F144" s="1">
        <f>HEX2DEC(badge_data[[#This Row],[ate]])</f>
        <v>42</v>
      </c>
      <c r="G144" s="1" t="s">
        <v>1409</v>
      </c>
      <c r="H144" s="1">
        <f>HEX2DEC(badge_data[[#This Row],[clicks]])</f>
        <v>187</v>
      </c>
      <c r="I144">
        <v>93</v>
      </c>
      <c r="J144">
        <v>1</v>
      </c>
      <c r="K144" s="1" t="s">
        <v>71</v>
      </c>
      <c r="L144" s="1" t="s">
        <v>72</v>
      </c>
      <c r="M144" s="1" t="s">
        <v>1410</v>
      </c>
      <c r="N144" s="1" t="s">
        <v>1411</v>
      </c>
      <c r="O144" s="1">
        <f>HEX2DEC(badge_data[[#This Row],[hyper_time]])</f>
        <v>6784</v>
      </c>
      <c r="P144">
        <v>143</v>
      </c>
      <c r="Q144" s="1" t="s">
        <v>1412</v>
      </c>
      <c r="R144" s="1" t="s">
        <v>76</v>
      </c>
      <c r="S144" s="1">
        <f>HEX2DEC(badge_data[[#This Row],[knocked_up]])</f>
        <v>2</v>
      </c>
      <c r="T144" s="1" t="s">
        <v>1413</v>
      </c>
      <c r="U144" s="1" t="s">
        <v>169</v>
      </c>
      <c r="V144" s="1">
        <f>HEX2DEC(badge_data[[#This Row],[pooped]])</f>
        <v>14</v>
      </c>
      <c r="W144" s="1" t="s">
        <v>1414</v>
      </c>
      <c r="X144" s="1">
        <f>HEX2DEC(badge_data[[#This Row],[prego_time]])</f>
        <v>1054</v>
      </c>
      <c r="Y144" s="1" t="s">
        <v>29</v>
      </c>
      <c r="Z144" s="1" t="s">
        <v>173</v>
      </c>
      <c r="AA144" s="1" t="s">
        <v>1415</v>
      </c>
      <c r="AB144" s="1">
        <f>HEX2DEC(badge_data[[#This Row],[sleep_time]])</f>
        <v>3994</v>
      </c>
      <c r="AC144" s="1" t="s">
        <v>368</v>
      </c>
      <c r="AD144" s="1" t="s">
        <v>378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 x14ac:dyDescent="0.25">
      <c r="A145" s="1" t="s">
        <v>1444</v>
      </c>
      <c r="B145" s="1">
        <f>HEX2DEC(badge_data[[#This Row],[id]])</f>
        <v>429</v>
      </c>
      <c r="C145" s="1" t="s">
        <v>1445</v>
      </c>
      <c r="D145" s="1">
        <f>HEX2DEC(badge_data[[#This Row],[active_time]])</f>
        <v>4128</v>
      </c>
      <c r="E145" s="1" t="s">
        <v>29</v>
      </c>
      <c r="F145" s="1">
        <f>HEX2DEC(badge_data[[#This Row],[ate]])</f>
        <v>0</v>
      </c>
      <c r="G145" s="1" t="s">
        <v>70</v>
      </c>
      <c r="H145" s="1">
        <f>HEX2DEC(badge_data[[#This Row],[clicks]])</f>
        <v>125</v>
      </c>
      <c r="I145">
        <v>15</v>
      </c>
      <c r="J145">
        <v>2</v>
      </c>
      <c r="K145" s="1" t="s">
        <v>29</v>
      </c>
      <c r="L145" s="1" t="s">
        <v>77</v>
      </c>
      <c r="M145" s="1" t="s">
        <v>63</v>
      </c>
      <c r="N145" s="1" t="s">
        <v>1446</v>
      </c>
      <c r="O145" s="1">
        <f>HEX2DEC(badge_data[[#This Row],[hyper_time]])</f>
        <v>5010</v>
      </c>
      <c r="P145">
        <v>15</v>
      </c>
      <c r="Q145" s="1" t="s">
        <v>1447</v>
      </c>
      <c r="R145" s="1" t="s">
        <v>29</v>
      </c>
      <c r="S145" s="1">
        <f>HEX2DEC(badge_data[[#This Row],[knocked_up]])</f>
        <v>0</v>
      </c>
      <c r="T145" s="1" t="s">
        <v>91</v>
      </c>
      <c r="U145" s="1" t="s">
        <v>29</v>
      </c>
      <c r="V145" s="1">
        <f>HEX2DEC(badge_data[[#This Row],[pooped]])</f>
        <v>0</v>
      </c>
      <c r="W145" s="1" t="s">
        <v>58</v>
      </c>
      <c r="X145" s="1">
        <f>HEX2DEC(badge_data[[#This Row],[prego_time]])</f>
        <v>0</v>
      </c>
      <c r="Y145" s="1" t="s">
        <v>29</v>
      </c>
      <c r="Z145" s="1" t="s">
        <v>1448</v>
      </c>
      <c r="AA145" s="1" t="s">
        <v>1449</v>
      </c>
      <c r="AB145" s="1">
        <f>HEX2DEC(badge_data[[#This Row],[sleep_time]])</f>
        <v>3982</v>
      </c>
      <c r="AC145" s="1" t="s">
        <v>29</v>
      </c>
      <c r="AD145" s="1" t="s">
        <v>95</v>
      </c>
      <c r="AE145">
        <v>3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 x14ac:dyDescent="0.25">
      <c r="A146" s="1" t="s">
        <v>1266</v>
      </c>
      <c r="B146" s="1">
        <f>HEX2DEC(badge_data[[#This Row],[id]])</f>
        <v>386</v>
      </c>
      <c r="C146" s="1" t="s">
        <v>1267</v>
      </c>
      <c r="D146" s="1">
        <f>HEX2DEC(badge_data[[#This Row],[active_time]])</f>
        <v>3859</v>
      </c>
      <c r="E146" s="1" t="s">
        <v>231</v>
      </c>
      <c r="F146" s="1">
        <f>HEX2DEC(badge_data[[#This Row],[ate]])</f>
        <v>7</v>
      </c>
      <c r="G146" s="1" t="s">
        <v>1268</v>
      </c>
      <c r="H146" s="1">
        <f>HEX2DEC(badge_data[[#This Row],[clicks]])</f>
        <v>177</v>
      </c>
      <c r="I146">
        <v>28</v>
      </c>
      <c r="J146">
        <v>1</v>
      </c>
      <c r="K146" s="1" t="s">
        <v>71</v>
      </c>
      <c r="L146" s="1" t="s">
        <v>72</v>
      </c>
      <c r="M146" s="1" t="s">
        <v>1269</v>
      </c>
      <c r="N146" s="1" t="s">
        <v>1270</v>
      </c>
      <c r="O146" s="1">
        <f>HEX2DEC(badge_data[[#This Row],[hyper_time]])</f>
        <v>6392</v>
      </c>
      <c r="P146">
        <v>28</v>
      </c>
      <c r="Q146" s="1" t="s">
        <v>1271</v>
      </c>
      <c r="R146" s="1" t="s">
        <v>36</v>
      </c>
      <c r="S146" s="1">
        <f>HEX2DEC(badge_data[[#This Row],[knocked_up]])</f>
        <v>1</v>
      </c>
      <c r="T146" s="1" t="s">
        <v>208</v>
      </c>
      <c r="U146" s="1" t="s">
        <v>78</v>
      </c>
      <c r="V146" s="1">
        <f>HEX2DEC(badge_data[[#This Row],[pooped]])</f>
        <v>12</v>
      </c>
      <c r="W146" s="1" t="s">
        <v>1272</v>
      </c>
      <c r="X146" s="1">
        <f>HEX2DEC(badge_data[[#This Row],[prego_time]])</f>
        <v>14574</v>
      </c>
      <c r="Y146" s="1" t="s">
        <v>29</v>
      </c>
      <c r="Z146" s="1" t="s">
        <v>258</v>
      </c>
      <c r="AA146" s="1" t="s">
        <v>1273</v>
      </c>
      <c r="AB146" s="1">
        <f>HEX2DEC(badge_data[[#This Row],[sleep_time]])</f>
        <v>3965</v>
      </c>
      <c r="AC146" s="1" t="s">
        <v>29</v>
      </c>
      <c r="AD146" s="1" t="s">
        <v>159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25">
      <c r="A147" s="1" t="s">
        <v>603</v>
      </c>
      <c r="B147" s="1">
        <f>HEX2DEC(badge_data[[#This Row],[id]])</f>
        <v>523</v>
      </c>
      <c r="C147" s="1" t="s">
        <v>1402</v>
      </c>
      <c r="D147" s="1">
        <f>HEX2DEC(badge_data[[#This Row],[active_time]])</f>
        <v>3395</v>
      </c>
      <c r="E147" s="1" t="s">
        <v>371</v>
      </c>
      <c r="F147" s="1">
        <f>HEX2DEC(badge_data[[#This Row],[ate]])</f>
        <v>26</v>
      </c>
      <c r="G147" s="1" t="s">
        <v>460</v>
      </c>
      <c r="H147" s="1">
        <f>HEX2DEC(badge_data[[#This Row],[clicks]])</f>
        <v>16</v>
      </c>
      <c r="I147">
        <v>17</v>
      </c>
      <c r="J147">
        <v>0</v>
      </c>
      <c r="K147" s="1" t="s">
        <v>31</v>
      </c>
      <c r="L147" s="1" t="s">
        <v>140</v>
      </c>
      <c r="M147" s="1" t="s">
        <v>1403</v>
      </c>
      <c r="N147" s="1" t="s">
        <v>1404</v>
      </c>
      <c r="O147" s="1">
        <f>HEX2DEC(badge_data[[#This Row],[hyper_time]])</f>
        <v>2319</v>
      </c>
      <c r="P147">
        <v>17</v>
      </c>
      <c r="Q147" s="1" t="s">
        <v>1405</v>
      </c>
      <c r="R147" s="1" t="s">
        <v>76</v>
      </c>
      <c r="S147" s="1">
        <f>HEX2DEC(badge_data[[#This Row],[knocked_up]])</f>
        <v>2</v>
      </c>
      <c r="T147" s="1" t="s">
        <v>493</v>
      </c>
      <c r="U147" s="1" t="s">
        <v>29</v>
      </c>
      <c r="V147" s="1">
        <f>HEX2DEC(badge_data[[#This Row],[pooped]])</f>
        <v>0</v>
      </c>
      <c r="W147" s="1" t="s">
        <v>1406</v>
      </c>
      <c r="X147" s="1">
        <f>HEX2DEC(badge_data[[#This Row],[prego_time]])</f>
        <v>8263</v>
      </c>
      <c r="Y147" s="1" t="s">
        <v>29</v>
      </c>
      <c r="Z147" s="1" t="s">
        <v>258</v>
      </c>
      <c r="AA147" s="1" t="s">
        <v>1407</v>
      </c>
      <c r="AB147" s="1">
        <f>HEX2DEC(badge_data[[#This Row],[sleep_time]])</f>
        <v>3878</v>
      </c>
      <c r="AC147" s="1" t="s">
        <v>29</v>
      </c>
      <c r="AD147" s="1" t="s">
        <v>40</v>
      </c>
      <c r="AE147">
        <v>3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25">
      <c r="A148" s="1" t="s">
        <v>1416</v>
      </c>
      <c r="B148" s="1">
        <f>HEX2DEC(badge_data[[#This Row],[id]])</f>
        <v>407</v>
      </c>
      <c r="C148" s="1" t="s">
        <v>1417</v>
      </c>
      <c r="D148" s="1">
        <f>HEX2DEC(badge_data[[#This Row],[active_time]])</f>
        <v>842</v>
      </c>
      <c r="E148" s="1" t="s">
        <v>29</v>
      </c>
      <c r="F148" s="1">
        <f>HEX2DEC(badge_data[[#This Row],[ate]])</f>
        <v>0</v>
      </c>
      <c r="G148" s="1" t="s">
        <v>871</v>
      </c>
      <c r="H148" s="1">
        <f>HEX2DEC(badge_data[[#This Row],[clicks]])</f>
        <v>12</v>
      </c>
      <c r="I148">
        <v>13</v>
      </c>
      <c r="J148">
        <v>0</v>
      </c>
      <c r="K148" s="1" t="s">
        <v>131</v>
      </c>
      <c r="L148" s="1" t="s">
        <v>45</v>
      </c>
      <c r="M148" s="1" t="s">
        <v>1211</v>
      </c>
      <c r="N148" s="1" t="s">
        <v>1418</v>
      </c>
      <c r="O148" s="1">
        <f>HEX2DEC(badge_data[[#This Row],[hyper_time]])</f>
        <v>824</v>
      </c>
      <c r="P148">
        <v>13</v>
      </c>
      <c r="Q148" s="1" t="s">
        <v>1419</v>
      </c>
      <c r="R148" s="1" t="s">
        <v>36</v>
      </c>
      <c r="S148" s="1">
        <f>HEX2DEC(badge_data[[#This Row],[knocked_up]])</f>
        <v>1</v>
      </c>
      <c r="T148" s="1" t="s">
        <v>830</v>
      </c>
      <c r="U148" s="1" t="s">
        <v>29</v>
      </c>
      <c r="V148" s="1">
        <f>HEX2DEC(badge_data[[#This Row],[pooped]])</f>
        <v>0</v>
      </c>
      <c r="W148" s="1" t="s">
        <v>1420</v>
      </c>
      <c r="X148" s="1">
        <f>HEX2DEC(badge_data[[#This Row],[prego_time]])</f>
        <v>2648</v>
      </c>
      <c r="Y148" s="1" t="s">
        <v>29</v>
      </c>
      <c r="Z148" s="1" t="s">
        <v>131</v>
      </c>
      <c r="AA148" s="1" t="s">
        <v>1421</v>
      </c>
      <c r="AB148" s="1">
        <f>HEX2DEC(badge_data[[#This Row],[sleep_time]])</f>
        <v>3870</v>
      </c>
      <c r="AC148" s="1" t="s">
        <v>29</v>
      </c>
      <c r="AD148" s="1" t="s">
        <v>56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25">
      <c r="A149" s="1" t="s">
        <v>1468</v>
      </c>
      <c r="B149" s="1">
        <f>HEX2DEC(badge_data[[#This Row],[id]])</f>
        <v>226</v>
      </c>
      <c r="C149" s="1" t="s">
        <v>1469</v>
      </c>
      <c r="D149" s="1">
        <f>HEX2DEC(badge_data[[#This Row],[active_time]])</f>
        <v>2940</v>
      </c>
      <c r="E149" s="1" t="s">
        <v>29</v>
      </c>
      <c r="F149" s="1">
        <f>HEX2DEC(badge_data[[#This Row],[ate]])</f>
        <v>0</v>
      </c>
      <c r="G149" s="1" t="s">
        <v>1470</v>
      </c>
      <c r="H149" s="1">
        <f>HEX2DEC(badge_data[[#This Row],[clicks]])</f>
        <v>87</v>
      </c>
      <c r="I149">
        <v>15</v>
      </c>
      <c r="J149">
        <v>2</v>
      </c>
      <c r="K149" s="1" t="s">
        <v>71</v>
      </c>
      <c r="L149" s="1" t="s">
        <v>530</v>
      </c>
      <c r="M149" s="1" t="s">
        <v>635</v>
      </c>
      <c r="N149" s="1" t="s">
        <v>1471</v>
      </c>
      <c r="O149" s="1">
        <f>HEX2DEC(badge_data[[#This Row],[hyper_time]])</f>
        <v>2897</v>
      </c>
      <c r="P149">
        <v>15</v>
      </c>
      <c r="Q149" s="1" t="s">
        <v>1472</v>
      </c>
      <c r="R149" s="1" t="s">
        <v>36</v>
      </c>
      <c r="S149" s="1">
        <f>HEX2DEC(badge_data[[#This Row],[knocked_up]])</f>
        <v>1</v>
      </c>
      <c r="T149" s="1" t="s">
        <v>638</v>
      </c>
      <c r="U149" s="1" t="s">
        <v>29</v>
      </c>
      <c r="V149" s="1">
        <f>HEX2DEC(badge_data[[#This Row],[pooped]])</f>
        <v>0</v>
      </c>
      <c r="W149" s="1" t="s">
        <v>1473</v>
      </c>
      <c r="X149" s="1">
        <f>HEX2DEC(badge_data[[#This Row],[prego_time]])</f>
        <v>1513</v>
      </c>
      <c r="Y149" s="1" t="s">
        <v>27</v>
      </c>
      <c r="Z149" s="1" t="s">
        <v>487</v>
      </c>
      <c r="AA149" s="1" t="s">
        <v>1474</v>
      </c>
      <c r="AB149" s="1">
        <f>HEX2DEC(badge_data[[#This Row],[sleep_time]])</f>
        <v>3809</v>
      </c>
      <c r="AC149" s="1" t="s">
        <v>29</v>
      </c>
      <c r="AD149" s="1" t="s">
        <v>1475</v>
      </c>
      <c r="AE149">
        <v>3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25">
      <c r="A150" s="1" t="s">
        <v>160</v>
      </c>
      <c r="B150" s="1">
        <f>HEX2DEC(badge_data[[#This Row],[id]])</f>
        <v>328</v>
      </c>
      <c r="C150" s="1" t="s">
        <v>161</v>
      </c>
      <c r="D150" s="1">
        <f>HEX2DEC(badge_data[[#This Row],[active_time]])</f>
        <v>2358</v>
      </c>
      <c r="E150" s="1" t="s">
        <v>82</v>
      </c>
      <c r="F150" s="1">
        <f>HEX2DEC(badge_data[[#This Row],[ate]])</f>
        <v>10</v>
      </c>
      <c r="G150" s="1" t="s">
        <v>162</v>
      </c>
      <c r="H150" s="1">
        <f>HEX2DEC(badge_data[[#This Row],[clicks]])</f>
        <v>386</v>
      </c>
      <c r="I150">
        <v>26</v>
      </c>
      <c r="J150">
        <v>0</v>
      </c>
      <c r="K150" s="1" t="s">
        <v>71</v>
      </c>
      <c r="L150" s="1" t="s">
        <v>163</v>
      </c>
      <c r="M150" s="1" t="s">
        <v>164</v>
      </c>
      <c r="N150" s="1" t="s">
        <v>165</v>
      </c>
      <c r="O150" s="1">
        <f>HEX2DEC(badge_data[[#This Row],[hyper_time]])</f>
        <v>6604</v>
      </c>
      <c r="P150">
        <v>28</v>
      </c>
      <c r="Q150" s="1" t="s">
        <v>166</v>
      </c>
      <c r="R150" s="1" t="s">
        <v>167</v>
      </c>
      <c r="S150" s="1">
        <f>HEX2DEC(badge_data[[#This Row],[knocked_up]])</f>
        <v>4</v>
      </c>
      <c r="T150" s="1" t="s">
        <v>168</v>
      </c>
      <c r="U150" s="1" t="s">
        <v>169</v>
      </c>
      <c r="V150" s="1">
        <f>HEX2DEC(badge_data[[#This Row],[pooped]])</f>
        <v>14</v>
      </c>
      <c r="W150" s="1" t="s">
        <v>170</v>
      </c>
      <c r="X150" s="1">
        <f>HEX2DEC(badge_data[[#This Row],[prego_time]])</f>
        <v>1948</v>
      </c>
      <c r="Y150" s="1" t="s">
        <v>29</v>
      </c>
      <c r="Z150" s="1" t="s">
        <v>171</v>
      </c>
      <c r="AA150" s="1" t="s">
        <v>172</v>
      </c>
      <c r="AB150" s="1">
        <f>HEX2DEC(badge_data[[#This Row],[sleep_time]])</f>
        <v>3761</v>
      </c>
      <c r="AC150" s="1" t="s">
        <v>76</v>
      </c>
      <c r="AD150" s="1" t="s">
        <v>159</v>
      </c>
      <c r="AE150">
        <v>3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25">
      <c r="A151" s="1" t="s">
        <v>371</v>
      </c>
      <c r="B151" s="1">
        <f>HEX2DEC(badge_data[[#This Row],[id]])</f>
        <v>26</v>
      </c>
      <c r="C151" s="1" t="s">
        <v>1547</v>
      </c>
      <c r="D151" s="1">
        <f>HEX2DEC(badge_data[[#This Row],[active_time]])</f>
        <v>1961</v>
      </c>
      <c r="E151" s="1" t="s">
        <v>231</v>
      </c>
      <c r="F151" s="1">
        <f>HEX2DEC(badge_data[[#This Row],[ate]])</f>
        <v>7</v>
      </c>
      <c r="G151" s="1" t="s">
        <v>1548</v>
      </c>
      <c r="H151" s="1">
        <f>HEX2DEC(badge_data[[#This Row],[clicks]])</f>
        <v>57</v>
      </c>
      <c r="I151">
        <v>38</v>
      </c>
      <c r="J151">
        <v>1</v>
      </c>
      <c r="K151" s="1" t="s">
        <v>71</v>
      </c>
      <c r="L151" s="1" t="s">
        <v>530</v>
      </c>
      <c r="M151" s="1" t="s">
        <v>282</v>
      </c>
      <c r="N151" s="1" t="s">
        <v>1549</v>
      </c>
      <c r="O151" s="1">
        <f>HEX2DEC(badge_data[[#This Row],[hyper_time]])</f>
        <v>3231</v>
      </c>
      <c r="P151">
        <v>38</v>
      </c>
      <c r="Q151" s="1" t="s">
        <v>1550</v>
      </c>
      <c r="R151" s="1" t="s">
        <v>36</v>
      </c>
      <c r="S151" s="1">
        <f>HEX2DEC(badge_data[[#This Row],[knocked_up]])</f>
        <v>1</v>
      </c>
      <c r="T151" s="1" t="s">
        <v>1041</v>
      </c>
      <c r="U151" s="1" t="s">
        <v>29</v>
      </c>
      <c r="V151" s="1">
        <f>HEX2DEC(badge_data[[#This Row],[pooped]])</f>
        <v>0</v>
      </c>
      <c r="W151" s="1" t="s">
        <v>1551</v>
      </c>
      <c r="X151" s="1">
        <f>HEX2DEC(badge_data[[#This Row],[prego_time]])</f>
        <v>7397</v>
      </c>
      <c r="Y151" s="1" t="s">
        <v>27</v>
      </c>
      <c r="Z151" s="1" t="s">
        <v>682</v>
      </c>
      <c r="AA151" s="1" t="s">
        <v>1552</v>
      </c>
      <c r="AB151" s="1">
        <f>HEX2DEC(badge_data[[#This Row],[sleep_time]])</f>
        <v>3652</v>
      </c>
      <c r="AC151" s="1" t="s">
        <v>29</v>
      </c>
      <c r="AD151" s="1" t="s">
        <v>159</v>
      </c>
      <c r="AE151">
        <v>3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25">
      <c r="A152" s="1" t="s">
        <v>766</v>
      </c>
      <c r="B152" s="1">
        <f>HEX2DEC(badge_data[[#This Row],[id]])</f>
        <v>585</v>
      </c>
      <c r="C152" s="1" t="s">
        <v>136</v>
      </c>
      <c r="D152" s="1">
        <f>HEX2DEC(badge_data[[#This Row],[active_time]])</f>
        <v>1822</v>
      </c>
      <c r="E152" s="1" t="s">
        <v>36</v>
      </c>
      <c r="F152" s="1">
        <f>HEX2DEC(badge_data[[#This Row],[ate]])</f>
        <v>1</v>
      </c>
      <c r="G152" s="1" t="s">
        <v>767</v>
      </c>
      <c r="H152" s="1">
        <f>HEX2DEC(badge_data[[#This Row],[clicks]])</f>
        <v>369</v>
      </c>
      <c r="I152">
        <v>15</v>
      </c>
      <c r="J152">
        <v>0</v>
      </c>
      <c r="K152" s="1" t="s">
        <v>131</v>
      </c>
      <c r="L152" s="1" t="s">
        <v>140</v>
      </c>
      <c r="M152" s="1" t="s">
        <v>768</v>
      </c>
      <c r="N152" s="1" t="s">
        <v>769</v>
      </c>
      <c r="O152" s="1">
        <f>HEX2DEC(badge_data[[#This Row],[hyper_time]])</f>
        <v>1916</v>
      </c>
      <c r="P152">
        <v>15</v>
      </c>
      <c r="Q152" s="1" t="s">
        <v>770</v>
      </c>
      <c r="R152" s="1" t="s">
        <v>36</v>
      </c>
      <c r="S152" s="1">
        <f>HEX2DEC(badge_data[[#This Row],[knocked_up]])</f>
        <v>1</v>
      </c>
      <c r="T152" s="1" t="s">
        <v>771</v>
      </c>
      <c r="U152" s="1" t="s">
        <v>29</v>
      </c>
      <c r="V152" s="1">
        <f>HEX2DEC(badge_data[[#This Row],[pooped]])</f>
        <v>0</v>
      </c>
      <c r="W152" s="1" t="s">
        <v>772</v>
      </c>
      <c r="X152" s="1">
        <f>HEX2DEC(badge_data[[#This Row],[prego_time]])</f>
        <v>532</v>
      </c>
      <c r="Y152" s="1" t="s">
        <v>29</v>
      </c>
      <c r="Z152" s="1" t="s">
        <v>119</v>
      </c>
      <c r="AA152" s="1" t="s">
        <v>773</v>
      </c>
      <c r="AB152" s="1">
        <f>HEX2DEC(badge_data[[#This Row],[sleep_time]])</f>
        <v>3620</v>
      </c>
      <c r="AC152" s="1" t="s">
        <v>29</v>
      </c>
      <c r="AD152" s="1" t="s">
        <v>40</v>
      </c>
      <c r="AE152">
        <v>3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25">
      <c r="A153" s="1" t="s">
        <v>1377</v>
      </c>
      <c r="B153" s="1">
        <f>HEX2DEC(badge_data[[#This Row],[id]])</f>
        <v>295</v>
      </c>
      <c r="C153" s="1" t="s">
        <v>964</v>
      </c>
      <c r="D153" s="1">
        <f>HEX2DEC(badge_data[[#This Row],[active_time]])</f>
        <v>3312</v>
      </c>
      <c r="E153" s="1" t="s">
        <v>202</v>
      </c>
      <c r="F153" s="1">
        <f>HEX2DEC(badge_data[[#This Row],[ate]])</f>
        <v>15</v>
      </c>
      <c r="G153" s="1" t="s">
        <v>1370</v>
      </c>
      <c r="H153" s="1">
        <f>HEX2DEC(badge_data[[#This Row],[clicks]])</f>
        <v>111</v>
      </c>
      <c r="I153">
        <v>21</v>
      </c>
      <c r="J153">
        <v>0</v>
      </c>
      <c r="K153" s="1" t="s">
        <v>31</v>
      </c>
      <c r="L153" s="1" t="s">
        <v>45</v>
      </c>
      <c r="M153" s="1" t="s">
        <v>1378</v>
      </c>
      <c r="N153" s="1" t="s">
        <v>1379</v>
      </c>
      <c r="O153" s="1">
        <f>HEX2DEC(badge_data[[#This Row],[hyper_time]])</f>
        <v>2789</v>
      </c>
      <c r="P153">
        <v>21</v>
      </c>
      <c r="Q153" s="1" t="s">
        <v>1380</v>
      </c>
      <c r="R153" s="1" t="s">
        <v>36</v>
      </c>
      <c r="S153" s="1">
        <f>HEX2DEC(badge_data[[#This Row],[knocked_up]])</f>
        <v>1</v>
      </c>
      <c r="T153" s="1" t="s">
        <v>1381</v>
      </c>
      <c r="U153" s="1" t="s">
        <v>207</v>
      </c>
      <c r="V153" s="1">
        <f>HEX2DEC(badge_data[[#This Row],[pooped]])</f>
        <v>6</v>
      </c>
      <c r="W153" s="1" t="s">
        <v>1382</v>
      </c>
      <c r="X153" s="1">
        <f>HEX2DEC(badge_data[[#This Row],[prego_time]])</f>
        <v>3699</v>
      </c>
      <c r="Y153" s="1" t="s">
        <v>29</v>
      </c>
      <c r="Z153" s="1" t="s">
        <v>148</v>
      </c>
      <c r="AA153" s="1" t="s">
        <v>1383</v>
      </c>
      <c r="AB153" s="1">
        <f>HEX2DEC(badge_data[[#This Row],[sleep_time]])</f>
        <v>3539</v>
      </c>
      <c r="AC153" s="1" t="s">
        <v>29</v>
      </c>
      <c r="AD153" s="1" t="s">
        <v>287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25">
      <c r="A154" s="1" t="s">
        <v>476</v>
      </c>
      <c r="B154" s="1">
        <f>HEX2DEC(badge_data[[#This Row],[id]])</f>
        <v>294</v>
      </c>
      <c r="C154" s="1" t="s">
        <v>1325</v>
      </c>
      <c r="D154" s="1">
        <f>HEX2DEC(badge_data[[#This Row],[active_time]])</f>
        <v>2088</v>
      </c>
      <c r="E154" s="1" t="s">
        <v>36</v>
      </c>
      <c r="F154" s="1">
        <f>HEX2DEC(badge_data[[#This Row],[ate]])</f>
        <v>1</v>
      </c>
      <c r="G154" s="1" t="s">
        <v>1326</v>
      </c>
      <c r="H154" s="1">
        <f>HEX2DEC(badge_data[[#This Row],[clicks]])</f>
        <v>80</v>
      </c>
      <c r="I154">
        <v>21</v>
      </c>
      <c r="J154">
        <v>1</v>
      </c>
      <c r="K154" s="1" t="s">
        <v>71</v>
      </c>
      <c r="L154" s="1" t="s">
        <v>72</v>
      </c>
      <c r="M154" s="1" t="s">
        <v>1327</v>
      </c>
      <c r="N154" s="1" t="s">
        <v>1328</v>
      </c>
      <c r="O154" s="1">
        <f>HEX2DEC(badge_data[[#This Row],[hyper_time]])</f>
        <v>2978</v>
      </c>
      <c r="P154">
        <v>21</v>
      </c>
      <c r="Q154" s="1" t="s">
        <v>1329</v>
      </c>
      <c r="R154" s="1" t="s">
        <v>76</v>
      </c>
      <c r="S154" s="1">
        <f>HEX2DEC(badge_data[[#This Row],[knocked_up]])</f>
        <v>2</v>
      </c>
      <c r="T154" s="1" t="s">
        <v>129</v>
      </c>
      <c r="U154" s="1" t="s">
        <v>167</v>
      </c>
      <c r="V154" s="1">
        <f>HEX2DEC(badge_data[[#This Row],[pooped]])</f>
        <v>4</v>
      </c>
      <c r="W154" s="1" t="s">
        <v>1047</v>
      </c>
      <c r="X154" s="1">
        <f>HEX2DEC(badge_data[[#This Row],[prego_time]])</f>
        <v>1685</v>
      </c>
      <c r="Y154" s="1" t="s">
        <v>29</v>
      </c>
      <c r="Z154" s="1" t="s">
        <v>410</v>
      </c>
      <c r="AA154" s="1" t="s">
        <v>1330</v>
      </c>
      <c r="AB154" s="1">
        <f>HEX2DEC(badge_data[[#This Row],[sleep_time]])</f>
        <v>3442</v>
      </c>
      <c r="AC154" s="1" t="s">
        <v>29</v>
      </c>
      <c r="AD154" s="1" t="s">
        <v>159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25">
      <c r="A155" s="1" t="s">
        <v>960</v>
      </c>
      <c r="B155" s="1">
        <f>HEX2DEC(badge_data[[#This Row],[id]])</f>
        <v>319</v>
      </c>
      <c r="C155" s="1" t="s">
        <v>801</v>
      </c>
      <c r="D155" s="1">
        <f>HEX2DEC(badge_data[[#This Row],[active_time]])</f>
        <v>600</v>
      </c>
      <c r="E155" s="1" t="s">
        <v>29</v>
      </c>
      <c r="F155" s="1">
        <f>HEX2DEC(badge_data[[#This Row],[ate]])</f>
        <v>0</v>
      </c>
      <c r="G155" s="1" t="s">
        <v>871</v>
      </c>
      <c r="H155" s="1">
        <f>HEX2DEC(badge_data[[#This Row],[clicks]])</f>
        <v>12</v>
      </c>
      <c r="I155">
        <v>7</v>
      </c>
      <c r="J155">
        <v>0</v>
      </c>
      <c r="K155" s="1" t="s">
        <v>131</v>
      </c>
      <c r="L155" s="1" t="s">
        <v>140</v>
      </c>
      <c r="M155" s="1" t="s">
        <v>435</v>
      </c>
      <c r="N155" s="1" t="s">
        <v>961</v>
      </c>
      <c r="O155" s="1">
        <f>HEX2DEC(badge_data[[#This Row],[hyper_time]])</f>
        <v>942</v>
      </c>
      <c r="P155">
        <v>7</v>
      </c>
      <c r="Q155" s="1" t="s">
        <v>962</v>
      </c>
      <c r="R155" s="1" t="s">
        <v>36</v>
      </c>
      <c r="S155" s="1">
        <f>HEX2DEC(badge_data[[#This Row],[knocked_up]])</f>
        <v>1</v>
      </c>
      <c r="T155" s="1" t="s">
        <v>438</v>
      </c>
      <c r="U155" s="1" t="s">
        <v>29</v>
      </c>
      <c r="V155" s="1">
        <f>HEX2DEC(badge_data[[#This Row],[pooped]])</f>
        <v>0</v>
      </c>
      <c r="W155" s="1" t="s">
        <v>963</v>
      </c>
      <c r="X155" s="1">
        <f>HEX2DEC(badge_data[[#This Row],[prego_time]])</f>
        <v>521</v>
      </c>
      <c r="Y155" s="1" t="s">
        <v>29</v>
      </c>
      <c r="Z155" s="1" t="s">
        <v>131</v>
      </c>
      <c r="AA155" s="1" t="s">
        <v>964</v>
      </c>
      <c r="AB155" s="1">
        <f>HEX2DEC(badge_data[[#This Row],[sleep_time]])</f>
        <v>3312</v>
      </c>
      <c r="AC155" s="1" t="s">
        <v>29</v>
      </c>
      <c r="AD155" s="1" t="s">
        <v>40</v>
      </c>
      <c r="AE155">
        <v>3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25">
      <c r="A156" s="1" t="s">
        <v>399</v>
      </c>
      <c r="B156" s="1">
        <f>HEX2DEC(badge_data[[#This Row],[id]])</f>
        <v>583</v>
      </c>
      <c r="C156" s="1" t="s">
        <v>610</v>
      </c>
      <c r="D156" s="1">
        <f>HEX2DEC(badge_data[[#This Row],[active_time]])</f>
        <v>3917</v>
      </c>
      <c r="E156" s="1" t="s">
        <v>209</v>
      </c>
      <c r="F156" s="1">
        <f>HEX2DEC(badge_data[[#This Row],[ate]])</f>
        <v>27</v>
      </c>
      <c r="G156" s="1" t="s">
        <v>64</v>
      </c>
      <c r="H156" s="1">
        <f>HEX2DEC(badge_data[[#This Row],[clicks]])</f>
        <v>118</v>
      </c>
      <c r="I156">
        <v>77</v>
      </c>
      <c r="J156">
        <v>0</v>
      </c>
      <c r="K156" s="1" t="s">
        <v>187</v>
      </c>
      <c r="L156" s="1" t="s">
        <v>45</v>
      </c>
      <c r="M156" s="1" t="s">
        <v>61</v>
      </c>
      <c r="N156" s="1" t="s">
        <v>611</v>
      </c>
      <c r="O156" s="1">
        <f>HEX2DEC(badge_data[[#This Row],[hyper_time]])</f>
        <v>11220</v>
      </c>
      <c r="P156">
        <v>77</v>
      </c>
      <c r="Q156" s="1" t="s">
        <v>612</v>
      </c>
      <c r="R156" s="1" t="s">
        <v>167</v>
      </c>
      <c r="S156" s="1">
        <f>HEX2DEC(badge_data[[#This Row],[knocked_up]])</f>
        <v>4</v>
      </c>
      <c r="T156" s="1" t="s">
        <v>63</v>
      </c>
      <c r="U156" s="1" t="s">
        <v>150</v>
      </c>
      <c r="V156" s="1">
        <f>HEX2DEC(badge_data[[#This Row],[pooped]])</f>
        <v>38</v>
      </c>
      <c r="W156" s="1" t="s">
        <v>613</v>
      </c>
      <c r="X156" s="1">
        <f>HEX2DEC(badge_data[[#This Row],[prego_time]])</f>
        <v>16763</v>
      </c>
      <c r="Y156" s="1" t="s">
        <v>29</v>
      </c>
      <c r="Z156" s="1" t="s">
        <v>559</v>
      </c>
      <c r="AA156" s="1" t="s">
        <v>614</v>
      </c>
      <c r="AB156" s="1">
        <f>HEX2DEC(badge_data[[#This Row],[sleep_time]])</f>
        <v>3264</v>
      </c>
      <c r="AC156" s="1" t="s">
        <v>29</v>
      </c>
      <c r="AD156" s="1" t="s">
        <v>66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25">
      <c r="A157" s="1" t="s">
        <v>251</v>
      </c>
      <c r="B157" s="1">
        <f>HEX2DEC(badge_data[[#This Row],[id]])</f>
        <v>21</v>
      </c>
      <c r="C157" s="1" t="s">
        <v>747</v>
      </c>
      <c r="D157" s="1">
        <f>HEX2DEC(badge_data[[#This Row],[active_time]])</f>
        <v>1889</v>
      </c>
      <c r="E157" s="1" t="s">
        <v>29</v>
      </c>
      <c r="F157" s="1">
        <f>HEX2DEC(badge_data[[#This Row],[ate]])</f>
        <v>0</v>
      </c>
      <c r="G157" s="1" t="s">
        <v>748</v>
      </c>
      <c r="H157" s="1">
        <f>HEX2DEC(badge_data[[#This Row],[clicks]])</f>
        <v>101</v>
      </c>
      <c r="I157">
        <v>12</v>
      </c>
      <c r="J157">
        <v>1</v>
      </c>
      <c r="K157" s="1" t="s">
        <v>29</v>
      </c>
      <c r="L157" s="1" t="s">
        <v>163</v>
      </c>
      <c r="M157" s="1" t="s">
        <v>535</v>
      </c>
      <c r="N157" s="1" t="s">
        <v>749</v>
      </c>
      <c r="O157" s="1">
        <f>HEX2DEC(badge_data[[#This Row],[hyper_time]])</f>
        <v>2315</v>
      </c>
      <c r="P157">
        <v>12</v>
      </c>
      <c r="Q157" s="1" t="s">
        <v>750</v>
      </c>
      <c r="R157" s="1" t="s">
        <v>29</v>
      </c>
      <c r="S157" s="1">
        <f>HEX2DEC(badge_data[[#This Row],[knocked_up]])</f>
        <v>0</v>
      </c>
      <c r="T157" s="1" t="s">
        <v>538</v>
      </c>
      <c r="U157" s="1" t="s">
        <v>29</v>
      </c>
      <c r="V157" s="1">
        <f>HEX2DEC(badge_data[[#This Row],[pooped]])</f>
        <v>0</v>
      </c>
      <c r="W157" s="1" t="s">
        <v>58</v>
      </c>
      <c r="X157" s="1">
        <f>HEX2DEC(badge_data[[#This Row],[prego_time]])</f>
        <v>0</v>
      </c>
      <c r="Y157" s="1" t="s">
        <v>29</v>
      </c>
      <c r="Z157" s="1" t="s">
        <v>514</v>
      </c>
      <c r="AA157" s="1" t="s">
        <v>751</v>
      </c>
      <c r="AB157" s="1">
        <f>HEX2DEC(badge_data[[#This Row],[sleep_time]])</f>
        <v>3090</v>
      </c>
      <c r="AC157" s="1" t="s">
        <v>29</v>
      </c>
      <c r="AD157" s="1" t="s">
        <v>159</v>
      </c>
      <c r="AE157">
        <v>3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25">
      <c r="A158" s="1" t="s">
        <v>719</v>
      </c>
      <c r="B158" s="1">
        <f>HEX2DEC(badge_data[[#This Row],[id]])</f>
        <v>326</v>
      </c>
      <c r="C158" s="1" t="s">
        <v>720</v>
      </c>
      <c r="D158" s="1">
        <f>HEX2DEC(badge_data[[#This Row],[active_time]])</f>
        <v>2147</v>
      </c>
      <c r="E158" s="1" t="s">
        <v>202</v>
      </c>
      <c r="F158" s="1">
        <f>HEX2DEC(badge_data[[#This Row],[ate]])</f>
        <v>15</v>
      </c>
      <c r="G158" s="1" t="s">
        <v>721</v>
      </c>
      <c r="H158" s="1">
        <f>HEX2DEC(badge_data[[#This Row],[clicks]])</f>
        <v>217</v>
      </c>
      <c r="I158">
        <v>25</v>
      </c>
      <c r="J158">
        <v>1</v>
      </c>
      <c r="K158" s="1" t="s">
        <v>71</v>
      </c>
      <c r="L158" s="1" t="s">
        <v>163</v>
      </c>
      <c r="M158" s="1" t="s">
        <v>329</v>
      </c>
      <c r="N158" s="1" t="s">
        <v>722</v>
      </c>
      <c r="O158" s="1">
        <f>HEX2DEC(badge_data[[#This Row],[hyper_time]])</f>
        <v>6995</v>
      </c>
      <c r="P158">
        <v>75</v>
      </c>
      <c r="Q158" s="1" t="s">
        <v>723</v>
      </c>
      <c r="R158" s="1" t="s">
        <v>90</v>
      </c>
      <c r="S158" s="1">
        <f>HEX2DEC(badge_data[[#This Row],[knocked_up]])</f>
        <v>3</v>
      </c>
      <c r="T158" s="1" t="s">
        <v>144</v>
      </c>
      <c r="U158" s="1" t="s">
        <v>76</v>
      </c>
      <c r="V158" s="1">
        <f>HEX2DEC(badge_data[[#This Row],[pooped]])</f>
        <v>2</v>
      </c>
      <c r="W158" s="1" t="s">
        <v>724</v>
      </c>
      <c r="X158" s="1">
        <f>HEX2DEC(badge_data[[#This Row],[prego_time]])</f>
        <v>5861</v>
      </c>
      <c r="Y158" s="1" t="s">
        <v>29</v>
      </c>
      <c r="Z158" s="1" t="s">
        <v>148</v>
      </c>
      <c r="AA158" s="1" t="s">
        <v>725</v>
      </c>
      <c r="AB158" s="1">
        <f>HEX2DEC(badge_data[[#This Row],[sleep_time]])</f>
        <v>2918</v>
      </c>
      <c r="AC158" s="1" t="s">
        <v>368</v>
      </c>
      <c r="AD158" s="1" t="s">
        <v>159</v>
      </c>
      <c r="AE158">
        <v>3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25">
      <c r="A159" s="1" t="s">
        <v>666</v>
      </c>
      <c r="B159" s="1">
        <f>HEX2DEC(badge_data[[#This Row],[id]])</f>
        <v>541</v>
      </c>
      <c r="C159" s="1" t="s">
        <v>667</v>
      </c>
      <c r="D159" s="1">
        <f>HEX2DEC(badge_data[[#This Row],[active_time]])</f>
        <v>2121</v>
      </c>
      <c r="E159" s="1" t="s">
        <v>90</v>
      </c>
      <c r="F159" s="1">
        <f>HEX2DEC(badge_data[[#This Row],[ate]])</f>
        <v>3</v>
      </c>
      <c r="G159" s="1" t="s">
        <v>668</v>
      </c>
      <c r="H159" s="1">
        <f>HEX2DEC(badge_data[[#This Row],[clicks]])</f>
        <v>17</v>
      </c>
      <c r="I159">
        <v>15</v>
      </c>
      <c r="J159">
        <v>0</v>
      </c>
      <c r="K159" s="1" t="s">
        <v>187</v>
      </c>
      <c r="L159" s="1" t="s">
        <v>140</v>
      </c>
      <c r="M159" s="1" t="s">
        <v>669</v>
      </c>
      <c r="N159" s="1" t="s">
        <v>670</v>
      </c>
      <c r="O159" s="1">
        <f>HEX2DEC(badge_data[[#This Row],[hyper_time]])</f>
        <v>1528</v>
      </c>
      <c r="P159">
        <v>15</v>
      </c>
      <c r="Q159" s="1" t="s">
        <v>671</v>
      </c>
      <c r="R159" s="1" t="s">
        <v>36</v>
      </c>
      <c r="S159" s="1">
        <f>HEX2DEC(badge_data[[#This Row],[knocked_up]])</f>
        <v>1</v>
      </c>
      <c r="T159" s="1" t="s">
        <v>672</v>
      </c>
      <c r="U159" s="1" t="s">
        <v>29</v>
      </c>
      <c r="V159" s="1">
        <f>HEX2DEC(badge_data[[#This Row],[pooped]])</f>
        <v>0</v>
      </c>
      <c r="W159" s="1" t="s">
        <v>673</v>
      </c>
      <c r="X159" s="1">
        <f>HEX2DEC(badge_data[[#This Row],[prego_time]])</f>
        <v>6406</v>
      </c>
      <c r="Y159" s="1" t="s">
        <v>29</v>
      </c>
      <c r="Z159" s="1" t="s">
        <v>421</v>
      </c>
      <c r="AA159" s="1" t="s">
        <v>674</v>
      </c>
      <c r="AB159" s="1">
        <f>HEX2DEC(badge_data[[#This Row],[sleep_time]])</f>
        <v>2873</v>
      </c>
      <c r="AC159" s="1" t="s">
        <v>29</v>
      </c>
      <c r="AD159" s="1" t="s">
        <v>40</v>
      </c>
      <c r="AE159">
        <v>3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25">
      <c r="A160" s="1" t="s">
        <v>187</v>
      </c>
      <c r="B160" s="1">
        <f>HEX2DEC(badge_data[[#This Row],[id]])</f>
        <v>512</v>
      </c>
      <c r="C160" s="1" t="s">
        <v>546</v>
      </c>
      <c r="D160" s="1">
        <f>HEX2DEC(badge_data[[#This Row],[active_time]])</f>
        <v>1557</v>
      </c>
      <c r="E160" s="1" t="s">
        <v>547</v>
      </c>
      <c r="F160" s="1">
        <f>HEX2DEC(badge_data[[#This Row],[ate]])</f>
        <v>146</v>
      </c>
      <c r="G160" s="1" t="s">
        <v>548</v>
      </c>
      <c r="H160" s="1">
        <f>HEX2DEC(badge_data[[#This Row],[clicks]])</f>
        <v>189</v>
      </c>
      <c r="I160">
        <v>7</v>
      </c>
      <c r="J160">
        <v>0</v>
      </c>
      <c r="K160" s="1" t="s">
        <v>71</v>
      </c>
      <c r="L160" s="1" t="s">
        <v>72</v>
      </c>
      <c r="M160" s="1" t="s">
        <v>253</v>
      </c>
      <c r="N160" s="1" t="s">
        <v>549</v>
      </c>
      <c r="O160" s="1">
        <f>HEX2DEC(badge_data[[#This Row],[hyper_time]])</f>
        <v>6941</v>
      </c>
      <c r="P160">
        <v>82</v>
      </c>
      <c r="Q160" s="1" t="s">
        <v>550</v>
      </c>
      <c r="R160" s="1" t="s">
        <v>231</v>
      </c>
      <c r="S160" s="1">
        <f>HEX2DEC(badge_data[[#This Row],[knocked_up]])</f>
        <v>7</v>
      </c>
      <c r="T160" s="1" t="s">
        <v>256</v>
      </c>
      <c r="U160" s="1" t="s">
        <v>551</v>
      </c>
      <c r="V160" s="1">
        <f>HEX2DEC(badge_data[[#This Row],[pooped]])</f>
        <v>42</v>
      </c>
      <c r="W160" s="1" t="s">
        <v>552</v>
      </c>
      <c r="X160" s="1">
        <f>HEX2DEC(badge_data[[#This Row],[prego_time]])</f>
        <v>2821</v>
      </c>
      <c r="Y160" s="1" t="s">
        <v>29</v>
      </c>
      <c r="Z160" s="1" t="s">
        <v>514</v>
      </c>
      <c r="AA160" s="1" t="s">
        <v>553</v>
      </c>
      <c r="AB160" s="1">
        <f>HEX2DEC(badge_data[[#This Row],[sleep_time]])</f>
        <v>2798</v>
      </c>
      <c r="AC160" s="1" t="s">
        <v>213</v>
      </c>
      <c r="AD160" s="1" t="s">
        <v>159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25">
      <c r="A161" s="1" t="s">
        <v>1517</v>
      </c>
      <c r="B161" s="1">
        <f>HEX2DEC(badge_data[[#This Row],[id]])</f>
        <v>227</v>
      </c>
      <c r="C161" s="1" t="s">
        <v>1518</v>
      </c>
      <c r="D161" s="1">
        <f>HEX2DEC(badge_data[[#This Row],[active_time]])</f>
        <v>2247</v>
      </c>
      <c r="E161" s="1" t="s">
        <v>36</v>
      </c>
      <c r="F161" s="1">
        <f>HEX2DEC(badge_data[[#This Row],[ate]])</f>
        <v>1</v>
      </c>
      <c r="G161" s="1" t="s">
        <v>1187</v>
      </c>
      <c r="H161" s="1">
        <f>HEX2DEC(badge_data[[#This Row],[clicks]])</f>
        <v>31</v>
      </c>
      <c r="I161">
        <v>14</v>
      </c>
      <c r="J161">
        <v>0</v>
      </c>
      <c r="K161" s="1" t="s">
        <v>1519</v>
      </c>
      <c r="L161" s="1" t="s">
        <v>140</v>
      </c>
      <c r="M161" s="1" t="s">
        <v>302</v>
      </c>
      <c r="N161" s="1" t="s">
        <v>1520</v>
      </c>
      <c r="O161" s="1">
        <f>HEX2DEC(badge_data[[#This Row],[hyper_time]])</f>
        <v>3293</v>
      </c>
      <c r="P161">
        <v>14</v>
      </c>
      <c r="Q161" s="1" t="s">
        <v>1521</v>
      </c>
      <c r="R161" s="1" t="s">
        <v>36</v>
      </c>
      <c r="S161" s="1">
        <f>HEX2DEC(badge_data[[#This Row],[knocked_up]])</f>
        <v>1</v>
      </c>
      <c r="T161" s="1" t="s">
        <v>305</v>
      </c>
      <c r="U161" s="1" t="s">
        <v>29</v>
      </c>
      <c r="V161" s="1">
        <f>HEX2DEC(badge_data[[#This Row],[pooped]])</f>
        <v>0</v>
      </c>
      <c r="W161" s="1" t="s">
        <v>1522</v>
      </c>
      <c r="X161" s="1">
        <f>HEX2DEC(badge_data[[#This Row],[prego_time]])</f>
        <v>7695</v>
      </c>
      <c r="Y161" s="1" t="s">
        <v>29</v>
      </c>
      <c r="Z161" s="1" t="s">
        <v>94</v>
      </c>
      <c r="AA161" s="1" t="s">
        <v>1523</v>
      </c>
      <c r="AB161" s="1">
        <f>HEX2DEC(badge_data[[#This Row],[sleep_time]])</f>
        <v>2619</v>
      </c>
      <c r="AC161" s="1" t="s">
        <v>29</v>
      </c>
      <c r="AD161" s="1" t="s">
        <v>40</v>
      </c>
      <c r="AE161">
        <v>3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25">
      <c r="A162" s="1" t="s">
        <v>824</v>
      </c>
      <c r="B162" s="1">
        <f>HEX2DEC(badge_data[[#This Row],[id]])</f>
        <v>324</v>
      </c>
      <c r="C162" s="1" t="s">
        <v>825</v>
      </c>
      <c r="D162" s="1">
        <f>HEX2DEC(badge_data[[#This Row],[active_time]])</f>
        <v>771</v>
      </c>
      <c r="E162" s="1" t="s">
        <v>29</v>
      </c>
      <c r="F162" s="1">
        <f>HEX2DEC(badge_data[[#This Row],[ate]])</f>
        <v>0</v>
      </c>
      <c r="G162" s="1" t="s">
        <v>826</v>
      </c>
      <c r="H162" s="1">
        <f>HEX2DEC(badge_data[[#This Row],[clicks]])</f>
        <v>64</v>
      </c>
      <c r="I162">
        <v>13</v>
      </c>
      <c r="J162">
        <v>0</v>
      </c>
      <c r="K162" s="1" t="s">
        <v>29</v>
      </c>
      <c r="L162" s="1" t="s">
        <v>163</v>
      </c>
      <c r="M162" s="1" t="s">
        <v>827</v>
      </c>
      <c r="N162" s="1" t="s">
        <v>828</v>
      </c>
      <c r="O162" s="1">
        <f>HEX2DEC(badge_data[[#This Row],[hyper_time]])</f>
        <v>879</v>
      </c>
      <c r="P162">
        <v>13</v>
      </c>
      <c r="Q162" s="1" t="s">
        <v>829</v>
      </c>
      <c r="R162" s="1" t="s">
        <v>29</v>
      </c>
      <c r="S162" s="1">
        <f>HEX2DEC(badge_data[[#This Row],[knocked_up]])</f>
        <v>0</v>
      </c>
      <c r="T162" s="1" t="s">
        <v>830</v>
      </c>
      <c r="U162" s="1" t="s">
        <v>29</v>
      </c>
      <c r="V162" s="1">
        <f>HEX2DEC(badge_data[[#This Row],[pooped]])</f>
        <v>0</v>
      </c>
      <c r="W162" s="1" t="s">
        <v>58</v>
      </c>
      <c r="X162" s="1">
        <f>HEX2DEC(badge_data[[#This Row],[prego_time]])</f>
        <v>0</v>
      </c>
      <c r="Y162" s="1" t="s">
        <v>29</v>
      </c>
      <c r="Z162" s="1" t="s">
        <v>487</v>
      </c>
      <c r="AA162" s="1" t="s">
        <v>831</v>
      </c>
      <c r="AB162" s="1">
        <f>HEX2DEC(badge_data[[#This Row],[sleep_time]])</f>
        <v>2614</v>
      </c>
      <c r="AC162" s="1" t="s">
        <v>29</v>
      </c>
      <c r="AD162" s="1" t="s">
        <v>159</v>
      </c>
      <c r="AE162">
        <v>3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25">
      <c r="A163" s="1" t="s">
        <v>1074</v>
      </c>
      <c r="B163" s="1">
        <f>HEX2DEC(badge_data[[#This Row],[id]])</f>
        <v>396</v>
      </c>
      <c r="C163" s="1" t="s">
        <v>1075</v>
      </c>
      <c r="D163" s="1">
        <f>HEX2DEC(badge_data[[#This Row],[active_time]])</f>
        <v>1378</v>
      </c>
      <c r="E163" s="1" t="s">
        <v>78</v>
      </c>
      <c r="F163" s="1">
        <f>HEX2DEC(badge_data[[#This Row],[ate]])</f>
        <v>12</v>
      </c>
      <c r="G163" s="1" t="s">
        <v>100</v>
      </c>
      <c r="H163" s="1">
        <f>HEX2DEC(badge_data[[#This Row],[clicks]])</f>
        <v>23</v>
      </c>
      <c r="I163">
        <v>19</v>
      </c>
      <c r="J163">
        <v>0</v>
      </c>
      <c r="K163" s="1" t="s">
        <v>187</v>
      </c>
      <c r="L163" s="1" t="s">
        <v>45</v>
      </c>
      <c r="M163" s="1" t="s">
        <v>198</v>
      </c>
      <c r="N163" s="1" t="s">
        <v>1076</v>
      </c>
      <c r="O163" s="1">
        <f>HEX2DEC(badge_data[[#This Row],[hyper_time]])</f>
        <v>2719</v>
      </c>
      <c r="P163">
        <v>19</v>
      </c>
      <c r="Q163" s="1" t="s">
        <v>1077</v>
      </c>
      <c r="R163" s="1" t="s">
        <v>36</v>
      </c>
      <c r="S163" s="1">
        <f>HEX2DEC(badge_data[[#This Row],[knocked_up]])</f>
        <v>1</v>
      </c>
      <c r="T163" s="1" t="s">
        <v>1078</v>
      </c>
      <c r="U163" s="1" t="s">
        <v>29</v>
      </c>
      <c r="V163" s="1">
        <f>HEX2DEC(badge_data[[#This Row],[pooped]])</f>
        <v>0</v>
      </c>
      <c r="W163" s="1" t="s">
        <v>1079</v>
      </c>
      <c r="X163" s="1">
        <f>HEX2DEC(badge_data[[#This Row],[prego_time]])</f>
        <v>267</v>
      </c>
      <c r="Y163" s="1" t="s">
        <v>29</v>
      </c>
      <c r="Z163" s="1" t="s">
        <v>251</v>
      </c>
      <c r="AA163" s="1" t="s">
        <v>1080</v>
      </c>
      <c r="AB163" s="1">
        <f>HEX2DEC(badge_data[[#This Row],[sleep_time]])</f>
        <v>2577</v>
      </c>
      <c r="AC163" s="1" t="s">
        <v>29</v>
      </c>
      <c r="AD163" s="1" t="s">
        <v>56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25">
      <c r="A164" s="1" t="s">
        <v>1368</v>
      </c>
      <c r="B164" s="1">
        <f>HEX2DEC(badge_data[[#This Row],[id]])</f>
        <v>329</v>
      </c>
      <c r="C164" s="1" t="s">
        <v>1369</v>
      </c>
      <c r="D164" s="1">
        <f>HEX2DEC(badge_data[[#This Row],[active_time]])</f>
        <v>1800</v>
      </c>
      <c r="E164" s="1" t="s">
        <v>169</v>
      </c>
      <c r="F164" s="1">
        <f>HEX2DEC(badge_data[[#This Row],[ate]])</f>
        <v>14</v>
      </c>
      <c r="G164" s="1" t="s">
        <v>1370</v>
      </c>
      <c r="H164" s="1">
        <f>HEX2DEC(badge_data[[#This Row],[clicks]])</f>
        <v>111</v>
      </c>
      <c r="I164">
        <v>21</v>
      </c>
      <c r="J164">
        <v>0</v>
      </c>
      <c r="K164" s="1" t="s">
        <v>71</v>
      </c>
      <c r="L164" s="1" t="s">
        <v>72</v>
      </c>
      <c r="M164" s="1" t="s">
        <v>1371</v>
      </c>
      <c r="N164" s="1" t="s">
        <v>1372</v>
      </c>
      <c r="O164" s="1">
        <f>HEX2DEC(badge_data[[#This Row],[hyper_time]])</f>
        <v>1706</v>
      </c>
      <c r="P164">
        <v>21</v>
      </c>
      <c r="Q164" s="1" t="s">
        <v>1373</v>
      </c>
      <c r="R164" s="1" t="s">
        <v>36</v>
      </c>
      <c r="S164" s="1">
        <f>HEX2DEC(badge_data[[#This Row],[knocked_up]])</f>
        <v>1</v>
      </c>
      <c r="T164" s="1" t="s">
        <v>1374</v>
      </c>
      <c r="U164" s="1" t="s">
        <v>29</v>
      </c>
      <c r="V164" s="1">
        <f>HEX2DEC(badge_data[[#This Row],[pooped]])</f>
        <v>0</v>
      </c>
      <c r="W164" s="1" t="s">
        <v>1375</v>
      </c>
      <c r="X164" s="1">
        <f>HEX2DEC(badge_data[[#This Row],[prego_time]])</f>
        <v>3608</v>
      </c>
      <c r="Y164" s="1" t="s">
        <v>29</v>
      </c>
      <c r="Z164" s="1" t="s">
        <v>148</v>
      </c>
      <c r="AA164" s="1" t="s">
        <v>1376</v>
      </c>
      <c r="AB164" s="1">
        <f>HEX2DEC(badge_data[[#This Row],[sleep_time]])</f>
        <v>2534</v>
      </c>
      <c r="AC164" s="1" t="s">
        <v>29</v>
      </c>
      <c r="AD164" s="1" t="s">
        <v>159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25">
      <c r="A165" s="1" t="s">
        <v>1117</v>
      </c>
      <c r="B165" s="1">
        <f>HEX2DEC(badge_data[[#This Row],[id]])</f>
        <v>635</v>
      </c>
      <c r="C165" s="1" t="s">
        <v>1118</v>
      </c>
      <c r="D165" s="1">
        <f>HEX2DEC(badge_data[[#This Row],[active_time]])</f>
        <v>5463</v>
      </c>
      <c r="E165" s="1" t="s">
        <v>274</v>
      </c>
      <c r="F165" s="1">
        <f>HEX2DEC(badge_data[[#This Row],[ate]])</f>
        <v>16</v>
      </c>
      <c r="G165" s="1" t="s">
        <v>1119</v>
      </c>
      <c r="H165" s="1">
        <f>HEX2DEC(badge_data[[#This Row],[clicks]])</f>
        <v>325</v>
      </c>
      <c r="I165">
        <v>42</v>
      </c>
      <c r="J165">
        <v>0</v>
      </c>
      <c r="K165" s="1" t="s">
        <v>31</v>
      </c>
      <c r="L165" s="1" t="s">
        <v>45</v>
      </c>
      <c r="M165" s="1" t="s">
        <v>1120</v>
      </c>
      <c r="N165" s="1" t="s">
        <v>1121</v>
      </c>
      <c r="O165" s="1">
        <f>HEX2DEC(badge_data[[#This Row],[hyper_time]])</f>
        <v>6035</v>
      </c>
      <c r="P165">
        <v>42</v>
      </c>
      <c r="Q165" s="1" t="s">
        <v>1122</v>
      </c>
      <c r="R165" s="1" t="s">
        <v>36</v>
      </c>
      <c r="S165" s="1">
        <f>HEX2DEC(badge_data[[#This Row],[knocked_up]])</f>
        <v>1</v>
      </c>
      <c r="T165" s="1" t="s">
        <v>63</v>
      </c>
      <c r="U165" s="1" t="s">
        <v>246</v>
      </c>
      <c r="V165" s="1">
        <f>HEX2DEC(badge_data[[#This Row],[pooped]])</f>
        <v>19</v>
      </c>
      <c r="W165" s="1" t="s">
        <v>1123</v>
      </c>
      <c r="X165" s="1">
        <f>HEX2DEC(badge_data[[#This Row],[prego_time]])</f>
        <v>13877</v>
      </c>
      <c r="Y165" s="1" t="s">
        <v>29</v>
      </c>
      <c r="Z165" s="1" t="s">
        <v>1124</v>
      </c>
      <c r="AA165" s="1" t="s">
        <v>1125</v>
      </c>
      <c r="AB165" s="1">
        <f>HEX2DEC(badge_data[[#This Row],[sleep_time]])</f>
        <v>2503</v>
      </c>
      <c r="AC165" s="1" t="s">
        <v>29</v>
      </c>
      <c r="AD165" s="1" t="s">
        <v>592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25">
      <c r="A166" s="1" t="s">
        <v>57</v>
      </c>
      <c r="B166" s="1">
        <f>HEX2DEC(badge_data[[#This Row],[id]])</f>
        <v>539</v>
      </c>
      <c r="C166" s="1" t="s">
        <v>58</v>
      </c>
      <c r="D166" s="1">
        <f>HEX2DEC(badge_data[[#This Row],[active_time]])</f>
        <v>0</v>
      </c>
      <c r="E166" s="1" t="s">
        <v>29</v>
      </c>
      <c r="F166" s="1">
        <f>HEX2DEC(badge_data[[#This Row],[ate]])</f>
        <v>0</v>
      </c>
      <c r="G166" s="1" t="s">
        <v>59</v>
      </c>
      <c r="H166" s="1">
        <f>HEX2DEC(badge_data[[#This Row],[clicks]])</f>
        <v>2</v>
      </c>
      <c r="I166">
        <v>3</v>
      </c>
      <c r="J166">
        <v>0</v>
      </c>
      <c r="K166" s="1" t="s">
        <v>31</v>
      </c>
      <c r="L166" s="1" t="s">
        <v>60</v>
      </c>
      <c r="M166" s="1" t="s">
        <v>61</v>
      </c>
      <c r="N166" s="1" t="s">
        <v>58</v>
      </c>
      <c r="O166" s="1">
        <f>HEX2DEC(badge_data[[#This Row],[hyper_time]])</f>
        <v>0</v>
      </c>
      <c r="P166">
        <v>3</v>
      </c>
      <c r="Q166" s="1" t="s">
        <v>62</v>
      </c>
      <c r="R166" s="1" t="s">
        <v>36</v>
      </c>
      <c r="S166" s="1">
        <f>HEX2DEC(badge_data[[#This Row],[knocked_up]])</f>
        <v>1</v>
      </c>
      <c r="T166" s="1" t="s">
        <v>63</v>
      </c>
      <c r="U166" s="1" t="s">
        <v>29</v>
      </c>
      <c r="V166" s="1">
        <f>HEX2DEC(badge_data[[#This Row],[pooped]])</f>
        <v>0</v>
      </c>
      <c r="W166" s="1" t="s">
        <v>64</v>
      </c>
      <c r="X166" s="1">
        <f>HEX2DEC(badge_data[[#This Row],[prego_time]])</f>
        <v>118</v>
      </c>
      <c r="Y166" s="1" t="s">
        <v>29</v>
      </c>
      <c r="Z166" s="1" t="s">
        <v>57</v>
      </c>
      <c r="AA166" s="1" t="s">
        <v>65</v>
      </c>
      <c r="AB166" s="1">
        <f>HEX2DEC(badge_data[[#This Row],[sleep_time]])</f>
        <v>2243</v>
      </c>
      <c r="AC166" s="1" t="s">
        <v>29</v>
      </c>
      <c r="AD166" s="1" t="s">
        <v>66</v>
      </c>
      <c r="AE166">
        <v>3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25">
      <c r="A167" s="1" t="s">
        <v>532</v>
      </c>
      <c r="B167" s="1">
        <f>HEX2DEC(badge_data[[#This Row],[id]])</f>
        <v>220</v>
      </c>
      <c r="C167" s="1" t="s">
        <v>533</v>
      </c>
      <c r="D167" s="1">
        <f>HEX2DEC(badge_data[[#This Row],[active_time]])</f>
        <v>903</v>
      </c>
      <c r="E167" s="1" t="s">
        <v>29</v>
      </c>
      <c r="F167" s="1">
        <f>HEX2DEC(badge_data[[#This Row],[ate]])</f>
        <v>0</v>
      </c>
      <c r="G167" s="1" t="s">
        <v>534</v>
      </c>
      <c r="H167" s="1">
        <f>HEX2DEC(badge_data[[#This Row],[clicks]])</f>
        <v>15</v>
      </c>
      <c r="I167">
        <v>5</v>
      </c>
      <c r="J167">
        <v>0</v>
      </c>
      <c r="K167" s="1" t="s">
        <v>31</v>
      </c>
      <c r="L167" s="1" t="s">
        <v>32</v>
      </c>
      <c r="M167" s="1" t="s">
        <v>535</v>
      </c>
      <c r="N167" s="1" t="s">
        <v>536</v>
      </c>
      <c r="O167" s="1">
        <f>HEX2DEC(badge_data[[#This Row],[hyper_time]])</f>
        <v>855</v>
      </c>
      <c r="P167">
        <v>5</v>
      </c>
      <c r="Q167" s="1" t="s">
        <v>537</v>
      </c>
      <c r="R167" s="1" t="s">
        <v>36</v>
      </c>
      <c r="S167" s="1">
        <f>HEX2DEC(badge_data[[#This Row],[knocked_up]])</f>
        <v>1</v>
      </c>
      <c r="T167" s="1" t="s">
        <v>538</v>
      </c>
      <c r="U167" s="1" t="s">
        <v>29</v>
      </c>
      <c r="V167" s="1">
        <f>HEX2DEC(badge_data[[#This Row],[pooped]])</f>
        <v>0</v>
      </c>
      <c r="W167" s="1" t="s">
        <v>539</v>
      </c>
      <c r="X167" s="1">
        <f>HEX2DEC(badge_data[[#This Row],[prego_time]])</f>
        <v>846</v>
      </c>
      <c r="Y167" s="1" t="s">
        <v>29</v>
      </c>
      <c r="Z167" s="1" t="s">
        <v>29</v>
      </c>
      <c r="AA167" s="1" t="s">
        <v>540</v>
      </c>
      <c r="AB167" s="1">
        <f>HEX2DEC(badge_data[[#This Row],[sleep_time]])</f>
        <v>2175</v>
      </c>
      <c r="AC167" s="1" t="s">
        <v>29</v>
      </c>
      <c r="AD167" s="1" t="s">
        <v>56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25">
      <c r="A168" s="1" t="s">
        <v>1580</v>
      </c>
      <c r="B168" s="1">
        <f>HEX2DEC(badge_data[[#This Row],[id]])</f>
        <v>126</v>
      </c>
      <c r="C168" s="1" t="s">
        <v>1581</v>
      </c>
      <c r="D168" s="1">
        <f>HEX2DEC(badge_data[[#This Row],[active_time]])</f>
        <v>1142</v>
      </c>
      <c r="E168" s="1" t="s">
        <v>29</v>
      </c>
      <c r="F168" s="1">
        <f>HEX2DEC(badge_data[[#This Row],[ate]])</f>
        <v>0</v>
      </c>
      <c r="G168" s="1" t="s">
        <v>1363</v>
      </c>
      <c r="H168" s="1">
        <f>HEX2DEC(badge_data[[#This Row],[clicks]])</f>
        <v>29</v>
      </c>
      <c r="I168">
        <v>15</v>
      </c>
      <c r="J168">
        <v>0</v>
      </c>
      <c r="K168" s="1" t="s">
        <v>71</v>
      </c>
      <c r="L168" s="1" t="s">
        <v>163</v>
      </c>
      <c r="M168" s="1" t="s">
        <v>493</v>
      </c>
      <c r="N168" s="1" t="s">
        <v>1582</v>
      </c>
      <c r="O168" s="1">
        <f>HEX2DEC(badge_data[[#This Row],[hyper_time]])</f>
        <v>1225</v>
      </c>
      <c r="P168">
        <v>16</v>
      </c>
      <c r="Q168" s="1" t="s">
        <v>1583</v>
      </c>
      <c r="R168" s="1" t="s">
        <v>36</v>
      </c>
      <c r="S168" s="1">
        <f>HEX2DEC(badge_data[[#This Row],[knocked_up]])</f>
        <v>1</v>
      </c>
      <c r="T168" s="1" t="s">
        <v>1137</v>
      </c>
      <c r="U168" s="1" t="s">
        <v>29</v>
      </c>
      <c r="V168" s="1">
        <f>HEX2DEC(badge_data[[#This Row],[pooped]])</f>
        <v>0</v>
      </c>
      <c r="W168" s="1" t="s">
        <v>1584</v>
      </c>
      <c r="X168" s="1">
        <f>HEX2DEC(badge_data[[#This Row],[prego_time]])</f>
        <v>4369</v>
      </c>
      <c r="Y168" s="1" t="s">
        <v>29</v>
      </c>
      <c r="Z168" s="1" t="s">
        <v>49</v>
      </c>
      <c r="AA168" s="1" t="s">
        <v>1585</v>
      </c>
      <c r="AB168" s="1">
        <f>HEX2DEC(badge_data[[#This Row],[sleep_time]])</f>
        <v>2107</v>
      </c>
      <c r="AC168" s="1" t="s">
        <v>36</v>
      </c>
      <c r="AD168" s="1" t="s">
        <v>134</v>
      </c>
      <c r="AE168">
        <v>3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25">
      <c r="A169" s="1" t="s">
        <v>1589</v>
      </c>
      <c r="B169" s="1">
        <f>HEX2DEC(badge_data[[#This Row],[id]])</f>
        <v>414</v>
      </c>
      <c r="C169" s="1" t="s">
        <v>1595</v>
      </c>
      <c r="D169" s="1">
        <f>HEX2DEC(badge_data[[#This Row],[active_time]])</f>
        <v>1195</v>
      </c>
      <c r="E169" s="1" t="s">
        <v>36</v>
      </c>
      <c r="F169" s="1">
        <f>HEX2DEC(badge_data[[#This Row],[ate]])</f>
        <v>1</v>
      </c>
      <c r="G169" s="1" t="s">
        <v>668</v>
      </c>
      <c r="H169" s="1">
        <f>HEX2DEC(badge_data[[#This Row],[clicks]])</f>
        <v>17</v>
      </c>
      <c r="I169">
        <v>16</v>
      </c>
      <c r="J169">
        <v>0</v>
      </c>
      <c r="K169" s="1" t="s">
        <v>71</v>
      </c>
      <c r="L169" s="1" t="s">
        <v>163</v>
      </c>
      <c r="M169" s="1" t="s">
        <v>1559</v>
      </c>
      <c r="N169" s="1" t="s">
        <v>1596</v>
      </c>
      <c r="O169" s="1">
        <f>HEX2DEC(badge_data[[#This Row],[hyper_time]])</f>
        <v>1684</v>
      </c>
      <c r="P169">
        <v>18</v>
      </c>
      <c r="Q169" s="1" t="s">
        <v>1597</v>
      </c>
      <c r="R169" s="1" t="s">
        <v>36</v>
      </c>
      <c r="S169" s="1">
        <f>HEX2DEC(badge_data[[#This Row],[knocked_up]])</f>
        <v>1</v>
      </c>
      <c r="T169" s="1" t="s">
        <v>1598</v>
      </c>
      <c r="U169" s="1" t="s">
        <v>29</v>
      </c>
      <c r="V169" s="1">
        <f>HEX2DEC(badge_data[[#This Row],[pooped]])</f>
        <v>0</v>
      </c>
      <c r="W169" s="1" t="s">
        <v>1599</v>
      </c>
      <c r="X169" s="1">
        <f>HEX2DEC(badge_data[[#This Row],[prego_time]])</f>
        <v>1856</v>
      </c>
      <c r="Y169" s="1" t="s">
        <v>29</v>
      </c>
      <c r="Z169" s="1" t="s">
        <v>237</v>
      </c>
      <c r="AA169" s="1" t="s">
        <v>1600</v>
      </c>
      <c r="AB169" s="1">
        <f>HEX2DEC(badge_data[[#This Row],[sleep_time]])</f>
        <v>2086</v>
      </c>
      <c r="AC169" s="1" t="s">
        <v>76</v>
      </c>
      <c r="AD169" s="1" t="s">
        <v>134</v>
      </c>
      <c r="AE169">
        <v>3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25">
      <c r="A170" s="1" t="s">
        <v>541</v>
      </c>
      <c r="B170" s="1">
        <f>HEX2DEC(badge_data[[#This Row],[id]])</f>
        <v>302</v>
      </c>
      <c r="C170" s="1" t="s">
        <v>58</v>
      </c>
      <c r="D170" s="1">
        <f>HEX2DEC(badge_data[[#This Row],[active_time]])</f>
        <v>0</v>
      </c>
      <c r="E170" s="1" t="s">
        <v>29</v>
      </c>
      <c r="F170" s="1">
        <f>HEX2DEC(badge_data[[#This Row],[ate]])</f>
        <v>0</v>
      </c>
      <c r="G170" s="1" t="s">
        <v>325</v>
      </c>
      <c r="H170" s="1">
        <f>HEX2DEC(badge_data[[#This Row],[clicks]])</f>
        <v>9</v>
      </c>
      <c r="I170">
        <v>8</v>
      </c>
      <c r="J170">
        <v>0</v>
      </c>
      <c r="K170" s="1" t="s">
        <v>31</v>
      </c>
      <c r="L170" s="1" t="s">
        <v>32</v>
      </c>
      <c r="M170" s="1" t="s">
        <v>535</v>
      </c>
      <c r="N170" s="1" t="s">
        <v>542</v>
      </c>
      <c r="O170" s="1">
        <f>HEX2DEC(badge_data[[#This Row],[hyper_time]])</f>
        <v>224</v>
      </c>
      <c r="P170">
        <v>8</v>
      </c>
      <c r="Q170" s="1" t="s">
        <v>543</v>
      </c>
      <c r="R170" s="1" t="s">
        <v>36</v>
      </c>
      <c r="S170" s="1">
        <f>HEX2DEC(badge_data[[#This Row],[knocked_up]])</f>
        <v>1</v>
      </c>
      <c r="T170" s="1" t="s">
        <v>538</v>
      </c>
      <c r="U170" s="1" t="s">
        <v>29</v>
      </c>
      <c r="V170" s="1">
        <f>HEX2DEC(badge_data[[#This Row],[pooped]])</f>
        <v>0</v>
      </c>
      <c r="W170" s="1" t="s">
        <v>544</v>
      </c>
      <c r="X170" s="1">
        <f>HEX2DEC(badge_data[[#This Row],[prego_time]])</f>
        <v>122</v>
      </c>
      <c r="Y170" s="1" t="s">
        <v>29</v>
      </c>
      <c r="Z170" s="1" t="s">
        <v>29</v>
      </c>
      <c r="AA170" s="1" t="s">
        <v>545</v>
      </c>
      <c r="AB170" s="1">
        <f>HEX2DEC(badge_data[[#This Row],[sleep_time]])</f>
        <v>2084</v>
      </c>
      <c r="AC170" s="1" t="s">
        <v>29</v>
      </c>
      <c r="AD170" s="1" t="s">
        <v>40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25">
      <c r="A171" s="1" t="s">
        <v>135</v>
      </c>
      <c r="B171" s="1">
        <f>HEX2DEC(badge_data[[#This Row],[id]])</f>
        <v>169</v>
      </c>
      <c r="C171" s="1" t="s">
        <v>136</v>
      </c>
      <c r="D171" s="1">
        <f>HEX2DEC(badge_data[[#This Row],[active_time]])</f>
        <v>1822</v>
      </c>
      <c r="E171" s="1" t="s">
        <v>137</v>
      </c>
      <c r="F171" s="1">
        <f>HEX2DEC(badge_data[[#This Row],[ate]])</f>
        <v>24</v>
      </c>
      <c r="G171" s="1" t="s">
        <v>138</v>
      </c>
      <c r="H171" s="1">
        <f>HEX2DEC(badge_data[[#This Row],[clicks]])</f>
        <v>195</v>
      </c>
      <c r="I171">
        <v>33</v>
      </c>
      <c r="J171">
        <v>0</v>
      </c>
      <c r="K171" s="1" t="s">
        <v>139</v>
      </c>
      <c r="L171" s="1" t="s">
        <v>140</v>
      </c>
      <c r="M171" s="1" t="s">
        <v>141</v>
      </c>
      <c r="N171" s="1" t="s">
        <v>142</v>
      </c>
      <c r="O171" s="1">
        <f>HEX2DEC(badge_data[[#This Row],[hyper_time]])</f>
        <v>3021</v>
      </c>
      <c r="P171">
        <v>33</v>
      </c>
      <c r="Q171" s="1" t="s">
        <v>143</v>
      </c>
      <c r="R171" s="1" t="s">
        <v>76</v>
      </c>
      <c r="S171" s="1">
        <f>HEX2DEC(badge_data[[#This Row],[knocked_up]])</f>
        <v>2</v>
      </c>
      <c r="T171" s="1" t="s">
        <v>144</v>
      </c>
      <c r="U171" s="1" t="s">
        <v>90</v>
      </c>
      <c r="V171" s="1">
        <f>HEX2DEC(badge_data[[#This Row],[pooped]])</f>
        <v>3</v>
      </c>
      <c r="W171" s="1" t="s">
        <v>145</v>
      </c>
      <c r="X171" s="1">
        <f>HEX2DEC(badge_data[[#This Row],[prego_time]])</f>
        <v>6609</v>
      </c>
      <c r="Y171" s="1" t="s">
        <v>29</v>
      </c>
      <c r="Z171" s="1" t="s">
        <v>119</v>
      </c>
      <c r="AA171" s="1" t="s">
        <v>146</v>
      </c>
      <c r="AB171" s="1">
        <f>HEX2DEC(badge_data[[#This Row],[sleep_time]])</f>
        <v>1945</v>
      </c>
      <c r="AC171" s="1" t="s">
        <v>29</v>
      </c>
      <c r="AD171" s="1" t="s">
        <v>147</v>
      </c>
      <c r="AE171">
        <v>3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25">
      <c r="A172" s="1" t="s">
        <v>1260</v>
      </c>
      <c r="B172" s="1">
        <f>HEX2DEC(badge_data[[#This Row],[id]])</f>
        <v>285</v>
      </c>
      <c r="C172" s="1" t="s">
        <v>1261</v>
      </c>
      <c r="D172" s="1">
        <f>HEX2DEC(badge_data[[#This Row],[active_time]])</f>
        <v>1943</v>
      </c>
      <c r="E172" s="1" t="s">
        <v>310</v>
      </c>
      <c r="F172" s="1">
        <f>HEX2DEC(badge_data[[#This Row],[ate]])</f>
        <v>13</v>
      </c>
      <c r="G172" s="1" t="s">
        <v>1262</v>
      </c>
      <c r="H172" s="1">
        <f>HEX2DEC(badge_data[[#This Row],[clicks]])</f>
        <v>65</v>
      </c>
      <c r="I172">
        <v>11</v>
      </c>
      <c r="J172">
        <v>1</v>
      </c>
      <c r="K172" s="1" t="s">
        <v>29</v>
      </c>
      <c r="L172" s="1" t="s">
        <v>163</v>
      </c>
      <c r="M172" s="1" t="s">
        <v>635</v>
      </c>
      <c r="N172" s="1" t="s">
        <v>1263</v>
      </c>
      <c r="O172" s="1">
        <f>HEX2DEC(badge_data[[#This Row],[hyper_time]])</f>
        <v>1582</v>
      </c>
      <c r="P172">
        <v>11</v>
      </c>
      <c r="Q172" s="1" t="s">
        <v>1264</v>
      </c>
      <c r="R172" s="1" t="s">
        <v>29</v>
      </c>
      <c r="S172" s="1">
        <f>HEX2DEC(badge_data[[#This Row],[knocked_up]])</f>
        <v>0</v>
      </c>
      <c r="T172" s="1" t="s">
        <v>638</v>
      </c>
      <c r="U172" s="1" t="s">
        <v>29</v>
      </c>
      <c r="V172" s="1">
        <f>HEX2DEC(badge_data[[#This Row],[pooped]])</f>
        <v>0</v>
      </c>
      <c r="W172" s="1" t="s">
        <v>58</v>
      </c>
      <c r="X172" s="1">
        <f>HEX2DEC(badge_data[[#This Row],[prego_time]])</f>
        <v>0</v>
      </c>
      <c r="Y172" s="1" t="s">
        <v>29</v>
      </c>
      <c r="Z172" s="1" t="s">
        <v>1074</v>
      </c>
      <c r="AA172" s="1" t="s">
        <v>1265</v>
      </c>
      <c r="AB172" s="1">
        <f>HEX2DEC(badge_data[[#This Row],[sleep_time]])</f>
        <v>1870</v>
      </c>
      <c r="AC172" s="1" t="s">
        <v>29</v>
      </c>
      <c r="AD172" s="1" t="s">
        <v>159</v>
      </c>
      <c r="AE172">
        <v>3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25">
      <c r="A173" s="1" t="s">
        <v>807</v>
      </c>
      <c r="B173" s="1">
        <f>HEX2DEC(badge_data[[#This Row],[id]])</f>
        <v>205</v>
      </c>
      <c r="C173" s="1" t="s">
        <v>808</v>
      </c>
      <c r="D173" s="1">
        <f>HEX2DEC(badge_data[[#This Row],[active_time]])</f>
        <v>2521</v>
      </c>
      <c r="E173" s="1" t="s">
        <v>76</v>
      </c>
      <c r="F173" s="1">
        <f>HEX2DEC(badge_data[[#This Row],[ate]])</f>
        <v>2</v>
      </c>
      <c r="G173" s="1" t="s">
        <v>534</v>
      </c>
      <c r="H173" s="1">
        <f>HEX2DEC(badge_data[[#This Row],[clicks]])</f>
        <v>15</v>
      </c>
      <c r="I173">
        <v>10</v>
      </c>
      <c r="J173">
        <v>0</v>
      </c>
      <c r="K173" s="1" t="s">
        <v>31</v>
      </c>
      <c r="L173" s="1" t="s">
        <v>140</v>
      </c>
      <c r="M173" s="1" t="s">
        <v>809</v>
      </c>
      <c r="N173" s="1" t="s">
        <v>810</v>
      </c>
      <c r="O173" s="1">
        <f>HEX2DEC(badge_data[[#This Row],[hyper_time]])</f>
        <v>1877</v>
      </c>
      <c r="P173">
        <v>10</v>
      </c>
      <c r="Q173" s="1" t="s">
        <v>811</v>
      </c>
      <c r="R173" s="1" t="s">
        <v>36</v>
      </c>
      <c r="S173" s="1">
        <f>HEX2DEC(badge_data[[#This Row],[knocked_up]])</f>
        <v>1</v>
      </c>
      <c r="T173" s="1" t="s">
        <v>812</v>
      </c>
      <c r="U173" s="1" t="s">
        <v>29</v>
      </c>
      <c r="V173" s="1">
        <f>HEX2DEC(badge_data[[#This Row],[pooped]])</f>
        <v>0</v>
      </c>
      <c r="W173" s="1" t="s">
        <v>813</v>
      </c>
      <c r="X173" s="1">
        <f>HEX2DEC(badge_data[[#This Row],[prego_time]])</f>
        <v>5874</v>
      </c>
      <c r="Y173" s="1" t="s">
        <v>29</v>
      </c>
      <c r="Z173" s="1" t="s">
        <v>766</v>
      </c>
      <c r="AA173" s="1" t="s">
        <v>814</v>
      </c>
      <c r="AB173" s="1">
        <f>HEX2DEC(badge_data[[#This Row],[sleep_time]])</f>
        <v>1561</v>
      </c>
      <c r="AC173" s="1" t="s">
        <v>29</v>
      </c>
      <c r="AD173" s="1" t="s">
        <v>147</v>
      </c>
      <c r="AE173">
        <v>3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25">
      <c r="A174" s="1" t="s">
        <v>774</v>
      </c>
      <c r="B174" s="1">
        <f>HEX2DEC(badge_data[[#This Row],[id]])</f>
        <v>424</v>
      </c>
      <c r="C174" s="1" t="s">
        <v>775</v>
      </c>
      <c r="D174" s="1">
        <f>HEX2DEC(badge_data[[#This Row],[active_time]])</f>
        <v>2261</v>
      </c>
      <c r="E174" s="1" t="s">
        <v>86</v>
      </c>
      <c r="F174" s="1">
        <f>HEX2DEC(badge_data[[#This Row],[ate]])</f>
        <v>9</v>
      </c>
      <c r="G174" s="1" t="s">
        <v>776</v>
      </c>
      <c r="H174" s="1">
        <f>HEX2DEC(badge_data[[#This Row],[clicks]])</f>
        <v>140</v>
      </c>
      <c r="I174">
        <v>14</v>
      </c>
      <c r="J174">
        <v>0</v>
      </c>
      <c r="K174" s="1" t="s">
        <v>31</v>
      </c>
      <c r="L174" s="1" t="s">
        <v>140</v>
      </c>
      <c r="M174" s="1" t="s">
        <v>777</v>
      </c>
      <c r="N174" s="1" t="s">
        <v>552</v>
      </c>
      <c r="O174" s="1">
        <f>HEX2DEC(badge_data[[#This Row],[hyper_time]])</f>
        <v>2821</v>
      </c>
      <c r="P174">
        <v>14</v>
      </c>
      <c r="Q174" s="1" t="s">
        <v>778</v>
      </c>
      <c r="R174" s="1" t="s">
        <v>36</v>
      </c>
      <c r="S174" s="1">
        <f>HEX2DEC(badge_data[[#This Row],[knocked_up]])</f>
        <v>1</v>
      </c>
      <c r="T174" s="1" t="s">
        <v>779</v>
      </c>
      <c r="U174" s="1" t="s">
        <v>29</v>
      </c>
      <c r="V174" s="1">
        <f>HEX2DEC(badge_data[[#This Row],[pooped]])</f>
        <v>0</v>
      </c>
      <c r="W174" s="1" t="s">
        <v>780</v>
      </c>
      <c r="X174" s="1">
        <f>HEX2DEC(badge_data[[#This Row],[prego_time]])</f>
        <v>6597</v>
      </c>
      <c r="Y174" s="1" t="s">
        <v>29</v>
      </c>
      <c r="Z174" s="1" t="s">
        <v>495</v>
      </c>
      <c r="AA174" s="1" t="s">
        <v>781</v>
      </c>
      <c r="AB174" s="1">
        <f>HEX2DEC(badge_data[[#This Row],[sleep_time]])</f>
        <v>1530</v>
      </c>
      <c r="AC174" s="1" t="s">
        <v>29</v>
      </c>
      <c r="AD174" s="1" t="s">
        <v>287</v>
      </c>
      <c r="AE174">
        <v>3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25">
      <c r="A175" s="1" t="s">
        <v>139</v>
      </c>
      <c r="B175" s="1">
        <f>HEX2DEC(badge_data[[#This Row],[id]])</f>
        <v>549</v>
      </c>
      <c r="C175" s="1" t="s">
        <v>58</v>
      </c>
      <c r="D175" s="1">
        <f>HEX2DEC(badge_data[[#This Row],[active_time]])</f>
        <v>0</v>
      </c>
      <c r="E175" s="1" t="s">
        <v>29</v>
      </c>
      <c r="F175" s="1">
        <f>HEX2DEC(badge_data[[#This Row],[ate]])</f>
        <v>0</v>
      </c>
      <c r="G175" s="1" t="s">
        <v>194</v>
      </c>
      <c r="H175" s="1">
        <f>HEX2DEC(badge_data[[#This Row],[clicks]])</f>
        <v>25</v>
      </c>
      <c r="I175">
        <v>12</v>
      </c>
      <c r="J175">
        <v>0</v>
      </c>
      <c r="K175" s="1" t="s">
        <v>31</v>
      </c>
      <c r="L175" s="1" t="s">
        <v>32</v>
      </c>
      <c r="M175" s="1" t="s">
        <v>195</v>
      </c>
      <c r="N175" s="1" t="s">
        <v>196</v>
      </c>
      <c r="O175" s="1">
        <f>HEX2DEC(badge_data[[#This Row],[hyper_time]])</f>
        <v>757</v>
      </c>
      <c r="P175">
        <v>12</v>
      </c>
      <c r="Q175" s="1" t="s">
        <v>197</v>
      </c>
      <c r="R175" s="1" t="s">
        <v>36</v>
      </c>
      <c r="S175" s="1">
        <f>HEX2DEC(badge_data[[#This Row],[knocked_up]])</f>
        <v>1</v>
      </c>
      <c r="T175" s="1" t="s">
        <v>198</v>
      </c>
      <c r="U175" s="1" t="s">
        <v>29</v>
      </c>
      <c r="V175" s="1">
        <f>HEX2DEC(badge_data[[#This Row],[pooped]])</f>
        <v>0</v>
      </c>
      <c r="W175" s="1" t="s">
        <v>199</v>
      </c>
      <c r="X175" s="1">
        <f>HEX2DEC(badge_data[[#This Row],[prego_time]])</f>
        <v>512</v>
      </c>
      <c r="Y175" s="1" t="s">
        <v>29</v>
      </c>
      <c r="Z175" s="1" t="s">
        <v>29</v>
      </c>
      <c r="AA175" s="1" t="s">
        <v>200</v>
      </c>
      <c r="AB175" s="1">
        <f>HEX2DEC(badge_data[[#This Row],[sleep_time]])</f>
        <v>1282</v>
      </c>
      <c r="AC175" s="1" t="s">
        <v>29</v>
      </c>
      <c r="AD175" s="1" t="s">
        <v>56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25">
      <c r="A176" s="1" t="s">
        <v>288</v>
      </c>
      <c r="B176" s="1">
        <f>HEX2DEC(badge_data[[#This Row],[id]])</f>
        <v>221</v>
      </c>
      <c r="C176" s="1" t="s">
        <v>289</v>
      </c>
      <c r="D176" s="1">
        <f>HEX2DEC(badge_data[[#This Row],[active_time]])</f>
        <v>4069</v>
      </c>
      <c r="E176" s="1" t="s">
        <v>290</v>
      </c>
      <c r="F176" s="1">
        <f>HEX2DEC(badge_data[[#This Row],[ate]])</f>
        <v>157</v>
      </c>
      <c r="G176" s="1" t="s">
        <v>291</v>
      </c>
      <c r="H176" s="1">
        <f>HEX2DEC(badge_data[[#This Row],[clicks]])</f>
        <v>377</v>
      </c>
      <c r="I176">
        <v>12</v>
      </c>
      <c r="J176">
        <v>0</v>
      </c>
      <c r="K176" s="1" t="s">
        <v>131</v>
      </c>
      <c r="L176" s="1" t="s">
        <v>140</v>
      </c>
      <c r="M176" s="1" t="s">
        <v>292</v>
      </c>
      <c r="N176" s="1" t="s">
        <v>293</v>
      </c>
      <c r="O176" s="1">
        <f>HEX2DEC(badge_data[[#This Row],[hyper_time]])</f>
        <v>8435</v>
      </c>
      <c r="P176">
        <v>49</v>
      </c>
      <c r="Q176" s="1" t="s">
        <v>294</v>
      </c>
      <c r="R176" s="1" t="s">
        <v>207</v>
      </c>
      <c r="S176" s="1">
        <f>HEX2DEC(badge_data[[#This Row],[knocked_up]])</f>
        <v>6</v>
      </c>
      <c r="T176" s="1" t="s">
        <v>295</v>
      </c>
      <c r="U176" s="1" t="s">
        <v>209</v>
      </c>
      <c r="V176" s="1">
        <f>HEX2DEC(badge_data[[#This Row],[pooped]])</f>
        <v>27</v>
      </c>
      <c r="W176" s="1" t="s">
        <v>296</v>
      </c>
      <c r="X176" s="1">
        <f>HEX2DEC(badge_data[[#This Row],[prego_time]])</f>
        <v>7279</v>
      </c>
      <c r="Y176" s="1" t="s">
        <v>29</v>
      </c>
      <c r="Z176" s="1" t="s">
        <v>184</v>
      </c>
      <c r="AA176" s="1" t="s">
        <v>297</v>
      </c>
      <c r="AB176" s="1">
        <f>HEX2DEC(badge_data[[#This Row],[sleep_time]])</f>
        <v>1202</v>
      </c>
      <c r="AC176" s="1" t="s">
        <v>298</v>
      </c>
      <c r="AD176" s="1" t="s">
        <v>56</v>
      </c>
      <c r="AE176">
        <v>3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25">
      <c r="A177" s="1" t="s">
        <v>1553</v>
      </c>
      <c r="B177" s="1">
        <f>HEX2DEC(badge_data[[#This Row],[id]])</f>
        <v>156</v>
      </c>
      <c r="C177" s="1" t="s">
        <v>1554</v>
      </c>
      <c r="D177" s="1">
        <f>HEX2DEC(badge_data[[#This Row],[active_time]])</f>
        <v>2081</v>
      </c>
      <c r="E177" s="1" t="s">
        <v>231</v>
      </c>
      <c r="F177" s="1">
        <f>HEX2DEC(badge_data[[#This Row],[ate]])</f>
        <v>7</v>
      </c>
      <c r="G177" s="1" t="s">
        <v>1555</v>
      </c>
      <c r="H177" s="1">
        <f>HEX2DEC(badge_data[[#This Row],[clicks]])</f>
        <v>34</v>
      </c>
      <c r="I177">
        <v>20</v>
      </c>
      <c r="J177">
        <v>0</v>
      </c>
      <c r="K177" s="1" t="s">
        <v>281</v>
      </c>
      <c r="L177" s="1" t="s">
        <v>45</v>
      </c>
      <c r="M177" s="1" t="s">
        <v>1556</v>
      </c>
      <c r="N177" s="1" t="s">
        <v>1557</v>
      </c>
      <c r="O177" s="1">
        <f>HEX2DEC(badge_data[[#This Row],[hyper_time]])</f>
        <v>3110</v>
      </c>
      <c r="P177">
        <v>20</v>
      </c>
      <c r="Q177" s="1" t="s">
        <v>1558</v>
      </c>
      <c r="R177" s="1" t="s">
        <v>76</v>
      </c>
      <c r="S177" s="1">
        <f>HEX2DEC(badge_data[[#This Row],[knocked_up]])</f>
        <v>2</v>
      </c>
      <c r="T177" s="1" t="s">
        <v>1559</v>
      </c>
      <c r="U177" s="1" t="s">
        <v>29</v>
      </c>
      <c r="V177" s="1">
        <f>HEX2DEC(badge_data[[#This Row],[pooped]])</f>
        <v>0</v>
      </c>
      <c r="W177" s="1" t="s">
        <v>1375</v>
      </c>
      <c r="X177" s="1">
        <f>HEX2DEC(badge_data[[#This Row],[prego_time]])</f>
        <v>3608</v>
      </c>
      <c r="Y177" s="1" t="s">
        <v>29</v>
      </c>
      <c r="Z177" s="1" t="s">
        <v>1476</v>
      </c>
      <c r="AA177" s="1" t="s">
        <v>1560</v>
      </c>
      <c r="AB177" s="1">
        <f>HEX2DEC(badge_data[[#This Row],[sleep_time]])</f>
        <v>1163</v>
      </c>
      <c r="AC177" s="1" t="s">
        <v>29</v>
      </c>
      <c r="AD177" s="1" t="s">
        <v>147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25">
      <c r="A178" s="1" t="s">
        <v>497</v>
      </c>
      <c r="B178" s="1">
        <f>HEX2DEC(badge_data[[#This Row],[id]])</f>
        <v>46</v>
      </c>
      <c r="C178" s="1" t="s">
        <v>498</v>
      </c>
      <c r="D178" s="1">
        <f>HEX2DEC(badge_data[[#This Row],[active_time]])</f>
        <v>2447</v>
      </c>
      <c r="E178" s="1" t="s">
        <v>499</v>
      </c>
      <c r="F178" s="1">
        <f>HEX2DEC(badge_data[[#This Row],[ate]])</f>
        <v>54</v>
      </c>
      <c r="G178" s="1" t="s">
        <v>500</v>
      </c>
      <c r="H178" s="1">
        <f>HEX2DEC(badge_data[[#This Row],[clicks]])</f>
        <v>438</v>
      </c>
      <c r="I178">
        <v>35</v>
      </c>
      <c r="J178">
        <v>1</v>
      </c>
      <c r="K178" s="1" t="s">
        <v>71</v>
      </c>
      <c r="L178" s="1" t="s">
        <v>72</v>
      </c>
      <c r="M178" s="1" t="s">
        <v>501</v>
      </c>
      <c r="N178" s="1" t="s">
        <v>502</v>
      </c>
      <c r="O178" s="1">
        <f>HEX2DEC(badge_data[[#This Row],[hyper_time]])</f>
        <v>7425</v>
      </c>
      <c r="P178">
        <v>72</v>
      </c>
      <c r="Q178" s="1" t="s">
        <v>503</v>
      </c>
      <c r="R178" s="1" t="s">
        <v>167</v>
      </c>
      <c r="S178" s="1">
        <f>HEX2DEC(badge_data[[#This Row],[knocked_up]])</f>
        <v>4</v>
      </c>
      <c r="T178" s="1" t="s">
        <v>191</v>
      </c>
      <c r="U178" s="1" t="s">
        <v>169</v>
      </c>
      <c r="V178" s="1">
        <f>HEX2DEC(badge_data[[#This Row],[pooped]])</f>
        <v>14</v>
      </c>
      <c r="W178" s="1" t="s">
        <v>504</v>
      </c>
      <c r="X178" s="1">
        <f>HEX2DEC(badge_data[[#This Row],[prego_time]])</f>
        <v>7927</v>
      </c>
      <c r="Y178" s="1" t="s">
        <v>29</v>
      </c>
      <c r="Z178" s="1" t="s">
        <v>478</v>
      </c>
      <c r="AA178" s="1" t="s">
        <v>505</v>
      </c>
      <c r="AB178" s="1">
        <f>HEX2DEC(badge_data[[#This Row],[sleep_time]])</f>
        <v>948</v>
      </c>
      <c r="AC178" s="1" t="s">
        <v>298</v>
      </c>
      <c r="AD178" s="1" t="s">
        <v>159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25">
      <c r="A179" s="1" t="s">
        <v>1224</v>
      </c>
      <c r="B179" s="1">
        <f>HEX2DEC(badge_data[[#This Row],[id]])</f>
        <v>268</v>
      </c>
      <c r="C179" s="1" t="s">
        <v>1225</v>
      </c>
      <c r="D179" s="1">
        <f>HEX2DEC(badge_data[[#This Row],[active_time]])</f>
        <v>1336</v>
      </c>
      <c r="E179" s="1" t="s">
        <v>86</v>
      </c>
      <c r="F179" s="1">
        <f>HEX2DEC(badge_data[[#This Row],[ate]])</f>
        <v>9</v>
      </c>
      <c r="G179" s="1" t="s">
        <v>1226</v>
      </c>
      <c r="H179" s="1">
        <f>HEX2DEC(badge_data[[#This Row],[clicks]])</f>
        <v>119</v>
      </c>
      <c r="I179">
        <v>20</v>
      </c>
      <c r="J179">
        <v>1</v>
      </c>
      <c r="K179" s="1" t="s">
        <v>134</v>
      </c>
      <c r="L179" s="1" t="s">
        <v>140</v>
      </c>
      <c r="M179" s="1" t="s">
        <v>735</v>
      </c>
      <c r="N179" s="1" t="s">
        <v>1227</v>
      </c>
      <c r="O179" s="1">
        <f>HEX2DEC(badge_data[[#This Row],[hyper_time]])</f>
        <v>2395</v>
      </c>
      <c r="P179">
        <v>20</v>
      </c>
      <c r="Q179" s="1" t="s">
        <v>1228</v>
      </c>
      <c r="R179" s="1" t="s">
        <v>36</v>
      </c>
      <c r="S179" s="1">
        <f>HEX2DEC(badge_data[[#This Row],[knocked_up]])</f>
        <v>1</v>
      </c>
      <c r="T179" s="1" t="s">
        <v>738</v>
      </c>
      <c r="U179" s="1" t="s">
        <v>29</v>
      </c>
      <c r="V179" s="1">
        <f>HEX2DEC(badge_data[[#This Row],[pooped]])</f>
        <v>0</v>
      </c>
      <c r="W179" s="1" t="s">
        <v>1229</v>
      </c>
      <c r="X179" s="1">
        <f>HEX2DEC(badge_data[[#This Row],[prego_time]])</f>
        <v>243</v>
      </c>
      <c r="Y179" s="1" t="s">
        <v>29</v>
      </c>
      <c r="Z179" s="1" t="s">
        <v>1230</v>
      </c>
      <c r="AA179" s="1" t="s">
        <v>1231</v>
      </c>
      <c r="AB179" s="1">
        <f>HEX2DEC(badge_data[[#This Row],[sleep_time]])</f>
        <v>848</v>
      </c>
      <c r="AC179" s="1" t="s">
        <v>29</v>
      </c>
      <c r="AD179" s="1" t="s">
        <v>56</v>
      </c>
      <c r="AE179">
        <v>3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1:36" x14ac:dyDescent="0.25">
      <c r="A180" s="1" t="s">
        <v>599</v>
      </c>
      <c r="B180" s="1">
        <f>HEX2DEC(badge_data[[#This Row],[id]])</f>
        <v>52</v>
      </c>
      <c r="C180" s="1" t="s">
        <v>600</v>
      </c>
      <c r="D180" s="1">
        <f>HEX2DEC(badge_data[[#This Row],[active_time]])</f>
        <v>886</v>
      </c>
      <c r="E180" s="1" t="s">
        <v>601</v>
      </c>
      <c r="F180" s="1">
        <f>HEX2DEC(badge_data[[#This Row],[ate]])</f>
        <v>8</v>
      </c>
      <c r="G180" s="1" t="s">
        <v>602</v>
      </c>
      <c r="H180" s="1">
        <f>HEX2DEC(badge_data[[#This Row],[clicks]])</f>
        <v>705</v>
      </c>
      <c r="I180">
        <v>33</v>
      </c>
      <c r="J180">
        <v>0</v>
      </c>
      <c r="K180" s="1" t="s">
        <v>603</v>
      </c>
      <c r="L180" s="1" t="s">
        <v>140</v>
      </c>
      <c r="M180" s="1" t="s">
        <v>604</v>
      </c>
      <c r="N180" s="1" t="s">
        <v>605</v>
      </c>
      <c r="O180" s="1">
        <f>HEX2DEC(badge_data[[#This Row],[hyper_time]])</f>
        <v>6508</v>
      </c>
      <c r="P180">
        <v>33</v>
      </c>
      <c r="Q180" s="1" t="s">
        <v>606</v>
      </c>
      <c r="R180" s="1" t="s">
        <v>167</v>
      </c>
      <c r="S180" s="1">
        <f>HEX2DEC(badge_data[[#This Row],[knocked_up]])</f>
        <v>4</v>
      </c>
      <c r="T180" s="1" t="s">
        <v>607</v>
      </c>
      <c r="U180" s="1" t="s">
        <v>29</v>
      </c>
      <c r="V180" s="1">
        <f>HEX2DEC(badge_data[[#This Row],[pooped]])</f>
        <v>0</v>
      </c>
      <c r="W180" s="1" t="s">
        <v>608</v>
      </c>
      <c r="X180" s="1">
        <f>HEX2DEC(badge_data[[#This Row],[prego_time]])</f>
        <v>6454</v>
      </c>
      <c r="Y180" s="1" t="s">
        <v>29</v>
      </c>
      <c r="Z180" s="1" t="s">
        <v>184</v>
      </c>
      <c r="AA180" s="1" t="s">
        <v>609</v>
      </c>
      <c r="AB180" s="1">
        <f>HEX2DEC(badge_data[[#This Row],[sleep_time]])</f>
        <v>753</v>
      </c>
      <c r="AC180" s="1" t="s">
        <v>29</v>
      </c>
      <c r="AD180" s="1" t="s">
        <v>40</v>
      </c>
      <c r="AE180">
        <v>3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1:36" x14ac:dyDescent="0.25">
      <c r="A181" s="1" t="s">
        <v>357</v>
      </c>
      <c r="B181" s="1">
        <f>HEX2DEC(badge_data[[#This Row],[id]])</f>
        <v>584</v>
      </c>
      <c r="C181" s="1" t="s">
        <v>618</v>
      </c>
      <c r="D181" s="1">
        <f>HEX2DEC(badge_data[[#This Row],[active_time]])</f>
        <v>1438</v>
      </c>
      <c r="E181" s="1" t="s">
        <v>167</v>
      </c>
      <c r="F181" s="1">
        <f>HEX2DEC(badge_data[[#This Row],[ate]])</f>
        <v>4</v>
      </c>
      <c r="G181" s="1" t="s">
        <v>619</v>
      </c>
      <c r="H181" s="1">
        <f>HEX2DEC(badge_data[[#This Row],[clicks]])</f>
        <v>51</v>
      </c>
      <c r="I181">
        <v>19</v>
      </c>
      <c r="J181">
        <v>0</v>
      </c>
      <c r="K181" s="1" t="s">
        <v>620</v>
      </c>
      <c r="L181" s="1" t="s">
        <v>140</v>
      </c>
      <c r="M181" s="1" t="s">
        <v>61</v>
      </c>
      <c r="N181" s="1" t="s">
        <v>621</v>
      </c>
      <c r="O181" s="1">
        <f>HEX2DEC(badge_data[[#This Row],[hyper_time]])</f>
        <v>1391</v>
      </c>
      <c r="P181">
        <v>19</v>
      </c>
      <c r="Q181" s="1" t="s">
        <v>622</v>
      </c>
      <c r="R181" s="1" t="s">
        <v>36</v>
      </c>
      <c r="S181" s="1">
        <f>HEX2DEC(badge_data[[#This Row],[knocked_up]])</f>
        <v>1</v>
      </c>
      <c r="T181" s="1" t="s">
        <v>63</v>
      </c>
      <c r="U181" s="1" t="s">
        <v>29</v>
      </c>
      <c r="V181" s="1">
        <f>HEX2DEC(badge_data[[#This Row],[pooped]])</f>
        <v>0</v>
      </c>
      <c r="W181" s="1" t="s">
        <v>623</v>
      </c>
      <c r="X181" s="1">
        <f>HEX2DEC(badge_data[[#This Row],[prego_time]])</f>
        <v>1527</v>
      </c>
      <c r="Y181" s="1" t="s">
        <v>29</v>
      </c>
      <c r="Z181" s="1" t="s">
        <v>119</v>
      </c>
      <c r="AA181" s="1" t="s">
        <v>624</v>
      </c>
      <c r="AB181" s="1">
        <f>HEX2DEC(badge_data[[#This Row],[sleep_time]])</f>
        <v>685</v>
      </c>
      <c r="AC181" s="1" t="s">
        <v>29</v>
      </c>
      <c r="AD181" s="1" t="s">
        <v>66</v>
      </c>
      <c r="AE181">
        <v>3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1:36" x14ac:dyDescent="0.25">
      <c r="A182" s="1" t="s">
        <v>641</v>
      </c>
      <c r="B182" s="1">
        <f>HEX2DEC(badge_data[[#This Row],[id]])</f>
        <v>145</v>
      </c>
      <c r="C182" s="1" t="s">
        <v>642</v>
      </c>
      <c r="D182" s="1">
        <f>HEX2DEC(badge_data[[#This Row],[active_time]])</f>
        <v>659</v>
      </c>
      <c r="E182" s="1" t="s">
        <v>29</v>
      </c>
      <c r="F182" s="1">
        <f>HEX2DEC(badge_data[[#This Row],[ate]])</f>
        <v>0</v>
      </c>
      <c r="G182" s="1" t="s">
        <v>59</v>
      </c>
      <c r="H182" s="1">
        <f>HEX2DEC(badge_data[[#This Row],[clicks]])</f>
        <v>2</v>
      </c>
      <c r="I182">
        <v>405</v>
      </c>
      <c r="J182">
        <v>0</v>
      </c>
      <c r="K182" s="1" t="s">
        <v>71</v>
      </c>
      <c r="L182" s="1" t="s">
        <v>163</v>
      </c>
      <c r="M182" s="1" t="s">
        <v>643</v>
      </c>
      <c r="N182" s="1" t="s">
        <v>644</v>
      </c>
      <c r="O182" s="1">
        <f>HEX2DEC(badge_data[[#This Row],[hyper_time]])</f>
        <v>599</v>
      </c>
      <c r="P182">
        <v>505</v>
      </c>
      <c r="Q182" s="1" t="s">
        <v>645</v>
      </c>
      <c r="R182" s="1" t="s">
        <v>76</v>
      </c>
      <c r="S182" s="1">
        <f>HEX2DEC(badge_data[[#This Row],[knocked_up]])</f>
        <v>2</v>
      </c>
      <c r="T182" s="1" t="s">
        <v>365</v>
      </c>
      <c r="U182" s="1" t="s">
        <v>29</v>
      </c>
      <c r="V182" s="1">
        <f>HEX2DEC(badge_data[[#This Row],[pooped]])</f>
        <v>0</v>
      </c>
      <c r="W182" s="1" t="s">
        <v>646</v>
      </c>
      <c r="X182" s="1">
        <f>HEX2DEC(badge_data[[#This Row],[prego_time]])</f>
        <v>1212</v>
      </c>
      <c r="Y182" s="1" t="s">
        <v>29</v>
      </c>
      <c r="Z182" s="1" t="s">
        <v>207</v>
      </c>
      <c r="AA182" s="1" t="s">
        <v>647</v>
      </c>
      <c r="AB182" s="1">
        <f>HEX2DEC(badge_data[[#This Row],[sleep_time]])</f>
        <v>555</v>
      </c>
      <c r="AC182" s="1" t="s">
        <v>648</v>
      </c>
      <c r="AD182" s="1" t="s">
        <v>401</v>
      </c>
      <c r="AE182">
        <v>3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6" x14ac:dyDescent="0.25">
      <c r="A183" s="1" t="s">
        <v>27</v>
      </c>
      <c r="B183" s="1">
        <f>HEX2DEC(badge_data[[#This Row],[id]])</f>
        <v>589</v>
      </c>
      <c r="C183" s="1" t="s">
        <v>28</v>
      </c>
      <c r="D183" s="1">
        <f>HEX2DEC(badge_data[[#This Row],[active_time]])</f>
        <v>1084</v>
      </c>
      <c r="E183" s="1" t="s">
        <v>29</v>
      </c>
      <c r="F183" s="1">
        <f>HEX2DEC(badge_data[[#This Row],[ate]])</f>
        <v>0</v>
      </c>
      <c r="G183" s="1" t="s">
        <v>30</v>
      </c>
      <c r="H183" s="1">
        <f>HEX2DEC(badge_data[[#This Row],[clicks]])</f>
        <v>40</v>
      </c>
      <c r="I183">
        <v>26</v>
      </c>
      <c r="J183">
        <v>0</v>
      </c>
      <c r="K183" s="1" t="s">
        <v>31</v>
      </c>
      <c r="L183" s="1" t="s">
        <v>32</v>
      </c>
      <c r="M183" s="1" t="s">
        <v>33</v>
      </c>
      <c r="N183" s="1" t="s">
        <v>34</v>
      </c>
      <c r="O183" s="1">
        <f>HEX2DEC(badge_data[[#This Row],[hyper_time]])</f>
        <v>2876</v>
      </c>
      <c r="P183">
        <v>26</v>
      </c>
      <c r="Q183" s="1" t="s">
        <v>35</v>
      </c>
      <c r="R183" s="1" t="s">
        <v>36</v>
      </c>
      <c r="S183" s="1">
        <f>HEX2DEC(badge_data[[#This Row],[knocked_up]])</f>
        <v>1</v>
      </c>
      <c r="T183" s="1" t="s">
        <v>37</v>
      </c>
      <c r="U183" s="1" t="s">
        <v>36</v>
      </c>
      <c r="V183" s="1">
        <f>HEX2DEC(badge_data[[#This Row],[pooped]])</f>
        <v>1</v>
      </c>
      <c r="W183" s="1" t="s">
        <v>38</v>
      </c>
      <c r="X183" s="1">
        <f>HEX2DEC(badge_data[[#This Row],[prego_time]])</f>
        <v>4284</v>
      </c>
      <c r="Y183" s="1" t="s">
        <v>29</v>
      </c>
      <c r="Z183" s="1" t="s">
        <v>29</v>
      </c>
      <c r="AA183" s="1" t="s">
        <v>39</v>
      </c>
      <c r="AB183" s="1">
        <f>HEX2DEC(badge_data[[#This Row],[sleep_time]])</f>
        <v>505</v>
      </c>
      <c r="AC183" s="1" t="s">
        <v>29</v>
      </c>
      <c r="AD183" s="1" t="s">
        <v>40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1:36" x14ac:dyDescent="0.25">
      <c r="A184" s="1" t="s">
        <v>299</v>
      </c>
      <c r="B184" s="1">
        <f>HEX2DEC(badge_data[[#This Row],[id]])</f>
        <v>248</v>
      </c>
      <c r="C184" s="1" t="s">
        <v>300</v>
      </c>
      <c r="D184" s="1">
        <f>HEX2DEC(badge_data[[#This Row],[active_time]])</f>
        <v>500</v>
      </c>
      <c r="E184" s="1" t="s">
        <v>36</v>
      </c>
      <c r="F184" s="1">
        <f>HEX2DEC(badge_data[[#This Row],[ate]])</f>
        <v>1</v>
      </c>
      <c r="G184" s="1" t="s">
        <v>301</v>
      </c>
      <c r="H184" s="1">
        <f>HEX2DEC(badge_data[[#This Row],[clicks]])</f>
        <v>2399</v>
      </c>
      <c r="I184">
        <v>11</v>
      </c>
      <c r="J184">
        <v>0</v>
      </c>
      <c r="K184" s="1" t="s">
        <v>44</v>
      </c>
      <c r="L184" s="1" t="s">
        <v>45</v>
      </c>
      <c r="M184" s="1" t="s">
        <v>302</v>
      </c>
      <c r="N184" s="1" t="s">
        <v>303</v>
      </c>
      <c r="O184" s="1">
        <f>HEX2DEC(badge_data[[#This Row],[hyper_time]])</f>
        <v>2334</v>
      </c>
      <c r="P184">
        <v>21</v>
      </c>
      <c r="Q184" s="1" t="s">
        <v>304</v>
      </c>
      <c r="R184" s="1" t="s">
        <v>76</v>
      </c>
      <c r="S184" s="1">
        <f>HEX2DEC(badge_data[[#This Row],[knocked_up]])</f>
        <v>2</v>
      </c>
      <c r="T184" s="1" t="s">
        <v>305</v>
      </c>
      <c r="U184" s="1" t="s">
        <v>29</v>
      </c>
      <c r="V184" s="1">
        <f>HEX2DEC(badge_data[[#This Row],[pooped]])</f>
        <v>0</v>
      </c>
      <c r="W184" s="1" t="s">
        <v>306</v>
      </c>
      <c r="X184" s="1">
        <f>HEX2DEC(badge_data[[#This Row],[prego_time]])</f>
        <v>1940</v>
      </c>
      <c r="Y184" s="1" t="s">
        <v>29</v>
      </c>
      <c r="Z184" s="1" t="s">
        <v>27</v>
      </c>
      <c r="AA184" s="1" t="s">
        <v>307</v>
      </c>
      <c r="AB184" s="1">
        <f>HEX2DEC(badge_data[[#This Row],[sleep_time]])</f>
        <v>498</v>
      </c>
      <c r="AC184" s="1" t="s">
        <v>82</v>
      </c>
      <c r="AD184" s="1" t="s">
        <v>56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</row>
    <row r="185" spans="1:36" x14ac:dyDescent="0.25">
      <c r="A185" s="1" t="s">
        <v>487</v>
      </c>
      <c r="B185" s="1">
        <f>HEX2DEC(badge_data[[#This Row],[id]])</f>
        <v>395</v>
      </c>
      <c r="C185" s="1" t="s">
        <v>488</v>
      </c>
      <c r="D185" s="1">
        <f>HEX2DEC(badge_data[[#This Row],[active_time]])</f>
        <v>204</v>
      </c>
      <c r="E185" s="1" t="s">
        <v>231</v>
      </c>
      <c r="F185" s="1">
        <f>HEX2DEC(badge_data[[#This Row],[ate]])</f>
        <v>7</v>
      </c>
      <c r="G185" s="1" t="s">
        <v>489</v>
      </c>
      <c r="H185" s="1">
        <f>HEX2DEC(badge_data[[#This Row],[clicks]])</f>
        <v>294</v>
      </c>
      <c r="I185">
        <v>0</v>
      </c>
      <c r="J185">
        <v>0</v>
      </c>
      <c r="K185" s="1" t="s">
        <v>71</v>
      </c>
      <c r="L185" s="1" t="s">
        <v>163</v>
      </c>
      <c r="M185" s="1" t="s">
        <v>490</v>
      </c>
      <c r="N185" s="1" t="s">
        <v>491</v>
      </c>
      <c r="O185" s="1">
        <f>HEX2DEC(badge_data[[#This Row],[hyper_time]])</f>
        <v>4203</v>
      </c>
      <c r="P185">
        <v>75</v>
      </c>
      <c r="Q185" s="1" t="s">
        <v>492</v>
      </c>
      <c r="R185" s="1" t="s">
        <v>167</v>
      </c>
      <c r="S185" s="1">
        <f>HEX2DEC(badge_data[[#This Row],[knocked_up]])</f>
        <v>4</v>
      </c>
      <c r="T185" s="1" t="s">
        <v>493</v>
      </c>
      <c r="U185" s="1" t="s">
        <v>36</v>
      </c>
      <c r="V185" s="1">
        <f>HEX2DEC(badge_data[[#This Row],[pooped]])</f>
        <v>1</v>
      </c>
      <c r="W185" s="1" t="s">
        <v>494</v>
      </c>
      <c r="X185" s="1">
        <f>HEX2DEC(badge_data[[#This Row],[prego_time]])</f>
        <v>1280</v>
      </c>
      <c r="Y185" s="1" t="s">
        <v>29</v>
      </c>
      <c r="Z185" s="1" t="s">
        <v>495</v>
      </c>
      <c r="AA185" s="1" t="s">
        <v>496</v>
      </c>
      <c r="AB185" s="1">
        <f>HEX2DEC(badge_data[[#This Row],[sleep_time]])</f>
        <v>444</v>
      </c>
      <c r="AC185" s="1" t="s">
        <v>213</v>
      </c>
      <c r="AD185" s="1" t="s">
        <v>159</v>
      </c>
      <c r="AE185">
        <v>3</v>
      </c>
      <c r="AF185">
        <v>0</v>
      </c>
      <c r="AG185">
        <v>0</v>
      </c>
      <c r="AH185">
        <v>0</v>
      </c>
      <c r="AI185">
        <v>0</v>
      </c>
      <c r="AJ185">
        <v>0</v>
      </c>
    </row>
    <row r="186" spans="1:36" x14ac:dyDescent="0.25">
      <c r="A186" s="1" t="s">
        <v>869</v>
      </c>
      <c r="B186" s="1">
        <f>HEX2DEC(badge_data[[#This Row],[id]])</f>
        <v>290</v>
      </c>
      <c r="C186" s="1" t="s">
        <v>870</v>
      </c>
      <c r="D186" s="1">
        <f>HEX2DEC(badge_data[[#This Row],[active_time]])</f>
        <v>1798</v>
      </c>
      <c r="E186" s="1" t="s">
        <v>29</v>
      </c>
      <c r="F186" s="1">
        <f>HEX2DEC(badge_data[[#This Row],[ate]])</f>
        <v>0</v>
      </c>
      <c r="G186" s="1" t="s">
        <v>871</v>
      </c>
      <c r="H186" s="1">
        <f>HEX2DEC(badge_data[[#This Row],[clicks]])</f>
        <v>12</v>
      </c>
      <c r="I186">
        <v>6</v>
      </c>
      <c r="J186">
        <v>1</v>
      </c>
      <c r="K186" s="1" t="s">
        <v>872</v>
      </c>
      <c r="L186" s="1" t="s">
        <v>527</v>
      </c>
      <c r="M186" s="1" t="s">
        <v>63</v>
      </c>
      <c r="N186" s="1" t="s">
        <v>873</v>
      </c>
      <c r="O186" s="1">
        <f>HEX2DEC(badge_data[[#This Row],[hyper_time]])</f>
        <v>2373</v>
      </c>
      <c r="P186">
        <v>6</v>
      </c>
      <c r="Q186" s="1" t="s">
        <v>874</v>
      </c>
      <c r="R186" s="1" t="s">
        <v>36</v>
      </c>
      <c r="S186" s="1">
        <f>HEX2DEC(badge_data[[#This Row],[knocked_up]])</f>
        <v>1</v>
      </c>
      <c r="T186" s="1" t="s">
        <v>332</v>
      </c>
      <c r="U186" s="1" t="s">
        <v>29</v>
      </c>
      <c r="V186" s="1">
        <f>HEX2DEC(badge_data[[#This Row],[pooped]])</f>
        <v>0</v>
      </c>
      <c r="W186" s="1" t="s">
        <v>875</v>
      </c>
      <c r="X186" s="1">
        <f>HEX2DEC(badge_data[[#This Row],[prego_time]])</f>
        <v>6656</v>
      </c>
      <c r="Y186" s="1" t="s">
        <v>29</v>
      </c>
      <c r="Z186" s="1" t="s">
        <v>29</v>
      </c>
      <c r="AA186" s="1" t="s">
        <v>876</v>
      </c>
      <c r="AB186" s="1">
        <f>HEX2DEC(badge_data[[#This Row],[sleep_time]])</f>
        <v>344</v>
      </c>
      <c r="AC186" s="1" t="s">
        <v>29</v>
      </c>
      <c r="AD186" s="1" t="s">
        <v>877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1:36" x14ac:dyDescent="0.25">
      <c r="A187" s="1" t="s">
        <v>278</v>
      </c>
      <c r="B187" s="1">
        <f>HEX2DEC(badge_data[[#This Row],[id]])</f>
        <v>305</v>
      </c>
      <c r="C187" s="1" t="s">
        <v>279</v>
      </c>
      <c r="D187" s="1">
        <f>HEX2DEC(badge_data[[#This Row],[active_time]])</f>
        <v>1097</v>
      </c>
      <c r="E187" s="1" t="s">
        <v>36</v>
      </c>
      <c r="F187" s="1">
        <f>HEX2DEC(badge_data[[#This Row],[ate]])</f>
        <v>1</v>
      </c>
      <c r="G187" s="1" t="s">
        <v>280</v>
      </c>
      <c r="H187" s="1">
        <f>HEX2DEC(badge_data[[#This Row],[clicks]])</f>
        <v>41</v>
      </c>
      <c r="I187">
        <v>13</v>
      </c>
      <c r="J187">
        <v>0</v>
      </c>
      <c r="K187" s="1" t="s">
        <v>281</v>
      </c>
      <c r="L187" s="1" t="s">
        <v>32</v>
      </c>
      <c r="M187" s="1" t="s">
        <v>282</v>
      </c>
      <c r="N187" s="1" t="s">
        <v>283</v>
      </c>
      <c r="O187" s="1">
        <f>HEX2DEC(badge_data[[#This Row],[hyper_time]])</f>
        <v>2229</v>
      </c>
      <c r="P187">
        <v>13</v>
      </c>
      <c r="Q187" s="1" t="s">
        <v>284</v>
      </c>
      <c r="R187" s="1" t="s">
        <v>76</v>
      </c>
      <c r="S187" s="1">
        <f>HEX2DEC(badge_data[[#This Row],[knocked_up]])</f>
        <v>2</v>
      </c>
      <c r="T187" s="1" t="s">
        <v>60</v>
      </c>
      <c r="U187" s="1" t="s">
        <v>29</v>
      </c>
      <c r="V187" s="1">
        <f>HEX2DEC(badge_data[[#This Row],[pooped]])</f>
        <v>0</v>
      </c>
      <c r="W187" s="1" t="s">
        <v>285</v>
      </c>
      <c r="X187" s="1">
        <f>HEX2DEC(badge_data[[#This Row],[prego_time]])</f>
        <v>2643</v>
      </c>
      <c r="Y187" s="1" t="s">
        <v>29</v>
      </c>
      <c r="Z187" s="1" t="s">
        <v>29</v>
      </c>
      <c r="AA187" s="1" t="s">
        <v>286</v>
      </c>
      <c r="AB187" s="1">
        <f>HEX2DEC(badge_data[[#This Row],[sleep_time]])</f>
        <v>310</v>
      </c>
      <c r="AC187" s="1" t="s">
        <v>29</v>
      </c>
      <c r="AD187" s="1" t="s">
        <v>287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 x14ac:dyDescent="0.25">
      <c r="A188" s="1" t="s">
        <v>649</v>
      </c>
      <c r="B188" s="1">
        <f>HEX2DEC(badge_data[[#This Row],[id]])</f>
        <v>67</v>
      </c>
      <c r="C188" s="1" t="s">
        <v>650</v>
      </c>
      <c r="D188" s="1">
        <f>HEX2DEC(badge_data[[#This Row],[active_time]])</f>
        <v>1056</v>
      </c>
      <c r="E188" s="1" t="s">
        <v>29</v>
      </c>
      <c r="F188" s="1">
        <f>HEX2DEC(badge_data[[#This Row],[ate]])</f>
        <v>0</v>
      </c>
      <c r="G188" s="1" t="s">
        <v>651</v>
      </c>
      <c r="H188" s="1">
        <f>HEX2DEC(badge_data[[#This Row],[clicks]])</f>
        <v>3</v>
      </c>
      <c r="I188">
        <v>392</v>
      </c>
      <c r="J188">
        <v>0</v>
      </c>
      <c r="K188" s="1" t="s">
        <v>71</v>
      </c>
      <c r="L188" s="1" t="s">
        <v>163</v>
      </c>
      <c r="M188" s="1" t="s">
        <v>652</v>
      </c>
      <c r="N188" s="1" t="s">
        <v>653</v>
      </c>
      <c r="O188" s="1">
        <f>HEX2DEC(badge_data[[#This Row],[hyper_time]])</f>
        <v>847</v>
      </c>
      <c r="P188">
        <v>552</v>
      </c>
      <c r="Q188" s="1" t="s">
        <v>654</v>
      </c>
      <c r="R188" s="1" t="s">
        <v>36</v>
      </c>
      <c r="S188" s="1">
        <f>HEX2DEC(badge_data[[#This Row],[knocked_up]])</f>
        <v>1</v>
      </c>
      <c r="T188" s="1" t="s">
        <v>393</v>
      </c>
      <c r="U188" s="1" t="s">
        <v>29</v>
      </c>
      <c r="V188" s="1">
        <f>HEX2DEC(badge_data[[#This Row],[pooped]])</f>
        <v>0</v>
      </c>
      <c r="W188" s="1" t="s">
        <v>655</v>
      </c>
      <c r="X188" s="1">
        <f>HEX2DEC(badge_data[[#This Row],[prego_time]])</f>
        <v>233</v>
      </c>
      <c r="Y188" s="1" t="s">
        <v>29</v>
      </c>
      <c r="Z188" s="1" t="s">
        <v>649</v>
      </c>
      <c r="AA188" s="1" t="s">
        <v>656</v>
      </c>
      <c r="AB188" s="1">
        <f>HEX2DEC(badge_data[[#This Row],[sleep_time]])</f>
        <v>297</v>
      </c>
      <c r="AC188" s="1" t="s">
        <v>657</v>
      </c>
      <c r="AD188" s="1" t="s">
        <v>121</v>
      </c>
      <c r="AE188">
        <v>3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 x14ac:dyDescent="0.25">
      <c r="A189" s="1" t="s">
        <v>326</v>
      </c>
      <c r="B189" s="1">
        <f>HEX2DEC(badge_data[[#This Row],[id]])</f>
        <v>397</v>
      </c>
      <c r="C189" s="1" t="s">
        <v>327</v>
      </c>
      <c r="D189" s="1">
        <f>HEX2DEC(badge_data[[#This Row],[active_time]])</f>
        <v>2001</v>
      </c>
      <c r="E189" s="1" t="s">
        <v>36</v>
      </c>
      <c r="F189" s="1">
        <f>HEX2DEC(badge_data[[#This Row],[ate]])</f>
        <v>1</v>
      </c>
      <c r="G189" s="1" t="s">
        <v>328</v>
      </c>
      <c r="H189" s="1">
        <f>HEX2DEC(badge_data[[#This Row],[clicks]])</f>
        <v>30</v>
      </c>
      <c r="I189">
        <v>12</v>
      </c>
      <c r="J189">
        <v>0</v>
      </c>
      <c r="K189" s="1" t="s">
        <v>71</v>
      </c>
      <c r="L189" s="1" t="s">
        <v>256</v>
      </c>
      <c r="M189" s="1" t="s">
        <v>329</v>
      </c>
      <c r="N189" s="1" t="s">
        <v>330</v>
      </c>
      <c r="O189" s="1">
        <f>HEX2DEC(badge_data[[#This Row],[hyper_time]])</f>
        <v>2306</v>
      </c>
      <c r="P189">
        <v>12</v>
      </c>
      <c r="Q189" s="1" t="s">
        <v>331</v>
      </c>
      <c r="R189" s="1" t="s">
        <v>36</v>
      </c>
      <c r="S189" s="1">
        <f>HEX2DEC(badge_data[[#This Row],[knocked_up]])</f>
        <v>1</v>
      </c>
      <c r="T189" s="1" t="s">
        <v>332</v>
      </c>
      <c r="U189" s="1" t="s">
        <v>29</v>
      </c>
      <c r="V189" s="1">
        <f>HEX2DEC(badge_data[[#This Row],[pooped]])</f>
        <v>0</v>
      </c>
      <c r="W189" s="1" t="s">
        <v>333</v>
      </c>
      <c r="X189" s="1">
        <f>HEX2DEC(badge_data[[#This Row],[prego_time]])</f>
        <v>887</v>
      </c>
      <c r="Y189" s="1" t="s">
        <v>29</v>
      </c>
      <c r="Z189" s="1" t="s">
        <v>29</v>
      </c>
      <c r="AA189" s="1" t="s">
        <v>334</v>
      </c>
      <c r="AB189" s="1">
        <f>HEX2DEC(badge_data[[#This Row],[sleep_time]])</f>
        <v>263</v>
      </c>
      <c r="AC189" s="1" t="s">
        <v>29</v>
      </c>
      <c r="AD189" s="1" t="s">
        <v>335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1:36" x14ac:dyDescent="0.25">
      <c r="A190" s="1" t="s">
        <v>615</v>
      </c>
      <c r="B190" s="1">
        <f>HEX2DEC(badge_data[[#This Row],[id]])</f>
        <v>437</v>
      </c>
      <c r="C190" s="1" t="s">
        <v>58</v>
      </c>
      <c r="D190" s="1">
        <f>HEX2DEC(badge_data[[#This Row],[active_time]])</f>
        <v>0</v>
      </c>
      <c r="E190" s="1" t="s">
        <v>29</v>
      </c>
      <c r="F190" s="1">
        <f>HEX2DEC(badge_data[[#This Row],[ate]])</f>
        <v>0</v>
      </c>
      <c r="G190" s="1" t="s">
        <v>58</v>
      </c>
      <c r="H190" s="1">
        <f>HEX2DEC(badge_data[[#This Row],[clicks]])</f>
        <v>0</v>
      </c>
      <c r="I190">
        <v>2</v>
      </c>
      <c r="J190">
        <v>0</v>
      </c>
      <c r="K190" s="1" t="s">
        <v>29</v>
      </c>
      <c r="L190" s="1" t="s">
        <v>256</v>
      </c>
      <c r="M190" s="1" t="s">
        <v>61</v>
      </c>
      <c r="N190" s="1" t="s">
        <v>58</v>
      </c>
      <c r="O190" s="1">
        <f>HEX2DEC(badge_data[[#This Row],[hyper_time]])</f>
        <v>0</v>
      </c>
      <c r="P190">
        <v>2</v>
      </c>
      <c r="Q190" s="1" t="s">
        <v>616</v>
      </c>
      <c r="R190" s="1" t="s">
        <v>29</v>
      </c>
      <c r="S190" s="1">
        <f>HEX2DEC(badge_data[[#This Row],[knocked_up]])</f>
        <v>0</v>
      </c>
      <c r="T190" s="1" t="s">
        <v>63</v>
      </c>
      <c r="U190" s="1" t="s">
        <v>29</v>
      </c>
      <c r="V190" s="1">
        <f>HEX2DEC(badge_data[[#This Row],[pooped]])</f>
        <v>0</v>
      </c>
      <c r="W190" s="1" t="s">
        <v>58</v>
      </c>
      <c r="X190" s="1">
        <f>HEX2DEC(badge_data[[#This Row],[prego_time]])</f>
        <v>0</v>
      </c>
      <c r="Y190" s="1" t="s">
        <v>29</v>
      </c>
      <c r="Z190" s="1" t="s">
        <v>29</v>
      </c>
      <c r="AA190" s="1" t="s">
        <v>617</v>
      </c>
      <c r="AB190" s="1">
        <f>HEX2DEC(badge_data[[#This Row],[sleep_time]])</f>
        <v>205</v>
      </c>
      <c r="AC190" s="1" t="s">
        <v>29</v>
      </c>
      <c r="AD190" s="1" t="s">
        <v>401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1:36" x14ac:dyDescent="0.25">
      <c r="A191" s="1" t="s">
        <v>1491</v>
      </c>
      <c r="B191" s="1">
        <f>HEX2DEC(badge_data[[#This Row],[id]])</f>
        <v>445</v>
      </c>
      <c r="C191" s="1" t="s">
        <v>1492</v>
      </c>
      <c r="D191" s="1">
        <f>HEX2DEC(badge_data[[#This Row],[active_time]])</f>
        <v>440</v>
      </c>
      <c r="E191" s="1" t="s">
        <v>29</v>
      </c>
      <c r="F191" s="1">
        <f>HEX2DEC(badge_data[[#This Row],[ate]])</f>
        <v>0</v>
      </c>
      <c r="G191" s="1" t="s">
        <v>1493</v>
      </c>
      <c r="H191" s="1">
        <f>HEX2DEC(badge_data[[#This Row],[clicks]])</f>
        <v>7</v>
      </c>
      <c r="I191">
        <v>4</v>
      </c>
      <c r="J191">
        <v>0</v>
      </c>
      <c r="K191" s="1" t="s">
        <v>187</v>
      </c>
      <c r="L191" s="1" t="s">
        <v>140</v>
      </c>
      <c r="M191" s="1" t="s">
        <v>1494</v>
      </c>
      <c r="N191" s="1" t="s">
        <v>1495</v>
      </c>
      <c r="O191" s="1">
        <f>HEX2DEC(badge_data[[#This Row],[hyper_time]])</f>
        <v>318</v>
      </c>
      <c r="P191">
        <v>4</v>
      </c>
      <c r="Q191" s="1" t="s">
        <v>1496</v>
      </c>
      <c r="R191" s="1" t="s">
        <v>36</v>
      </c>
      <c r="S191" s="1">
        <f>HEX2DEC(badge_data[[#This Row],[knocked_up]])</f>
        <v>1</v>
      </c>
      <c r="T191" s="1" t="s">
        <v>50</v>
      </c>
      <c r="U191" s="1" t="s">
        <v>29</v>
      </c>
      <c r="V191" s="1">
        <f>HEX2DEC(badge_data[[#This Row],[pooped]])</f>
        <v>0</v>
      </c>
      <c r="W191" s="1" t="s">
        <v>1497</v>
      </c>
      <c r="X191" s="1">
        <f>HEX2DEC(badge_data[[#This Row],[prego_time]])</f>
        <v>908</v>
      </c>
      <c r="Y191" s="1" t="s">
        <v>29</v>
      </c>
      <c r="Z191" s="1" t="s">
        <v>187</v>
      </c>
      <c r="AA191" s="1" t="s">
        <v>578</v>
      </c>
      <c r="AB191" s="1">
        <f>HEX2DEC(badge_data[[#This Row],[sleep_time]])</f>
        <v>150</v>
      </c>
      <c r="AC191" s="1" t="s">
        <v>29</v>
      </c>
      <c r="AD191" s="1" t="s">
        <v>467</v>
      </c>
      <c r="AE191">
        <v>3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6" x14ac:dyDescent="0.25">
      <c r="A192" s="1" t="s">
        <v>1249</v>
      </c>
      <c r="B192" s="1">
        <f>HEX2DEC(badge_data[[#This Row],[id]])</f>
        <v>385</v>
      </c>
      <c r="C192" s="1" t="s">
        <v>58</v>
      </c>
      <c r="D192" s="1">
        <f>HEX2DEC(badge_data[[#This Row],[active_time]])</f>
        <v>0</v>
      </c>
      <c r="E192" s="1" t="s">
        <v>29</v>
      </c>
      <c r="F192" s="1">
        <f>HEX2DEC(badge_data[[#This Row],[ate]])</f>
        <v>0</v>
      </c>
      <c r="G192" s="1" t="s">
        <v>916</v>
      </c>
      <c r="H192" s="1">
        <f>HEX2DEC(badge_data[[#This Row],[clicks]])</f>
        <v>1</v>
      </c>
      <c r="I192">
        <v>2</v>
      </c>
      <c r="J192">
        <v>0</v>
      </c>
      <c r="K192" s="1" t="s">
        <v>29</v>
      </c>
      <c r="L192" s="1" t="s">
        <v>163</v>
      </c>
      <c r="M192" s="1" t="s">
        <v>635</v>
      </c>
      <c r="N192" s="1" t="s">
        <v>1250</v>
      </c>
      <c r="O192" s="1">
        <f>HEX2DEC(badge_data[[#This Row],[hyper_time]])</f>
        <v>55</v>
      </c>
      <c r="P192">
        <v>2</v>
      </c>
      <c r="Q192" s="1" t="s">
        <v>1251</v>
      </c>
      <c r="R192" s="1" t="s">
        <v>29</v>
      </c>
      <c r="S192" s="1">
        <f>HEX2DEC(badge_data[[#This Row],[knocked_up]])</f>
        <v>0</v>
      </c>
      <c r="T192" s="1" t="s">
        <v>638</v>
      </c>
      <c r="U192" s="1" t="s">
        <v>29</v>
      </c>
      <c r="V192" s="1">
        <f>HEX2DEC(badge_data[[#This Row],[pooped]])</f>
        <v>0</v>
      </c>
      <c r="W192" s="1" t="s">
        <v>58</v>
      </c>
      <c r="X192" s="1">
        <f>HEX2DEC(badge_data[[#This Row],[prego_time]])</f>
        <v>0</v>
      </c>
      <c r="Y192" s="1" t="s">
        <v>29</v>
      </c>
      <c r="Z192" s="1" t="s">
        <v>299</v>
      </c>
      <c r="AA192" s="1" t="s">
        <v>1252</v>
      </c>
      <c r="AB192" s="1">
        <f>HEX2DEC(badge_data[[#This Row],[sleep_time]])</f>
        <v>134</v>
      </c>
      <c r="AC192" s="1" t="s">
        <v>29</v>
      </c>
      <c r="AD192" s="1" t="s">
        <v>159</v>
      </c>
      <c r="AE192">
        <v>3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25">
      <c r="A193" s="1" t="s">
        <v>1102</v>
      </c>
      <c r="B193" s="1">
        <f>HEX2DEC(badge_data[[#This Row],[id]])</f>
        <v>440</v>
      </c>
      <c r="C193" s="1" t="s">
        <v>1103</v>
      </c>
      <c r="D193" s="1">
        <f>HEX2DEC(badge_data[[#This Row],[active_time]])</f>
        <v>301</v>
      </c>
      <c r="E193" s="1" t="s">
        <v>29</v>
      </c>
      <c r="F193" s="1">
        <f>HEX2DEC(badge_data[[#This Row],[ate]])</f>
        <v>0</v>
      </c>
      <c r="G193" s="1" t="s">
        <v>1104</v>
      </c>
      <c r="H193" s="1">
        <f>HEX2DEC(badge_data[[#This Row],[clicks]])</f>
        <v>13</v>
      </c>
      <c r="I193">
        <v>3</v>
      </c>
      <c r="J193">
        <v>0</v>
      </c>
      <c r="K193" s="1" t="s">
        <v>29</v>
      </c>
      <c r="L193" s="1" t="s">
        <v>163</v>
      </c>
      <c r="M193" s="1" t="s">
        <v>1105</v>
      </c>
      <c r="N193" s="1" t="s">
        <v>1106</v>
      </c>
      <c r="O193" s="1">
        <f>HEX2DEC(badge_data[[#This Row],[hyper_time]])</f>
        <v>303</v>
      </c>
      <c r="P193">
        <v>5</v>
      </c>
      <c r="Q193" s="1" t="s">
        <v>1107</v>
      </c>
      <c r="R193" s="1" t="s">
        <v>29</v>
      </c>
      <c r="S193" s="1">
        <f>HEX2DEC(badge_data[[#This Row],[knocked_up]])</f>
        <v>0</v>
      </c>
      <c r="T193" s="1" t="s">
        <v>1108</v>
      </c>
      <c r="U193" s="1" t="s">
        <v>29</v>
      </c>
      <c r="V193" s="1">
        <f>HEX2DEC(badge_data[[#This Row],[pooped]])</f>
        <v>0</v>
      </c>
      <c r="W193" s="1" t="s">
        <v>58</v>
      </c>
      <c r="X193" s="1">
        <f>HEX2DEC(badge_data[[#This Row],[prego_time]])</f>
        <v>0</v>
      </c>
      <c r="Y193" s="1" t="s">
        <v>29</v>
      </c>
      <c r="Z193" s="1" t="s">
        <v>1102</v>
      </c>
      <c r="AA193" s="1" t="s">
        <v>311</v>
      </c>
      <c r="AB193" s="1">
        <f>HEX2DEC(badge_data[[#This Row],[sleep_time]])</f>
        <v>109</v>
      </c>
      <c r="AC193" s="1" t="s">
        <v>76</v>
      </c>
      <c r="AD193" s="1" t="s">
        <v>107</v>
      </c>
      <c r="AE193">
        <v>3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x14ac:dyDescent="0.25">
      <c r="A194" s="1" t="s">
        <v>405</v>
      </c>
      <c r="B194" s="1">
        <f>HEX2DEC(badge_data[[#This Row],[id]])</f>
        <v>550</v>
      </c>
      <c r="C194" s="1" t="s">
        <v>554</v>
      </c>
      <c r="D194" s="1">
        <f>HEX2DEC(badge_data[[#This Row],[active_time]])</f>
        <v>91</v>
      </c>
      <c r="E194" s="1" t="s">
        <v>29</v>
      </c>
      <c r="F194" s="1">
        <f>HEX2DEC(badge_data[[#This Row],[ate]])</f>
        <v>0</v>
      </c>
      <c r="G194" s="1" t="s">
        <v>325</v>
      </c>
      <c r="H194" s="1">
        <f>HEX2DEC(badge_data[[#This Row],[clicks]])</f>
        <v>9</v>
      </c>
      <c r="I194">
        <v>25</v>
      </c>
      <c r="J194">
        <v>0</v>
      </c>
      <c r="K194" s="1" t="s">
        <v>29</v>
      </c>
      <c r="L194" s="1" t="s">
        <v>163</v>
      </c>
      <c r="M194" s="1" t="s">
        <v>555</v>
      </c>
      <c r="N194" s="1" t="s">
        <v>556</v>
      </c>
      <c r="O194" s="1">
        <f>HEX2DEC(badge_data[[#This Row],[hyper_time]])</f>
        <v>451</v>
      </c>
      <c r="P194">
        <v>35</v>
      </c>
      <c r="Q194" s="1" t="s">
        <v>557</v>
      </c>
      <c r="R194" s="1" t="s">
        <v>29</v>
      </c>
      <c r="S194" s="1">
        <f>HEX2DEC(badge_data[[#This Row],[knocked_up]])</f>
        <v>0</v>
      </c>
      <c r="T194" s="1" t="s">
        <v>484</v>
      </c>
      <c r="U194" s="1" t="s">
        <v>29</v>
      </c>
      <c r="V194" s="1">
        <f>HEX2DEC(badge_data[[#This Row],[pooped]])</f>
        <v>0</v>
      </c>
      <c r="W194" s="1" t="s">
        <v>58</v>
      </c>
      <c r="X194" s="1">
        <f>HEX2DEC(badge_data[[#This Row],[prego_time]])</f>
        <v>0</v>
      </c>
      <c r="Y194" s="1" t="s">
        <v>29</v>
      </c>
      <c r="Z194" s="1" t="s">
        <v>405</v>
      </c>
      <c r="AA194" s="1" t="s">
        <v>558</v>
      </c>
      <c r="AB194" s="1">
        <f>HEX2DEC(badge_data[[#This Row],[sleep_time]])</f>
        <v>84</v>
      </c>
      <c r="AC194" s="1" t="s">
        <v>82</v>
      </c>
      <c r="AD194" s="1" t="s">
        <v>159</v>
      </c>
      <c r="AE194">
        <v>3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 x14ac:dyDescent="0.25">
      <c r="A195" s="1" t="s">
        <v>119</v>
      </c>
      <c r="B195" s="1">
        <f>HEX2DEC(badge_data[[#This Row],[id]])</f>
        <v>394</v>
      </c>
      <c r="C195" s="1" t="s">
        <v>201</v>
      </c>
      <c r="D195" s="1">
        <f>HEX2DEC(badge_data[[#This Row],[active_time]])</f>
        <v>355</v>
      </c>
      <c r="E195" s="1" t="s">
        <v>202</v>
      </c>
      <c r="F195" s="1">
        <f>HEX2DEC(badge_data[[#This Row],[ate]])</f>
        <v>15</v>
      </c>
      <c r="G195" s="1" t="s">
        <v>203</v>
      </c>
      <c r="H195" s="1">
        <f>HEX2DEC(badge_data[[#This Row],[clicks]])</f>
        <v>382</v>
      </c>
      <c r="I195">
        <v>1</v>
      </c>
      <c r="J195">
        <v>0</v>
      </c>
      <c r="K195" s="1" t="s">
        <v>71</v>
      </c>
      <c r="L195" s="1" t="s">
        <v>163</v>
      </c>
      <c r="M195" s="1" t="s">
        <v>204</v>
      </c>
      <c r="N195" s="1" t="s">
        <v>205</v>
      </c>
      <c r="O195" s="1">
        <f>HEX2DEC(badge_data[[#This Row],[hyper_time]])</f>
        <v>6479</v>
      </c>
      <c r="P195">
        <v>76</v>
      </c>
      <c r="Q195" s="1" t="s">
        <v>206</v>
      </c>
      <c r="R195" s="1" t="s">
        <v>207</v>
      </c>
      <c r="S195" s="1">
        <f>HEX2DEC(badge_data[[#This Row],[knocked_up]])</f>
        <v>6</v>
      </c>
      <c r="T195" s="1" t="s">
        <v>208</v>
      </c>
      <c r="U195" s="1" t="s">
        <v>209</v>
      </c>
      <c r="V195" s="1">
        <f>HEX2DEC(badge_data[[#This Row],[pooped]])</f>
        <v>27</v>
      </c>
      <c r="W195" s="1" t="s">
        <v>210</v>
      </c>
      <c r="X195" s="1">
        <f>HEX2DEC(badge_data[[#This Row],[prego_time]])</f>
        <v>5094</v>
      </c>
      <c r="Y195" s="1" t="s">
        <v>29</v>
      </c>
      <c r="Z195" s="1" t="s">
        <v>211</v>
      </c>
      <c r="AA195" s="1" t="s">
        <v>212</v>
      </c>
      <c r="AB195" s="1">
        <f>HEX2DEC(badge_data[[#This Row],[sleep_time]])</f>
        <v>39</v>
      </c>
      <c r="AC195" s="1" t="s">
        <v>213</v>
      </c>
      <c r="AD195" s="1" t="s">
        <v>121</v>
      </c>
      <c r="AE195">
        <v>3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x14ac:dyDescent="0.25">
      <c r="A196" s="1" t="s">
        <v>1291</v>
      </c>
      <c r="B196" s="1">
        <f>HEX2DEC(badge_data[[#This Row],[id]])</f>
        <v>346</v>
      </c>
      <c r="C196" s="1" t="s">
        <v>58</v>
      </c>
      <c r="D196" s="1">
        <f>HEX2DEC(badge_data[[#This Row],[active_time]])</f>
        <v>0</v>
      </c>
      <c r="E196" s="1" t="s">
        <v>29</v>
      </c>
      <c r="F196" s="1">
        <f>HEX2DEC(badge_data[[#This Row],[ate]])</f>
        <v>0</v>
      </c>
      <c r="G196" s="1" t="s">
        <v>58</v>
      </c>
      <c r="H196" s="1">
        <f>HEX2DEC(badge_data[[#This Row],[clicks]])</f>
        <v>0</v>
      </c>
      <c r="I196">
        <v>1</v>
      </c>
      <c r="J196">
        <v>0</v>
      </c>
      <c r="K196" s="1" t="s">
        <v>29</v>
      </c>
      <c r="L196" s="1" t="s">
        <v>163</v>
      </c>
      <c r="M196" s="1" t="s">
        <v>61</v>
      </c>
      <c r="N196" s="1" t="s">
        <v>58</v>
      </c>
      <c r="O196" s="1">
        <f>HEX2DEC(badge_data[[#This Row],[hyper_time]])</f>
        <v>0</v>
      </c>
      <c r="P196">
        <v>1</v>
      </c>
      <c r="Q196" s="1" t="s">
        <v>1292</v>
      </c>
      <c r="R196" s="1" t="s">
        <v>29</v>
      </c>
      <c r="S196" s="1">
        <f>HEX2DEC(badge_data[[#This Row],[knocked_up]])</f>
        <v>0</v>
      </c>
      <c r="T196" s="1" t="s">
        <v>63</v>
      </c>
      <c r="U196" s="1" t="s">
        <v>29</v>
      </c>
      <c r="V196" s="1">
        <f>HEX2DEC(badge_data[[#This Row],[pooped]])</f>
        <v>0</v>
      </c>
      <c r="W196" s="1" t="s">
        <v>58</v>
      </c>
      <c r="X196" s="1">
        <f>HEX2DEC(badge_data[[#This Row],[prego_time]])</f>
        <v>0</v>
      </c>
      <c r="Y196" s="1" t="s">
        <v>29</v>
      </c>
      <c r="Z196" s="1" t="s">
        <v>1249</v>
      </c>
      <c r="AA196" s="1" t="s">
        <v>1293</v>
      </c>
      <c r="AB196" s="1">
        <f>HEX2DEC(badge_data[[#This Row],[sleep_time]])</f>
        <v>33</v>
      </c>
      <c r="AC196" s="1" t="s">
        <v>29</v>
      </c>
      <c r="AD196" s="1" t="s">
        <v>1116</v>
      </c>
      <c r="AE196">
        <v>3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25">
      <c r="A197" s="1" t="s">
        <v>648</v>
      </c>
      <c r="B197" s="1">
        <f>HEX2DEC(badge_data[[#This Row],[id]])</f>
        <v>100</v>
      </c>
      <c r="C197" s="1" t="s">
        <v>58</v>
      </c>
      <c r="D197" s="1">
        <f>HEX2DEC(badge_data[[#This Row],[active_time]])</f>
        <v>0</v>
      </c>
      <c r="E197" s="1" t="s">
        <v>29</v>
      </c>
      <c r="F197" s="1">
        <f>HEX2DEC(badge_data[[#This Row],[ate]])</f>
        <v>0</v>
      </c>
      <c r="G197" s="1" t="s">
        <v>916</v>
      </c>
      <c r="H197" s="1">
        <f>HEX2DEC(badge_data[[#This Row],[clicks]])</f>
        <v>1</v>
      </c>
      <c r="I197">
        <v>4</v>
      </c>
      <c r="J197">
        <v>0</v>
      </c>
      <c r="K197" s="1" t="s">
        <v>29</v>
      </c>
      <c r="L197" s="1" t="s">
        <v>163</v>
      </c>
      <c r="M197" s="1" t="s">
        <v>827</v>
      </c>
      <c r="N197" s="1" t="s">
        <v>319</v>
      </c>
      <c r="O197" s="1">
        <f>HEX2DEC(badge_data[[#This Row],[hyper_time]])</f>
        <v>27</v>
      </c>
      <c r="P197">
        <v>4</v>
      </c>
      <c r="Q197" s="1" t="s">
        <v>1400</v>
      </c>
      <c r="R197" s="1" t="s">
        <v>29</v>
      </c>
      <c r="S197" s="1">
        <f>HEX2DEC(badge_data[[#This Row],[knocked_up]])</f>
        <v>0</v>
      </c>
      <c r="T197" s="1" t="s">
        <v>830</v>
      </c>
      <c r="U197" s="1" t="s">
        <v>29</v>
      </c>
      <c r="V197" s="1">
        <f>HEX2DEC(badge_data[[#This Row],[pooped]])</f>
        <v>0</v>
      </c>
      <c r="W197" s="1" t="s">
        <v>58</v>
      </c>
      <c r="X197" s="1">
        <f>HEX2DEC(badge_data[[#This Row],[prego_time]])</f>
        <v>0</v>
      </c>
      <c r="Y197" s="1" t="s">
        <v>29</v>
      </c>
      <c r="Z197" s="1" t="s">
        <v>27</v>
      </c>
      <c r="AA197" s="1" t="s">
        <v>1401</v>
      </c>
      <c r="AB197" s="1">
        <f>HEX2DEC(badge_data[[#This Row],[sleep_time]])</f>
        <v>20</v>
      </c>
      <c r="AC197" s="1" t="s">
        <v>29</v>
      </c>
      <c r="AD197" s="1" t="s">
        <v>159</v>
      </c>
      <c r="AE197">
        <v>3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25">
      <c r="A198" s="1" t="s">
        <v>1503</v>
      </c>
      <c r="B198" s="1">
        <f>HEX2DEC(badge_data[[#This Row],[id]])</f>
        <v>92</v>
      </c>
      <c r="C198" s="1" t="s">
        <v>1504</v>
      </c>
      <c r="D198" s="1">
        <f>HEX2DEC(badge_data[[#This Row],[active_time]])</f>
        <v>1502</v>
      </c>
      <c r="E198" s="1" t="s">
        <v>36</v>
      </c>
      <c r="F198" s="1">
        <f>HEX2DEC(badge_data[[#This Row],[ate]])</f>
        <v>1</v>
      </c>
      <c r="G198" s="1" t="s">
        <v>1194</v>
      </c>
      <c r="H198" s="1">
        <f>HEX2DEC(badge_data[[#This Row],[clicks]])</f>
        <v>49</v>
      </c>
      <c r="I198">
        <v>11</v>
      </c>
      <c r="J198">
        <v>1</v>
      </c>
      <c r="K198" s="1" t="s">
        <v>71</v>
      </c>
      <c r="L198" s="1" t="s">
        <v>509</v>
      </c>
      <c r="M198" s="1" t="s">
        <v>63</v>
      </c>
      <c r="N198" s="1" t="s">
        <v>1505</v>
      </c>
      <c r="O198" s="1">
        <f>HEX2DEC(badge_data[[#This Row],[hyper_time]])</f>
        <v>2278</v>
      </c>
      <c r="P198">
        <v>12</v>
      </c>
      <c r="Q198" s="1" t="s">
        <v>1506</v>
      </c>
      <c r="R198" s="1" t="s">
        <v>36</v>
      </c>
      <c r="S198" s="1">
        <f>HEX2DEC(badge_data[[#This Row],[knocked_up]])</f>
        <v>1</v>
      </c>
      <c r="T198" s="1" t="s">
        <v>332</v>
      </c>
      <c r="U198" s="1" t="s">
        <v>29</v>
      </c>
      <c r="V198" s="1">
        <f>HEX2DEC(badge_data[[#This Row],[pooped]])</f>
        <v>0</v>
      </c>
      <c r="W198" s="1" t="s">
        <v>1507</v>
      </c>
      <c r="X198" s="1">
        <f>HEX2DEC(badge_data[[#This Row],[prego_time]])</f>
        <v>351</v>
      </c>
      <c r="Y198" s="1" t="s">
        <v>29</v>
      </c>
      <c r="Z198" s="1" t="s">
        <v>276</v>
      </c>
      <c r="AA198" s="1" t="s">
        <v>1019</v>
      </c>
      <c r="AB198" s="1">
        <f>HEX2DEC(badge_data[[#This Row],[sleep_time]])</f>
        <v>18</v>
      </c>
      <c r="AC198" s="1" t="s">
        <v>36</v>
      </c>
      <c r="AD198" s="1" t="s">
        <v>1508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25">
      <c r="A199" s="1" t="s">
        <v>53</v>
      </c>
      <c r="B199" s="1">
        <f>HEX2DEC(badge_data[[#This Row],[id]])</f>
        <v>315</v>
      </c>
      <c r="C199" s="1" t="s">
        <v>459</v>
      </c>
      <c r="D199" s="1">
        <f>HEX2DEC(badge_data[[#This Row],[active_time]])</f>
        <v>240</v>
      </c>
      <c r="E199" s="1" t="s">
        <v>154</v>
      </c>
      <c r="F199" s="1">
        <f>HEX2DEC(badge_data[[#This Row],[ate]])</f>
        <v>29</v>
      </c>
      <c r="G199" s="1" t="s">
        <v>460</v>
      </c>
      <c r="H199" s="1">
        <f>HEX2DEC(badge_data[[#This Row],[clicks]])</f>
        <v>16</v>
      </c>
      <c r="I199">
        <v>94</v>
      </c>
      <c r="J199">
        <v>0</v>
      </c>
      <c r="K199" s="1" t="s">
        <v>461</v>
      </c>
      <c r="L199" s="1" t="s">
        <v>140</v>
      </c>
      <c r="M199" s="1" t="s">
        <v>462</v>
      </c>
      <c r="N199" s="1" t="s">
        <v>463</v>
      </c>
      <c r="O199" s="1">
        <f>HEX2DEC(badge_data[[#This Row],[hyper_time]])</f>
        <v>1024</v>
      </c>
      <c r="P199">
        <v>94</v>
      </c>
      <c r="Q199" s="1" t="s">
        <v>464</v>
      </c>
      <c r="R199" s="1" t="s">
        <v>76</v>
      </c>
      <c r="S199" s="1">
        <f>HEX2DEC(badge_data[[#This Row],[knocked_up]])</f>
        <v>2</v>
      </c>
      <c r="T199" s="1" t="s">
        <v>72</v>
      </c>
      <c r="U199" s="1" t="s">
        <v>458</v>
      </c>
      <c r="V199" s="1">
        <f>HEX2DEC(badge_data[[#This Row],[pooped]])</f>
        <v>25</v>
      </c>
      <c r="W199" s="1" t="s">
        <v>465</v>
      </c>
      <c r="X199" s="1">
        <f>HEX2DEC(badge_data[[#This Row],[prego_time]])</f>
        <v>969</v>
      </c>
      <c r="Y199" s="1" t="s">
        <v>29</v>
      </c>
      <c r="Z199" s="1" t="s">
        <v>84</v>
      </c>
      <c r="AA199" s="1" t="s">
        <v>466</v>
      </c>
      <c r="AB199" s="1">
        <f>HEX2DEC(badge_data[[#This Row],[sleep_time]])</f>
        <v>10</v>
      </c>
      <c r="AC199" s="1" t="s">
        <v>29</v>
      </c>
      <c r="AD199" s="1" t="s">
        <v>467</v>
      </c>
      <c r="AE199">
        <v>3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25">
      <c r="A200" s="1" t="s">
        <v>317</v>
      </c>
      <c r="B200" s="1">
        <f>HEX2DEC(badge_data[[#This Row],[id]])</f>
        <v>310</v>
      </c>
      <c r="C200" s="1" t="s">
        <v>318</v>
      </c>
      <c r="D200" s="1">
        <f>HEX2DEC(badge_data[[#This Row],[active_time]])</f>
        <v>129</v>
      </c>
      <c r="E200" s="1" t="s">
        <v>29</v>
      </c>
      <c r="F200" s="1">
        <f>HEX2DEC(badge_data[[#This Row],[ate]])</f>
        <v>0</v>
      </c>
      <c r="G200" s="1" t="s">
        <v>319</v>
      </c>
      <c r="H200" s="1">
        <f>HEX2DEC(badge_data[[#This Row],[clicks]])</f>
        <v>27</v>
      </c>
      <c r="I200">
        <v>17</v>
      </c>
      <c r="J200">
        <v>0</v>
      </c>
      <c r="K200" s="1" t="s">
        <v>71</v>
      </c>
      <c r="L200" s="1" t="s">
        <v>256</v>
      </c>
      <c r="M200" s="1" t="s">
        <v>320</v>
      </c>
      <c r="N200" s="1" t="s">
        <v>321</v>
      </c>
      <c r="O200" s="1">
        <f>HEX2DEC(badge_data[[#This Row],[hyper_time]])</f>
        <v>2134</v>
      </c>
      <c r="P200">
        <v>17</v>
      </c>
      <c r="Q200" s="1" t="s">
        <v>322</v>
      </c>
      <c r="R200" s="1" t="s">
        <v>36</v>
      </c>
      <c r="S200" s="1">
        <f>HEX2DEC(badge_data[[#This Row],[knocked_up]])</f>
        <v>1</v>
      </c>
      <c r="T200" s="1" t="s">
        <v>323</v>
      </c>
      <c r="U200" s="1" t="s">
        <v>29</v>
      </c>
      <c r="V200" s="1">
        <f>HEX2DEC(badge_data[[#This Row],[pooped]])</f>
        <v>0</v>
      </c>
      <c r="W200" s="1" t="s">
        <v>324</v>
      </c>
      <c r="X200" s="1">
        <f>HEX2DEC(badge_data[[#This Row],[prego_time]])</f>
        <v>1432</v>
      </c>
      <c r="Y200" s="1" t="s">
        <v>29</v>
      </c>
      <c r="Z200" s="1" t="s">
        <v>29</v>
      </c>
      <c r="AA200" s="1" t="s">
        <v>325</v>
      </c>
      <c r="AB200" s="1">
        <f>HEX2DEC(badge_data[[#This Row],[sleep_time]])</f>
        <v>9</v>
      </c>
      <c r="AC200" s="1" t="s">
        <v>29</v>
      </c>
      <c r="AD200" s="1" t="s">
        <v>83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x14ac:dyDescent="0.25">
      <c r="A201" s="1" t="s">
        <v>1619</v>
      </c>
      <c r="B201" s="1">
        <f>HEX2DEC(badge_data[[#This Row],[id]])</f>
        <v>630</v>
      </c>
      <c r="C201" s="1" t="s">
        <v>1620</v>
      </c>
      <c r="D201" s="1">
        <f>HEX2DEC(badge_data[[#This Row],[active_time]])</f>
        <v>510</v>
      </c>
      <c r="E201" s="1" t="s">
        <v>29</v>
      </c>
      <c r="F201" s="1">
        <f>HEX2DEC(badge_data[[#This Row],[ate]])</f>
        <v>0</v>
      </c>
      <c r="G201" s="1" t="s">
        <v>1621</v>
      </c>
      <c r="H201" s="1">
        <f>HEX2DEC(badge_data[[#This Row],[clicks]])</f>
        <v>46</v>
      </c>
      <c r="I201">
        <v>14</v>
      </c>
      <c r="J201">
        <v>0</v>
      </c>
      <c r="K201" s="1" t="s">
        <v>522</v>
      </c>
      <c r="L201" s="1" t="s">
        <v>140</v>
      </c>
      <c r="M201" s="1" t="s">
        <v>394</v>
      </c>
      <c r="N201" s="1" t="s">
        <v>1622</v>
      </c>
      <c r="O201" s="1">
        <f>HEX2DEC(badge_data[[#This Row],[hyper_time]])</f>
        <v>845</v>
      </c>
      <c r="P201">
        <v>14</v>
      </c>
      <c r="Q201" s="1" t="s">
        <v>1623</v>
      </c>
      <c r="R201" s="1" t="s">
        <v>36</v>
      </c>
      <c r="S201" s="1">
        <f>HEX2DEC(badge_data[[#This Row],[knocked_up]])</f>
        <v>1</v>
      </c>
      <c r="T201" s="1" t="s">
        <v>397</v>
      </c>
      <c r="U201" s="1" t="s">
        <v>29</v>
      </c>
      <c r="V201" s="1">
        <f>HEX2DEC(badge_data[[#This Row],[pooped]])</f>
        <v>0</v>
      </c>
      <c r="W201" s="1" t="s">
        <v>1210</v>
      </c>
      <c r="X201" s="1">
        <f>HEX2DEC(badge_data[[#This Row],[prego_time]])</f>
        <v>86</v>
      </c>
      <c r="Y201" s="1" t="s">
        <v>29</v>
      </c>
      <c r="Z201" s="1" t="s">
        <v>1016</v>
      </c>
      <c r="AA201" s="1" t="s">
        <v>325</v>
      </c>
      <c r="AB201" s="1">
        <f>HEX2DEC(badge_data[[#This Row],[sleep_time]])</f>
        <v>9</v>
      </c>
      <c r="AC201" s="1" t="s">
        <v>29</v>
      </c>
      <c r="AD201" s="1" t="s">
        <v>40</v>
      </c>
      <c r="AE201">
        <v>3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x14ac:dyDescent="0.25">
      <c r="A202" s="1" t="s">
        <v>1591</v>
      </c>
      <c r="B202" s="1">
        <f>HEX2DEC(badge_data[[#This Row],[id]])</f>
        <v>101</v>
      </c>
      <c r="C202" s="1" t="s">
        <v>1592</v>
      </c>
      <c r="D202" s="1">
        <f>HEX2DEC(badge_data[[#This Row],[active_time]])</f>
        <v>513</v>
      </c>
      <c r="E202" s="1" t="s">
        <v>36</v>
      </c>
      <c r="F202" s="1">
        <f>HEX2DEC(badge_data[[#This Row],[ate]])</f>
        <v>1</v>
      </c>
      <c r="G202" s="1" t="s">
        <v>1401</v>
      </c>
      <c r="H202" s="1">
        <f>HEX2DEC(badge_data[[#This Row],[clicks]])</f>
        <v>20</v>
      </c>
      <c r="I202">
        <v>10</v>
      </c>
      <c r="J202">
        <v>0</v>
      </c>
      <c r="K202" s="1" t="s">
        <v>29</v>
      </c>
      <c r="L202" s="1" t="s">
        <v>163</v>
      </c>
      <c r="M202" s="1" t="s">
        <v>61</v>
      </c>
      <c r="N202" s="1" t="s">
        <v>1593</v>
      </c>
      <c r="O202" s="1">
        <f>HEX2DEC(badge_data[[#This Row],[hyper_time]])</f>
        <v>1214</v>
      </c>
      <c r="P202">
        <v>12</v>
      </c>
      <c r="Q202" s="1" t="s">
        <v>1594</v>
      </c>
      <c r="R202" s="1" t="s">
        <v>29</v>
      </c>
      <c r="S202" s="1">
        <f>HEX2DEC(badge_data[[#This Row],[knocked_up]])</f>
        <v>0</v>
      </c>
      <c r="T202" s="1" t="s">
        <v>63</v>
      </c>
      <c r="U202" s="1" t="s">
        <v>29</v>
      </c>
      <c r="V202" s="1">
        <f>HEX2DEC(badge_data[[#This Row],[pooped]])</f>
        <v>0</v>
      </c>
      <c r="W202" s="1" t="s">
        <v>58</v>
      </c>
      <c r="X202" s="1">
        <f>HEX2DEC(badge_data[[#This Row],[prego_time]])</f>
        <v>0</v>
      </c>
      <c r="Y202" s="1" t="s">
        <v>29</v>
      </c>
      <c r="Z202" s="1" t="s">
        <v>1589</v>
      </c>
      <c r="AA202" s="1" t="s">
        <v>841</v>
      </c>
      <c r="AB202" s="1">
        <f>HEX2DEC(badge_data[[#This Row],[sleep_time]])</f>
        <v>8</v>
      </c>
      <c r="AC202" s="1" t="s">
        <v>76</v>
      </c>
      <c r="AD202" s="1" t="s">
        <v>401</v>
      </c>
      <c r="AE202">
        <v>3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x14ac:dyDescent="0.25">
      <c r="A203" s="1" t="s">
        <v>867</v>
      </c>
      <c r="B203" s="1">
        <f>HEX2DEC(badge_data[[#This Row],[id]])</f>
        <v>301</v>
      </c>
      <c r="C203" s="1" t="s">
        <v>1018</v>
      </c>
      <c r="D203" s="1">
        <f>HEX2DEC(badge_data[[#This Row],[active_time]])</f>
        <v>1132</v>
      </c>
      <c r="E203" s="1" t="s">
        <v>298</v>
      </c>
      <c r="F203" s="1">
        <f>HEX2DEC(badge_data[[#This Row],[ate]])</f>
        <v>37</v>
      </c>
      <c r="G203" s="1" t="s">
        <v>1019</v>
      </c>
      <c r="H203" s="1">
        <f>HEX2DEC(badge_data[[#This Row],[clicks]])</f>
        <v>18</v>
      </c>
      <c r="I203">
        <v>20</v>
      </c>
      <c r="J203">
        <v>0</v>
      </c>
      <c r="K203" s="1" t="s">
        <v>405</v>
      </c>
      <c r="L203" s="1" t="s">
        <v>140</v>
      </c>
      <c r="M203" s="1" t="s">
        <v>1020</v>
      </c>
      <c r="N203" s="1" t="s">
        <v>1021</v>
      </c>
      <c r="O203" s="1">
        <f>HEX2DEC(badge_data[[#This Row],[hyper_time]])</f>
        <v>1035</v>
      </c>
      <c r="P203">
        <v>20</v>
      </c>
      <c r="Q203" s="1" t="s">
        <v>1022</v>
      </c>
      <c r="R203" s="1" t="s">
        <v>36</v>
      </c>
      <c r="S203" s="1">
        <f>HEX2DEC(badge_data[[#This Row],[knocked_up]])</f>
        <v>1</v>
      </c>
      <c r="T203" s="1" t="s">
        <v>355</v>
      </c>
      <c r="U203" s="1" t="s">
        <v>29</v>
      </c>
      <c r="V203" s="1">
        <f>HEX2DEC(badge_data[[#This Row],[pooped]])</f>
        <v>0</v>
      </c>
      <c r="W203" s="1" t="s">
        <v>1023</v>
      </c>
      <c r="X203" s="1">
        <f>HEX2DEC(badge_data[[#This Row],[prego_time]])</f>
        <v>2173</v>
      </c>
      <c r="Y203" s="1" t="s">
        <v>29</v>
      </c>
      <c r="Z203" s="1" t="s">
        <v>399</v>
      </c>
      <c r="AA203" s="1" t="s">
        <v>1024</v>
      </c>
      <c r="AB203" s="1">
        <f>HEX2DEC(badge_data[[#This Row],[sleep_time]])</f>
        <v>6</v>
      </c>
      <c r="AC203" s="1" t="s">
        <v>29</v>
      </c>
      <c r="AD203" s="1" t="s">
        <v>56</v>
      </c>
      <c r="AE203">
        <v>3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 x14ac:dyDescent="0.25">
      <c r="A204" s="1" t="s">
        <v>1586</v>
      </c>
      <c r="B204" s="1">
        <f>HEX2DEC(badge_data[[#This Row],[id]])</f>
        <v>81</v>
      </c>
      <c r="C204" s="1" t="s">
        <v>772</v>
      </c>
      <c r="D204" s="1">
        <f>HEX2DEC(badge_data[[#This Row],[active_time]])</f>
        <v>532</v>
      </c>
      <c r="E204" s="1" t="s">
        <v>29</v>
      </c>
      <c r="F204" s="1">
        <f>HEX2DEC(badge_data[[#This Row],[ate]])</f>
        <v>0</v>
      </c>
      <c r="G204" s="1" t="s">
        <v>817</v>
      </c>
      <c r="H204" s="1">
        <f>HEX2DEC(badge_data[[#This Row],[clicks]])</f>
        <v>11</v>
      </c>
      <c r="I204">
        <v>12</v>
      </c>
      <c r="J204">
        <v>0</v>
      </c>
      <c r="K204" s="1" t="s">
        <v>29</v>
      </c>
      <c r="L204" s="1" t="s">
        <v>163</v>
      </c>
      <c r="M204" s="1" t="s">
        <v>1556</v>
      </c>
      <c r="N204" s="1" t="s">
        <v>1587</v>
      </c>
      <c r="O204" s="1">
        <f>HEX2DEC(badge_data[[#This Row],[hyper_time]])</f>
        <v>1164</v>
      </c>
      <c r="P204">
        <v>13</v>
      </c>
      <c r="Q204" s="1" t="s">
        <v>1588</v>
      </c>
      <c r="R204" s="1" t="s">
        <v>29</v>
      </c>
      <c r="S204" s="1">
        <f>HEX2DEC(badge_data[[#This Row],[knocked_up]])</f>
        <v>0</v>
      </c>
      <c r="T204" s="1" t="s">
        <v>924</v>
      </c>
      <c r="U204" s="1" t="s">
        <v>29</v>
      </c>
      <c r="V204" s="1">
        <f>HEX2DEC(badge_data[[#This Row],[pooped]])</f>
        <v>0</v>
      </c>
      <c r="W204" s="1" t="s">
        <v>58</v>
      </c>
      <c r="X204" s="1">
        <f>HEX2DEC(badge_data[[#This Row],[prego_time]])</f>
        <v>0</v>
      </c>
      <c r="Y204" s="1" t="s">
        <v>29</v>
      </c>
      <c r="Z204" s="1" t="s">
        <v>1589</v>
      </c>
      <c r="AA204" s="1" t="s">
        <v>1590</v>
      </c>
      <c r="AB204" s="1">
        <f>HEX2DEC(badge_data[[#This Row],[sleep_time]])</f>
        <v>5</v>
      </c>
      <c r="AC204" s="1" t="s">
        <v>36</v>
      </c>
      <c r="AD204" s="1" t="s">
        <v>107</v>
      </c>
      <c r="AE204">
        <v>3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 x14ac:dyDescent="0.25">
      <c r="A205" s="1" t="s">
        <v>1398</v>
      </c>
      <c r="B205" s="1">
        <f>HEX2DEC(badge_data[[#This Row],[id]])</f>
        <v>118</v>
      </c>
      <c r="C205" s="1" t="s">
        <v>58</v>
      </c>
      <c r="D205" s="1">
        <f>HEX2DEC(badge_data[[#This Row],[active_time]])</f>
        <v>0</v>
      </c>
      <c r="E205" s="1" t="s">
        <v>29</v>
      </c>
      <c r="F205" s="1">
        <f>HEX2DEC(badge_data[[#This Row],[ate]])</f>
        <v>0</v>
      </c>
      <c r="G205" s="1" t="s">
        <v>917</v>
      </c>
      <c r="H205" s="1">
        <f>HEX2DEC(badge_data[[#This Row],[clicks]])</f>
        <v>4</v>
      </c>
      <c r="I205">
        <v>4</v>
      </c>
      <c r="J205">
        <v>0</v>
      </c>
      <c r="K205" s="1" t="s">
        <v>29</v>
      </c>
      <c r="L205" s="1" t="s">
        <v>163</v>
      </c>
      <c r="M205" s="1" t="s">
        <v>635</v>
      </c>
      <c r="N205" s="1" t="s">
        <v>1399</v>
      </c>
      <c r="O205" s="1">
        <f>HEX2DEC(badge_data[[#This Row],[hyper_time]])</f>
        <v>53</v>
      </c>
      <c r="P205">
        <v>4</v>
      </c>
      <c r="Q205" s="1" t="s">
        <v>1400</v>
      </c>
      <c r="R205" s="1" t="s">
        <v>29</v>
      </c>
      <c r="S205" s="1">
        <f>HEX2DEC(badge_data[[#This Row],[knocked_up]])</f>
        <v>0</v>
      </c>
      <c r="T205" s="1" t="s">
        <v>638</v>
      </c>
      <c r="U205" s="1" t="s">
        <v>29</v>
      </c>
      <c r="V205" s="1">
        <f>HEX2DEC(badge_data[[#This Row],[pooped]])</f>
        <v>0</v>
      </c>
      <c r="W205" s="1" t="s">
        <v>58</v>
      </c>
      <c r="X205" s="1">
        <f>HEX2DEC(badge_data[[#This Row],[prego_time]])</f>
        <v>0</v>
      </c>
      <c r="Y205" s="1" t="s">
        <v>29</v>
      </c>
      <c r="Z205" s="1" t="s">
        <v>27</v>
      </c>
      <c r="AA205" s="1" t="s">
        <v>917</v>
      </c>
      <c r="AB205" s="1">
        <f>HEX2DEC(badge_data[[#This Row],[sleep_time]])</f>
        <v>4</v>
      </c>
      <c r="AC205" s="1" t="s">
        <v>29</v>
      </c>
      <c r="AD205" s="1" t="s">
        <v>159</v>
      </c>
      <c r="AE205">
        <v>3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 x14ac:dyDescent="0.25">
      <c r="A206" s="1" t="s">
        <v>1200</v>
      </c>
      <c r="B206" s="1">
        <f>HEX2DEC(badge_data[[#This Row],[id]])</f>
        <v>74</v>
      </c>
      <c r="C206" s="1" t="s">
        <v>58</v>
      </c>
      <c r="D206" s="1">
        <f>HEX2DEC(badge_data[[#This Row],[active_time]])</f>
        <v>0</v>
      </c>
      <c r="E206" s="1" t="s">
        <v>1201</v>
      </c>
      <c r="F206" s="1">
        <f>HEX2DEC(badge_data[[#This Row],[ate]])</f>
        <v>58</v>
      </c>
      <c r="G206" s="1" t="s">
        <v>1202</v>
      </c>
      <c r="H206" s="1">
        <f>HEX2DEC(badge_data[[#This Row],[clicks]])</f>
        <v>22</v>
      </c>
      <c r="I206">
        <v>17</v>
      </c>
      <c r="J206">
        <v>0</v>
      </c>
      <c r="K206" s="1" t="s">
        <v>71</v>
      </c>
      <c r="L206" s="1" t="s">
        <v>72</v>
      </c>
      <c r="M206" s="1" t="s">
        <v>1203</v>
      </c>
      <c r="N206" s="1" t="s">
        <v>1204</v>
      </c>
      <c r="O206" s="1">
        <f>HEX2DEC(badge_data[[#This Row],[hyper_time]])</f>
        <v>696</v>
      </c>
      <c r="P206">
        <v>17</v>
      </c>
      <c r="Q206" s="1" t="s">
        <v>1205</v>
      </c>
      <c r="R206" s="1" t="s">
        <v>36</v>
      </c>
      <c r="S206" s="1">
        <f>HEX2DEC(badge_data[[#This Row],[knocked_up]])</f>
        <v>1</v>
      </c>
      <c r="T206" s="1" t="s">
        <v>738</v>
      </c>
      <c r="U206" s="1" t="s">
        <v>29</v>
      </c>
      <c r="V206" s="1">
        <f>HEX2DEC(badge_data[[#This Row],[pooped]])</f>
        <v>0</v>
      </c>
      <c r="W206" s="1" t="s">
        <v>1206</v>
      </c>
      <c r="X206" s="1">
        <f>HEX2DEC(badge_data[[#This Row],[prego_time]])</f>
        <v>133</v>
      </c>
      <c r="Y206" s="1" t="s">
        <v>29</v>
      </c>
      <c r="Z206" s="1" t="s">
        <v>1057</v>
      </c>
      <c r="AA206" s="1" t="s">
        <v>59</v>
      </c>
      <c r="AB206" s="1">
        <f>HEX2DEC(badge_data[[#This Row],[sleep_time]])</f>
        <v>2</v>
      </c>
      <c r="AC206" s="1" t="s">
        <v>29</v>
      </c>
      <c r="AD206" s="1" t="s">
        <v>159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 x14ac:dyDescent="0.25">
      <c r="A207" s="1" t="s">
        <v>213</v>
      </c>
      <c r="B207" s="1">
        <f>HEX2DEC(badge_data[[#This Row],[id]])</f>
        <v>75</v>
      </c>
      <c r="C207" s="1" t="s">
        <v>1561</v>
      </c>
      <c r="D207" s="1">
        <f>HEX2DEC(badge_data[[#This Row],[active_time]])</f>
        <v>686</v>
      </c>
      <c r="E207" s="1" t="s">
        <v>29</v>
      </c>
      <c r="F207" s="1">
        <f>HEX2DEC(badge_data[[#This Row],[ate]])</f>
        <v>0</v>
      </c>
      <c r="G207" s="1" t="s">
        <v>917</v>
      </c>
      <c r="H207" s="1">
        <f>HEX2DEC(badge_data[[#This Row],[clicks]])</f>
        <v>4</v>
      </c>
      <c r="I207">
        <v>7</v>
      </c>
      <c r="J207">
        <v>0</v>
      </c>
      <c r="K207" s="1" t="s">
        <v>29</v>
      </c>
      <c r="L207" s="1" t="s">
        <v>72</v>
      </c>
      <c r="M207" s="1" t="s">
        <v>1562</v>
      </c>
      <c r="N207" s="1" t="s">
        <v>1563</v>
      </c>
      <c r="O207" s="1">
        <f>HEX2DEC(badge_data[[#This Row],[hyper_time]])</f>
        <v>717</v>
      </c>
      <c r="P207">
        <v>7</v>
      </c>
      <c r="Q207" s="1" t="s">
        <v>1564</v>
      </c>
      <c r="R207" s="1" t="s">
        <v>29</v>
      </c>
      <c r="S207" s="1">
        <f>HEX2DEC(badge_data[[#This Row],[knocked_up]])</f>
        <v>0</v>
      </c>
      <c r="T207" s="1" t="s">
        <v>179</v>
      </c>
      <c r="U207" s="1" t="s">
        <v>29</v>
      </c>
      <c r="V207" s="1">
        <f>HEX2DEC(badge_data[[#This Row],[pooped]])</f>
        <v>0</v>
      </c>
      <c r="W207" s="1" t="s">
        <v>58</v>
      </c>
      <c r="X207" s="1">
        <f>HEX2DEC(badge_data[[#This Row],[prego_time]])</f>
        <v>0</v>
      </c>
      <c r="Y207" s="1" t="s">
        <v>29</v>
      </c>
      <c r="Z207" s="1" t="s">
        <v>216</v>
      </c>
      <c r="AA207" s="1" t="s">
        <v>59</v>
      </c>
      <c r="AB207" s="1">
        <f>HEX2DEC(badge_data[[#This Row],[sleep_time]])</f>
        <v>2</v>
      </c>
      <c r="AC207" s="1" t="s">
        <v>29</v>
      </c>
      <c r="AD207" s="1" t="s">
        <v>401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 x14ac:dyDescent="0.25">
      <c r="A208" s="1" t="s">
        <v>1509</v>
      </c>
      <c r="B208" s="1">
        <f>HEX2DEC(badge_data[[#This Row],[id]])</f>
        <v>164</v>
      </c>
      <c r="C208" s="1" t="s">
        <v>58</v>
      </c>
      <c r="D208" s="1">
        <f>HEX2DEC(badge_data[[#This Row],[active_time]])</f>
        <v>0</v>
      </c>
      <c r="E208" s="1" t="s">
        <v>36</v>
      </c>
      <c r="F208" s="1">
        <f>HEX2DEC(badge_data[[#This Row],[ate]])</f>
        <v>1</v>
      </c>
      <c r="G208" s="1" t="s">
        <v>1280</v>
      </c>
      <c r="H208" s="1">
        <f>HEX2DEC(badge_data[[#This Row],[clicks]])</f>
        <v>28</v>
      </c>
      <c r="I208">
        <v>9</v>
      </c>
      <c r="J208">
        <v>0</v>
      </c>
      <c r="K208" s="1" t="s">
        <v>131</v>
      </c>
      <c r="L208" s="1" t="s">
        <v>45</v>
      </c>
      <c r="M208" s="1" t="s">
        <v>490</v>
      </c>
      <c r="N208" s="1" t="s">
        <v>1510</v>
      </c>
      <c r="O208" s="1">
        <f>HEX2DEC(badge_data[[#This Row],[hyper_time]])</f>
        <v>728</v>
      </c>
      <c r="P208">
        <v>9</v>
      </c>
      <c r="Q208" s="1" t="s">
        <v>1511</v>
      </c>
      <c r="R208" s="1" t="s">
        <v>36</v>
      </c>
      <c r="S208" s="1">
        <f>HEX2DEC(badge_data[[#This Row],[knocked_up]])</f>
        <v>1</v>
      </c>
      <c r="T208" s="1" t="s">
        <v>493</v>
      </c>
      <c r="U208" s="1" t="s">
        <v>29</v>
      </c>
      <c r="V208" s="1">
        <f>HEX2DEC(badge_data[[#This Row],[pooped]])</f>
        <v>0</v>
      </c>
      <c r="W208" s="1" t="s">
        <v>880</v>
      </c>
      <c r="X208" s="1">
        <f>HEX2DEC(badge_data[[#This Row],[prego_time]])</f>
        <v>453</v>
      </c>
      <c r="Y208" s="1" t="s">
        <v>29</v>
      </c>
      <c r="Z208" s="1" t="s">
        <v>276</v>
      </c>
      <c r="AA208" s="1" t="s">
        <v>916</v>
      </c>
      <c r="AB208" s="1">
        <f>HEX2DEC(badge_data[[#This Row],[sleep_time]])</f>
        <v>1</v>
      </c>
      <c r="AC208" s="1" t="s">
        <v>29</v>
      </c>
      <c r="AD208" s="1" t="s">
        <v>56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6" x14ac:dyDescent="0.25">
      <c r="A209" s="1" t="s">
        <v>915</v>
      </c>
      <c r="B209" s="1">
        <f>HEX2DEC(badge_data[[#This Row],[id]])</f>
        <v>360</v>
      </c>
      <c r="C209" s="1" t="s">
        <v>58</v>
      </c>
      <c r="D209" s="1">
        <f>HEX2DEC(badge_data[[#This Row],[active_time]])</f>
        <v>0</v>
      </c>
      <c r="E209" s="1" t="s">
        <v>29</v>
      </c>
      <c r="F209" s="1">
        <f>HEX2DEC(badge_data[[#This Row],[ate]])</f>
        <v>0</v>
      </c>
      <c r="G209" s="1" t="s">
        <v>916</v>
      </c>
      <c r="H209" s="1">
        <f>HEX2DEC(badge_data[[#This Row],[clicks]])</f>
        <v>1</v>
      </c>
      <c r="I209">
        <v>2</v>
      </c>
      <c r="J209">
        <v>0</v>
      </c>
      <c r="K209" s="1" t="s">
        <v>29</v>
      </c>
      <c r="L209" s="1" t="s">
        <v>163</v>
      </c>
      <c r="M209" s="1" t="s">
        <v>827</v>
      </c>
      <c r="N209" s="1" t="s">
        <v>917</v>
      </c>
      <c r="O209" s="1">
        <f>HEX2DEC(badge_data[[#This Row],[hyper_time]])</f>
        <v>4</v>
      </c>
      <c r="P209">
        <v>2</v>
      </c>
      <c r="Q209" s="1" t="s">
        <v>918</v>
      </c>
      <c r="R209" s="1" t="s">
        <v>29</v>
      </c>
      <c r="S209" s="1">
        <f>HEX2DEC(badge_data[[#This Row],[knocked_up]])</f>
        <v>0</v>
      </c>
      <c r="T209" s="1" t="s">
        <v>830</v>
      </c>
      <c r="U209" s="1" t="s">
        <v>29</v>
      </c>
      <c r="V209" s="1">
        <f>HEX2DEC(badge_data[[#This Row],[pooped]])</f>
        <v>0</v>
      </c>
      <c r="W209" s="1" t="s">
        <v>58</v>
      </c>
      <c r="X209" s="1">
        <f>HEX2DEC(badge_data[[#This Row],[prego_time]])</f>
        <v>0</v>
      </c>
      <c r="Y209" s="1" t="s">
        <v>29</v>
      </c>
      <c r="Z209" s="1" t="s">
        <v>27</v>
      </c>
      <c r="AA209" s="1" t="s">
        <v>916</v>
      </c>
      <c r="AB209" s="1">
        <f>HEX2DEC(badge_data[[#This Row],[sleep_time]])</f>
        <v>1</v>
      </c>
      <c r="AC209" s="1" t="s">
        <v>29</v>
      </c>
      <c r="AD209" s="1" t="s">
        <v>159</v>
      </c>
      <c r="AE209">
        <v>3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 x14ac:dyDescent="0.25">
      <c r="A210" s="1" t="s">
        <v>991</v>
      </c>
      <c r="B210" s="1">
        <f>HEX2DEC(badge_data[[#This Row],[id]])</f>
        <v>435</v>
      </c>
      <c r="C210" s="1" t="s">
        <v>58</v>
      </c>
      <c r="D210" s="1">
        <f>HEX2DEC(badge_data[[#This Row],[active_time]])</f>
        <v>0</v>
      </c>
      <c r="E210" s="1" t="s">
        <v>29</v>
      </c>
      <c r="F210" s="1">
        <f>HEX2DEC(badge_data[[#This Row],[ate]])</f>
        <v>0</v>
      </c>
      <c r="G210" s="1" t="s">
        <v>59</v>
      </c>
      <c r="H210" s="1">
        <f>HEX2DEC(badge_data[[#This Row],[clicks]])</f>
        <v>2</v>
      </c>
      <c r="I210">
        <v>3</v>
      </c>
      <c r="J210">
        <v>0</v>
      </c>
      <c r="K210" s="1" t="s">
        <v>29</v>
      </c>
      <c r="L210" s="1" t="s">
        <v>163</v>
      </c>
      <c r="M210" s="1" t="s">
        <v>827</v>
      </c>
      <c r="N210" s="1" t="s">
        <v>871</v>
      </c>
      <c r="O210" s="1">
        <f>HEX2DEC(badge_data[[#This Row],[hyper_time]])</f>
        <v>12</v>
      </c>
      <c r="P210">
        <v>3</v>
      </c>
      <c r="Q210" s="1" t="s">
        <v>992</v>
      </c>
      <c r="R210" s="1" t="s">
        <v>29</v>
      </c>
      <c r="S210" s="1">
        <f>HEX2DEC(badge_data[[#This Row],[knocked_up]])</f>
        <v>0</v>
      </c>
      <c r="T210" s="1" t="s">
        <v>830</v>
      </c>
      <c r="U210" s="1" t="s">
        <v>29</v>
      </c>
      <c r="V210" s="1">
        <f>HEX2DEC(badge_data[[#This Row],[pooped]])</f>
        <v>0</v>
      </c>
      <c r="W210" s="1" t="s">
        <v>58</v>
      </c>
      <c r="X210" s="1">
        <f>HEX2DEC(badge_data[[#This Row],[prego_time]])</f>
        <v>0</v>
      </c>
      <c r="Y210" s="1" t="s">
        <v>29</v>
      </c>
      <c r="Z210" s="1" t="s">
        <v>991</v>
      </c>
      <c r="AA210" s="1" t="s">
        <v>58</v>
      </c>
      <c r="AB210" s="1">
        <f>HEX2DEC(badge_data[[#This Row],[sleep_time]])</f>
        <v>0</v>
      </c>
      <c r="AC210" s="1" t="s">
        <v>29</v>
      </c>
      <c r="AD210" s="1" t="s">
        <v>159</v>
      </c>
      <c r="AE210">
        <v>3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 x14ac:dyDescent="0.25">
      <c r="A211" s="1" t="s">
        <v>96</v>
      </c>
      <c r="B211" s="1">
        <f>HEX2DEC(badge_data[[#This Row],[id]])</f>
        <v>410</v>
      </c>
      <c r="C211" s="1" t="s">
        <v>58</v>
      </c>
      <c r="D211" s="1">
        <f>HEX2DEC(badge_data[[#This Row],[active_time]])</f>
        <v>0</v>
      </c>
      <c r="E211" s="1" t="s">
        <v>29</v>
      </c>
      <c r="F211" s="1">
        <f>HEX2DEC(badge_data[[#This Row],[ate]])</f>
        <v>0</v>
      </c>
      <c r="G211" s="1" t="s">
        <v>58</v>
      </c>
      <c r="H211" s="1">
        <f>HEX2DEC(badge_data[[#This Row],[clicks]])</f>
        <v>0</v>
      </c>
      <c r="I211">
        <v>1</v>
      </c>
      <c r="J211">
        <v>0</v>
      </c>
      <c r="K211" s="1" t="s">
        <v>29</v>
      </c>
      <c r="L211" s="1" t="s">
        <v>63</v>
      </c>
      <c r="M211" s="1" t="s">
        <v>61</v>
      </c>
      <c r="N211" s="1" t="s">
        <v>58</v>
      </c>
      <c r="O211" s="1">
        <f>HEX2DEC(badge_data[[#This Row],[hyper_time]])</f>
        <v>0</v>
      </c>
      <c r="P211">
        <v>1</v>
      </c>
      <c r="Q211" s="1" t="s">
        <v>97</v>
      </c>
      <c r="R211" s="1" t="s">
        <v>29</v>
      </c>
      <c r="S211" s="1">
        <f>HEX2DEC(badge_data[[#This Row],[knocked_up]])</f>
        <v>0</v>
      </c>
      <c r="T211" s="1" t="s">
        <v>63</v>
      </c>
      <c r="U211" s="1" t="s">
        <v>29</v>
      </c>
      <c r="V211" s="1">
        <f>HEX2DEC(badge_data[[#This Row],[pooped]])</f>
        <v>0</v>
      </c>
      <c r="W211" s="1" t="s">
        <v>58</v>
      </c>
      <c r="X211" s="1">
        <f>HEX2DEC(badge_data[[#This Row],[prego_time]])</f>
        <v>0</v>
      </c>
      <c r="Y211" s="1" t="s">
        <v>29</v>
      </c>
      <c r="Z211" s="1" t="s">
        <v>29</v>
      </c>
      <c r="AA211" s="1" t="s">
        <v>58</v>
      </c>
      <c r="AB211" s="1">
        <f>HEX2DEC(badge_data[[#This Row],[sleep_time]])</f>
        <v>0</v>
      </c>
      <c r="AC211" s="1" t="s">
        <v>29</v>
      </c>
      <c r="AD211" s="1" t="s">
        <v>36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6" x14ac:dyDescent="0.25">
      <c r="A212" s="1" t="s">
        <v>514</v>
      </c>
      <c r="B212" s="1">
        <f>HEX2DEC(badge_data[[#This Row],[id]])</f>
        <v>332</v>
      </c>
      <c r="C212" s="1" t="s">
        <v>58</v>
      </c>
      <c r="D212" s="1">
        <f>HEX2DEC(badge_data[[#This Row],[active_time]])</f>
        <v>0</v>
      </c>
      <c r="E212" s="1" t="s">
        <v>29</v>
      </c>
      <c r="F212" s="1">
        <f>HEX2DEC(badge_data[[#This Row],[ate]])</f>
        <v>0</v>
      </c>
      <c r="G212" s="1" t="s">
        <v>58</v>
      </c>
      <c r="H212" s="1">
        <f>HEX2DEC(badge_data[[#This Row],[clicks]])</f>
        <v>0</v>
      </c>
      <c r="I212">
        <v>0</v>
      </c>
      <c r="J212">
        <v>0</v>
      </c>
      <c r="K212" s="1" t="s">
        <v>29</v>
      </c>
      <c r="L212" s="1" t="s">
        <v>63</v>
      </c>
      <c r="M212" s="1" t="s">
        <v>61</v>
      </c>
      <c r="N212" s="1" t="s">
        <v>58</v>
      </c>
      <c r="O212" s="1">
        <f>HEX2DEC(badge_data[[#This Row],[hyper_time]])</f>
        <v>0</v>
      </c>
      <c r="P212">
        <v>1</v>
      </c>
      <c r="Q212" s="1" t="s">
        <v>515</v>
      </c>
      <c r="R212" s="1" t="s">
        <v>29</v>
      </c>
      <c r="S212" s="1">
        <f>HEX2DEC(badge_data[[#This Row],[knocked_up]])</f>
        <v>0</v>
      </c>
      <c r="T212" s="1" t="s">
        <v>63</v>
      </c>
      <c r="U212" s="1" t="s">
        <v>29</v>
      </c>
      <c r="V212" s="1">
        <f>HEX2DEC(badge_data[[#This Row],[pooped]])</f>
        <v>0</v>
      </c>
      <c r="W212" s="1" t="s">
        <v>58</v>
      </c>
      <c r="X212" s="1">
        <f>HEX2DEC(badge_data[[#This Row],[prego_time]])</f>
        <v>0</v>
      </c>
      <c r="Y212" s="1" t="s">
        <v>29</v>
      </c>
      <c r="Z212" s="1" t="s">
        <v>29</v>
      </c>
      <c r="AA212" s="1" t="s">
        <v>58</v>
      </c>
      <c r="AB212" s="1">
        <f>HEX2DEC(badge_data[[#This Row],[sleep_time]])</f>
        <v>0</v>
      </c>
      <c r="AC212" s="1" t="s">
        <v>36</v>
      </c>
      <c r="AD212" s="1" t="s">
        <v>36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323-B066-4F84-8B30-DBC034913498}">
  <dimension ref="A1:N216"/>
  <sheetViews>
    <sheetView topLeftCell="A7" workbookViewId="0">
      <selection activeCell="P13" sqref="P13"/>
    </sheetView>
  </sheetViews>
  <sheetFormatPr defaultRowHeight="15" x14ac:dyDescent="0.25"/>
  <cols>
    <col min="1" max="1" width="13.85546875" bestFit="1" customWidth="1"/>
    <col min="2" max="2" width="5.5703125" bestFit="1" customWidth="1"/>
    <col min="3" max="3" width="7.42578125" bestFit="1" customWidth="1"/>
    <col min="4" max="4" width="6.85546875" bestFit="1" customWidth="1"/>
    <col min="13" max="13" width="13.140625" bestFit="1" customWidth="1"/>
    <col min="14" max="14" width="11.140625" bestFit="1" customWidth="1"/>
  </cols>
  <sheetData>
    <row r="1" spans="1:14" x14ac:dyDescent="0.25">
      <c r="A1" t="s">
        <v>1648</v>
      </c>
      <c r="B1" t="s">
        <v>0</v>
      </c>
      <c r="C1" t="s">
        <v>1649</v>
      </c>
      <c r="D1" t="s">
        <v>1650</v>
      </c>
    </row>
    <row r="2" spans="1:14" x14ac:dyDescent="0.25">
      <c r="A2" s="2">
        <v>44599.939988425926</v>
      </c>
      <c r="B2" s="1" t="s">
        <v>86</v>
      </c>
      <c r="C2">
        <v>8</v>
      </c>
      <c r="D2">
        <v>1</v>
      </c>
      <c r="I2" s="1" t="s">
        <v>86</v>
      </c>
      <c r="J2">
        <f>COUNTIF(B$2:B$500,I2)</f>
        <v>1</v>
      </c>
    </row>
    <row r="3" spans="1:14" x14ac:dyDescent="0.25">
      <c r="A3" s="2">
        <v>44600.018807870372</v>
      </c>
      <c r="B3" s="1" t="s">
        <v>458</v>
      </c>
      <c r="C3">
        <v>31</v>
      </c>
      <c r="D3">
        <v>25</v>
      </c>
      <c r="I3" s="1" t="s">
        <v>458</v>
      </c>
      <c r="J3">
        <f>COUNTIF(B$2:B$500,I3)</f>
        <v>1</v>
      </c>
      <c r="M3" s="3" t="s">
        <v>1651</v>
      </c>
      <c r="N3" t="s">
        <v>1653</v>
      </c>
    </row>
    <row r="4" spans="1:14" x14ac:dyDescent="0.25">
      <c r="A4" s="2">
        <v>44599.821458333332</v>
      </c>
      <c r="B4" s="1" t="s">
        <v>468</v>
      </c>
      <c r="C4">
        <v>6</v>
      </c>
      <c r="D4">
        <v>37</v>
      </c>
      <c r="I4" s="1" t="s">
        <v>468</v>
      </c>
      <c r="J4">
        <f t="shared" ref="J4:J67" si="0">COUNTIF(B$2:B$500,I4)</f>
        <v>8</v>
      </c>
      <c r="M4" s="4" t="s">
        <v>86</v>
      </c>
      <c r="N4" s="1">
        <v>1</v>
      </c>
    </row>
    <row r="5" spans="1:14" x14ac:dyDescent="0.25">
      <c r="A5" s="2">
        <v>44599.851863425924</v>
      </c>
      <c r="B5" s="1" t="s">
        <v>468</v>
      </c>
      <c r="C5">
        <v>16</v>
      </c>
      <c r="D5">
        <v>37</v>
      </c>
      <c r="I5" s="1" t="s">
        <v>269</v>
      </c>
      <c r="J5">
        <f t="shared" si="0"/>
        <v>1</v>
      </c>
      <c r="M5" s="4" t="s">
        <v>458</v>
      </c>
      <c r="N5" s="1">
        <v>25</v>
      </c>
    </row>
    <row r="6" spans="1:14" x14ac:dyDescent="0.25">
      <c r="A6" s="2">
        <v>44599.874502314815</v>
      </c>
      <c r="B6" s="1" t="s">
        <v>468</v>
      </c>
      <c r="C6">
        <v>10</v>
      </c>
      <c r="D6">
        <v>10</v>
      </c>
      <c r="I6" s="1" t="s">
        <v>222</v>
      </c>
      <c r="J6">
        <f t="shared" si="0"/>
        <v>1</v>
      </c>
      <c r="M6" s="4" t="s">
        <v>468</v>
      </c>
      <c r="N6" s="1">
        <v>185</v>
      </c>
    </row>
    <row r="7" spans="1:14" x14ac:dyDescent="0.25">
      <c r="A7" s="2">
        <v>44599.878784722219</v>
      </c>
      <c r="B7" s="1" t="s">
        <v>468</v>
      </c>
      <c r="C7">
        <v>9</v>
      </c>
      <c r="D7">
        <v>1</v>
      </c>
      <c r="I7" s="1" t="s">
        <v>934</v>
      </c>
      <c r="J7">
        <f t="shared" si="0"/>
        <v>1</v>
      </c>
      <c r="M7" s="4" t="s">
        <v>269</v>
      </c>
      <c r="N7" s="1">
        <v>15</v>
      </c>
    </row>
    <row r="8" spans="1:14" x14ac:dyDescent="0.25">
      <c r="A8" s="2">
        <v>44599.881967592592</v>
      </c>
      <c r="B8" s="1" t="s">
        <v>468</v>
      </c>
      <c r="C8">
        <v>23</v>
      </c>
      <c r="D8">
        <v>25</v>
      </c>
      <c r="I8" s="1" t="s">
        <v>893</v>
      </c>
      <c r="J8">
        <f t="shared" si="0"/>
        <v>1</v>
      </c>
      <c r="M8" s="4" t="s">
        <v>222</v>
      </c>
      <c r="N8" s="1">
        <v>1</v>
      </c>
    </row>
    <row r="9" spans="1:14" x14ac:dyDescent="0.25">
      <c r="A9" s="2">
        <v>44599.882152777776</v>
      </c>
      <c r="B9" s="1" t="s">
        <v>468</v>
      </c>
      <c r="C9">
        <v>23</v>
      </c>
      <c r="D9">
        <v>25</v>
      </c>
      <c r="I9" s="1" t="s">
        <v>497</v>
      </c>
      <c r="J9">
        <f t="shared" si="0"/>
        <v>1</v>
      </c>
      <c r="M9" s="4" t="s">
        <v>934</v>
      </c>
      <c r="N9" s="1">
        <v>1</v>
      </c>
    </row>
    <row r="10" spans="1:14" x14ac:dyDescent="0.25">
      <c r="A10" s="2">
        <v>44599.88349537037</v>
      </c>
      <c r="B10" s="1" t="s">
        <v>468</v>
      </c>
      <c r="C10">
        <v>23</v>
      </c>
      <c r="D10">
        <v>25</v>
      </c>
      <c r="I10" s="1" t="s">
        <v>84</v>
      </c>
      <c r="J10">
        <f t="shared" si="0"/>
        <v>2</v>
      </c>
      <c r="M10" s="4" t="s">
        <v>893</v>
      </c>
      <c r="N10" s="1">
        <v>30</v>
      </c>
    </row>
    <row r="11" spans="1:14" x14ac:dyDescent="0.25">
      <c r="A11" s="2">
        <v>44599.883680555555</v>
      </c>
      <c r="B11" s="1" t="s">
        <v>468</v>
      </c>
      <c r="C11">
        <v>23</v>
      </c>
      <c r="D11">
        <v>25</v>
      </c>
      <c r="H11">
        <f>HEX2DEC(I11)</f>
        <v>67</v>
      </c>
      <c r="I11" s="1" t="s">
        <v>649</v>
      </c>
      <c r="J11">
        <f t="shared" si="0"/>
        <v>17</v>
      </c>
      <c r="M11" s="4" t="s">
        <v>497</v>
      </c>
      <c r="N11" s="1">
        <v>37</v>
      </c>
    </row>
    <row r="12" spans="1:14" x14ac:dyDescent="0.25">
      <c r="A12" s="2">
        <v>44599.847696759258</v>
      </c>
      <c r="B12" s="1" t="s">
        <v>269</v>
      </c>
      <c r="C12">
        <v>17</v>
      </c>
      <c r="D12">
        <v>15</v>
      </c>
      <c r="I12" s="1" t="s">
        <v>1586</v>
      </c>
      <c r="J12">
        <f t="shared" si="0"/>
        <v>1</v>
      </c>
      <c r="M12" s="4" t="s">
        <v>84</v>
      </c>
      <c r="N12" s="1">
        <v>20</v>
      </c>
    </row>
    <row r="13" spans="1:14" x14ac:dyDescent="0.25">
      <c r="A13" s="2">
        <v>44600.013784722221</v>
      </c>
      <c r="B13" s="1" t="s">
        <v>222</v>
      </c>
      <c r="C13">
        <v>18</v>
      </c>
      <c r="D13">
        <v>1</v>
      </c>
      <c r="I13" s="1" t="s">
        <v>1503</v>
      </c>
      <c r="J13">
        <f t="shared" si="0"/>
        <v>1</v>
      </c>
      <c r="M13" s="4" t="s">
        <v>649</v>
      </c>
      <c r="N13" s="1">
        <v>766</v>
      </c>
    </row>
    <row r="14" spans="1:14" x14ac:dyDescent="0.25">
      <c r="A14" s="2">
        <v>44599.99459490741</v>
      </c>
      <c r="B14" s="1" t="s">
        <v>934</v>
      </c>
      <c r="C14">
        <v>8</v>
      </c>
      <c r="D14">
        <v>1</v>
      </c>
      <c r="I14" s="1" t="s">
        <v>1408</v>
      </c>
      <c r="J14">
        <f t="shared" si="0"/>
        <v>5</v>
      </c>
      <c r="M14" s="4" t="s">
        <v>1586</v>
      </c>
      <c r="N14" s="1">
        <v>1</v>
      </c>
    </row>
    <row r="15" spans="1:14" x14ac:dyDescent="0.25">
      <c r="A15" s="2">
        <v>44599.547488425924</v>
      </c>
      <c r="B15" s="1" t="s">
        <v>893</v>
      </c>
      <c r="C15">
        <v>10</v>
      </c>
      <c r="D15">
        <v>30</v>
      </c>
      <c r="I15" s="1" t="s">
        <v>1591</v>
      </c>
      <c r="J15">
        <f t="shared" si="0"/>
        <v>2</v>
      </c>
      <c r="M15" s="4" t="s">
        <v>1503</v>
      </c>
      <c r="N15" s="1">
        <v>1</v>
      </c>
    </row>
    <row r="16" spans="1:14" x14ac:dyDescent="0.25">
      <c r="A16" s="2">
        <v>44599.824965277781</v>
      </c>
      <c r="B16" s="1" t="s">
        <v>497</v>
      </c>
      <c r="C16">
        <v>4</v>
      </c>
      <c r="D16">
        <v>37</v>
      </c>
      <c r="I16" s="1" t="s">
        <v>1580</v>
      </c>
      <c r="J16">
        <f t="shared" si="0"/>
        <v>1</v>
      </c>
      <c r="M16" s="4" t="s">
        <v>1408</v>
      </c>
      <c r="N16" s="1">
        <v>50</v>
      </c>
    </row>
    <row r="17" spans="1:14" x14ac:dyDescent="0.25">
      <c r="A17" s="2">
        <v>44599.830034722225</v>
      </c>
      <c r="B17" s="1" t="s">
        <v>84</v>
      </c>
      <c r="C17">
        <v>13</v>
      </c>
      <c r="D17">
        <v>10</v>
      </c>
      <c r="I17" s="1" t="s">
        <v>641</v>
      </c>
      <c r="J17">
        <f t="shared" si="0"/>
        <v>13</v>
      </c>
      <c r="M17" s="4" t="s">
        <v>1591</v>
      </c>
      <c r="N17" s="1">
        <v>2</v>
      </c>
    </row>
    <row r="18" spans="1:14" x14ac:dyDescent="0.25">
      <c r="A18" s="2">
        <v>44599.830335648148</v>
      </c>
      <c r="B18" s="1" t="s">
        <v>84</v>
      </c>
      <c r="C18">
        <v>13</v>
      </c>
      <c r="D18">
        <v>10</v>
      </c>
      <c r="I18" s="1" t="s">
        <v>171</v>
      </c>
      <c r="J18">
        <f t="shared" si="0"/>
        <v>1</v>
      </c>
      <c r="M18" s="4" t="s">
        <v>1580</v>
      </c>
      <c r="N18" s="1">
        <v>1</v>
      </c>
    </row>
    <row r="19" spans="1:14" x14ac:dyDescent="0.25">
      <c r="A19" s="2">
        <v>44599.761134259257</v>
      </c>
      <c r="B19" s="1" t="s">
        <v>649</v>
      </c>
      <c r="C19">
        <v>4</v>
      </c>
      <c r="D19">
        <v>75</v>
      </c>
      <c r="I19" s="1" t="s">
        <v>1422</v>
      </c>
      <c r="J19">
        <f t="shared" si="0"/>
        <v>3</v>
      </c>
      <c r="M19" s="4" t="s">
        <v>641</v>
      </c>
      <c r="N19" s="1">
        <v>428</v>
      </c>
    </row>
    <row r="20" spans="1:14" x14ac:dyDescent="0.25">
      <c r="A20" s="2">
        <v>44599.790752314817</v>
      </c>
      <c r="B20" s="1" t="s">
        <v>649</v>
      </c>
      <c r="C20">
        <v>1</v>
      </c>
      <c r="D20">
        <v>75</v>
      </c>
      <c r="I20" s="1" t="s">
        <v>336</v>
      </c>
      <c r="J20">
        <f t="shared" si="0"/>
        <v>7</v>
      </c>
      <c r="M20" s="4" t="s">
        <v>171</v>
      </c>
      <c r="N20" s="1">
        <v>30</v>
      </c>
    </row>
    <row r="21" spans="1:14" x14ac:dyDescent="0.25">
      <c r="A21" s="2">
        <v>44599.791203703702</v>
      </c>
      <c r="B21" s="1" t="s">
        <v>649</v>
      </c>
      <c r="C21">
        <v>1</v>
      </c>
      <c r="D21">
        <v>75</v>
      </c>
      <c r="I21" s="1" t="s">
        <v>478</v>
      </c>
      <c r="J21">
        <f t="shared" si="0"/>
        <v>1</v>
      </c>
      <c r="M21" s="4" t="s">
        <v>1422</v>
      </c>
      <c r="N21" s="1">
        <v>36</v>
      </c>
    </row>
    <row r="22" spans="1:14" x14ac:dyDescent="0.25">
      <c r="A22" s="2">
        <v>44599.784537037034</v>
      </c>
      <c r="B22" s="1" t="s">
        <v>649</v>
      </c>
      <c r="C22">
        <v>25</v>
      </c>
      <c r="D22">
        <v>75</v>
      </c>
      <c r="I22" s="1" t="s">
        <v>658</v>
      </c>
      <c r="J22">
        <f t="shared" si="0"/>
        <v>1</v>
      </c>
      <c r="M22" s="4" t="s">
        <v>336</v>
      </c>
      <c r="N22" s="1">
        <v>273</v>
      </c>
    </row>
    <row r="23" spans="1:14" x14ac:dyDescent="0.25">
      <c r="A23" s="2">
        <v>44599.800879629627</v>
      </c>
      <c r="B23" s="1" t="s">
        <v>649</v>
      </c>
      <c r="C23">
        <v>25</v>
      </c>
      <c r="D23">
        <v>37</v>
      </c>
      <c r="I23" s="1" t="s">
        <v>402</v>
      </c>
      <c r="J23">
        <f t="shared" si="0"/>
        <v>1</v>
      </c>
      <c r="M23" s="4" t="s">
        <v>478</v>
      </c>
      <c r="N23" s="1">
        <v>37</v>
      </c>
    </row>
    <row r="24" spans="1:14" x14ac:dyDescent="0.25">
      <c r="A24" s="2">
        <v>44599.801261574074</v>
      </c>
      <c r="B24" s="1" t="s">
        <v>649</v>
      </c>
      <c r="C24">
        <v>25</v>
      </c>
      <c r="D24">
        <v>37</v>
      </c>
      <c r="I24" s="1" t="s">
        <v>98</v>
      </c>
      <c r="J24">
        <f t="shared" si="0"/>
        <v>1</v>
      </c>
      <c r="M24" s="4" t="s">
        <v>658</v>
      </c>
      <c r="N24" s="1">
        <v>75</v>
      </c>
    </row>
    <row r="25" spans="1:14" x14ac:dyDescent="0.25">
      <c r="A25" s="2">
        <v>44599.80369212963</v>
      </c>
      <c r="B25" s="1" t="s">
        <v>649</v>
      </c>
      <c r="C25">
        <v>25</v>
      </c>
      <c r="D25">
        <v>37</v>
      </c>
      <c r="I25" s="1" t="s">
        <v>878</v>
      </c>
      <c r="J25">
        <f t="shared" si="0"/>
        <v>1</v>
      </c>
      <c r="M25" s="4" t="s">
        <v>402</v>
      </c>
      <c r="N25" s="1">
        <v>37</v>
      </c>
    </row>
    <row r="26" spans="1:14" x14ac:dyDescent="0.25">
      <c r="A26" s="2">
        <v>44599.804050925923</v>
      </c>
      <c r="B26" s="1" t="s">
        <v>649</v>
      </c>
      <c r="C26">
        <v>25</v>
      </c>
      <c r="D26">
        <v>37</v>
      </c>
      <c r="I26" s="1" t="s">
        <v>288</v>
      </c>
      <c r="J26">
        <f t="shared" si="0"/>
        <v>1</v>
      </c>
      <c r="M26" s="4" t="s">
        <v>98</v>
      </c>
      <c r="N26" s="1">
        <v>10</v>
      </c>
    </row>
    <row r="27" spans="1:14" x14ac:dyDescent="0.25">
      <c r="A27" s="2">
        <v>44599.844513888886</v>
      </c>
      <c r="B27" s="1" t="s">
        <v>649</v>
      </c>
      <c r="C27">
        <v>16</v>
      </c>
      <c r="D27">
        <v>37</v>
      </c>
      <c r="I27" s="1" t="s">
        <v>1175</v>
      </c>
      <c r="J27">
        <f t="shared" si="0"/>
        <v>6</v>
      </c>
      <c r="M27" s="4" t="s">
        <v>878</v>
      </c>
      <c r="N27" s="1">
        <v>25</v>
      </c>
    </row>
    <row r="28" spans="1:14" x14ac:dyDescent="0.25">
      <c r="A28" s="2">
        <v>44599.84479166667</v>
      </c>
      <c r="B28" s="1" t="s">
        <v>649</v>
      </c>
      <c r="C28">
        <v>16</v>
      </c>
      <c r="D28">
        <v>37</v>
      </c>
      <c r="I28" s="1" t="s">
        <v>299</v>
      </c>
      <c r="J28">
        <f t="shared" si="0"/>
        <v>1</v>
      </c>
      <c r="M28" s="4" t="s">
        <v>288</v>
      </c>
      <c r="N28" s="1">
        <v>37</v>
      </c>
    </row>
    <row r="29" spans="1:14" x14ac:dyDescent="0.25">
      <c r="A29" s="2">
        <v>44599.845057870371</v>
      </c>
      <c r="B29" s="1" t="s">
        <v>649</v>
      </c>
      <c r="C29">
        <v>16</v>
      </c>
      <c r="D29">
        <v>37</v>
      </c>
      <c r="I29" s="1" t="s">
        <v>945</v>
      </c>
      <c r="J29">
        <f t="shared" si="0"/>
        <v>2</v>
      </c>
      <c r="M29" s="4" t="s">
        <v>1175</v>
      </c>
      <c r="N29" s="1">
        <v>120</v>
      </c>
    </row>
    <row r="30" spans="1:14" x14ac:dyDescent="0.25">
      <c r="A30" s="2">
        <v>44599.870370370372</v>
      </c>
      <c r="B30" s="1" t="s">
        <v>649</v>
      </c>
      <c r="C30">
        <v>29</v>
      </c>
      <c r="D30">
        <v>10</v>
      </c>
      <c r="I30" s="1" t="s">
        <v>782</v>
      </c>
      <c r="J30">
        <f t="shared" si="0"/>
        <v>1</v>
      </c>
      <c r="M30" s="4" t="s">
        <v>299</v>
      </c>
      <c r="N30" s="1">
        <v>10</v>
      </c>
    </row>
    <row r="31" spans="1:14" x14ac:dyDescent="0.25">
      <c r="A31" s="2">
        <v>44599.87537037037</v>
      </c>
      <c r="B31" s="1" t="s">
        <v>649</v>
      </c>
      <c r="C31">
        <v>6</v>
      </c>
      <c r="D31">
        <v>37</v>
      </c>
      <c r="I31" s="1" t="s">
        <v>173</v>
      </c>
      <c r="J31">
        <f t="shared" si="0"/>
        <v>4</v>
      </c>
      <c r="M31" s="4" t="s">
        <v>945</v>
      </c>
      <c r="N31" s="1">
        <v>150</v>
      </c>
    </row>
    <row r="32" spans="1:14" x14ac:dyDescent="0.25">
      <c r="A32" s="2">
        <v>44599.922048611108</v>
      </c>
      <c r="B32" s="1" t="s">
        <v>649</v>
      </c>
      <c r="C32">
        <v>11</v>
      </c>
      <c r="D32">
        <v>50</v>
      </c>
      <c r="I32" s="1" t="s">
        <v>1010</v>
      </c>
      <c r="J32">
        <f t="shared" si="0"/>
        <v>1</v>
      </c>
      <c r="M32" s="4" t="s">
        <v>782</v>
      </c>
      <c r="N32" s="1">
        <v>30</v>
      </c>
    </row>
    <row r="33" spans="1:14" x14ac:dyDescent="0.25">
      <c r="A33" s="2">
        <v>44599.927199074074</v>
      </c>
      <c r="B33" s="1" t="s">
        <v>649</v>
      </c>
      <c r="C33">
        <v>14</v>
      </c>
      <c r="D33">
        <v>50</v>
      </c>
      <c r="I33" s="1" t="s">
        <v>1081</v>
      </c>
      <c r="J33">
        <f t="shared" si="0"/>
        <v>1</v>
      </c>
      <c r="M33" s="4" t="s">
        <v>173</v>
      </c>
      <c r="N33" s="1">
        <v>41</v>
      </c>
    </row>
    <row r="34" spans="1:14" x14ac:dyDescent="0.25">
      <c r="A34" s="2">
        <v>44599.927384259259</v>
      </c>
      <c r="B34" s="1" t="s">
        <v>649</v>
      </c>
      <c r="C34">
        <v>10</v>
      </c>
      <c r="D34">
        <v>10</v>
      </c>
      <c r="I34" s="1" t="s">
        <v>451</v>
      </c>
      <c r="J34">
        <f t="shared" si="0"/>
        <v>1</v>
      </c>
      <c r="M34" s="4" t="s">
        <v>1010</v>
      </c>
      <c r="N34" s="1">
        <v>10</v>
      </c>
    </row>
    <row r="35" spans="1:14" x14ac:dyDescent="0.25">
      <c r="A35" s="2">
        <v>44599.928090277775</v>
      </c>
      <c r="B35" s="1" t="s">
        <v>649</v>
      </c>
      <c r="C35">
        <v>26</v>
      </c>
      <c r="D35">
        <v>50</v>
      </c>
      <c r="I35" s="1" t="s">
        <v>1067</v>
      </c>
      <c r="J35">
        <f t="shared" si="0"/>
        <v>2</v>
      </c>
      <c r="M35" s="4" t="s">
        <v>1081</v>
      </c>
      <c r="N35" s="1">
        <v>10</v>
      </c>
    </row>
    <row r="36" spans="1:14" x14ac:dyDescent="0.25">
      <c r="A36" s="2">
        <v>44599.947962962964</v>
      </c>
      <c r="B36" s="1" t="s">
        <v>1586</v>
      </c>
      <c r="C36">
        <v>18</v>
      </c>
      <c r="D36">
        <v>1</v>
      </c>
      <c r="I36" s="1" t="s">
        <v>53</v>
      </c>
      <c r="J36">
        <f t="shared" si="0"/>
        <v>5</v>
      </c>
      <c r="M36" s="4" t="s">
        <v>451</v>
      </c>
      <c r="N36" s="1">
        <v>25</v>
      </c>
    </row>
    <row r="37" spans="1:14" x14ac:dyDescent="0.25">
      <c r="A37" s="2">
        <v>44599.969085648147</v>
      </c>
      <c r="B37" s="1" t="s">
        <v>1503</v>
      </c>
      <c r="C37">
        <v>7</v>
      </c>
      <c r="D37">
        <v>1</v>
      </c>
      <c r="I37" s="1" t="s">
        <v>719</v>
      </c>
      <c r="J37">
        <f t="shared" si="0"/>
        <v>1</v>
      </c>
      <c r="M37" s="4" t="s">
        <v>1067</v>
      </c>
      <c r="N37" s="1">
        <v>105</v>
      </c>
    </row>
    <row r="38" spans="1:14" x14ac:dyDescent="0.25">
      <c r="A38" s="2">
        <v>44599.901886574073</v>
      </c>
      <c r="B38" s="1" t="s">
        <v>1408</v>
      </c>
      <c r="C38">
        <v>10</v>
      </c>
      <c r="D38">
        <v>10</v>
      </c>
      <c r="I38" s="1" t="s">
        <v>160</v>
      </c>
      <c r="J38">
        <f t="shared" si="0"/>
        <v>2</v>
      </c>
      <c r="M38" s="4" t="s">
        <v>53</v>
      </c>
      <c r="N38" s="1">
        <v>111</v>
      </c>
    </row>
    <row r="39" spans="1:14" x14ac:dyDescent="0.25">
      <c r="A39" s="2">
        <v>44599.960798611108</v>
      </c>
      <c r="B39" s="1" t="s">
        <v>1408</v>
      </c>
      <c r="C39">
        <v>10</v>
      </c>
      <c r="D39">
        <v>10</v>
      </c>
      <c r="I39" s="1" t="s">
        <v>514</v>
      </c>
      <c r="J39">
        <f t="shared" si="0"/>
        <v>4</v>
      </c>
      <c r="M39" s="4" t="s">
        <v>719</v>
      </c>
      <c r="N39" s="1">
        <v>50</v>
      </c>
    </row>
    <row r="40" spans="1:14" x14ac:dyDescent="0.25">
      <c r="A40" s="2">
        <v>44599.960925925923</v>
      </c>
      <c r="B40" s="1" t="s">
        <v>1408</v>
      </c>
      <c r="C40">
        <v>10</v>
      </c>
      <c r="D40">
        <v>10</v>
      </c>
      <c r="I40" s="1" t="s">
        <v>516</v>
      </c>
      <c r="J40">
        <f t="shared" si="0"/>
        <v>2</v>
      </c>
      <c r="M40" s="4" t="s">
        <v>160</v>
      </c>
      <c r="N40" s="1">
        <v>2</v>
      </c>
    </row>
    <row r="41" spans="1:14" x14ac:dyDescent="0.25">
      <c r="A41" s="2">
        <v>44599.961064814815</v>
      </c>
      <c r="B41" s="1" t="s">
        <v>1408</v>
      </c>
      <c r="C41">
        <v>10</v>
      </c>
      <c r="D41">
        <v>10</v>
      </c>
      <c r="I41" s="1" t="s">
        <v>559</v>
      </c>
      <c r="J41">
        <f t="shared" si="0"/>
        <v>1</v>
      </c>
      <c r="M41" s="4" t="s">
        <v>514</v>
      </c>
      <c r="N41" s="1">
        <v>73</v>
      </c>
    </row>
    <row r="42" spans="1:14" x14ac:dyDescent="0.25">
      <c r="A42" s="2">
        <v>44599.961157407408</v>
      </c>
      <c r="B42" s="1" t="s">
        <v>1408</v>
      </c>
      <c r="C42">
        <v>10</v>
      </c>
      <c r="D42">
        <v>10</v>
      </c>
      <c r="I42" s="1" t="s">
        <v>148</v>
      </c>
      <c r="J42">
        <f t="shared" si="0"/>
        <v>2</v>
      </c>
      <c r="M42" s="4" t="s">
        <v>516</v>
      </c>
      <c r="N42" s="1">
        <v>62</v>
      </c>
    </row>
    <row r="43" spans="1:14" x14ac:dyDescent="0.25">
      <c r="A43" s="2">
        <v>44599.948298611111</v>
      </c>
      <c r="B43" s="1" t="s">
        <v>1591</v>
      </c>
      <c r="C43">
        <v>18</v>
      </c>
      <c r="D43">
        <v>1</v>
      </c>
      <c r="I43" s="1" t="s">
        <v>973</v>
      </c>
      <c r="J43">
        <f t="shared" si="0"/>
        <v>1</v>
      </c>
      <c r="M43" s="4" t="s">
        <v>559</v>
      </c>
      <c r="N43" s="1">
        <v>50</v>
      </c>
    </row>
    <row r="44" spans="1:14" x14ac:dyDescent="0.25">
      <c r="A44" s="2">
        <v>44599.948495370372</v>
      </c>
      <c r="B44" s="1" t="s">
        <v>1591</v>
      </c>
      <c r="C44">
        <v>18</v>
      </c>
      <c r="D44">
        <v>1</v>
      </c>
      <c r="I44" s="1" t="s">
        <v>1630</v>
      </c>
      <c r="J44">
        <f t="shared" si="0"/>
        <v>1</v>
      </c>
      <c r="M44" s="4" t="s">
        <v>148</v>
      </c>
      <c r="N44" s="1">
        <v>85</v>
      </c>
    </row>
    <row r="45" spans="1:14" x14ac:dyDescent="0.25">
      <c r="A45" s="2">
        <v>44599.943055555559</v>
      </c>
      <c r="B45" s="1" t="s">
        <v>1580</v>
      </c>
      <c r="C45">
        <v>18</v>
      </c>
      <c r="D45">
        <v>1</v>
      </c>
      <c r="I45" s="1" t="s">
        <v>1291</v>
      </c>
      <c r="J45">
        <f t="shared" si="0"/>
        <v>1</v>
      </c>
      <c r="M45" s="4" t="s">
        <v>973</v>
      </c>
      <c r="N45" s="1">
        <v>1</v>
      </c>
    </row>
    <row r="46" spans="1:14" x14ac:dyDescent="0.25">
      <c r="A46" s="2">
        <v>44599.790254629632</v>
      </c>
      <c r="B46" s="1" t="s">
        <v>641</v>
      </c>
      <c r="C46">
        <v>1</v>
      </c>
      <c r="D46">
        <v>75</v>
      </c>
      <c r="I46" s="1" t="s">
        <v>1300</v>
      </c>
      <c r="J46">
        <f t="shared" si="0"/>
        <v>2</v>
      </c>
      <c r="M46" s="4" t="s">
        <v>1630</v>
      </c>
      <c r="N46" s="1">
        <v>1</v>
      </c>
    </row>
    <row r="47" spans="1:14" x14ac:dyDescent="0.25">
      <c r="A47" s="2">
        <v>44599.877002314817</v>
      </c>
      <c r="B47" s="1" t="s">
        <v>641</v>
      </c>
      <c r="C47">
        <v>6</v>
      </c>
      <c r="D47">
        <v>37</v>
      </c>
      <c r="I47" s="1" t="s">
        <v>915</v>
      </c>
      <c r="J47">
        <f t="shared" si="0"/>
        <v>2</v>
      </c>
      <c r="M47" s="4" t="s">
        <v>1291</v>
      </c>
      <c r="N47" s="1">
        <v>10</v>
      </c>
    </row>
    <row r="48" spans="1:14" x14ac:dyDescent="0.25">
      <c r="A48" s="2">
        <v>44599.877233796295</v>
      </c>
      <c r="B48" s="1" t="s">
        <v>641</v>
      </c>
      <c r="C48">
        <v>6</v>
      </c>
      <c r="D48">
        <v>37</v>
      </c>
      <c r="I48" s="1" t="s">
        <v>919</v>
      </c>
      <c r="J48">
        <f t="shared" si="0"/>
        <v>2</v>
      </c>
      <c r="M48" s="4" t="s">
        <v>1300</v>
      </c>
      <c r="N48" s="1">
        <v>11</v>
      </c>
    </row>
    <row r="49" spans="1:14" x14ac:dyDescent="0.25">
      <c r="A49" s="2">
        <v>44599.877500000002</v>
      </c>
      <c r="B49" s="1" t="s">
        <v>641</v>
      </c>
      <c r="C49">
        <v>24</v>
      </c>
      <c r="D49">
        <v>10</v>
      </c>
      <c r="I49" s="1" t="s">
        <v>214</v>
      </c>
      <c r="J49">
        <f t="shared" si="0"/>
        <v>1</v>
      </c>
      <c r="M49" s="4" t="s">
        <v>915</v>
      </c>
      <c r="N49" s="1">
        <v>25</v>
      </c>
    </row>
    <row r="50" spans="1:14" x14ac:dyDescent="0.25">
      <c r="A50" s="2">
        <v>44599.877662037034</v>
      </c>
      <c r="B50" s="1" t="s">
        <v>641</v>
      </c>
      <c r="C50">
        <v>24</v>
      </c>
      <c r="D50">
        <v>10</v>
      </c>
      <c r="I50" s="1" t="s">
        <v>1457</v>
      </c>
      <c r="J50">
        <f t="shared" si="0"/>
        <v>3</v>
      </c>
      <c r="M50" s="4" t="s">
        <v>919</v>
      </c>
      <c r="N50" s="1">
        <v>47</v>
      </c>
    </row>
    <row r="51" spans="1:14" x14ac:dyDescent="0.25">
      <c r="A51" s="2">
        <v>44599.877881944441</v>
      </c>
      <c r="B51" s="1" t="s">
        <v>641</v>
      </c>
      <c r="C51">
        <v>16</v>
      </c>
      <c r="D51">
        <v>37</v>
      </c>
      <c r="I51" s="1" t="s">
        <v>832</v>
      </c>
      <c r="J51">
        <f t="shared" si="0"/>
        <v>1</v>
      </c>
      <c r="M51" s="4" t="s">
        <v>214</v>
      </c>
      <c r="N51" s="1">
        <v>75</v>
      </c>
    </row>
    <row r="52" spans="1:14" x14ac:dyDescent="0.25">
      <c r="A52" s="2">
        <v>44599.878125000003</v>
      </c>
      <c r="B52" s="1" t="s">
        <v>641</v>
      </c>
      <c r="C52">
        <v>23</v>
      </c>
      <c r="D52">
        <v>25</v>
      </c>
      <c r="I52" s="1" t="s">
        <v>1249</v>
      </c>
      <c r="J52">
        <f t="shared" si="0"/>
        <v>5</v>
      </c>
      <c r="M52" s="4" t="s">
        <v>1457</v>
      </c>
      <c r="N52" s="1">
        <v>27</v>
      </c>
    </row>
    <row r="53" spans="1:14" x14ac:dyDescent="0.25">
      <c r="A53" s="2">
        <v>44599.878310185188</v>
      </c>
      <c r="B53" s="1" t="s">
        <v>641</v>
      </c>
      <c r="C53">
        <v>23</v>
      </c>
      <c r="D53">
        <v>25</v>
      </c>
      <c r="I53" s="1" t="s">
        <v>432</v>
      </c>
      <c r="J53">
        <f t="shared" si="0"/>
        <v>1</v>
      </c>
      <c r="M53" s="4" t="s">
        <v>832</v>
      </c>
      <c r="N53" s="1">
        <v>10</v>
      </c>
    </row>
    <row r="54" spans="1:14" x14ac:dyDescent="0.25">
      <c r="A54" s="2">
        <v>44599.882453703707</v>
      </c>
      <c r="B54" s="1" t="s">
        <v>641</v>
      </c>
      <c r="C54">
        <v>10</v>
      </c>
      <c r="D54">
        <v>10</v>
      </c>
      <c r="I54" s="1" t="s">
        <v>740</v>
      </c>
      <c r="J54">
        <f t="shared" si="0"/>
        <v>1</v>
      </c>
      <c r="M54" s="4" t="s">
        <v>1249</v>
      </c>
      <c r="N54" s="1">
        <v>122</v>
      </c>
    </row>
    <row r="55" spans="1:14" x14ac:dyDescent="0.25">
      <c r="A55" s="2">
        <v>44599.882673611108</v>
      </c>
      <c r="B55" s="1" t="s">
        <v>641</v>
      </c>
      <c r="C55">
        <v>21</v>
      </c>
      <c r="D55">
        <v>37</v>
      </c>
      <c r="I55" s="1" t="s">
        <v>625</v>
      </c>
      <c r="J55">
        <f t="shared" si="0"/>
        <v>3</v>
      </c>
      <c r="M55" s="4" t="s">
        <v>432</v>
      </c>
      <c r="N55" s="1">
        <v>75</v>
      </c>
    </row>
    <row r="56" spans="1:14" x14ac:dyDescent="0.25">
      <c r="A56" s="2">
        <v>44599.886608796296</v>
      </c>
      <c r="B56" s="1" t="s">
        <v>641</v>
      </c>
      <c r="C56">
        <v>23</v>
      </c>
      <c r="D56">
        <v>25</v>
      </c>
      <c r="I56" s="1" t="s">
        <v>410</v>
      </c>
      <c r="J56">
        <f t="shared" si="0"/>
        <v>1</v>
      </c>
      <c r="M56" s="4" t="s">
        <v>740</v>
      </c>
      <c r="N56" s="1">
        <v>25</v>
      </c>
    </row>
    <row r="57" spans="1:14" x14ac:dyDescent="0.25">
      <c r="A57" s="2">
        <v>44599.930717592593</v>
      </c>
      <c r="B57" s="1" t="s">
        <v>641</v>
      </c>
      <c r="C57">
        <v>14</v>
      </c>
      <c r="D57">
        <v>50</v>
      </c>
      <c r="I57" s="1" t="s">
        <v>1589</v>
      </c>
      <c r="J57">
        <f t="shared" si="0"/>
        <v>2</v>
      </c>
      <c r="M57" s="4" t="s">
        <v>625</v>
      </c>
      <c r="N57" s="1">
        <v>30</v>
      </c>
    </row>
    <row r="58" spans="1:14" x14ac:dyDescent="0.25">
      <c r="A58" s="2">
        <v>44599.930879629632</v>
      </c>
      <c r="B58" s="1" t="s">
        <v>641</v>
      </c>
      <c r="C58">
        <v>14</v>
      </c>
      <c r="D58">
        <v>50</v>
      </c>
      <c r="I58" s="1" t="s">
        <v>421</v>
      </c>
      <c r="J58">
        <f t="shared" si="0"/>
        <v>9</v>
      </c>
      <c r="M58" s="4" t="s">
        <v>410</v>
      </c>
      <c r="N58" s="1">
        <v>1</v>
      </c>
    </row>
    <row r="59" spans="1:14" x14ac:dyDescent="0.25">
      <c r="A59" s="2">
        <v>44599.767210648148</v>
      </c>
      <c r="B59" s="1" t="s">
        <v>171</v>
      </c>
      <c r="C59">
        <v>5</v>
      </c>
      <c r="D59">
        <v>30</v>
      </c>
      <c r="I59" s="1" t="s">
        <v>566</v>
      </c>
      <c r="J59">
        <f t="shared" si="0"/>
        <v>1</v>
      </c>
      <c r="M59" s="4" t="s">
        <v>1589</v>
      </c>
      <c r="N59" s="1">
        <v>2</v>
      </c>
    </row>
    <row r="60" spans="1:14" x14ac:dyDescent="0.25">
      <c r="A60" s="2">
        <v>44599.902268518519</v>
      </c>
      <c r="B60" s="1" t="s">
        <v>1422</v>
      </c>
      <c r="C60">
        <v>10</v>
      </c>
      <c r="D60">
        <v>10</v>
      </c>
      <c r="I60" s="1" t="s">
        <v>991</v>
      </c>
      <c r="J60">
        <f t="shared" si="0"/>
        <v>3</v>
      </c>
      <c r="M60" s="4" t="s">
        <v>421</v>
      </c>
      <c r="N60" s="1">
        <v>258</v>
      </c>
    </row>
    <row r="61" spans="1:14" x14ac:dyDescent="0.25">
      <c r="A61" s="2">
        <v>44599.902546296296</v>
      </c>
      <c r="B61" s="1" t="s">
        <v>1422</v>
      </c>
      <c r="C61">
        <v>9</v>
      </c>
      <c r="D61">
        <v>1</v>
      </c>
      <c r="I61" s="1" t="s">
        <v>576</v>
      </c>
      <c r="J61">
        <f t="shared" si="0"/>
        <v>1</v>
      </c>
      <c r="M61" s="4" t="s">
        <v>566</v>
      </c>
      <c r="N61" s="1">
        <v>30</v>
      </c>
    </row>
    <row r="62" spans="1:14" x14ac:dyDescent="0.25">
      <c r="A62" s="2">
        <v>44599.960127314815</v>
      </c>
      <c r="B62" s="1" t="s">
        <v>1422</v>
      </c>
      <c r="C62">
        <v>31</v>
      </c>
      <c r="D62">
        <v>25</v>
      </c>
      <c r="I62" s="1" t="s">
        <v>359</v>
      </c>
      <c r="J62">
        <f t="shared" si="0"/>
        <v>1</v>
      </c>
      <c r="M62" s="4" t="s">
        <v>991</v>
      </c>
      <c r="N62" s="1">
        <v>57</v>
      </c>
    </row>
    <row r="63" spans="1:14" x14ac:dyDescent="0.25">
      <c r="A63" s="2">
        <v>44599.785509259258</v>
      </c>
      <c r="B63" s="1" t="s">
        <v>336</v>
      </c>
      <c r="C63">
        <v>20</v>
      </c>
      <c r="D63">
        <v>75</v>
      </c>
      <c r="I63" s="1" t="s">
        <v>1102</v>
      </c>
      <c r="J63">
        <f t="shared" si="0"/>
        <v>3</v>
      </c>
      <c r="M63" s="4" t="s">
        <v>576</v>
      </c>
      <c r="N63" s="1">
        <v>10</v>
      </c>
    </row>
    <row r="64" spans="1:14" x14ac:dyDescent="0.25">
      <c r="A64" s="2">
        <v>44599.7965625</v>
      </c>
      <c r="B64" s="1" t="s">
        <v>336</v>
      </c>
      <c r="C64">
        <v>20</v>
      </c>
      <c r="D64">
        <v>37</v>
      </c>
      <c r="I64" s="1" t="s">
        <v>225</v>
      </c>
      <c r="J64">
        <f t="shared" si="0"/>
        <v>3</v>
      </c>
      <c r="M64" s="4" t="s">
        <v>359</v>
      </c>
      <c r="N64" s="1">
        <v>50</v>
      </c>
    </row>
    <row r="65" spans="1:14" x14ac:dyDescent="0.25">
      <c r="A65" s="2">
        <v>44599.809884259259</v>
      </c>
      <c r="B65" s="1" t="s">
        <v>336</v>
      </c>
      <c r="C65">
        <v>31</v>
      </c>
      <c r="D65">
        <v>25</v>
      </c>
      <c r="I65" s="1" t="s">
        <v>506</v>
      </c>
      <c r="J65">
        <f t="shared" si="0"/>
        <v>1</v>
      </c>
      <c r="M65" s="4" t="s">
        <v>1102</v>
      </c>
      <c r="N65" s="1">
        <v>52</v>
      </c>
    </row>
    <row r="66" spans="1:14" x14ac:dyDescent="0.25">
      <c r="A66" s="2">
        <v>44599.815787037034</v>
      </c>
      <c r="B66" s="1" t="s">
        <v>336</v>
      </c>
      <c r="C66">
        <v>1</v>
      </c>
      <c r="D66">
        <v>37</v>
      </c>
      <c r="I66" s="1" t="s">
        <v>42</v>
      </c>
      <c r="J66">
        <f t="shared" si="0"/>
        <v>1</v>
      </c>
      <c r="M66" s="4" t="s">
        <v>225</v>
      </c>
      <c r="N66" s="1">
        <v>200</v>
      </c>
    </row>
    <row r="67" spans="1:14" x14ac:dyDescent="0.25">
      <c r="A67" s="2">
        <v>44599.971238425926</v>
      </c>
      <c r="B67" s="1" t="s">
        <v>336</v>
      </c>
      <c r="C67">
        <v>2</v>
      </c>
      <c r="D67">
        <v>37</v>
      </c>
      <c r="I67" s="1" t="s">
        <v>184</v>
      </c>
      <c r="J67">
        <f t="shared" si="0"/>
        <v>8</v>
      </c>
      <c r="M67" s="4" t="s">
        <v>506</v>
      </c>
      <c r="N67" s="1">
        <v>1</v>
      </c>
    </row>
    <row r="68" spans="1:14" x14ac:dyDescent="0.25">
      <c r="A68" s="2">
        <v>44599.971377314818</v>
      </c>
      <c r="B68" s="1" t="s">
        <v>336</v>
      </c>
      <c r="C68">
        <v>3</v>
      </c>
      <c r="D68">
        <v>25</v>
      </c>
      <c r="I68" s="1" t="s">
        <v>187</v>
      </c>
      <c r="J68">
        <f t="shared" ref="J68:J80" si="1">COUNTIF(B$2:B$500,I68)</f>
        <v>1</v>
      </c>
      <c r="M68" s="4" t="s">
        <v>42</v>
      </c>
      <c r="N68" s="1">
        <v>37</v>
      </c>
    </row>
    <row r="69" spans="1:14" x14ac:dyDescent="0.25">
      <c r="A69" s="2">
        <v>44599.971550925926</v>
      </c>
      <c r="B69" s="1" t="s">
        <v>336</v>
      </c>
      <c r="C69">
        <v>2</v>
      </c>
      <c r="D69">
        <v>37</v>
      </c>
      <c r="I69" s="1" t="s">
        <v>965</v>
      </c>
      <c r="J69">
        <f t="shared" si="1"/>
        <v>2</v>
      </c>
      <c r="M69" s="4" t="s">
        <v>184</v>
      </c>
      <c r="N69" s="1">
        <v>336</v>
      </c>
    </row>
    <row r="70" spans="1:14" x14ac:dyDescent="0.25">
      <c r="A70" s="2">
        <v>44599.832789351851</v>
      </c>
      <c r="B70" s="1" t="s">
        <v>478</v>
      </c>
      <c r="C70">
        <v>4</v>
      </c>
      <c r="D70">
        <v>37</v>
      </c>
      <c r="I70" s="1" t="s">
        <v>31</v>
      </c>
      <c r="J70">
        <f t="shared" si="1"/>
        <v>11</v>
      </c>
      <c r="M70" s="4" t="s">
        <v>187</v>
      </c>
      <c r="N70" s="1">
        <v>75</v>
      </c>
    </row>
    <row r="71" spans="1:14" x14ac:dyDescent="0.25">
      <c r="A71" s="2">
        <v>44599.784224537034</v>
      </c>
      <c r="B71" s="1" t="s">
        <v>658</v>
      </c>
      <c r="C71">
        <v>16</v>
      </c>
      <c r="D71">
        <v>75</v>
      </c>
      <c r="I71" s="1" t="s">
        <v>57</v>
      </c>
      <c r="J71">
        <f t="shared" si="1"/>
        <v>1</v>
      </c>
      <c r="M71" s="4" t="s">
        <v>965</v>
      </c>
      <c r="N71" s="1">
        <v>80</v>
      </c>
    </row>
    <row r="72" spans="1:14" x14ac:dyDescent="0.25">
      <c r="A72" s="2">
        <v>44599.825555555559</v>
      </c>
      <c r="B72" s="1" t="s">
        <v>402</v>
      </c>
      <c r="C72">
        <v>20</v>
      </c>
      <c r="D72">
        <v>37</v>
      </c>
      <c r="I72" s="1" t="s">
        <v>308</v>
      </c>
      <c r="J72">
        <f t="shared" si="1"/>
        <v>1</v>
      </c>
      <c r="M72" s="4" t="s">
        <v>31</v>
      </c>
      <c r="N72" s="1">
        <v>657</v>
      </c>
    </row>
    <row r="73" spans="1:14" x14ac:dyDescent="0.25">
      <c r="A73" s="2">
        <v>44599.912789351853</v>
      </c>
      <c r="B73" s="1" t="s">
        <v>98</v>
      </c>
      <c r="C73">
        <v>24</v>
      </c>
      <c r="D73">
        <v>10</v>
      </c>
      <c r="I73" s="1" t="s">
        <v>405</v>
      </c>
      <c r="J73">
        <f t="shared" si="1"/>
        <v>7</v>
      </c>
      <c r="M73" s="4" t="s">
        <v>57</v>
      </c>
      <c r="N73" s="1">
        <v>75</v>
      </c>
    </row>
    <row r="74" spans="1:14" x14ac:dyDescent="0.25">
      <c r="A74" s="2">
        <v>44599.946597222224</v>
      </c>
      <c r="B74" s="1" t="s">
        <v>878</v>
      </c>
      <c r="C74">
        <v>32</v>
      </c>
      <c r="D74">
        <v>25</v>
      </c>
      <c r="I74" s="1" t="s">
        <v>1192</v>
      </c>
      <c r="J74">
        <f t="shared" si="1"/>
        <v>1</v>
      </c>
      <c r="M74" s="4" t="s">
        <v>308</v>
      </c>
      <c r="N74" s="1">
        <v>10</v>
      </c>
    </row>
    <row r="75" spans="1:14" x14ac:dyDescent="0.25">
      <c r="A75" s="2">
        <v>44599.897974537038</v>
      </c>
      <c r="B75" s="1" t="s">
        <v>288</v>
      </c>
      <c r="C75">
        <v>4</v>
      </c>
      <c r="D75">
        <v>37</v>
      </c>
      <c r="I75" s="1" t="s">
        <v>122</v>
      </c>
      <c r="J75">
        <f t="shared" si="1"/>
        <v>16</v>
      </c>
      <c r="M75" s="4" t="s">
        <v>405</v>
      </c>
      <c r="N75" s="1">
        <v>325</v>
      </c>
    </row>
    <row r="76" spans="1:14" x14ac:dyDescent="0.25">
      <c r="A76" s="2">
        <v>44599.741585648146</v>
      </c>
      <c r="B76" s="1" t="s">
        <v>1175</v>
      </c>
      <c r="C76">
        <v>15</v>
      </c>
      <c r="D76">
        <v>10</v>
      </c>
      <c r="I76" s="1" t="s">
        <v>369</v>
      </c>
      <c r="J76">
        <f t="shared" si="1"/>
        <v>2</v>
      </c>
      <c r="M76" s="4" t="s">
        <v>1192</v>
      </c>
      <c r="N76" s="1">
        <v>10</v>
      </c>
    </row>
    <row r="77" spans="1:14" x14ac:dyDescent="0.25">
      <c r="A77" s="2">
        <v>44599.852766203701</v>
      </c>
      <c r="B77" s="1" t="s">
        <v>1175</v>
      </c>
      <c r="C77">
        <v>3</v>
      </c>
      <c r="D77">
        <v>25</v>
      </c>
      <c r="I77" s="1" t="s">
        <v>67</v>
      </c>
      <c r="J77">
        <f t="shared" si="1"/>
        <v>1</v>
      </c>
      <c r="M77" s="4" t="s">
        <v>122</v>
      </c>
      <c r="N77" s="1">
        <v>291</v>
      </c>
    </row>
    <row r="78" spans="1:14" x14ac:dyDescent="0.25">
      <c r="A78" s="2">
        <v>44599.859791666669</v>
      </c>
      <c r="B78" s="1" t="s">
        <v>1175</v>
      </c>
      <c r="C78">
        <v>16</v>
      </c>
      <c r="D78">
        <v>37</v>
      </c>
      <c r="I78" s="1" t="s">
        <v>1160</v>
      </c>
      <c r="J78">
        <f t="shared" si="1"/>
        <v>2</v>
      </c>
      <c r="M78" s="4" t="s">
        <v>369</v>
      </c>
      <c r="N78" s="1">
        <v>26</v>
      </c>
    </row>
    <row r="79" spans="1:14" x14ac:dyDescent="0.25">
      <c r="A79" s="2">
        <v>44599.868645833332</v>
      </c>
      <c r="B79" s="1" t="s">
        <v>1175</v>
      </c>
      <c r="C79">
        <v>24</v>
      </c>
      <c r="D79">
        <v>10</v>
      </c>
      <c r="I79" s="1" t="s">
        <v>258</v>
      </c>
      <c r="J79">
        <f t="shared" si="1"/>
        <v>1</v>
      </c>
      <c r="M79" s="4" t="s">
        <v>67</v>
      </c>
      <c r="N79" s="1">
        <v>10</v>
      </c>
    </row>
    <row r="80" spans="1:14" x14ac:dyDescent="0.25">
      <c r="A80" s="2">
        <v>44599.869363425925</v>
      </c>
      <c r="B80" s="1" t="s">
        <v>1175</v>
      </c>
      <c r="C80">
        <v>4</v>
      </c>
      <c r="D80">
        <v>37</v>
      </c>
      <c r="I80" s="1" t="s">
        <v>448</v>
      </c>
      <c r="J80">
        <f t="shared" si="1"/>
        <v>1</v>
      </c>
      <c r="M80" s="4" t="s">
        <v>1160</v>
      </c>
      <c r="N80" s="1">
        <v>150</v>
      </c>
    </row>
    <row r="81" spans="1:14" x14ac:dyDescent="0.25">
      <c r="A81" s="2">
        <v>44599.968032407407</v>
      </c>
      <c r="B81" s="1" t="s">
        <v>1175</v>
      </c>
      <c r="C81">
        <v>22</v>
      </c>
      <c r="D81">
        <v>1</v>
      </c>
      <c r="M81" s="4" t="s">
        <v>258</v>
      </c>
      <c r="N81" s="1">
        <v>1</v>
      </c>
    </row>
    <row r="82" spans="1:14" x14ac:dyDescent="0.25">
      <c r="A82" s="2">
        <v>44599.980717592596</v>
      </c>
      <c r="B82" s="1" t="s">
        <v>299</v>
      </c>
      <c r="C82">
        <v>24</v>
      </c>
      <c r="D82">
        <v>10</v>
      </c>
      <c r="J82">
        <f>SUM(J2:J80)</f>
        <v>215</v>
      </c>
      <c r="M82" s="4" t="s">
        <v>448</v>
      </c>
      <c r="N82" s="1">
        <v>50</v>
      </c>
    </row>
    <row r="83" spans="1:14" x14ac:dyDescent="0.25">
      <c r="A83" s="2">
        <v>44599.567673611113</v>
      </c>
      <c r="B83" s="1" t="s">
        <v>945</v>
      </c>
      <c r="C83">
        <v>16</v>
      </c>
      <c r="D83">
        <v>75</v>
      </c>
      <c r="J83">
        <f>MAX(J3:J81)</f>
        <v>17</v>
      </c>
      <c r="M83" s="4" t="s">
        <v>1652</v>
      </c>
      <c r="N83" s="1">
        <v>6311</v>
      </c>
    </row>
    <row r="84" spans="1:14" x14ac:dyDescent="0.25">
      <c r="A84" s="2">
        <v>44599.973263888889</v>
      </c>
      <c r="B84" s="1" t="s">
        <v>945</v>
      </c>
      <c r="C84">
        <v>30</v>
      </c>
      <c r="D84">
        <v>75</v>
      </c>
    </row>
    <row r="85" spans="1:14" x14ac:dyDescent="0.25">
      <c r="A85" s="2">
        <v>44599.715810185182</v>
      </c>
      <c r="B85" s="1" t="s">
        <v>782</v>
      </c>
      <c r="C85">
        <v>5</v>
      </c>
      <c r="D85">
        <v>30</v>
      </c>
    </row>
    <row r="86" spans="1:14" x14ac:dyDescent="0.25">
      <c r="A86" s="2">
        <v>44599.876527777778</v>
      </c>
      <c r="B86" s="1" t="s">
        <v>173</v>
      </c>
      <c r="C86">
        <v>17</v>
      </c>
      <c r="D86">
        <v>15</v>
      </c>
    </row>
    <row r="87" spans="1:14" x14ac:dyDescent="0.25">
      <c r="A87" s="2">
        <v>44599.894305555557</v>
      </c>
      <c r="B87" s="1" t="s">
        <v>173</v>
      </c>
      <c r="C87">
        <v>17</v>
      </c>
      <c r="D87">
        <v>15</v>
      </c>
    </row>
    <row r="88" spans="1:14" x14ac:dyDescent="0.25">
      <c r="A88" s="2">
        <v>44599.898449074077</v>
      </c>
      <c r="B88" s="1" t="s">
        <v>173</v>
      </c>
      <c r="C88">
        <v>9</v>
      </c>
      <c r="D88">
        <v>1</v>
      </c>
    </row>
    <row r="89" spans="1:14" x14ac:dyDescent="0.25">
      <c r="A89" s="2">
        <v>44599.903622685182</v>
      </c>
      <c r="B89" s="1" t="s">
        <v>173</v>
      </c>
      <c r="C89">
        <v>10</v>
      </c>
      <c r="D89">
        <v>10</v>
      </c>
    </row>
    <row r="90" spans="1:14" x14ac:dyDescent="0.25">
      <c r="A90" s="2">
        <v>44599.900717592594</v>
      </c>
      <c r="B90" s="1" t="s">
        <v>1010</v>
      </c>
      <c r="C90">
        <v>5</v>
      </c>
      <c r="D90">
        <v>10</v>
      </c>
    </row>
    <row r="91" spans="1:14" x14ac:dyDescent="0.25">
      <c r="A91" s="2">
        <v>44599.706122685187</v>
      </c>
      <c r="B91" s="1" t="s">
        <v>1081</v>
      </c>
      <c r="C91">
        <v>8</v>
      </c>
      <c r="D91">
        <v>10</v>
      </c>
    </row>
    <row r="92" spans="1:14" x14ac:dyDescent="0.25">
      <c r="A92" s="2">
        <v>44599.997546296298</v>
      </c>
      <c r="B92" s="1" t="s">
        <v>451</v>
      </c>
      <c r="C92">
        <v>32</v>
      </c>
      <c r="D92">
        <v>25</v>
      </c>
    </row>
    <row r="93" spans="1:14" x14ac:dyDescent="0.25">
      <c r="A93" s="2">
        <v>44599.72252314815</v>
      </c>
      <c r="B93" s="1" t="s">
        <v>1067</v>
      </c>
      <c r="C93">
        <v>27</v>
      </c>
      <c r="D93">
        <v>30</v>
      </c>
    </row>
    <row r="94" spans="1:14" x14ac:dyDescent="0.25">
      <c r="A94" s="2">
        <v>44600.006041666667</v>
      </c>
      <c r="B94" s="1" t="s">
        <v>1067</v>
      </c>
      <c r="C94">
        <v>30</v>
      </c>
      <c r="D94">
        <v>75</v>
      </c>
    </row>
    <row r="95" spans="1:14" x14ac:dyDescent="0.25">
      <c r="A95" s="2">
        <v>44599.92396990741</v>
      </c>
      <c r="B95" s="1" t="s">
        <v>53</v>
      </c>
      <c r="C95">
        <v>3</v>
      </c>
      <c r="D95">
        <v>25</v>
      </c>
    </row>
    <row r="96" spans="1:14" x14ac:dyDescent="0.25">
      <c r="A96" s="2">
        <v>44599.924108796295</v>
      </c>
      <c r="B96" s="1" t="s">
        <v>53</v>
      </c>
      <c r="C96">
        <v>3</v>
      </c>
      <c r="D96">
        <v>25</v>
      </c>
    </row>
    <row r="97" spans="1:4" x14ac:dyDescent="0.25">
      <c r="A97" s="2">
        <v>44599.957442129627</v>
      </c>
      <c r="B97" s="1" t="s">
        <v>53</v>
      </c>
      <c r="C97">
        <v>10</v>
      </c>
      <c r="D97">
        <v>10</v>
      </c>
    </row>
    <row r="98" spans="1:4" x14ac:dyDescent="0.25">
      <c r="A98" s="2">
        <v>44599.957939814813</v>
      </c>
      <c r="B98" s="1" t="s">
        <v>53</v>
      </c>
      <c r="C98">
        <v>22</v>
      </c>
      <c r="D98">
        <v>1</v>
      </c>
    </row>
    <row r="99" spans="1:4" x14ac:dyDescent="0.25">
      <c r="A99" s="2">
        <v>44599.965081018519</v>
      </c>
      <c r="B99" s="1" t="s">
        <v>53</v>
      </c>
      <c r="C99">
        <v>12</v>
      </c>
      <c r="D99">
        <v>50</v>
      </c>
    </row>
    <row r="100" spans="1:4" x14ac:dyDescent="0.25">
      <c r="A100" s="2">
        <v>44599.454699074071</v>
      </c>
      <c r="B100" s="1" t="s">
        <v>719</v>
      </c>
      <c r="C100">
        <v>23</v>
      </c>
      <c r="D100">
        <v>50</v>
      </c>
    </row>
    <row r="101" spans="1:4" x14ac:dyDescent="0.25">
      <c r="A101" s="2">
        <v>44599.970462962963</v>
      </c>
      <c r="B101" s="1" t="s">
        <v>160</v>
      </c>
      <c r="C101">
        <v>22</v>
      </c>
      <c r="D101">
        <v>1</v>
      </c>
    </row>
    <row r="102" spans="1:4" x14ac:dyDescent="0.25">
      <c r="A102" s="2">
        <v>44599.970717592594</v>
      </c>
      <c r="B102" s="1" t="s">
        <v>160</v>
      </c>
      <c r="C102">
        <v>22</v>
      </c>
      <c r="D102">
        <v>1</v>
      </c>
    </row>
    <row r="103" spans="1:4" x14ac:dyDescent="0.25">
      <c r="A103" s="2">
        <v>44599.880069444444</v>
      </c>
      <c r="B103" s="1" t="s">
        <v>514</v>
      </c>
      <c r="C103">
        <v>23</v>
      </c>
      <c r="D103">
        <v>25</v>
      </c>
    </row>
    <row r="104" spans="1:4" x14ac:dyDescent="0.25">
      <c r="A104" s="2">
        <v>44599.89947916667</v>
      </c>
      <c r="B104" s="1" t="s">
        <v>514</v>
      </c>
      <c r="C104">
        <v>5</v>
      </c>
      <c r="D104">
        <v>10</v>
      </c>
    </row>
    <row r="105" spans="1:4" x14ac:dyDescent="0.25">
      <c r="A105" s="2">
        <v>44599.942280092589</v>
      </c>
      <c r="B105" s="1" t="s">
        <v>514</v>
      </c>
      <c r="C105">
        <v>2</v>
      </c>
      <c r="D105">
        <v>37</v>
      </c>
    </row>
    <row r="106" spans="1:4" x14ac:dyDescent="0.25">
      <c r="A106" s="2">
        <v>44599.972581018519</v>
      </c>
      <c r="B106" s="1" t="s">
        <v>514</v>
      </c>
      <c r="C106">
        <v>19</v>
      </c>
      <c r="D106">
        <v>1</v>
      </c>
    </row>
    <row r="107" spans="1:4" x14ac:dyDescent="0.25">
      <c r="A107" s="2">
        <v>44599.982430555552</v>
      </c>
      <c r="B107" s="1" t="s">
        <v>516</v>
      </c>
      <c r="C107">
        <v>2</v>
      </c>
      <c r="D107">
        <v>37</v>
      </c>
    </row>
    <row r="108" spans="1:4" x14ac:dyDescent="0.25">
      <c r="A108" s="2">
        <v>44599.984872685185</v>
      </c>
      <c r="B108" s="1" t="s">
        <v>516</v>
      </c>
      <c r="C108">
        <v>3</v>
      </c>
      <c r="D108">
        <v>25</v>
      </c>
    </row>
    <row r="109" spans="1:4" x14ac:dyDescent="0.25">
      <c r="A109" s="2">
        <v>44599.888101851851</v>
      </c>
      <c r="B109" s="1" t="s">
        <v>559</v>
      </c>
      <c r="C109">
        <v>12</v>
      </c>
      <c r="D109">
        <v>50</v>
      </c>
    </row>
    <row r="110" spans="1:4" x14ac:dyDescent="0.25">
      <c r="A110" s="2">
        <v>44599.360972222225</v>
      </c>
      <c r="B110" s="1" t="s">
        <v>148</v>
      </c>
      <c r="C110">
        <v>9</v>
      </c>
      <c r="D110">
        <v>10</v>
      </c>
    </row>
    <row r="111" spans="1:4" x14ac:dyDescent="0.25">
      <c r="A111" s="2">
        <v>44599.426354166666</v>
      </c>
      <c r="B111" s="1" t="s">
        <v>148</v>
      </c>
      <c r="C111">
        <v>21</v>
      </c>
      <c r="D111">
        <v>75</v>
      </c>
    </row>
    <row r="112" spans="1:4" x14ac:dyDescent="0.25">
      <c r="A112" s="2">
        <v>44600.012696759259</v>
      </c>
      <c r="B112" s="1" t="s">
        <v>973</v>
      </c>
      <c r="C112">
        <v>18</v>
      </c>
      <c r="D112">
        <v>1</v>
      </c>
    </row>
    <row r="113" spans="1:4" x14ac:dyDescent="0.25">
      <c r="A113" s="2">
        <v>44600.013472222221</v>
      </c>
      <c r="B113" s="1" t="s">
        <v>1630</v>
      </c>
      <c r="C113">
        <v>18</v>
      </c>
      <c r="D113">
        <v>1</v>
      </c>
    </row>
    <row r="114" spans="1:4" x14ac:dyDescent="0.25">
      <c r="A114" s="2">
        <v>44599.695717592593</v>
      </c>
      <c r="B114" s="1" t="s">
        <v>1291</v>
      </c>
      <c r="C114">
        <v>8</v>
      </c>
      <c r="D114">
        <v>10</v>
      </c>
    </row>
    <row r="115" spans="1:4" x14ac:dyDescent="0.25">
      <c r="A115" s="2">
        <v>44599.937777777777</v>
      </c>
      <c r="B115" s="1" t="s">
        <v>1300</v>
      </c>
      <c r="C115">
        <v>9</v>
      </c>
      <c r="D115">
        <v>1</v>
      </c>
    </row>
    <row r="116" spans="1:4" x14ac:dyDescent="0.25">
      <c r="A116" s="2">
        <v>44599.980312500003</v>
      </c>
      <c r="B116" s="1" t="s">
        <v>1300</v>
      </c>
      <c r="C116">
        <v>24</v>
      </c>
      <c r="D116">
        <v>10</v>
      </c>
    </row>
    <row r="117" spans="1:4" x14ac:dyDescent="0.25">
      <c r="A117" s="2">
        <v>44599.905775462961</v>
      </c>
      <c r="B117" s="1" t="s">
        <v>915</v>
      </c>
      <c r="C117">
        <v>24</v>
      </c>
      <c r="D117">
        <v>10</v>
      </c>
    </row>
    <row r="118" spans="1:4" x14ac:dyDescent="0.25">
      <c r="A118" s="2">
        <v>44599.913321759261</v>
      </c>
      <c r="B118" s="1" t="s">
        <v>915</v>
      </c>
      <c r="C118">
        <v>17</v>
      </c>
      <c r="D118">
        <v>15</v>
      </c>
    </row>
    <row r="119" spans="1:4" x14ac:dyDescent="0.25">
      <c r="A119" s="2">
        <v>44599.917534722219</v>
      </c>
      <c r="B119" s="1" t="s">
        <v>919</v>
      </c>
      <c r="C119">
        <v>24</v>
      </c>
      <c r="D119">
        <v>10</v>
      </c>
    </row>
    <row r="120" spans="1:4" x14ac:dyDescent="0.25">
      <c r="A120" s="2">
        <v>44599.923391203702</v>
      </c>
      <c r="B120" s="1" t="s">
        <v>919</v>
      </c>
      <c r="C120">
        <v>21</v>
      </c>
      <c r="D120">
        <v>37</v>
      </c>
    </row>
    <row r="121" spans="1:4" x14ac:dyDescent="0.25">
      <c r="A121" s="2">
        <v>44599.437002314815</v>
      </c>
      <c r="B121" s="1" t="s">
        <v>214</v>
      </c>
      <c r="C121">
        <v>21</v>
      </c>
      <c r="D121">
        <v>75</v>
      </c>
    </row>
    <row r="122" spans="1:4" x14ac:dyDescent="0.25">
      <c r="A122" s="2">
        <v>44599.933483796296</v>
      </c>
      <c r="B122" s="1" t="s">
        <v>1457</v>
      </c>
      <c r="C122">
        <v>8</v>
      </c>
      <c r="D122">
        <v>1</v>
      </c>
    </row>
    <row r="123" spans="1:4" x14ac:dyDescent="0.25">
      <c r="A123" s="2">
        <v>44599.934444444443</v>
      </c>
      <c r="B123" s="1" t="s">
        <v>1457</v>
      </c>
      <c r="C123">
        <v>18</v>
      </c>
      <c r="D123">
        <v>1</v>
      </c>
    </row>
    <row r="124" spans="1:4" x14ac:dyDescent="0.25">
      <c r="A124" s="2">
        <v>44599.935046296298</v>
      </c>
      <c r="B124" s="1" t="s">
        <v>1457</v>
      </c>
      <c r="C124">
        <v>31</v>
      </c>
      <c r="D124">
        <v>25</v>
      </c>
    </row>
    <row r="125" spans="1:4" x14ac:dyDescent="0.25">
      <c r="A125" s="2">
        <v>44599.931886574072</v>
      </c>
      <c r="B125" s="1" t="s">
        <v>832</v>
      </c>
      <c r="C125">
        <v>10</v>
      </c>
      <c r="D125">
        <v>10</v>
      </c>
    </row>
    <row r="126" spans="1:4" x14ac:dyDescent="0.25">
      <c r="A126" s="2">
        <v>44599.833414351851</v>
      </c>
      <c r="B126" s="1" t="s">
        <v>1249</v>
      </c>
      <c r="C126">
        <v>13</v>
      </c>
      <c r="D126">
        <v>10</v>
      </c>
    </row>
    <row r="127" spans="1:4" x14ac:dyDescent="0.25">
      <c r="A127" s="2">
        <v>44599.833657407406</v>
      </c>
      <c r="B127" s="1" t="s">
        <v>1249</v>
      </c>
      <c r="C127">
        <v>20</v>
      </c>
      <c r="D127">
        <v>37</v>
      </c>
    </row>
    <row r="128" spans="1:4" x14ac:dyDescent="0.25">
      <c r="A128" s="2">
        <v>44599.850844907407</v>
      </c>
      <c r="B128" s="1" t="s">
        <v>1249</v>
      </c>
      <c r="C128">
        <v>5</v>
      </c>
      <c r="D128">
        <v>10</v>
      </c>
    </row>
    <row r="129" spans="1:4" x14ac:dyDescent="0.25">
      <c r="A129" s="2">
        <v>44599.925335648149</v>
      </c>
      <c r="B129" s="1" t="s">
        <v>1249</v>
      </c>
      <c r="C129">
        <v>17</v>
      </c>
      <c r="D129">
        <v>15</v>
      </c>
    </row>
    <row r="130" spans="1:4" x14ac:dyDescent="0.25">
      <c r="A130" s="2">
        <v>44599.938217592593</v>
      </c>
      <c r="B130" s="1" t="s">
        <v>1249</v>
      </c>
      <c r="C130">
        <v>14</v>
      </c>
      <c r="D130">
        <v>50</v>
      </c>
    </row>
    <row r="131" spans="1:4" x14ac:dyDescent="0.25">
      <c r="A131" s="2">
        <v>44599.607465277775</v>
      </c>
      <c r="B131" s="1" t="s">
        <v>432</v>
      </c>
      <c r="C131">
        <v>20</v>
      </c>
      <c r="D131">
        <v>75</v>
      </c>
    </row>
    <row r="132" spans="1:4" x14ac:dyDescent="0.25">
      <c r="A132" s="2">
        <v>44599.485949074071</v>
      </c>
      <c r="B132" s="1" t="s">
        <v>740</v>
      </c>
      <c r="C132">
        <v>17</v>
      </c>
      <c r="D132">
        <v>25</v>
      </c>
    </row>
    <row r="133" spans="1:4" x14ac:dyDescent="0.25">
      <c r="A133" s="2">
        <v>44599.625509259262</v>
      </c>
      <c r="B133" s="1" t="s">
        <v>625</v>
      </c>
      <c r="C133">
        <v>9</v>
      </c>
      <c r="D133">
        <v>10</v>
      </c>
    </row>
    <row r="134" spans="1:4" x14ac:dyDescent="0.25">
      <c r="A134" s="2">
        <v>44599.918530092589</v>
      </c>
      <c r="B134" s="1" t="s">
        <v>625</v>
      </c>
      <c r="C134">
        <v>10</v>
      </c>
      <c r="D134">
        <v>10</v>
      </c>
    </row>
    <row r="135" spans="1:4" x14ac:dyDescent="0.25">
      <c r="A135" s="2">
        <v>44599.981516203705</v>
      </c>
      <c r="B135" s="1" t="s">
        <v>625</v>
      </c>
      <c r="C135">
        <v>24</v>
      </c>
      <c r="D135">
        <v>10</v>
      </c>
    </row>
    <row r="136" spans="1:4" x14ac:dyDescent="0.25">
      <c r="A136" s="2">
        <v>44600.013124999998</v>
      </c>
      <c r="B136" s="1" t="s">
        <v>410</v>
      </c>
      <c r="C136">
        <v>18</v>
      </c>
      <c r="D136">
        <v>1</v>
      </c>
    </row>
    <row r="137" spans="1:4" x14ac:dyDescent="0.25">
      <c r="A137" s="2">
        <v>44599.949305555558</v>
      </c>
      <c r="B137" s="1" t="s">
        <v>1589</v>
      </c>
      <c r="C137">
        <v>22</v>
      </c>
      <c r="D137">
        <v>1</v>
      </c>
    </row>
    <row r="138" spans="1:4" x14ac:dyDescent="0.25">
      <c r="A138" s="2">
        <v>44599.949594907404</v>
      </c>
      <c r="B138" s="1" t="s">
        <v>1589</v>
      </c>
      <c r="C138">
        <v>22</v>
      </c>
      <c r="D138">
        <v>1</v>
      </c>
    </row>
    <row r="139" spans="1:4" x14ac:dyDescent="0.25">
      <c r="A139" s="2">
        <v>44599.609016203707</v>
      </c>
      <c r="B139" s="1" t="s">
        <v>421</v>
      </c>
      <c r="C139">
        <v>20</v>
      </c>
      <c r="D139">
        <v>75</v>
      </c>
    </row>
    <row r="140" spans="1:4" x14ac:dyDescent="0.25">
      <c r="A140" s="2">
        <v>44599.807870370372</v>
      </c>
      <c r="B140" s="1" t="s">
        <v>421</v>
      </c>
      <c r="C140">
        <v>17</v>
      </c>
      <c r="D140">
        <v>15</v>
      </c>
    </row>
    <row r="141" spans="1:4" x14ac:dyDescent="0.25">
      <c r="A141" s="2">
        <v>44599.81795138889</v>
      </c>
      <c r="B141" s="1" t="s">
        <v>421</v>
      </c>
      <c r="C141">
        <v>15</v>
      </c>
      <c r="D141">
        <v>1</v>
      </c>
    </row>
    <row r="142" spans="1:4" x14ac:dyDescent="0.25">
      <c r="A142" s="2">
        <v>44599.856805555559</v>
      </c>
      <c r="B142" s="1" t="s">
        <v>421</v>
      </c>
      <c r="C142">
        <v>11</v>
      </c>
      <c r="D142">
        <v>50</v>
      </c>
    </row>
    <row r="143" spans="1:4" x14ac:dyDescent="0.25">
      <c r="A143" s="2">
        <v>44599.884953703702</v>
      </c>
      <c r="B143" s="1" t="s">
        <v>421</v>
      </c>
      <c r="C143">
        <v>2</v>
      </c>
      <c r="D143">
        <v>37</v>
      </c>
    </row>
    <row r="144" spans="1:4" x14ac:dyDescent="0.25">
      <c r="A144" s="2">
        <v>44599.910011574073</v>
      </c>
      <c r="B144" s="1" t="s">
        <v>421</v>
      </c>
      <c r="C144">
        <v>5</v>
      </c>
      <c r="D144">
        <v>10</v>
      </c>
    </row>
    <row r="145" spans="1:4" x14ac:dyDescent="0.25">
      <c r="A145" s="2">
        <v>44599.916331018518</v>
      </c>
      <c r="B145" s="1" t="s">
        <v>421</v>
      </c>
      <c r="C145">
        <v>26</v>
      </c>
      <c r="D145">
        <v>50</v>
      </c>
    </row>
    <row r="146" spans="1:4" x14ac:dyDescent="0.25">
      <c r="A146" s="2">
        <v>44599.935358796298</v>
      </c>
      <c r="B146" s="1" t="s">
        <v>421</v>
      </c>
      <c r="C146">
        <v>5</v>
      </c>
      <c r="D146">
        <v>10</v>
      </c>
    </row>
    <row r="147" spans="1:4" x14ac:dyDescent="0.25">
      <c r="A147" s="2">
        <v>44599.980995370373</v>
      </c>
      <c r="B147" s="1" t="s">
        <v>421</v>
      </c>
      <c r="C147">
        <v>24</v>
      </c>
      <c r="D147">
        <v>10</v>
      </c>
    </row>
    <row r="148" spans="1:4" x14ac:dyDescent="0.25">
      <c r="A148" s="2">
        <v>44599.795740740738</v>
      </c>
      <c r="B148" s="1" t="s">
        <v>566</v>
      </c>
      <c r="C148">
        <v>5</v>
      </c>
      <c r="D148">
        <v>30</v>
      </c>
    </row>
    <row r="149" spans="1:4" x14ac:dyDescent="0.25">
      <c r="A149" s="2">
        <v>44599.824270833335</v>
      </c>
      <c r="B149" s="1" t="s">
        <v>991</v>
      </c>
      <c r="C149">
        <v>4</v>
      </c>
      <c r="D149">
        <v>37</v>
      </c>
    </row>
    <row r="150" spans="1:4" x14ac:dyDescent="0.25">
      <c r="A150" s="2">
        <v>44599.847002314818</v>
      </c>
      <c r="B150" s="1" t="s">
        <v>991</v>
      </c>
      <c r="C150">
        <v>5</v>
      </c>
      <c r="D150">
        <v>10</v>
      </c>
    </row>
    <row r="151" spans="1:4" x14ac:dyDescent="0.25">
      <c r="A151" s="2">
        <v>44599.899143518516</v>
      </c>
      <c r="B151" s="1" t="s">
        <v>991</v>
      </c>
      <c r="C151">
        <v>5</v>
      </c>
      <c r="D151">
        <v>10</v>
      </c>
    </row>
    <row r="152" spans="1:4" x14ac:dyDescent="0.25">
      <c r="A152" s="2">
        <v>44599.926782407405</v>
      </c>
      <c r="B152" s="1" t="s">
        <v>576</v>
      </c>
      <c r="C152">
        <v>5</v>
      </c>
      <c r="D152">
        <v>10</v>
      </c>
    </row>
    <row r="153" spans="1:4" x14ac:dyDescent="0.25">
      <c r="A153" s="2">
        <v>44599.60864583333</v>
      </c>
      <c r="B153" s="1" t="s">
        <v>359</v>
      </c>
      <c r="C153">
        <v>3</v>
      </c>
      <c r="D153">
        <v>50</v>
      </c>
    </row>
    <row r="154" spans="1:4" x14ac:dyDescent="0.25">
      <c r="A154" s="2">
        <v>44599.895462962966</v>
      </c>
      <c r="B154" s="1" t="s">
        <v>1102</v>
      </c>
      <c r="C154">
        <v>11</v>
      </c>
      <c r="D154">
        <v>50</v>
      </c>
    </row>
    <row r="155" spans="1:4" x14ac:dyDescent="0.25">
      <c r="A155" s="2">
        <v>44600.019479166665</v>
      </c>
      <c r="B155" s="1" t="s">
        <v>1102</v>
      </c>
      <c r="C155">
        <v>8</v>
      </c>
      <c r="D155">
        <v>1</v>
      </c>
    </row>
    <row r="156" spans="1:4" x14ac:dyDescent="0.25">
      <c r="A156" s="2">
        <v>44600.019699074073</v>
      </c>
      <c r="B156" s="1" t="s">
        <v>1102</v>
      </c>
      <c r="C156">
        <v>8</v>
      </c>
      <c r="D156">
        <v>1</v>
      </c>
    </row>
    <row r="157" spans="1:4" x14ac:dyDescent="0.25">
      <c r="A157" s="2">
        <v>44599.792615740742</v>
      </c>
      <c r="B157" s="1" t="s">
        <v>225</v>
      </c>
      <c r="C157">
        <v>4</v>
      </c>
      <c r="D157">
        <v>75</v>
      </c>
    </row>
    <row r="158" spans="1:4" x14ac:dyDescent="0.25">
      <c r="A158" s="2">
        <v>44599.800706018519</v>
      </c>
      <c r="B158" s="1" t="s">
        <v>225</v>
      </c>
      <c r="C158">
        <v>21</v>
      </c>
      <c r="D158">
        <v>75</v>
      </c>
    </row>
    <row r="159" spans="1:4" x14ac:dyDescent="0.25">
      <c r="A159" s="2">
        <v>44599.881284722222</v>
      </c>
      <c r="B159" s="1" t="s">
        <v>225</v>
      </c>
      <c r="C159">
        <v>12</v>
      </c>
      <c r="D159">
        <v>50</v>
      </c>
    </row>
    <row r="160" spans="1:4" x14ac:dyDescent="0.25">
      <c r="A160" s="2">
        <v>44599.978784722225</v>
      </c>
      <c r="B160" s="1" t="s">
        <v>506</v>
      </c>
      <c r="C160">
        <v>22</v>
      </c>
      <c r="D160">
        <v>1</v>
      </c>
    </row>
    <row r="161" spans="1:4" x14ac:dyDescent="0.25">
      <c r="A161" s="2">
        <v>44599.951296296298</v>
      </c>
      <c r="B161" s="1" t="s">
        <v>42</v>
      </c>
      <c r="C161">
        <v>2</v>
      </c>
      <c r="D161">
        <v>37</v>
      </c>
    </row>
    <row r="162" spans="1:4" x14ac:dyDescent="0.25">
      <c r="A162" s="2">
        <v>44599.517685185187</v>
      </c>
      <c r="B162" s="1" t="s">
        <v>184</v>
      </c>
      <c r="C162">
        <v>11</v>
      </c>
      <c r="D162">
        <v>100</v>
      </c>
    </row>
    <row r="163" spans="1:4" x14ac:dyDescent="0.25">
      <c r="A163" s="2">
        <v>44599.806817129633</v>
      </c>
      <c r="B163" s="1" t="s">
        <v>184</v>
      </c>
      <c r="C163">
        <v>20</v>
      </c>
      <c r="D163">
        <v>37</v>
      </c>
    </row>
    <row r="164" spans="1:4" x14ac:dyDescent="0.25">
      <c r="A164" s="2">
        <v>44599.80841435185</v>
      </c>
      <c r="B164" s="1" t="s">
        <v>184</v>
      </c>
      <c r="C164">
        <v>22</v>
      </c>
      <c r="D164">
        <v>1</v>
      </c>
    </row>
    <row r="165" spans="1:4" x14ac:dyDescent="0.25">
      <c r="A165" s="2">
        <v>44600.008506944447</v>
      </c>
      <c r="B165" s="1" t="s">
        <v>184</v>
      </c>
      <c r="C165">
        <v>12</v>
      </c>
      <c r="D165">
        <v>50</v>
      </c>
    </row>
    <row r="166" spans="1:4" x14ac:dyDescent="0.25">
      <c r="A166" s="2">
        <v>44600.021990740737</v>
      </c>
      <c r="B166" s="1" t="s">
        <v>184</v>
      </c>
      <c r="C166">
        <v>2</v>
      </c>
      <c r="D166">
        <v>37</v>
      </c>
    </row>
    <row r="167" spans="1:4" x14ac:dyDescent="0.25">
      <c r="A167" s="2">
        <v>44600.022812499999</v>
      </c>
      <c r="B167" s="1" t="s">
        <v>184</v>
      </c>
      <c r="C167">
        <v>2</v>
      </c>
      <c r="D167">
        <v>37</v>
      </c>
    </row>
    <row r="168" spans="1:4" x14ac:dyDescent="0.25">
      <c r="A168" s="2">
        <v>44600.022962962961</v>
      </c>
      <c r="B168" s="1" t="s">
        <v>184</v>
      </c>
      <c r="C168">
        <v>2</v>
      </c>
      <c r="D168">
        <v>37</v>
      </c>
    </row>
    <row r="169" spans="1:4" x14ac:dyDescent="0.25">
      <c r="A169" s="2">
        <v>44600.023090277777</v>
      </c>
      <c r="B169" s="1" t="s">
        <v>184</v>
      </c>
      <c r="C169">
        <v>2</v>
      </c>
      <c r="D169">
        <v>37</v>
      </c>
    </row>
    <row r="170" spans="1:4" x14ac:dyDescent="0.25">
      <c r="A170" s="2">
        <v>44599.515972222223</v>
      </c>
      <c r="B170" s="1" t="s">
        <v>187</v>
      </c>
      <c r="C170">
        <v>21</v>
      </c>
      <c r="D170">
        <v>75</v>
      </c>
    </row>
    <row r="171" spans="1:4" x14ac:dyDescent="0.25">
      <c r="A171" s="2">
        <v>44599.775046296294</v>
      </c>
      <c r="B171" s="1" t="s">
        <v>965</v>
      </c>
      <c r="C171">
        <v>24</v>
      </c>
      <c r="D171">
        <v>30</v>
      </c>
    </row>
    <row r="172" spans="1:4" x14ac:dyDescent="0.25">
      <c r="A172" s="2">
        <v>44599.885821759257</v>
      </c>
      <c r="B172" s="1" t="s">
        <v>965</v>
      </c>
      <c r="C172">
        <v>14</v>
      </c>
      <c r="D172">
        <v>50</v>
      </c>
    </row>
    <row r="173" spans="1:4" x14ac:dyDescent="0.25">
      <c r="A173" s="2">
        <v>44599.786956018521</v>
      </c>
      <c r="B173" s="1" t="s">
        <v>31</v>
      </c>
      <c r="C173">
        <v>18</v>
      </c>
      <c r="D173">
        <v>10</v>
      </c>
    </row>
    <row r="174" spans="1:4" x14ac:dyDescent="0.25">
      <c r="A174" s="2">
        <v>44599.787060185183</v>
      </c>
      <c r="B174" s="1" t="s">
        <v>31</v>
      </c>
      <c r="C174">
        <v>18</v>
      </c>
      <c r="D174">
        <v>10</v>
      </c>
    </row>
    <row r="175" spans="1:4" x14ac:dyDescent="0.25">
      <c r="A175" s="2">
        <v>44599.7891087963</v>
      </c>
      <c r="B175" s="1" t="s">
        <v>31</v>
      </c>
      <c r="C175">
        <v>1</v>
      </c>
      <c r="D175">
        <v>75</v>
      </c>
    </row>
    <row r="176" spans="1:4" x14ac:dyDescent="0.25">
      <c r="A176" s="2">
        <v>44599.795497685183</v>
      </c>
      <c r="B176" s="1" t="s">
        <v>31</v>
      </c>
      <c r="C176">
        <v>20</v>
      </c>
      <c r="D176">
        <v>75</v>
      </c>
    </row>
    <row r="177" spans="1:4" x14ac:dyDescent="0.25">
      <c r="A177" s="2">
        <v>44599.800474537034</v>
      </c>
      <c r="B177" s="1" t="s">
        <v>31</v>
      </c>
      <c r="C177">
        <v>21</v>
      </c>
      <c r="D177">
        <v>75</v>
      </c>
    </row>
    <row r="178" spans="1:4" x14ac:dyDescent="0.25">
      <c r="A178" s="2">
        <v>44599.773831018516</v>
      </c>
      <c r="B178" s="1" t="s">
        <v>31</v>
      </c>
      <c r="C178">
        <v>6</v>
      </c>
      <c r="D178">
        <v>75</v>
      </c>
    </row>
    <row r="179" spans="1:4" x14ac:dyDescent="0.25">
      <c r="A179" s="2">
        <v>44599.77416666667</v>
      </c>
      <c r="B179" s="1" t="s">
        <v>31</v>
      </c>
      <c r="C179">
        <v>6</v>
      </c>
      <c r="D179">
        <v>75</v>
      </c>
    </row>
    <row r="180" spans="1:4" x14ac:dyDescent="0.25">
      <c r="A180" s="2">
        <v>44599.77447916667</v>
      </c>
      <c r="B180" s="1" t="s">
        <v>31</v>
      </c>
      <c r="C180">
        <v>6</v>
      </c>
      <c r="D180">
        <v>75</v>
      </c>
    </row>
    <row r="181" spans="1:4" x14ac:dyDescent="0.25">
      <c r="A181" s="2">
        <v>44599.774664351855</v>
      </c>
      <c r="B181" s="1" t="s">
        <v>31</v>
      </c>
      <c r="C181">
        <v>6</v>
      </c>
      <c r="D181">
        <v>75</v>
      </c>
    </row>
    <row r="182" spans="1:4" x14ac:dyDescent="0.25">
      <c r="A182" s="2">
        <v>44599.774837962963</v>
      </c>
      <c r="B182" s="1" t="s">
        <v>31</v>
      </c>
      <c r="C182">
        <v>6</v>
      </c>
      <c r="D182">
        <v>75</v>
      </c>
    </row>
    <row r="183" spans="1:4" x14ac:dyDescent="0.25">
      <c r="A183" s="2">
        <v>44599.805648148147</v>
      </c>
      <c r="B183" s="1" t="s">
        <v>31</v>
      </c>
      <c r="C183">
        <v>25</v>
      </c>
      <c r="D183">
        <v>37</v>
      </c>
    </row>
    <row r="184" spans="1:4" x14ac:dyDescent="0.25">
      <c r="A184" s="2">
        <v>44599.791759259257</v>
      </c>
      <c r="B184" s="1" t="s">
        <v>57</v>
      </c>
      <c r="C184">
        <v>20</v>
      </c>
      <c r="D184">
        <v>75</v>
      </c>
    </row>
    <row r="185" spans="1:4" x14ac:dyDescent="0.25">
      <c r="A185" s="2">
        <v>44599.540856481479</v>
      </c>
      <c r="B185" s="1" t="s">
        <v>308</v>
      </c>
      <c r="C185">
        <v>18</v>
      </c>
      <c r="D185">
        <v>10</v>
      </c>
    </row>
    <row r="186" spans="1:4" x14ac:dyDescent="0.25">
      <c r="A186" s="2">
        <v>44599.527118055557</v>
      </c>
      <c r="B186" s="1" t="s">
        <v>405</v>
      </c>
      <c r="C186">
        <v>24</v>
      </c>
      <c r="D186">
        <v>30</v>
      </c>
    </row>
    <row r="187" spans="1:4" x14ac:dyDescent="0.25">
      <c r="A187" s="2">
        <v>44599.846354166664</v>
      </c>
      <c r="B187" s="1" t="s">
        <v>405</v>
      </c>
      <c r="C187">
        <v>13</v>
      </c>
      <c r="D187">
        <v>10</v>
      </c>
    </row>
    <row r="188" spans="1:4" x14ac:dyDescent="0.25">
      <c r="A188" s="2">
        <v>44599.864155092589</v>
      </c>
      <c r="B188" s="1" t="s">
        <v>405</v>
      </c>
      <c r="C188">
        <v>11</v>
      </c>
      <c r="D188">
        <v>50</v>
      </c>
    </row>
    <row r="189" spans="1:4" x14ac:dyDescent="0.25">
      <c r="A189" s="2">
        <v>44599.962962962964</v>
      </c>
      <c r="B189" s="1" t="s">
        <v>405</v>
      </c>
      <c r="C189">
        <v>30</v>
      </c>
      <c r="D189">
        <v>75</v>
      </c>
    </row>
    <row r="190" spans="1:4" x14ac:dyDescent="0.25">
      <c r="A190" s="2">
        <v>44599.963379629633</v>
      </c>
      <c r="B190" s="1" t="s">
        <v>405</v>
      </c>
      <c r="C190">
        <v>30</v>
      </c>
      <c r="D190">
        <v>75</v>
      </c>
    </row>
    <row r="191" spans="1:4" x14ac:dyDescent="0.25">
      <c r="A191" s="2">
        <v>44599.963599537034</v>
      </c>
      <c r="B191" s="1" t="s">
        <v>405</v>
      </c>
      <c r="C191">
        <v>30</v>
      </c>
      <c r="D191">
        <v>75</v>
      </c>
    </row>
    <row r="192" spans="1:4" x14ac:dyDescent="0.25">
      <c r="A192" s="2">
        <v>44600.001932870371</v>
      </c>
      <c r="B192" s="1" t="s">
        <v>405</v>
      </c>
      <c r="C192">
        <v>13</v>
      </c>
      <c r="D192">
        <v>10</v>
      </c>
    </row>
    <row r="193" spans="1:4" x14ac:dyDescent="0.25">
      <c r="A193" s="2">
        <v>44599.592928240738</v>
      </c>
      <c r="B193" s="1" t="s">
        <v>1192</v>
      </c>
      <c r="C193">
        <v>15</v>
      </c>
      <c r="D193">
        <v>10</v>
      </c>
    </row>
    <row r="194" spans="1:4" x14ac:dyDescent="0.25">
      <c r="A194" s="2">
        <v>44599.591307870367</v>
      </c>
      <c r="B194" s="1" t="s">
        <v>122</v>
      </c>
      <c r="C194">
        <v>8</v>
      </c>
      <c r="D194">
        <v>10</v>
      </c>
    </row>
    <row r="195" spans="1:4" x14ac:dyDescent="0.25">
      <c r="A195" s="2">
        <v>44599.809236111112</v>
      </c>
      <c r="B195" s="1" t="s">
        <v>122</v>
      </c>
      <c r="C195">
        <v>22</v>
      </c>
      <c r="D195">
        <v>1</v>
      </c>
    </row>
    <row r="196" spans="1:4" x14ac:dyDescent="0.25">
      <c r="A196" s="2">
        <v>44599.809432870374</v>
      </c>
      <c r="B196" s="1" t="s">
        <v>122</v>
      </c>
      <c r="C196">
        <v>22</v>
      </c>
      <c r="D196">
        <v>1</v>
      </c>
    </row>
    <row r="197" spans="1:4" x14ac:dyDescent="0.25">
      <c r="A197" s="2">
        <v>44599.828645833331</v>
      </c>
      <c r="B197" s="1" t="s">
        <v>122</v>
      </c>
      <c r="C197">
        <v>13</v>
      </c>
      <c r="D197">
        <v>10</v>
      </c>
    </row>
    <row r="198" spans="1:4" x14ac:dyDescent="0.25">
      <c r="A198" s="2">
        <v>44599.848611111112</v>
      </c>
      <c r="B198" s="1" t="s">
        <v>122</v>
      </c>
      <c r="C198">
        <v>31</v>
      </c>
      <c r="D198">
        <v>25</v>
      </c>
    </row>
    <row r="199" spans="1:4" x14ac:dyDescent="0.25">
      <c r="A199" s="2">
        <v>44599.848819444444</v>
      </c>
      <c r="B199" s="1" t="s">
        <v>122</v>
      </c>
      <c r="C199">
        <v>2</v>
      </c>
      <c r="D199">
        <v>37</v>
      </c>
    </row>
    <row r="200" spans="1:4" x14ac:dyDescent="0.25">
      <c r="A200" s="2">
        <v>44599.849120370367</v>
      </c>
      <c r="B200" s="1" t="s">
        <v>122</v>
      </c>
      <c r="C200">
        <v>29</v>
      </c>
      <c r="D200">
        <v>10</v>
      </c>
    </row>
    <row r="201" spans="1:4" x14ac:dyDescent="0.25">
      <c r="A201" s="2">
        <v>44599.853842592594</v>
      </c>
      <c r="B201" s="1" t="s">
        <v>122</v>
      </c>
      <c r="C201">
        <v>27</v>
      </c>
      <c r="D201">
        <v>10</v>
      </c>
    </row>
    <row r="202" spans="1:4" x14ac:dyDescent="0.25">
      <c r="A202" s="2">
        <v>44599.857743055552</v>
      </c>
      <c r="B202" s="1" t="s">
        <v>122</v>
      </c>
      <c r="C202">
        <v>28</v>
      </c>
      <c r="D202">
        <v>1</v>
      </c>
    </row>
    <row r="203" spans="1:4" x14ac:dyDescent="0.25">
      <c r="A203" s="2">
        <v>44599.857893518521</v>
      </c>
      <c r="B203" s="1" t="s">
        <v>122</v>
      </c>
      <c r="C203">
        <v>28</v>
      </c>
      <c r="D203">
        <v>1</v>
      </c>
    </row>
    <row r="204" spans="1:4" x14ac:dyDescent="0.25">
      <c r="A204" s="2">
        <v>44599.858136574076</v>
      </c>
      <c r="B204" s="1" t="s">
        <v>122</v>
      </c>
      <c r="C204">
        <v>24</v>
      </c>
      <c r="D204">
        <v>10</v>
      </c>
    </row>
    <row r="205" spans="1:4" x14ac:dyDescent="0.25">
      <c r="A205" s="2">
        <v>44599.858287037037</v>
      </c>
      <c r="B205" s="1" t="s">
        <v>122</v>
      </c>
      <c r="C205">
        <v>26</v>
      </c>
      <c r="D205">
        <v>50</v>
      </c>
    </row>
    <row r="206" spans="1:4" x14ac:dyDescent="0.25">
      <c r="A206" s="2">
        <v>44599.858425925922</v>
      </c>
      <c r="B206" s="1" t="s">
        <v>122</v>
      </c>
      <c r="C206">
        <v>26</v>
      </c>
      <c r="D206">
        <v>50</v>
      </c>
    </row>
    <row r="207" spans="1:4" x14ac:dyDescent="0.25">
      <c r="A207" s="2">
        <v>44599.858576388891</v>
      </c>
      <c r="B207" s="1" t="s">
        <v>122</v>
      </c>
      <c r="C207">
        <v>23</v>
      </c>
      <c r="D207">
        <v>25</v>
      </c>
    </row>
    <row r="208" spans="1:4" x14ac:dyDescent="0.25">
      <c r="A208" s="2">
        <v>44599.977847222224</v>
      </c>
      <c r="B208" s="1" t="s">
        <v>122</v>
      </c>
      <c r="C208">
        <v>32</v>
      </c>
      <c r="D208">
        <v>25</v>
      </c>
    </row>
    <row r="209" spans="1:4" x14ac:dyDescent="0.25">
      <c r="A209" s="2">
        <v>44599.978113425925</v>
      </c>
      <c r="B209" s="1" t="s">
        <v>122</v>
      </c>
      <c r="C209">
        <v>32</v>
      </c>
      <c r="D209">
        <v>25</v>
      </c>
    </row>
    <row r="210" spans="1:4" x14ac:dyDescent="0.25">
      <c r="A210" s="2">
        <v>44599.866168981483</v>
      </c>
      <c r="B210" s="1" t="s">
        <v>369</v>
      </c>
      <c r="C210">
        <v>23</v>
      </c>
      <c r="D210">
        <v>25</v>
      </c>
    </row>
    <row r="211" spans="1:4" x14ac:dyDescent="0.25">
      <c r="A211" s="2">
        <v>44599.986435185187</v>
      </c>
      <c r="B211" s="1" t="s">
        <v>369</v>
      </c>
      <c r="C211">
        <v>8</v>
      </c>
      <c r="D211">
        <v>1</v>
      </c>
    </row>
    <row r="212" spans="1:4" x14ac:dyDescent="0.25">
      <c r="A212" s="2">
        <v>44599.90792824074</v>
      </c>
      <c r="B212" s="1" t="s">
        <v>67</v>
      </c>
      <c r="C212">
        <v>10</v>
      </c>
      <c r="D212">
        <v>10</v>
      </c>
    </row>
    <row r="213" spans="1:4" x14ac:dyDescent="0.25">
      <c r="A213" s="2">
        <v>44599.789548611108</v>
      </c>
      <c r="B213" s="1" t="s">
        <v>1160</v>
      </c>
      <c r="C213">
        <v>1</v>
      </c>
      <c r="D213">
        <v>75</v>
      </c>
    </row>
    <row r="214" spans="1:4" x14ac:dyDescent="0.25">
      <c r="A214" s="2">
        <v>44599.798506944448</v>
      </c>
      <c r="B214" s="1" t="s">
        <v>1160</v>
      </c>
      <c r="C214">
        <v>1</v>
      </c>
      <c r="D214">
        <v>75</v>
      </c>
    </row>
    <row r="215" spans="1:4" x14ac:dyDescent="0.25">
      <c r="A215" s="2">
        <v>44599.959027777775</v>
      </c>
      <c r="B215" s="1" t="s">
        <v>258</v>
      </c>
      <c r="C215">
        <v>8</v>
      </c>
      <c r="D215">
        <v>1</v>
      </c>
    </row>
    <row r="216" spans="1:4" x14ac:dyDescent="0.25">
      <c r="A216" s="2">
        <v>44599.952060185184</v>
      </c>
      <c r="B216" s="1" t="s">
        <v>448</v>
      </c>
      <c r="C216">
        <v>26</v>
      </c>
      <c r="D216">
        <v>50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1942-B702-498B-A5B0-7239186A72A1}">
  <dimension ref="A1:C34"/>
  <sheetViews>
    <sheetView workbookViewId="0">
      <selection activeCell="B2" sqref="B2"/>
    </sheetView>
  </sheetViews>
  <sheetFormatPr defaultRowHeight="15" x14ac:dyDescent="0.25"/>
  <cols>
    <col min="1" max="1" width="5.28515625" bestFit="1" customWidth="1"/>
    <col min="2" max="2" width="8.7109375" bestFit="1" customWidth="1"/>
    <col min="3" max="3" width="8.28515625" bestFit="1" customWidth="1"/>
  </cols>
  <sheetData>
    <row r="1" spans="1:3" x14ac:dyDescent="0.25">
      <c r="A1" t="s">
        <v>0</v>
      </c>
      <c r="B1" t="s">
        <v>1647</v>
      </c>
      <c r="C1" t="s">
        <v>1639</v>
      </c>
    </row>
    <row r="2" spans="1:3" x14ac:dyDescent="0.25">
      <c r="A2" s="1" t="s">
        <v>31</v>
      </c>
      <c r="B2" s="1">
        <f>HEX2DEC(eggs[[#This Row],[id]])</f>
        <v>525</v>
      </c>
      <c r="C2">
        <v>232</v>
      </c>
    </row>
    <row r="3" spans="1:3" x14ac:dyDescent="0.25">
      <c r="A3" s="1" t="s">
        <v>187</v>
      </c>
      <c r="B3" s="1">
        <f>HEX2DEC(eggs[[#This Row],[id]])</f>
        <v>512</v>
      </c>
      <c r="C3">
        <v>161</v>
      </c>
    </row>
    <row r="4" spans="1:3" x14ac:dyDescent="0.25">
      <c r="A4" s="1" t="s">
        <v>57</v>
      </c>
      <c r="B4" s="1">
        <f>HEX2DEC(eggs[[#This Row],[id]])</f>
        <v>539</v>
      </c>
      <c r="C4">
        <v>98</v>
      </c>
    </row>
    <row r="5" spans="1:3" x14ac:dyDescent="0.25">
      <c r="A5" s="1" t="s">
        <v>522</v>
      </c>
      <c r="B5" s="1">
        <f>HEX2DEC(eggs[[#This Row],[id]])</f>
        <v>545</v>
      </c>
      <c r="C5">
        <v>80</v>
      </c>
    </row>
    <row r="6" spans="1:3" x14ac:dyDescent="0.25">
      <c r="A6" s="1" t="s">
        <v>131</v>
      </c>
      <c r="B6" s="1">
        <f>HEX2DEC(eggs[[#This Row],[id]])</f>
        <v>527</v>
      </c>
      <c r="C6">
        <v>56</v>
      </c>
    </row>
    <row r="7" spans="1:3" x14ac:dyDescent="0.25">
      <c r="A7" s="1" t="s">
        <v>405</v>
      </c>
      <c r="B7" s="1">
        <f>HEX2DEC(eggs[[#This Row],[id]])</f>
        <v>550</v>
      </c>
      <c r="C7">
        <v>47</v>
      </c>
    </row>
    <row r="8" spans="1:3" x14ac:dyDescent="0.25">
      <c r="A8" s="1" t="s">
        <v>281</v>
      </c>
      <c r="B8" s="1">
        <f>HEX2DEC(eggs[[#This Row],[id]])</f>
        <v>536</v>
      </c>
      <c r="C8">
        <v>29</v>
      </c>
    </row>
    <row r="9" spans="1:3" x14ac:dyDescent="0.25">
      <c r="A9" s="1" t="s">
        <v>44</v>
      </c>
      <c r="B9" s="1">
        <f>HEX2DEC(eggs[[#This Row],[id]])</f>
        <v>575</v>
      </c>
      <c r="C9">
        <v>21</v>
      </c>
    </row>
    <row r="10" spans="1:3" x14ac:dyDescent="0.25">
      <c r="A10" s="1" t="s">
        <v>965</v>
      </c>
      <c r="B10" s="1">
        <f>HEX2DEC(eggs[[#This Row],[id]])</f>
        <v>514</v>
      </c>
      <c r="C10">
        <v>19</v>
      </c>
    </row>
    <row r="11" spans="1:3" x14ac:dyDescent="0.25">
      <c r="A11" s="1" t="s">
        <v>308</v>
      </c>
      <c r="B11" s="1">
        <f>HEX2DEC(eggs[[#This Row],[id]])</f>
        <v>544</v>
      </c>
      <c r="C11">
        <v>18</v>
      </c>
    </row>
    <row r="12" spans="1:3" x14ac:dyDescent="0.25">
      <c r="A12" s="1" t="s">
        <v>382</v>
      </c>
      <c r="B12" s="1">
        <f>HEX2DEC(eggs[[#This Row],[id]])</f>
        <v>530</v>
      </c>
      <c r="C12">
        <v>16</v>
      </c>
    </row>
    <row r="13" spans="1:3" x14ac:dyDescent="0.25">
      <c r="A13" s="1" t="s">
        <v>666</v>
      </c>
      <c r="B13" s="1">
        <f>HEX2DEC(eggs[[#This Row],[id]])</f>
        <v>541</v>
      </c>
      <c r="C13">
        <v>12</v>
      </c>
    </row>
    <row r="14" spans="1:3" x14ac:dyDescent="0.25">
      <c r="A14" s="1" t="s">
        <v>714</v>
      </c>
      <c r="B14" s="1">
        <f>HEX2DEC(eggs[[#This Row],[id]])</f>
        <v>528</v>
      </c>
      <c r="C14">
        <v>11</v>
      </c>
    </row>
    <row r="15" spans="1:3" x14ac:dyDescent="0.25">
      <c r="A15" s="1" t="s">
        <v>1124</v>
      </c>
      <c r="B15" s="1">
        <f>HEX2DEC(eggs[[#This Row],[id]])</f>
        <v>534</v>
      </c>
      <c r="C15">
        <v>10</v>
      </c>
    </row>
    <row r="16" spans="1:3" x14ac:dyDescent="0.25">
      <c r="A16" s="1" t="s">
        <v>139</v>
      </c>
      <c r="B16" s="1">
        <f>HEX2DEC(eggs[[#This Row],[id]])</f>
        <v>549</v>
      </c>
      <c r="C16">
        <v>9</v>
      </c>
    </row>
    <row r="17" spans="1:3" x14ac:dyDescent="0.25">
      <c r="A17" s="1" t="s">
        <v>620</v>
      </c>
      <c r="B17" s="1">
        <f>HEX2DEC(eggs[[#This Row],[id]])</f>
        <v>519</v>
      </c>
      <c r="C17">
        <v>9</v>
      </c>
    </row>
    <row r="18" spans="1:3" x14ac:dyDescent="0.25">
      <c r="A18" s="1" t="s">
        <v>134</v>
      </c>
      <c r="B18" s="1">
        <f>HEX2DEC(eggs[[#This Row],[id]])</f>
        <v>521</v>
      </c>
      <c r="C18">
        <v>8</v>
      </c>
    </row>
    <row r="19" spans="1:3" x14ac:dyDescent="0.25">
      <c r="A19" s="1" t="s">
        <v>603</v>
      </c>
      <c r="B19" s="1">
        <f>HEX2DEC(eggs[[#This Row],[id]])</f>
        <v>523</v>
      </c>
      <c r="C19">
        <v>6</v>
      </c>
    </row>
    <row r="20" spans="1:3" x14ac:dyDescent="0.25">
      <c r="A20" s="1" t="s">
        <v>1519</v>
      </c>
      <c r="B20" s="1">
        <f>HEX2DEC(eggs[[#This Row],[id]])</f>
        <v>547</v>
      </c>
      <c r="C20">
        <v>5</v>
      </c>
    </row>
    <row r="21" spans="1:3" x14ac:dyDescent="0.25">
      <c r="A21" s="1" t="s">
        <v>1640</v>
      </c>
      <c r="B21" s="1">
        <f>HEX2DEC(eggs[[#This Row],[id]])</f>
        <v>531</v>
      </c>
      <c r="C21">
        <v>5</v>
      </c>
    </row>
    <row r="22" spans="1:3" x14ac:dyDescent="0.25">
      <c r="A22" s="1" t="s">
        <v>1192</v>
      </c>
      <c r="B22" s="1">
        <f>HEX2DEC(eggs[[#This Row],[id]])</f>
        <v>555</v>
      </c>
      <c r="C22">
        <v>5</v>
      </c>
    </row>
    <row r="23" spans="1:3" x14ac:dyDescent="0.25">
      <c r="A23" s="1" t="s">
        <v>240</v>
      </c>
      <c r="B23" s="1">
        <f>HEX2DEC(eggs[[#This Row],[id]])</f>
        <v>515</v>
      </c>
      <c r="C23">
        <v>5</v>
      </c>
    </row>
    <row r="24" spans="1:3" x14ac:dyDescent="0.25">
      <c r="A24" s="1" t="s">
        <v>1274</v>
      </c>
      <c r="B24" s="1">
        <f>HEX2DEC(eggs[[#This Row],[id]])</f>
        <v>543</v>
      </c>
      <c r="C24">
        <v>4</v>
      </c>
    </row>
    <row r="25" spans="1:3" x14ac:dyDescent="0.25">
      <c r="A25" s="1" t="s">
        <v>872</v>
      </c>
      <c r="B25" s="1">
        <f>HEX2DEC(eggs[[#This Row],[id]])</f>
        <v>540</v>
      </c>
      <c r="C25">
        <v>4</v>
      </c>
    </row>
    <row r="26" spans="1:3" x14ac:dyDescent="0.25">
      <c r="A26" s="1" t="s">
        <v>181</v>
      </c>
      <c r="B26" s="1">
        <f>HEX2DEC(eggs[[#This Row],[id]])</f>
        <v>548</v>
      </c>
      <c r="C26">
        <v>3</v>
      </c>
    </row>
    <row r="27" spans="1:3" x14ac:dyDescent="0.25">
      <c r="A27" s="1" t="s">
        <v>1642</v>
      </c>
      <c r="B27" s="1">
        <f>HEX2DEC(eggs[[#This Row],[id]])</f>
        <v>529</v>
      </c>
      <c r="C27">
        <v>3</v>
      </c>
    </row>
    <row r="28" spans="1:3" x14ac:dyDescent="0.25">
      <c r="A28" s="1" t="s">
        <v>1038</v>
      </c>
      <c r="B28" s="1">
        <f>HEX2DEC(eggs[[#This Row],[id]])</f>
        <v>517</v>
      </c>
      <c r="C28">
        <v>2</v>
      </c>
    </row>
    <row r="29" spans="1:3" x14ac:dyDescent="0.25">
      <c r="A29" s="1" t="s">
        <v>461</v>
      </c>
      <c r="B29" s="1">
        <f>HEX2DEC(eggs[[#This Row],[id]])</f>
        <v>572</v>
      </c>
      <c r="C29">
        <v>2</v>
      </c>
    </row>
    <row r="30" spans="1:3" x14ac:dyDescent="0.25">
      <c r="A30" s="1" t="s">
        <v>1641</v>
      </c>
      <c r="B30" s="1">
        <f>HEX2DEC(eggs[[#This Row],[id]])</f>
        <v>526</v>
      </c>
      <c r="C30">
        <v>1</v>
      </c>
    </row>
    <row r="31" spans="1:3" x14ac:dyDescent="0.25">
      <c r="A31" s="1" t="s">
        <v>1643</v>
      </c>
      <c r="B31" s="1">
        <f>HEX2DEC(eggs[[#This Row],[id]])</f>
        <v>520</v>
      </c>
      <c r="C31">
        <v>1</v>
      </c>
    </row>
    <row r="32" spans="1:3" x14ac:dyDescent="0.25">
      <c r="A32" s="1" t="s">
        <v>1644</v>
      </c>
      <c r="B32" s="1">
        <f>HEX2DEC(eggs[[#This Row],[id]])</f>
        <v>553</v>
      </c>
      <c r="C32">
        <v>1</v>
      </c>
    </row>
    <row r="33" spans="1:3" x14ac:dyDescent="0.25">
      <c r="A33" s="1" t="s">
        <v>1645</v>
      </c>
      <c r="B33" s="1">
        <f>HEX2DEC(eggs[[#This Row],[id]])</f>
        <v>561</v>
      </c>
      <c r="C33">
        <v>1</v>
      </c>
    </row>
    <row r="34" spans="1:3" x14ac:dyDescent="0.25">
      <c r="A34" s="1" t="s">
        <v>1646</v>
      </c>
      <c r="B34" s="1">
        <f>HEX2DEC(eggs[[#This Row],[id]])</f>
        <v>574</v>
      </c>
      <c r="C3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y L C i V D f 6 j Y 2 k A A A A 9 g A A A B I A H A B D b 2 5 m a W c v U G F j a 2 F n Z S 5 4 b W w g o h g A K K A U A A A A A A A A A A A A A A A A A A A A A A A A A A A A h Y + x D o I w G I R f h X S n L e B A y E 8 Z X C U x I R r X B i o 0 w o + h x f J u D j 6 S r y B G U T f H u / s u u b t f b 5 B N X e t d 1 G B 0 j y k J K C e e w r K v N N Y p G e 3 R j 0 k m Y C v L k 6 y V N 8 N o k s n o l D T W n h P G n H P U R b Q f a h Z y H r B D v i n K R n X S 1 2 i s x F K R T 6 v 6 3 y I C 9 q 8 x I q Q B X 9 E o n j c B W 0 z I N X 6 B c M 6 e 6 Y 8 J 6 7 G 1 4 6 C E Q n 9 X A F s k s P c H 8 Q B Q S w M E F A A C A A g A y L C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w o l S I D 5 y n 6 g E A A H Y H A A A T A B w A R m 9 y b X V s Y X M v U 2 V j d G l v b j E u b S C i G A A o o B Q A A A A A A A A A A A A A A A A A A A A A A A A A A A D d V c G K 2 z A Q v Q f y D 8 K 9 J G A C G 7 Y t t P h Q k p b 2 U r Y k t 0 0 x W m n s i M g a V x q H h r D / 3 v E m 2 4 S V w r a w p 8 0 l 8 X v y 0 9 O 8 0 S S A I o N O L A 7 f V x + H g + E g r K U H L e 6 k r q H U k q Q o h A U a D g R / F t h 5 B Y z M w n Y y R 9 U 1 4 G j 0 x V i Y z N A R P 4 R R N v + w U r I p s a o s S l 0 q q d a w a s H b 1 U l 0 o s I 2 G + e 3 c 7 C m M Q S + y P I s F z O 0 X e N C M X 2 f i 8 9 O o T a u L q 6 m b 6 e 5 + N E h w Y J 2 F o r T z 8 l 3 d P B z n B / c v c l u P D b M a f E V p A Y f M r a 6 l H e 8 8 M g c 8 d H h I L m 4 P e K f r F 0 o a a U P B f n u X H K 2 l q 5 m x e W u h Z P c 0 k s X K v T N w X F P h l F i / 3 y / z 4 z m k x G v E A S / 6 T 4 X + 0 x y w b d Q k m k g 5 i j G l D V q E 2 K Y k z L U 4 9 8 c v b u e 9 D Y e C G 1 A x y j U d V m x w 0 i n s r K O 1 S v E 2 P m a n 3 z a u O E G 8 P K h l U r l K N 7 / b E G 8 2 8 a h 2 o A u u z a i W s Q 0 C L G / 1 k O N a X + / O g h U J t I I X N x 0 Y Y I F a N N q o Y W H M z 5 B K R V f j 3 a J m L j u D X c 4 l t z p E N M K d 9 x M F 0 j L 7 8 o L 3 I 3 0 H u k S C V J x q R P s / X g 4 M C 7 Z + O e j g d s o v O B Q 6 O W e G w e v e x o o 7 J 5 e l 3 + M o m / C v i o v G M e j 5 D O R X L + i S O j v N O K / J u h v + 2 F c x U l x H Z r U P Q 3 / E d 8 f U E s B A i 0 A F A A C A A g A y L C i V D f 6 j Y 2 k A A A A 9 g A A A B I A A A A A A A A A A A A A A A A A A A A A A E N v b m Z p Z y 9 Q Y W N r Y W d l L n h t b F B L A Q I t A B Q A A g A I A M i w o l Q P y u m r p A A A A O k A A A A T A A A A A A A A A A A A A A A A A P A A A A B b Q 2 9 u d G V u d F 9 U e X B l c 1 0 u e G 1 s U E s B A i 0 A F A A C A A g A y L C i V I g P n K f q A Q A A d g c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i c A A A A A A A C Y J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Z G d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W R n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w M z o w M D o z N S 4 2 M j k 1 M j M 3 W i I g L z 4 8 R W 5 0 c n k g V H l w Z T 0 i R m l s b E N v b H V t b l R 5 c G V z I i B W Y W x 1 Z T 0 i c 0 J n W U d C Z 0 1 E Q m d Z R 0 J n T U d C Z 1 l H Q m d Z R 0 J n W U d B d 0 1 E Q X d N R C I g L z 4 8 R W 5 0 c n k g V H l w Z T 0 i R m l s b E N v b H V t b k 5 h b W V z I i B W Y W x 1 Z T 0 i c 1 s m c X V v d D t p Z C Z x d W 9 0 O y w m c X V v d D t h Y 3 R p d m V f d G l t Z S Z x d W 9 0 O y w m c X V v d D t h d G U m c X V v d D s s J n F 1 b 3 Q 7 Y 2 x p Y 2 t z J n F 1 b 3 Q 7 L C Z x d W 9 0 O 2 N y Z W R p d H M m c X V v d D s s J n F 1 b 3 Q 7 Z G l l Z C Z x d W 9 0 O y w m c X V v d D t l Z 2 d f Z n J v b S Z x d W 9 0 O y w m c X V v d D t m b G F n c y Z x d W 9 0 O y w m c X V v d D t m b 2 9 k J n F 1 b 3 Q 7 L C Z x d W 9 0 O 2 h 5 c G V y X 3 R p b W U m c X V v d D s s J n F 1 b 3 Q 7 a W 5 0 Z X J h Y 3 R p b 2 5 f Y 2 5 0 J n F 1 b 3 Q 7 L C Z x d W 9 0 O 2 l u d G V y Y W N 0 a W 9 u c y Z x d W 9 0 O y w m c X V v d D t r b m 9 j a 2 V k X 3 V w J n F 1 b 3 Q 7 L C Z x d W 9 0 O 3 B v b 3 A m c X V v d D s s J n F 1 b 3 Q 7 c G 9 v c G V k J n F 1 b 3 Q 7 L C Z x d W 9 0 O 3 B y Z W d v X 3 R p b W U m c X V v d D s s J n F 1 b 3 Q 7 c X V l c 3 R f a W Q m c X V v d D s s J n F 1 b 3 Q 7 c 2 l j a 1 9 m c m 9 t J n F 1 b 3 Q 7 L C Z x d W 9 0 O 3 N s Z W V w X 3 R p b W U m c X V v d D s s J n F 1 b 3 Q 7 c 3 B l b n Q m c X V v d D s s J n F 1 b 3 Q 7 c 3 R h d G U m c X V v d D s s J n F 1 b 3 Q 7 c 3 R h d H V z J n F 1 b 3 Q 7 L C Z x d W 9 0 O 2 Z s Y W 1 p b m d v X 2 N v Z G U m c X V v d D s s J n F 1 b 3 Q 7 Y 2 9 5 b 3 R l X 2 N v Z G U m c X V v d D s s J n F 1 b 3 Q 7 b G x h b W F f Y 2 9 k Z S Z x d W 9 0 O y w m c X V v d D t Q Y X J y b 3 R f Y 2 9 k Z S Z x d W 9 0 O y w m c X V v d D t Q Z W F j b 2 N r X 2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k Z 2 V f Z G F 0 Y S 9 B d X R v U m V t b 3 Z l Z E N v b H V t b n M x L n t p Z C w w f S Z x d W 9 0 O y w m c X V v d D t T Z W N 0 a W 9 u M S 9 i Y W R n Z V 9 k Y X R h L 0 F 1 d G 9 S Z W 1 v d m V k Q 2 9 s d W 1 u c z E u e 2 F j d G l 2 Z V 9 0 a W 1 l L D F 9 J n F 1 b 3 Q 7 L C Z x d W 9 0 O 1 N l Y 3 R p b 2 4 x L 2 J h Z G d l X 2 R h d G E v Q X V 0 b 1 J l b W 9 2 Z W R D b 2 x 1 b W 5 z M S 5 7 Y X R l L D J 9 J n F 1 b 3 Q 7 L C Z x d W 9 0 O 1 N l Y 3 R p b 2 4 x L 2 J h Z G d l X 2 R h d G E v Q X V 0 b 1 J l b W 9 2 Z W R D b 2 x 1 b W 5 z M S 5 7 Y 2 x p Y 2 t z L D N 9 J n F 1 b 3 Q 7 L C Z x d W 9 0 O 1 N l Y 3 R p b 2 4 x L 2 J h Z G d l X 2 R h d G E v Q X V 0 b 1 J l b W 9 2 Z W R D b 2 x 1 b W 5 z M S 5 7 Y 3 J l Z G l 0 c y w 0 f S Z x d W 9 0 O y w m c X V v d D t T Z W N 0 a W 9 u M S 9 i Y W R n Z V 9 k Y X R h L 0 F 1 d G 9 S Z W 1 v d m V k Q 2 9 s d W 1 u c z E u e 2 R p Z W Q s N X 0 m c X V v d D s s J n F 1 b 3 Q 7 U 2 V j d G l v b j E v Y m F k Z 2 V f Z G F 0 Y S 9 B d X R v U m V t b 3 Z l Z E N v b H V t b n M x L n t l Z 2 d f Z n J v b S w 2 f S Z x d W 9 0 O y w m c X V v d D t T Z W N 0 a W 9 u M S 9 i Y W R n Z V 9 k Y X R h L 0 F 1 d G 9 S Z W 1 v d m V k Q 2 9 s d W 1 u c z E u e 2 Z s Y W d z L D d 9 J n F 1 b 3 Q 7 L C Z x d W 9 0 O 1 N l Y 3 R p b 2 4 x L 2 J h Z G d l X 2 R h d G E v Q X V 0 b 1 J l b W 9 2 Z W R D b 2 x 1 b W 5 z M S 5 7 Z m 9 v Z C w 4 f S Z x d W 9 0 O y w m c X V v d D t T Z W N 0 a W 9 u M S 9 i Y W R n Z V 9 k Y X R h L 0 F 1 d G 9 S Z W 1 v d m V k Q 2 9 s d W 1 u c z E u e 2 h 5 c G V y X 3 R p b W U s O X 0 m c X V v d D s s J n F 1 b 3 Q 7 U 2 V j d G l v b j E v Y m F k Z 2 V f Z G F 0 Y S 9 B d X R v U m V t b 3 Z l Z E N v b H V t b n M x L n t p b n R l c m F j d G l v b l 9 j b n Q s M T B 9 J n F 1 b 3 Q 7 L C Z x d W 9 0 O 1 N l Y 3 R p b 2 4 x L 2 J h Z G d l X 2 R h d G E v Q X V 0 b 1 J l b W 9 2 Z W R D b 2 x 1 b W 5 z M S 5 7 a W 5 0 Z X J h Y 3 R p b 2 5 z L D E x f S Z x d W 9 0 O y w m c X V v d D t T Z W N 0 a W 9 u M S 9 i Y W R n Z V 9 k Y X R h L 0 F 1 d G 9 S Z W 1 v d m V k Q 2 9 s d W 1 u c z E u e 2 t u b 2 N r Z W R f d X A s M T J 9 J n F 1 b 3 Q 7 L C Z x d W 9 0 O 1 N l Y 3 R p b 2 4 x L 2 J h Z G d l X 2 R h d G E v Q X V 0 b 1 J l b W 9 2 Z W R D b 2 x 1 b W 5 z M S 5 7 c G 9 v c C w x M 3 0 m c X V v d D s s J n F 1 b 3 Q 7 U 2 V j d G l v b j E v Y m F k Z 2 V f Z G F 0 Y S 9 B d X R v U m V t b 3 Z l Z E N v b H V t b n M x L n t w b 2 9 w Z W Q s M T R 9 J n F 1 b 3 Q 7 L C Z x d W 9 0 O 1 N l Y 3 R p b 2 4 x L 2 J h Z G d l X 2 R h d G E v Q X V 0 b 1 J l b W 9 2 Z W R D b 2 x 1 b W 5 z M S 5 7 c H J l Z 2 9 f d G l t Z S w x N X 0 m c X V v d D s s J n F 1 b 3 Q 7 U 2 V j d G l v b j E v Y m F k Z 2 V f Z G F 0 Y S 9 B d X R v U m V t b 3 Z l Z E N v b H V t b n M x L n t x d W V z d F 9 p Z C w x N n 0 m c X V v d D s s J n F 1 b 3 Q 7 U 2 V j d G l v b j E v Y m F k Z 2 V f Z G F 0 Y S 9 B d X R v U m V t b 3 Z l Z E N v b H V t b n M x L n t z a W N r X 2 Z y b 2 0 s M T d 9 J n F 1 b 3 Q 7 L C Z x d W 9 0 O 1 N l Y 3 R p b 2 4 x L 2 J h Z G d l X 2 R h d G E v Q X V 0 b 1 J l b W 9 2 Z W R D b 2 x 1 b W 5 z M S 5 7 c 2 x l Z X B f d G l t Z S w x O H 0 m c X V v d D s s J n F 1 b 3 Q 7 U 2 V j d G l v b j E v Y m F k Z 2 V f Z G F 0 Y S 9 B d X R v U m V t b 3 Z l Z E N v b H V t b n M x L n t z c G V u d C w x O X 0 m c X V v d D s s J n F 1 b 3 Q 7 U 2 V j d G l v b j E v Y m F k Z 2 V f Z G F 0 Y S 9 B d X R v U m V t b 3 Z l Z E N v b H V t b n M x L n t z d G F 0 Z S w y M H 0 m c X V v d D s s J n F 1 b 3 Q 7 U 2 V j d G l v b j E v Y m F k Z 2 V f Z G F 0 Y S 9 B d X R v U m V t b 3 Z l Z E N v b H V t b n M x L n t z d G F 0 d X M s M j F 9 J n F 1 b 3 Q 7 L C Z x d W 9 0 O 1 N l Y 3 R p b 2 4 x L 2 J h Z G d l X 2 R h d G E v Q X V 0 b 1 J l b W 9 2 Z W R D b 2 x 1 b W 5 z M S 5 7 Z m x h b W l u Z 2 9 f Y 2 9 k Z S w y M n 0 m c X V v d D s s J n F 1 b 3 Q 7 U 2 V j d G l v b j E v Y m F k Z 2 V f Z G F 0 Y S 9 B d X R v U m V t b 3 Z l Z E N v b H V t b n M x L n t j b 3 l v d G V f Y 2 9 k Z S w y M 3 0 m c X V v d D s s J n F 1 b 3 Q 7 U 2 V j d G l v b j E v Y m F k Z 2 V f Z G F 0 Y S 9 B d X R v U m V t b 3 Z l Z E N v b H V t b n M x L n t s b G F t Y V 9 j b 2 R l L D I 0 f S Z x d W 9 0 O y w m c X V v d D t T Z W N 0 a W 9 u M S 9 i Y W R n Z V 9 k Y X R h L 0 F 1 d G 9 S Z W 1 v d m V k Q 2 9 s d W 1 u c z E u e 1 B h c n J v d F 9 j b 2 R l L D I 1 f S Z x d W 9 0 O y w m c X V v d D t T Z W N 0 a W 9 u M S 9 i Y W R n Z V 9 k Y X R h L 0 F 1 d G 9 S Z W 1 v d m V k Q 2 9 s d W 1 u c z E u e 1 B l Y W N v Y 2 t f Y 2 9 k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J h Z G d l X 2 R h d G E v Q X V 0 b 1 J l b W 9 2 Z W R D b 2 x 1 b W 5 z M S 5 7 a W Q s M H 0 m c X V v d D s s J n F 1 b 3 Q 7 U 2 V j d G l v b j E v Y m F k Z 2 V f Z G F 0 Y S 9 B d X R v U m V t b 3 Z l Z E N v b H V t b n M x L n t h Y 3 R p d m V f d G l t Z S w x f S Z x d W 9 0 O y w m c X V v d D t T Z W N 0 a W 9 u M S 9 i Y W R n Z V 9 k Y X R h L 0 F 1 d G 9 S Z W 1 v d m V k Q 2 9 s d W 1 u c z E u e 2 F 0 Z S w y f S Z x d W 9 0 O y w m c X V v d D t T Z W N 0 a W 9 u M S 9 i Y W R n Z V 9 k Y X R h L 0 F 1 d G 9 S Z W 1 v d m V k Q 2 9 s d W 1 u c z E u e 2 N s a W N r c y w z f S Z x d W 9 0 O y w m c X V v d D t T Z W N 0 a W 9 u M S 9 i Y W R n Z V 9 k Y X R h L 0 F 1 d G 9 S Z W 1 v d m V k Q 2 9 s d W 1 u c z E u e 2 N y Z W R p d H M s N H 0 m c X V v d D s s J n F 1 b 3 Q 7 U 2 V j d G l v b j E v Y m F k Z 2 V f Z G F 0 Y S 9 B d X R v U m V t b 3 Z l Z E N v b H V t b n M x L n t k a W V k L D V 9 J n F 1 b 3 Q 7 L C Z x d W 9 0 O 1 N l Y 3 R p b 2 4 x L 2 J h Z G d l X 2 R h d G E v Q X V 0 b 1 J l b W 9 2 Z W R D b 2 x 1 b W 5 z M S 5 7 Z W d n X 2 Z y b 2 0 s N n 0 m c X V v d D s s J n F 1 b 3 Q 7 U 2 V j d G l v b j E v Y m F k Z 2 V f Z G F 0 Y S 9 B d X R v U m V t b 3 Z l Z E N v b H V t b n M x L n t m b G F n c y w 3 f S Z x d W 9 0 O y w m c X V v d D t T Z W N 0 a W 9 u M S 9 i Y W R n Z V 9 k Y X R h L 0 F 1 d G 9 S Z W 1 v d m V k Q 2 9 s d W 1 u c z E u e 2 Z v b 2 Q s O H 0 m c X V v d D s s J n F 1 b 3 Q 7 U 2 V j d G l v b j E v Y m F k Z 2 V f Z G F 0 Y S 9 B d X R v U m V t b 3 Z l Z E N v b H V t b n M x L n t o e X B l c l 9 0 a W 1 l L D l 9 J n F 1 b 3 Q 7 L C Z x d W 9 0 O 1 N l Y 3 R p b 2 4 x L 2 J h Z G d l X 2 R h d G E v Q X V 0 b 1 J l b W 9 2 Z W R D b 2 x 1 b W 5 z M S 5 7 a W 5 0 Z X J h Y 3 R p b 2 5 f Y 2 5 0 L D E w f S Z x d W 9 0 O y w m c X V v d D t T Z W N 0 a W 9 u M S 9 i Y W R n Z V 9 k Y X R h L 0 F 1 d G 9 S Z W 1 v d m V k Q 2 9 s d W 1 u c z E u e 2 l u d G V y Y W N 0 a W 9 u c y w x M X 0 m c X V v d D s s J n F 1 b 3 Q 7 U 2 V j d G l v b j E v Y m F k Z 2 V f Z G F 0 Y S 9 B d X R v U m V t b 3 Z l Z E N v b H V t b n M x L n t r b m 9 j a 2 V k X 3 V w L D E y f S Z x d W 9 0 O y w m c X V v d D t T Z W N 0 a W 9 u M S 9 i Y W R n Z V 9 k Y X R h L 0 F 1 d G 9 S Z W 1 v d m V k Q 2 9 s d W 1 u c z E u e 3 B v b 3 A s M T N 9 J n F 1 b 3 Q 7 L C Z x d W 9 0 O 1 N l Y 3 R p b 2 4 x L 2 J h Z G d l X 2 R h d G E v Q X V 0 b 1 J l b W 9 2 Z W R D b 2 x 1 b W 5 z M S 5 7 c G 9 v c G V k L D E 0 f S Z x d W 9 0 O y w m c X V v d D t T Z W N 0 a W 9 u M S 9 i Y W R n Z V 9 k Y X R h L 0 F 1 d G 9 S Z W 1 v d m V k Q 2 9 s d W 1 u c z E u e 3 B y Z W d v X 3 R p b W U s M T V 9 J n F 1 b 3 Q 7 L C Z x d W 9 0 O 1 N l Y 3 R p b 2 4 x L 2 J h Z G d l X 2 R h d G E v Q X V 0 b 1 J l b W 9 2 Z W R D b 2 x 1 b W 5 z M S 5 7 c X V l c 3 R f a W Q s M T Z 9 J n F 1 b 3 Q 7 L C Z x d W 9 0 O 1 N l Y 3 R p b 2 4 x L 2 J h Z G d l X 2 R h d G E v Q X V 0 b 1 J l b W 9 2 Z W R D b 2 x 1 b W 5 z M S 5 7 c 2 l j a 1 9 m c m 9 t L D E 3 f S Z x d W 9 0 O y w m c X V v d D t T Z W N 0 a W 9 u M S 9 i Y W R n Z V 9 k Y X R h L 0 F 1 d G 9 S Z W 1 v d m V k Q 2 9 s d W 1 u c z E u e 3 N s Z W V w X 3 R p b W U s M T h 9 J n F 1 b 3 Q 7 L C Z x d W 9 0 O 1 N l Y 3 R p b 2 4 x L 2 J h Z G d l X 2 R h d G E v Q X V 0 b 1 J l b W 9 2 Z W R D b 2 x 1 b W 5 z M S 5 7 c 3 B l b n Q s M T l 9 J n F 1 b 3 Q 7 L C Z x d W 9 0 O 1 N l Y 3 R p b 2 4 x L 2 J h Z G d l X 2 R h d G E v Q X V 0 b 1 J l b W 9 2 Z W R D b 2 x 1 b W 5 z M S 5 7 c 3 R h d G U s M j B 9 J n F 1 b 3 Q 7 L C Z x d W 9 0 O 1 N l Y 3 R p b 2 4 x L 2 J h Z G d l X 2 R h d G E v Q X V 0 b 1 J l b W 9 2 Z W R D b 2 x 1 b W 5 z M S 5 7 c 3 R h d H V z L D I x f S Z x d W 9 0 O y w m c X V v d D t T Z W N 0 a W 9 u M S 9 i Y W R n Z V 9 k Y X R h L 0 F 1 d G 9 S Z W 1 v d m V k Q 2 9 s d W 1 u c z E u e 2 Z s Y W 1 p b m d v X 2 N v Z G U s M j J 9 J n F 1 b 3 Q 7 L C Z x d W 9 0 O 1 N l Y 3 R p b 2 4 x L 2 J h Z G d l X 2 R h d G E v Q X V 0 b 1 J l b W 9 2 Z W R D b 2 x 1 b W 5 z M S 5 7 Y 2 9 5 b 3 R l X 2 N v Z G U s M j N 9 J n F 1 b 3 Q 7 L C Z x d W 9 0 O 1 N l Y 3 R p b 2 4 x L 2 J h Z G d l X 2 R h d G E v Q X V 0 b 1 J l b W 9 2 Z W R D b 2 x 1 b W 5 z M S 5 7 b G x h b W F f Y 2 9 k Z S w y N H 0 m c X V v d D s s J n F 1 b 3 Q 7 U 2 V j d G l v b j E v Y m F k Z 2 V f Z G F 0 Y S 9 B d X R v U m V t b 3 Z l Z E N v b H V t b n M x L n t Q Y X J y b 3 R f Y 2 9 k Z S w y N X 0 m c X V v d D s s J n F 1 b 3 Q 7 U 2 V j d G l v b j E v Y m F k Z 2 V f Z G F 0 Y S 9 B d X R v U m V t b 3 Z l Z E N v b H V t b n M x L n t Q Z W F j b 2 N r X 2 N v Z G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R n Z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Z G d l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k Z 2 V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n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Z 2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A z O j A x O j E 5 L j A 4 M z Q 1 M j l a I i A v P j x F b n R y e S B U e X B l P S J G a W x s Q 2 9 s d W 1 u V H l w Z X M i I F Z h b H V l P S J z Q m d N P S I g L z 4 8 R W 5 0 c n k g V H l w Z T 0 i R m l s b E N v b H V t b k 5 h b W V z I i B W Y W x 1 Z T 0 i c 1 s m c X V v d D t p Z C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n Z 3 M v Q X V 0 b 1 J l b W 9 2 Z W R D b 2 x 1 b W 5 z M S 5 7 a W Q s M H 0 m c X V v d D s s J n F 1 b 3 Q 7 U 2 V j d G l v b j E v Z W d n c y 9 B d X R v U m V t b 3 Z l Z E N v b H V t b n M x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Z 2 d z L 0 F 1 d G 9 S Z W 1 v d m V k Q 2 9 s d W 1 u c z E u e 2 l k L D B 9 J n F 1 b 3 Q 7 L C Z x d W 9 0 O 1 N l Y 3 R p b 2 4 x L 2 V n Z 3 M v Q X V 0 b 1 J l b W 9 2 Z W R D b 2 x 1 b W 5 z M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n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d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2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b m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V u Z G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D M 6 M D Y 6 M T c u O T Q x N z Q 2 M V o i I C 8 + P E V u d H J 5 I F R 5 c G U 9 I k Z p b G x D b 2 x 1 b W 5 U e X B l c y I g V m F s d W U 9 I n N C d 1 l E Q X c 9 P S I g L z 4 8 R W 5 0 c n k g V H l w Z T 0 i R m l s b E N v b H V t b k 5 h b W V z I i B W Y W x 1 Z T 0 i c 1 s m c X V v d D t 0 c y Z x d W 9 0 O y w m c X V v d D t p Z C Z x d W 9 0 O y w m c X V v d D t p d G V t J n F 1 b 3 Q 7 L C Z x d W 9 0 O 2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V u Z G l u Z y 9 B d X R v U m V t b 3 Z l Z E N v b H V t b n M x L n t 0 c y w w f S Z x d W 9 0 O y w m c X V v d D t T Z W N 0 a W 9 u M S 9 z c G V u Z G l u Z y 9 B d X R v U m V t b 3 Z l Z E N v b H V t b n M x L n t p Z C w x f S Z x d W 9 0 O y w m c X V v d D t T Z W N 0 a W 9 u M S 9 z c G V u Z G l u Z y 9 B d X R v U m V t b 3 Z l Z E N v b H V t b n M x L n t p d G V t L D J 9 J n F 1 b 3 Q 7 L C Z x d W 9 0 O 1 N l Y 3 R p b 2 4 x L 3 N w Z W 5 k a W 5 n L 0 F 1 d G 9 S Z W 1 v d m V k Q 2 9 s d W 1 u c z E u e 2 N v c 3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B l b m R p b m c v Q X V 0 b 1 J l b W 9 2 Z W R D b 2 x 1 b W 5 z M S 5 7 d H M s M H 0 m c X V v d D s s J n F 1 b 3 Q 7 U 2 V j d G l v b j E v c 3 B l b m R p b m c v Q X V 0 b 1 J l b W 9 2 Z W R D b 2 x 1 b W 5 z M S 5 7 a W Q s M X 0 m c X V v d D s s J n F 1 b 3 Q 7 U 2 V j d G l v b j E v c 3 B l b m R p b m c v Q X V 0 b 1 J l b W 9 2 Z W R D b 2 x 1 b W 5 z M S 5 7 a X R l b S w y f S Z x d W 9 0 O y w m c X V v d D t T Z W N 0 a W 9 u M S 9 z c G V u Z G l u Z y 9 B d X R v U m V t b 3 Z l Z E N v b H V t b n M x L n t j b 3 N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V u Z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u Z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u Z G l u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s W 7 D 3 U l 9 R K M 7 a g p d s 2 4 P A A A A A A I A A A A A A B B m A A A A A Q A A I A A A A D i N u i E O C r b D y M i F J z m I N Q w s x m A v y R r d g o I H m N m d l c Q A A A A A A A 6 A A A A A A g A A I A A A A L M D s R Q t M + R H l u x F x L P r Z + K a + O X 9 K / N J T h g O V Z L s B n a N U A A A A K C k m M g 2 3 k b Y E u d 3 q H b y n V X f S G x c l p 8 V 0 X D 8 E g n I U 8 T D g t z f a l / c s X S L I S W T 4 q T Z n y S Z p z E H R o W c e F M e v A f u i 3 a a a r z f g p H q Z m x / Q R q X V P N N Q A A A A D Y 1 3 L c s r L l v B u K i Y H o 3 l O S o S 6 + 9 X a f b J 2 O Q q T / L g q j + g 1 N m 0 w A Q V h h 2 V m k 5 d S F G L q P 3 V M D w P O a P J S 0 o I 8 t N e 4 E = < / D a t a M a s h u p > 
</file>

<file path=customXml/itemProps1.xml><?xml version="1.0" encoding="utf-8"?>
<ds:datastoreItem xmlns:ds="http://schemas.openxmlformats.org/officeDocument/2006/customXml" ds:itemID="{55748F61-697A-4179-827E-D7117B7249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badge_data</vt:lpstr>
      <vt:lpstr>spending</vt:lpstr>
      <vt:lpstr>eggs</vt:lpstr>
      <vt:lpstr>badge_data!Extract</vt:lpstr>
      <vt:lpstr>spending!Extract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wireb</dc:creator>
  <cp:lastModifiedBy>wireb</cp:lastModifiedBy>
  <dcterms:created xsi:type="dcterms:W3CDTF">2022-05-03T02:58:45Z</dcterms:created>
  <dcterms:modified xsi:type="dcterms:W3CDTF">2022-05-03T03:45:39Z</dcterms:modified>
</cp:coreProperties>
</file>