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qpt\docs\"/>
    </mc:Choice>
  </mc:AlternateContent>
  <xr:revisionPtr revIDLastSave="0" documentId="13_ncr:1_{E8B22249-45C4-4C70-A705-B64A3F80286E}" xr6:coauthVersionLast="45" xr6:coauthVersionMax="45" xr10:uidLastSave="{00000000-0000-0000-0000-000000000000}"/>
  <bookViews>
    <workbookView xWindow="-120" yWindow="-120" windowWidth="29040" windowHeight="15840" xr2:uid="{5F56AF38-89CB-4C62-AF9F-3C64349B7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4" i="1"/>
  <c r="G24" i="1" s="1"/>
  <c r="F24" i="1"/>
  <c r="H24" i="1"/>
  <c r="E25" i="1"/>
  <c r="G25" i="1" s="1"/>
  <c r="F25" i="1"/>
  <c r="H25" i="1"/>
  <c r="G26" i="1"/>
  <c r="F26" i="1"/>
  <c r="H26" i="1"/>
  <c r="E27" i="1"/>
  <c r="G27" i="1" s="1"/>
  <c r="F27" i="1"/>
  <c r="H27" i="1"/>
  <c r="E28" i="1"/>
  <c r="G28" i="1" s="1"/>
  <c r="F28" i="1"/>
  <c r="H28" i="1"/>
  <c r="E29" i="1"/>
  <c r="G29" i="1" s="1"/>
  <c r="F29" i="1"/>
  <c r="H29" i="1"/>
  <c r="E30" i="1"/>
  <c r="G30" i="1" s="1"/>
  <c r="F30" i="1"/>
  <c r="H30" i="1"/>
  <c r="E31" i="1"/>
  <c r="G31" i="1" s="1"/>
  <c r="F31" i="1"/>
  <c r="H31" i="1"/>
  <c r="E32" i="1"/>
  <c r="G32" i="1" s="1"/>
  <c r="F32" i="1"/>
  <c r="H32" i="1"/>
  <c r="E33" i="1"/>
  <c r="G33" i="1" s="1"/>
  <c r="F33" i="1"/>
  <c r="H33" i="1"/>
  <c r="E34" i="1"/>
  <c r="G34" i="1" s="1"/>
  <c r="F34" i="1"/>
  <c r="H34" i="1"/>
  <c r="E35" i="1"/>
  <c r="G35" i="1" s="1"/>
  <c r="F35" i="1"/>
  <c r="H35" i="1"/>
  <c r="E36" i="1"/>
  <c r="G36" i="1" s="1"/>
  <c r="F36" i="1"/>
  <c r="H36" i="1"/>
  <c r="H23" i="1"/>
  <c r="G23" i="1"/>
  <c r="F23" i="1"/>
  <c r="E23" i="1"/>
  <c r="F5" i="1" l="1"/>
  <c r="H5" i="1" s="1"/>
  <c r="F6" i="1"/>
  <c r="H6" i="1" s="1"/>
  <c r="E5" i="1"/>
  <c r="G5" i="1" s="1"/>
  <c r="E6" i="1"/>
  <c r="G6" i="1" s="1"/>
  <c r="E7" i="1"/>
  <c r="F21" i="1" l="1"/>
  <c r="H21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7" i="1"/>
  <c r="H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G7" i="1"/>
</calcChain>
</file>

<file path=xl/sharedStrings.xml><?xml version="1.0" encoding="utf-8"?>
<sst xmlns="http://schemas.openxmlformats.org/spreadsheetml/2006/main" count="17" uniqueCount="10">
  <si>
    <t>pan_speed</t>
  </si>
  <si>
    <t>cw</t>
  </si>
  <si>
    <t>ccw</t>
  </si>
  <si>
    <t>angular velocity (degrees/sec)</t>
  </si>
  <si>
    <t>total time full rotation (sec)</t>
  </si>
  <si>
    <t>total time full rotation (min)</t>
  </si>
  <si>
    <t>tilt_speed</t>
  </si>
  <si>
    <t>up</t>
  </si>
  <si>
    <t>down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</si>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</sst>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5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vs. pan_speed Parameter</a:t>
            </a:r>
          </a:p>
        </c:rich>
      </c:tx>
      <c:layout>
        <c:manualLayout>
          <c:xMode val="edge"/>
          <c:yMode val="edge"/>
          <c:x val="0.16950391734275957"/>
          <c:y val="4.3685944636663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35568893049208E-2"/>
          <c:y val="0.15187940811580875"/>
          <c:w val="0.69930167282902234"/>
          <c:h val="0.674504621915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9783003022404"/>
                  <c:y val="0.287594390353446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(cw)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0.0782x - 0.2733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Sheet1!$B$5:$B$21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126</c:v>
                </c:pt>
                <c:pt idx="16">
                  <c:v>127</c:v>
                </c:pt>
              </c:numCache>
            </c:numRef>
          </c:xVal>
          <c:yVal>
            <c:numRef>
              <c:f>Sheet1!$C$5:$C$21</c:f>
              <c:numCache>
                <c:formatCode>General</c:formatCode>
                <c:ptCount val="17"/>
                <c:pt idx="0">
                  <c:v>0.22850999999999999</c:v>
                </c:pt>
                <c:pt idx="1">
                  <c:v>0.30463000000000001</c:v>
                </c:pt>
                <c:pt idx="2">
                  <c:v>0.42065999999999998</c:v>
                </c:pt>
                <c:pt idx="3">
                  <c:v>1.2008799999999999</c:v>
                </c:pt>
                <c:pt idx="4">
                  <c:v>2.0150199999999998</c:v>
                </c:pt>
                <c:pt idx="5">
                  <c:v>2.8112499999999998</c:v>
                </c:pt>
                <c:pt idx="6">
                  <c:v>3.61687</c:v>
                </c:pt>
                <c:pt idx="7">
                  <c:v>4.3855599999999999</c:v>
                </c:pt>
                <c:pt idx="8">
                  <c:v>5.1936200000000001</c:v>
                </c:pt>
                <c:pt idx="9">
                  <c:v>5.9846899999999996</c:v>
                </c:pt>
                <c:pt idx="10">
                  <c:v>6.7679299999999998</c:v>
                </c:pt>
                <c:pt idx="11">
                  <c:v>7.5659000000000001</c:v>
                </c:pt>
                <c:pt idx="12">
                  <c:v>8.3245400000000007</c:v>
                </c:pt>
                <c:pt idx="13">
                  <c:v>9.1343999999999994</c:v>
                </c:pt>
                <c:pt idx="14">
                  <c:v>9.5023199999999992</c:v>
                </c:pt>
                <c:pt idx="15">
                  <c:v>9.6004199999999997</c:v>
                </c:pt>
                <c:pt idx="16">
                  <c:v>9.6759299999999993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4-460D-B1DF-FE1229D70A8B}"/>
            </c:ext>
          </c:extLst>
        </c:ser>
        <c:ser>
          <c:idx val="1"/>
          <c:order val="1"/>
          <c:tx>
            <c:v>ccw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79857267238127"/>
                  <c:y val="0.487839668255587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(ccw)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0.0776x - 0.2448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Sheet1!$B$5:$B$21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126</c:v>
                </c:pt>
                <c:pt idx="16">
                  <c:v>127</c:v>
                </c:pt>
              </c:numCache>
            </c:numRef>
          </c:xVal>
          <c:yVal>
            <c:numRef>
              <c:f>Sheet1!$D$5:$D$21</c:f>
              <c:numCache>
                <c:formatCode>General</c:formatCode>
                <c:ptCount val="17"/>
                <c:pt idx="0">
                  <c:v>0.28058</c:v>
                </c:pt>
                <c:pt idx="1">
                  <c:v>0.35110999999999998</c:v>
                </c:pt>
                <c:pt idx="2">
                  <c:v>0.43674000000000002</c:v>
                </c:pt>
                <c:pt idx="3">
                  <c:v>1.20668</c:v>
                </c:pt>
                <c:pt idx="4">
                  <c:v>2.01539</c:v>
                </c:pt>
                <c:pt idx="5">
                  <c:v>2.8166099999999998</c:v>
                </c:pt>
                <c:pt idx="6">
                  <c:v>3.6109330000000002</c:v>
                </c:pt>
                <c:pt idx="7">
                  <c:v>4.3887299999999998</c:v>
                </c:pt>
                <c:pt idx="8">
                  <c:v>5.1662600000000003</c:v>
                </c:pt>
                <c:pt idx="9">
                  <c:v>5.9581299999999997</c:v>
                </c:pt>
                <c:pt idx="10">
                  <c:v>6.7581600000000002</c:v>
                </c:pt>
                <c:pt idx="11">
                  <c:v>7.5236999999999998</c:v>
                </c:pt>
                <c:pt idx="12">
                  <c:v>8.3031100000000002</c:v>
                </c:pt>
                <c:pt idx="13">
                  <c:v>9.0665200000000006</c:v>
                </c:pt>
                <c:pt idx="14">
                  <c:v>9.4458000000000002</c:v>
                </c:pt>
                <c:pt idx="15">
                  <c:v>9.5400200000000002</c:v>
                </c:pt>
                <c:pt idx="16">
                  <c:v>9.6269299999999998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4-460D-B1DF-FE1229D7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11008"/>
        <c:axId val="2041329936"/>
      </c:scatterChart>
      <c:valAx>
        <c:axId val="2053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pan_speed parameter (8-127)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29936"/>
        <c:crosses val="autoZero"/>
        <c:crossBetween val="midCat"/>
      </c:valAx>
      <c:valAx>
        <c:axId val="20413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(degrees/sec)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168257074971"/>
          <c:y val="0.13975003861383109"/>
          <c:w val="0.17042888777612325"/>
          <c:h val="0.30508698966572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vs. tilt_speed Parameter</a:t>
            </a:r>
          </a:p>
        </c:rich>
      </c:tx>
      <c:layout>
        <c:manualLayout>
          <c:xMode val="edge"/>
          <c:yMode val="edge"/>
          <c:x val="0.24504255658138577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61550652813764"/>
                  <c:y val="0.251629994848774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(up)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0.0256x - 0.2122</a:t>
                    </a:r>
                    <a:br>
                      <a:rPr lang="en-US" baseline="0"/>
                    </a:br>
                    <a:r>
                      <a:rPr lang="en-US" baseline="0"/>
                      <a:t>R² = 0.9997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Sheet1!$B$23:$B$36</c:f>
              <c:numCache>
                <c:formatCode>General</c:formatCode>
                <c:ptCount val="14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127</c:v>
                </c:pt>
              </c:numCache>
            </c:numRef>
          </c:xVal>
          <c:yVal>
            <c:numRef>
              <c:f>Sheet1!$C$23:$C$36</c:f>
              <c:numCache>
                <c:formatCode>General</c:formatCode>
                <c:ptCount val="14"/>
                <c:pt idx="0">
                  <c:v>0.19148999999999999</c:v>
                </c:pt>
                <c:pt idx="1">
                  <c:v>0.25155</c:v>
                </c:pt>
                <c:pt idx="2">
                  <c:v>0.29233999999999999</c:v>
                </c:pt>
                <c:pt idx="3">
                  <c:v>0.56601000000000001</c:v>
                </c:pt>
                <c:pt idx="4">
                  <c:v>0.82808999999999999</c:v>
                </c:pt>
                <c:pt idx="5">
                  <c:v>1.0881799999999999</c:v>
                </c:pt>
                <c:pt idx="6">
                  <c:v>1.33856</c:v>
                </c:pt>
                <c:pt idx="7">
                  <c:v>1.595</c:v>
                </c:pt>
                <c:pt idx="8">
                  <c:v>1.8438699999999999</c:v>
                </c:pt>
                <c:pt idx="9">
                  <c:v>2.1008</c:v>
                </c:pt>
                <c:pt idx="10">
                  <c:v>2.34701</c:v>
                </c:pt>
                <c:pt idx="11">
                  <c:v>2.5995300000000001</c:v>
                </c:pt>
                <c:pt idx="12">
                  <c:v>2.8496299999999999</c:v>
                </c:pt>
                <c:pt idx="13">
                  <c:v>3.0137100000000001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4-4592-A37A-06425558202A}"/>
            </c:ext>
          </c:extLst>
        </c:ser>
        <c:ser>
          <c:idx val="1"/>
          <c:order val="1"/>
          <c:tx>
            <c:v>down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574543198074679"/>
                  <c:y val="0.413097358157333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(down)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0.0254x - 0.1733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Sheet1!$B$23:$B$36</c:f>
              <c:numCache>
                <c:formatCode>General</c:formatCode>
                <c:ptCount val="14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127</c:v>
                </c:pt>
              </c:numCache>
            </c:numRef>
          </c:xVal>
          <c:yVal>
            <c:numRef>
              <c:f>Sheet1!$D$23:$D$36</c:f>
              <c:numCache>
                <c:formatCode>General</c:formatCode>
                <c:ptCount val="14"/>
                <c:pt idx="0">
                  <c:v>0.24279999999999999</c:v>
                </c:pt>
                <c:pt idx="1">
                  <c:v>0.29269000000000001</c:v>
                </c:pt>
                <c:pt idx="2">
                  <c:v>0.33109</c:v>
                </c:pt>
                <c:pt idx="3">
                  <c:v>0.59428999999999998</c:v>
                </c:pt>
                <c:pt idx="4">
                  <c:v>0.85160000000000002</c:v>
                </c:pt>
                <c:pt idx="5">
                  <c:v>1.11094</c:v>
                </c:pt>
                <c:pt idx="6">
                  <c:v>1.36321</c:v>
                </c:pt>
                <c:pt idx="7">
                  <c:v>1.61947</c:v>
                </c:pt>
                <c:pt idx="8">
                  <c:v>1.8703799999999999</c:v>
                </c:pt>
                <c:pt idx="9">
                  <c:v>2.1241599999999998</c:v>
                </c:pt>
                <c:pt idx="10">
                  <c:v>2.3752300000000002</c:v>
                </c:pt>
                <c:pt idx="11">
                  <c:v>2.6290200000000001</c:v>
                </c:pt>
                <c:pt idx="12">
                  <c:v>2.8640699999999999</c:v>
                </c:pt>
                <c:pt idx="13">
                  <c:v>3.0397099999999999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4-4592-A37A-06425558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14703"/>
        <c:axId val="474424047"/>
      </c:scatterChart>
      <c:valAx>
        <c:axId val="5909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tilt_speed parameter (17-127</a:t>
                </a:r>
              </a:p>
            </c:rich>
          </c:tx>
          <c:layout>
            <c:manualLayout>
              <c:xMode val="edge"/>
              <c:yMode val="edge"/>
              <c:x val="0.33731008863508671"/>
              <c:y val="0.9214796281305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4047"/>
        <c:crosses val="autoZero"/>
        <c:crossBetween val="midCat"/>
      </c:valAx>
      <c:valAx>
        <c:axId val="4744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(degrees/sec)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3834536657364"/>
          <c:y val="0.12085583928177207"/>
          <c:w val="0.18306375254495058"/>
          <c:h val="0.27272918157957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800099</xdr:colOff>
      <xdr:row>2</xdr:row>
      <xdr:rowOff>114301</xdr:rowOff>
    </xdr:from>
    <xdr:to>
      <xdr:col>18</xdr:col>
      <xdr:colOff>304800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984AA-2063-4EEB-A2FE-47C9EE1A6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19</xdr:row>
      <xdr:rowOff>123825</xdr:rowOff>
    </xdr:from>
    <xdr:to>
      <xdr:col>18</xdr:col>
      <xdr:colOff>323850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992DA-D769-47EB-8D52-573093D2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8A36-CB11-41A2-B874-E6383160E43F}">
  <dimension ref="B2:H36"/>
  <sheetViews>
    <sheetView tabSelected="1" workbookViewId="0">
      <selection activeCell="B1" sqref="B1"/>
    </sheetView>
  </sheetViews>
  <sheetFormatPr defaultRowHeight="15" x14ac:dyDescent="0.25"/>
  <cols>
    <col min="2" max="2" width="10.7109375" bestFit="1" customWidth="1"/>
    <col min="3" max="3" width="16" customWidth="1"/>
    <col min="4" max="4" width="15.85546875" customWidth="1"/>
    <col min="5" max="5" width="13.85546875" customWidth="1"/>
    <col min="6" max="8" width="14.42578125" customWidth="1"/>
    <col min="9" max="9" width="16.28515625" customWidth="1"/>
  </cols>
  <sheetData>
    <row r="2" spans="2:8" ht="15.75" thickBot="1" x14ac:dyDescent="0.3"/>
    <row r="3" spans="2:8" ht="15.75" thickBot="1" x14ac:dyDescent="0.3">
      <c r="C3" s="27" t="s">
        <v>3</v>
      </c>
      <c r="D3" s="28"/>
      <c r="E3" s="29" t="s">
        <v>4</v>
      </c>
      <c r="F3" s="30"/>
      <c r="G3" s="31" t="s">
        <v>5</v>
      </c>
      <c r="H3" s="32"/>
    </row>
    <row r="4" spans="2:8" ht="15.75" thickBot="1" x14ac:dyDescent="0.3">
      <c r="B4" s="49" t="s">
        <v>0</v>
      </c>
      <c r="C4" s="50" t="s">
        <v>1</v>
      </c>
      <c r="D4" s="51" t="s">
        <v>2</v>
      </c>
      <c r="E4" s="52" t="s">
        <v>1</v>
      </c>
      <c r="F4" s="53" t="s">
        <v>2</v>
      </c>
      <c r="G4" s="54" t="s">
        <v>1</v>
      </c>
      <c r="H4" s="55" t="s">
        <v>2</v>
      </c>
    </row>
    <row r="5" spans="2:8" ht="15.75" thickTop="1" x14ac:dyDescent="0.25">
      <c r="B5" s="20">
        <v>8</v>
      </c>
      <c r="C5" s="21">
        <v>0.22850999999999999</v>
      </c>
      <c r="D5" s="22">
        <v>0.28058</v>
      </c>
      <c r="E5" s="23">
        <f t="shared" ref="E5:E6" si="0">360/C5</f>
        <v>1575.4233950374164</v>
      </c>
      <c r="F5" s="24">
        <f t="shared" ref="F5:F6" si="1">360/D5</f>
        <v>1283.0565257680519</v>
      </c>
      <c r="G5" s="25">
        <f t="shared" ref="G5:G6" si="2">E5/60</f>
        <v>26.257056583956942</v>
      </c>
      <c r="H5" s="26">
        <f t="shared" ref="H5:H6" si="3">F5/60</f>
        <v>21.384275429467532</v>
      </c>
    </row>
    <row r="6" spans="2:8" x14ac:dyDescent="0.25">
      <c r="B6" s="20">
        <v>9</v>
      </c>
      <c r="C6" s="21">
        <v>0.30463000000000001</v>
      </c>
      <c r="D6" s="22">
        <v>0.35110999999999998</v>
      </c>
      <c r="E6" s="23">
        <f t="shared" si="0"/>
        <v>1181.7614811410563</v>
      </c>
      <c r="F6" s="24">
        <f t="shared" si="1"/>
        <v>1025.3197003787986</v>
      </c>
      <c r="G6" s="25">
        <f t="shared" si="2"/>
        <v>19.696024685684272</v>
      </c>
      <c r="H6" s="26">
        <f t="shared" si="3"/>
        <v>17.088661672979978</v>
      </c>
    </row>
    <row r="7" spans="2:8" x14ac:dyDescent="0.25">
      <c r="B7" s="1">
        <v>10</v>
      </c>
      <c r="C7" s="4">
        <v>0.42065999999999998</v>
      </c>
      <c r="D7" s="5">
        <v>0.43674000000000002</v>
      </c>
      <c r="E7" s="8">
        <f>360/C7</f>
        <v>855.79803166452723</v>
      </c>
      <c r="F7" s="9">
        <f>360/D7</f>
        <v>824.28905069377663</v>
      </c>
      <c r="G7" s="14">
        <f>E7/60</f>
        <v>14.263300527742121</v>
      </c>
      <c r="H7" s="15">
        <f>F7/60</f>
        <v>13.738150844896277</v>
      </c>
    </row>
    <row r="8" spans="2:8" x14ac:dyDescent="0.25">
      <c r="B8" s="2">
        <v>20</v>
      </c>
      <c r="C8" s="6">
        <v>1.2008799999999999</v>
      </c>
      <c r="D8" s="7">
        <v>1.20668</v>
      </c>
      <c r="E8" s="10">
        <f t="shared" ref="E8:E21" si="4">360/C8</f>
        <v>299.78016121510893</v>
      </c>
      <c r="F8" s="11">
        <f t="shared" ref="F8:F21" si="5">360/D8</f>
        <v>298.33924487022244</v>
      </c>
      <c r="G8" s="16">
        <f t="shared" ref="G8:G21" si="6">E8/60</f>
        <v>4.9963360202518157</v>
      </c>
      <c r="H8" s="17">
        <f t="shared" ref="H8:H21" si="7">F8/60</f>
        <v>4.972320747837041</v>
      </c>
    </row>
    <row r="9" spans="2:8" x14ac:dyDescent="0.25">
      <c r="B9" s="2">
        <v>30</v>
      </c>
      <c r="C9" s="6">
        <v>2.0150199999999998</v>
      </c>
      <c r="D9" s="7">
        <v>2.01539</v>
      </c>
      <c r="E9" s="10">
        <f t="shared" si="4"/>
        <v>178.65827634465168</v>
      </c>
      <c r="F9" s="11">
        <f t="shared" si="5"/>
        <v>178.62547695483255</v>
      </c>
      <c r="G9" s="16">
        <f t="shared" si="6"/>
        <v>2.9776379390775278</v>
      </c>
      <c r="H9" s="17">
        <f t="shared" si="7"/>
        <v>2.9770912825805427</v>
      </c>
    </row>
    <row r="10" spans="2:8" x14ac:dyDescent="0.25">
      <c r="B10" s="2">
        <v>40</v>
      </c>
      <c r="C10" s="6">
        <v>2.8112499999999998</v>
      </c>
      <c r="D10" s="7">
        <v>2.8166099999999998</v>
      </c>
      <c r="E10" s="10">
        <f t="shared" si="4"/>
        <v>128.05691418408182</v>
      </c>
      <c r="F10" s="11">
        <f t="shared" si="5"/>
        <v>127.81322227784464</v>
      </c>
      <c r="G10" s="16">
        <f t="shared" si="6"/>
        <v>2.1342819030680302</v>
      </c>
      <c r="H10" s="17">
        <f t="shared" si="7"/>
        <v>2.1302203712974106</v>
      </c>
    </row>
    <row r="11" spans="2:8" x14ac:dyDescent="0.25">
      <c r="B11" s="2">
        <v>50</v>
      </c>
      <c r="C11" s="6">
        <v>3.61687</v>
      </c>
      <c r="D11" s="7">
        <v>3.6109330000000002</v>
      </c>
      <c r="E11" s="10">
        <f t="shared" si="4"/>
        <v>99.533574610091051</v>
      </c>
      <c r="F11" s="11">
        <f t="shared" si="5"/>
        <v>99.697225066208645</v>
      </c>
      <c r="G11" s="16">
        <f t="shared" si="6"/>
        <v>1.6588929101681842</v>
      </c>
      <c r="H11" s="17">
        <f t="shared" si="7"/>
        <v>1.6616204177701441</v>
      </c>
    </row>
    <row r="12" spans="2:8" x14ac:dyDescent="0.25">
      <c r="B12" s="2">
        <v>60</v>
      </c>
      <c r="C12" s="6">
        <v>4.3855599999999999</v>
      </c>
      <c r="D12" s="7">
        <v>4.3887299999999998</v>
      </c>
      <c r="E12" s="10">
        <f t="shared" si="4"/>
        <v>82.087578325230993</v>
      </c>
      <c r="F12" s="11">
        <f t="shared" si="5"/>
        <v>82.028286087319117</v>
      </c>
      <c r="G12" s="16">
        <f t="shared" si="6"/>
        <v>1.3681263054205166</v>
      </c>
      <c r="H12" s="17">
        <f t="shared" si="7"/>
        <v>1.3671381014553186</v>
      </c>
    </row>
    <row r="13" spans="2:8" x14ac:dyDescent="0.25">
      <c r="B13" s="2">
        <v>70</v>
      </c>
      <c r="C13" s="6">
        <v>5.1936200000000001</v>
      </c>
      <c r="D13" s="7">
        <v>5.1662600000000003</v>
      </c>
      <c r="E13" s="10">
        <f t="shared" si="4"/>
        <v>69.315814403056052</v>
      </c>
      <c r="F13" s="11">
        <f t="shared" si="5"/>
        <v>69.682904073739991</v>
      </c>
      <c r="G13" s="16">
        <f t="shared" si="6"/>
        <v>1.1552635733842676</v>
      </c>
      <c r="H13" s="17">
        <f t="shared" si="7"/>
        <v>1.1613817345623332</v>
      </c>
    </row>
    <row r="14" spans="2:8" x14ac:dyDescent="0.25">
      <c r="B14" s="2">
        <v>80</v>
      </c>
      <c r="C14" s="6">
        <v>5.9846899999999996</v>
      </c>
      <c r="D14" s="7">
        <v>5.9581299999999997</v>
      </c>
      <c r="E14" s="10">
        <f t="shared" si="4"/>
        <v>60.153491659551293</v>
      </c>
      <c r="F14" s="11">
        <f t="shared" si="5"/>
        <v>60.421642360942108</v>
      </c>
      <c r="G14" s="16">
        <f t="shared" si="6"/>
        <v>1.0025581943258548</v>
      </c>
      <c r="H14" s="17">
        <f t="shared" si="7"/>
        <v>1.0070273726823684</v>
      </c>
    </row>
    <row r="15" spans="2:8" x14ac:dyDescent="0.25">
      <c r="B15" s="2">
        <v>90</v>
      </c>
      <c r="C15" s="6">
        <v>6.7679299999999998</v>
      </c>
      <c r="D15" s="7">
        <v>6.7581600000000002</v>
      </c>
      <c r="E15" s="10">
        <f t="shared" si="4"/>
        <v>53.192039515775136</v>
      </c>
      <c r="F15" s="11">
        <f t="shared" si="5"/>
        <v>53.268937107141589</v>
      </c>
      <c r="G15" s="16">
        <f t="shared" si="6"/>
        <v>0.8865339919295856</v>
      </c>
      <c r="H15" s="17">
        <f t="shared" si="7"/>
        <v>0.88781561845235979</v>
      </c>
    </row>
    <row r="16" spans="2:8" x14ac:dyDescent="0.25">
      <c r="B16" s="2">
        <v>100</v>
      </c>
      <c r="C16" s="6">
        <v>7.5659000000000001</v>
      </c>
      <c r="D16" s="7">
        <v>7.5236999999999998</v>
      </c>
      <c r="E16" s="10">
        <f t="shared" si="4"/>
        <v>47.581913585958048</v>
      </c>
      <c r="F16" s="11">
        <f t="shared" si="5"/>
        <v>47.848797798955303</v>
      </c>
      <c r="G16" s="16">
        <f t="shared" si="6"/>
        <v>0.79303189309930078</v>
      </c>
      <c r="H16" s="17">
        <f t="shared" si="7"/>
        <v>0.79747996331592175</v>
      </c>
    </row>
    <row r="17" spans="2:8" x14ac:dyDescent="0.25">
      <c r="B17" s="2">
        <v>110</v>
      </c>
      <c r="C17" s="6">
        <v>8.3245400000000007</v>
      </c>
      <c r="D17" s="7">
        <v>8.3031100000000002</v>
      </c>
      <c r="E17" s="10">
        <f t="shared" si="4"/>
        <v>43.245632791721825</v>
      </c>
      <c r="F17" s="11">
        <f t="shared" si="5"/>
        <v>43.357248067290449</v>
      </c>
      <c r="G17" s="16">
        <f t="shared" si="6"/>
        <v>0.72076054652869703</v>
      </c>
      <c r="H17" s="17">
        <f t="shared" si="7"/>
        <v>0.72262080112150751</v>
      </c>
    </row>
    <row r="18" spans="2:8" x14ac:dyDescent="0.25">
      <c r="B18" s="2">
        <v>120</v>
      </c>
      <c r="C18" s="6">
        <v>9.1343999999999994</v>
      </c>
      <c r="D18" s="7">
        <v>9.0665200000000006</v>
      </c>
      <c r="E18" s="10">
        <f t="shared" si="4"/>
        <v>39.411455596426698</v>
      </c>
      <c r="F18" s="11">
        <f t="shared" si="5"/>
        <v>39.706524664369567</v>
      </c>
      <c r="G18" s="16">
        <f t="shared" si="6"/>
        <v>0.65685759327377835</v>
      </c>
      <c r="H18" s="17">
        <f t="shared" si="7"/>
        <v>0.66177541107282611</v>
      </c>
    </row>
    <row r="19" spans="2:8" x14ac:dyDescent="0.25">
      <c r="B19" s="2">
        <v>125</v>
      </c>
      <c r="C19" s="6">
        <v>9.5023199999999992</v>
      </c>
      <c r="D19" s="7">
        <v>9.4458000000000002</v>
      </c>
      <c r="E19" s="10">
        <f t="shared" si="4"/>
        <v>37.885484807920598</v>
      </c>
      <c r="F19" s="11">
        <f t="shared" si="5"/>
        <v>38.112176840500538</v>
      </c>
      <c r="G19" s="16">
        <f t="shared" si="6"/>
        <v>0.63142474679867666</v>
      </c>
      <c r="H19" s="17">
        <f t="shared" si="7"/>
        <v>0.63520294734167559</v>
      </c>
    </row>
    <row r="20" spans="2:8" x14ac:dyDescent="0.25">
      <c r="B20" s="2">
        <v>126</v>
      </c>
      <c r="C20" s="6">
        <v>9.6004199999999997</v>
      </c>
      <c r="D20" s="7">
        <v>9.5400200000000002</v>
      </c>
      <c r="E20" s="10">
        <f t="shared" si="4"/>
        <v>37.498359446774202</v>
      </c>
      <c r="F20" s="11">
        <f t="shared" si="5"/>
        <v>37.735769945974958</v>
      </c>
      <c r="G20" s="16">
        <f t="shared" si="6"/>
        <v>0.62497265744623676</v>
      </c>
      <c r="H20" s="17">
        <f t="shared" si="7"/>
        <v>0.62892949909958262</v>
      </c>
    </row>
    <row r="21" spans="2:8" ht="15.75" thickBot="1" x14ac:dyDescent="0.3">
      <c r="B21" s="33">
        <v>127</v>
      </c>
      <c r="C21" s="34">
        <v>9.6759299999999993</v>
      </c>
      <c r="D21" s="35">
        <v>9.6269299999999998</v>
      </c>
      <c r="E21" s="36">
        <f t="shared" si="4"/>
        <v>37.205725961225433</v>
      </c>
      <c r="F21" s="37">
        <f t="shared" si="5"/>
        <v>37.395098956780615</v>
      </c>
      <c r="G21" s="38">
        <f t="shared" si="6"/>
        <v>0.62009543268709055</v>
      </c>
      <c r="H21" s="39">
        <f t="shared" si="7"/>
        <v>0.62325164927967691</v>
      </c>
    </row>
    <row r="22" spans="2:8" ht="15.75" thickBot="1" x14ac:dyDescent="0.3">
      <c r="B22" s="42" t="s">
        <v>6</v>
      </c>
      <c r="C22" s="43" t="s">
        <v>7</v>
      </c>
      <c r="D22" s="44" t="s">
        <v>8</v>
      </c>
      <c r="E22" s="45" t="s">
        <v>7</v>
      </c>
      <c r="F22" s="46" t="s">
        <v>9</v>
      </c>
      <c r="G22" s="47" t="s">
        <v>7</v>
      </c>
      <c r="H22" s="48" t="s">
        <v>8</v>
      </c>
    </row>
    <row r="23" spans="2:8" ht="15.75" thickTop="1" x14ac:dyDescent="0.25">
      <c r="B23" s="1">
        <v>17</v>
      </c>
      <c r="C23" s="4">
        <v>0.19148999999999999</v>
      </c>
      <c r="D23" s="5">
        <v>0.24279999999999999</v>
      </c>
      <c r="E23" s="8">
        <f>180/C23</f>
        <v>939.99686667711114</v>
      </c>
      <c r="F23" s="9">
        <f>180/D23</f>
        <v>741.35090609555198</v>
      </c>
      <c r="G23" s="14">
        <f>E23/60</f>
        <v>15.666614444618519</v>
      </c>
      <c r="H23" s="15">
        <f>F23/60</f>
        <v>12.355848434925866</v>
      </c>
    </row>
    <row r="24" spans="2:8" x14ac:dyDescent="0.25">
      <c r="B24" s="2">
        <v>19</v>
      </c>
      <c r="C24" s="6">
        <v>0.25155</v>
      </c>
      <c r="D24" s="7">
        <v>0.29269000000000001</v>
      </c>
      <c r="E24" s="8">
        <f t="shared" ref="E24:E36" si="8">180/C24</f>
        <v>715.56350626118069</v>
      </c>
      <c r="F24" s="9">
        <f t="shared" ref="F24:F36" si="9">180/D24</f>
        <v>614.98513785916839</v>
      </c>
      <c r="G24" s="14">
        <f t="shared" ref="G24:G36" si="10">E24/60</f>
        <v>11.926058437686345</v>
      </c>
      <c r="H24" s="15">
        <f t="shared" ref="H24:H36" si="11">F24/60</f>
        <v>10.249752297652806</v>
      </c>
    </row>
    <row r="25" spans="2:8" x14ac:dyDescent="0.25">
      <c r="B25" s="2">
        <v>20</v>
      </c>
      <c r="C25" s="6">
        <v>0.29233999999999999</v>
      </c>
      <c r="D25" s="7">
        <v>0.33109</v>
      </c>
      <c r="E25" s="8">
        <f t="shared" si="8"/>
        <v>615.72142026407607</v>
      </c>
      <c r="F25" s="9">
        <f t="shared" si="9"/>
        <v>543.65882388474438</v>
      </c>
      <c r="G25" s="14">
        <f t="shared" si="10"/>
        <v>10.262023671067935</v>
      </c>
      <c r="H25" s="15">
        <f t="shared" si="11"/>
        <v>9.0609803980790726</v>
      </c>
    </row>
    <row r="26" spans="2:8" x14ac:dyDescent="0.25">
      <c r="B26" s="2">
        <v>30</v>
      </c>
      <c r="C26" s="6">
        <v>0.56601000000000001</v>
      </c>
      <c r="D26" s="7">
        <v>0.59428999999999998</v>
      </c>
      <c r="E26" s="8">
        <f>180/C26</f>
        <v>318.01558276355541</v>
      </c>
      <c r="F26" s="9">
        <f t="shared" si="9"/>
        <v>302.88243113631393</v>
      </c>
      <c r="G26" s="14">
        <f t="shared" si="10"/>
        <v>5.3002597127259232</v>
      </c>
      <c r="H26" s="15">
        <f t="shared" si="11"/>
        <v>5.0480405189385653</v>
      </c>
    </row>
    <row r="27" spans="2:8" x14ac:dyDescent="0.25">
      <c r="B27" s="2">
        <v>40</v>
      </c>
      <c r="C27" s="6">
        <v>0.82808999999999999</v>
      </c>
      <c r="D27" s="7">
        <v>0.85160000000000002</v>
      </c>
      <c r="E27" s="8">
        <f t="shared" si="8"/>
        <v>217.3676774263667</v>
      </c>
      <c r="F27" s="9">
        <f t="shared" si="9"/>
        <v>211.36683889149836</v>
      </c>
      <c r="G27" s="14">
        <f t="shared" si="10"/>
        <v>3.6227946237727782</v>
      </c>
      <c r="H27" s="15">
        <f t="shared" si="11"/>
        <v>3.5227806481916395</v>
      </c>
    </row>
    <row r="28" spans="2:8" x14ac:dyDescent="0.25">
      <c r="B28" s="2">
        <v>50</v>
      </c>
      <c r="C28" s="6">
        <v>1.0881799999999999</v>
      </c>
      <c r="D28" s="7">
        <v>1.11094</v>
      </c>
      <c r="E28" s="8">
        <f t="shared" si="8"/>
        <v>165.41381021522176</v>
      </c>
      <c r="F28" s="9">
        <f t="shared" si="9"/>
        <v>162.02495184258376</v>
      </c>
      <c r="G28" s="14">
        <f t="shared" si="10"/>
        <v>2.7568968369203626</v>
      </c>
      <c r="H28" s="15">
        <f t="shared" si="11"/>
        <v>2.7004158640430629</v>
      </c>
    </row>
    <row r="29" spans="2:8" x14ac:dyDescent="0.25">
      <c r="B29" s="2">
        <v>60</v>
      </c>
      <c r="C29" s="6">
        <v>1.33856</v>
      </c>
      <c r="D29" s="7">
        <v>1.36321</v>
      </c>
      <c r="E29" s="8">
        <f t="shared" si="8"/>
        <v>134.47286636385368</v>
      </c>
      <c r="F29" s="9">
        <f t="shared" si="9"/>
        <v>132.0412849084147</v>
      </c>
      <c r="G29" s="14">
        <f t="shared" si="10"/>
        <v>2.2412144393975613</v>
      </c>
      <c r="H29" s="15">
        <f t="shared" si="11"/>
        <v>2.2006880818069114</v>
      </c>
    </row>
    <row r="30" spans="2:8" x14ac:dyDescent="0.25">
      <c r="B30" s="2">
        <v>70</v>
      </c>
      <c r="C30" s="6">
        <v>1.595</v>
      </c>
      <c r="D30" s="7">
        <v>1.61947</v>
      </c>
      <c r="E30" s="8">
        <f t="shared" si="8"/>
        <v>112.85266457680251</v>
      </c>
      <c r="F30" s="9">
        <f t="shared" si="9"/>
        <v>111.1474741736494</v>
      </c>
      <c r="G30" s="14">
        <f t="shared" si="10"/>
        <v>1.8808777429467085</v>
      </c>
      <c r="H30" s="15">
        <f t="shared" si="11"/>
        <v>1.8524579028941566</v>
      </c>
    </row>
    <row r="31" spans="2:8" x14ac:dyDescent="0.25">
      <c r="B31" s="2">
        <v>80</v>
      </c>
      <c r="C31" s="6">
        <v>1.8438699999999999</v>
      </c>
      <c r="D31" s="7">
        <v>1.8703799999999999</v>
      </c>
      <c r="E31" s="8">
        <f t="shared" si="8"/>
        <v>97.620765021395229</v>
      </c>
      <c r="F31" s="9">
        <f t="shared" si="9"/>
        <v>96.237128284092009</v>
      </c>
      <c r="G31" s="14">
        <f t="shared" si="10"/>
        <v>1.6270127503565872</v>
      </c>
      <c r="H31" s="15">
        <f t="shared" si="11"/>
        <v>1.6039521380682003</v>
      </c>
    </row>
    <row r="32" spans="2:8" x14ac:dyDescent="0.25">
      <c r="B32" s="2">
        <v>90</v>
      </c>
      <c r="C32" s="6">
        <v>2.1008</v>
      </c>
      <c r="D32" s="7">
        <v>2.1241599999999998</v>
      </c>
      <c r="E32" s="8">
        <f t="shared" si="8"/>
        <v>85.681645087585679</v>
      </c>
      <c r="F32" s="9">
        <f t="shared" si="9"/>
        <v>84.739379331123843</v>
      </c>
      <c r="G32" s="14">
        <f t="shared" si="10"/>
        <v>1.4280274181264281</v>
      </c>
      <c r="H32" s="15">
        <f t="shared" si="11"/>
        <v>1.4123229888520641</v>
      </c>
    </row>
    <row r="33" spans="2:8" x14ac:dyDescent="0.25">
      <c r="B33" s="2">
        <v>100</v>
      </c>
      <c r="C33" s="6">
        <v>2.34701</v>
      </c>
      <c r="D33" s="7">
        <v>2.3752300000000002</v>
      </c>
      <c r="E33" s="8">
        <f t="shared" si="8"/>
        <v>76.69332469823307</v>
      </c>
      <c r="F33" s="9">
        <f t="shared" si="9"/>
        <v>75.782134782736819</v>
      </c>
      <c r="G33" s="14">
        <f t="shared" si="10"/>
        <v>1.2782220783038845</v>
      </c>
      <c r="H33" s="15">
        <f t="shared" si="11"/>
        <v>1.2630355797122803</v>
      </c>
    </row>
    <row r="34" spans="2:8" x14ac:dyDescent="0.25">
      <c r="B34" s="2">
        <v>110</v>
      </c>
      <c r="C34" s="6">
        <v>2.5995300000000001</v>
      </c>
      <c r="D34" s="7">
        <v>2.6290200000000001</v>
      </c>
      <c r="E34" s="8">
        <f t="shared" si="8"/>
        <v>69.243286286367152</v>
      </c>
      <c r="F34" s="9">
        <f t="shared" si="9"/>
        <v>68.466576899376946</v>
      </c>
      <c r="G34" s="14">
        <f t="shared" si="10"/>
        <v>1.1540547714394525</v>
      </c>
      <c r="H34" s="15">
        <f t="shared" si="11"/>
        <v>1.1411096149896158</v>
      </c>
    </row>
    <row r="35" spans="2:8" x14ac:dyDescent="0.25">
      <c r="B35" s="33">
        <v>120</v>
      </c>
      <c r="C35" s="34">
        <v>2.8496299999999999</v>
      </c>
      <c r="D35" s="7">
        <v>2.8640699999999999</v>
      </c>
      <c r="E35" s="8">
        <f t="shared" si="8"/>
        <v>63.166095247453178</v>
      </c>
      <c r="F35" s="9">
        <f t="shared" si="9"/>
        <v>62.847625930930462</v>
      </c>
      <c r="G35" s="14">
        <f t="shared" si="10"/>
        <v>1.0527682541242196</v>
      </c>
      <c r="H35" s="15">
        <f t="shared" si="11"/>
        <v>1.0474604321821743</v>
      </c>
    </row>
    <row r="36" spans="2:8" ht="15.75" thickBot="1" x14ac:dyDescent="0.3">
      <c r="B36" s="3">
        <v>127</v>
      </c>
      <c r="C36" s="41">
        <v>3.0137100000000001</v>
      </c>
      <c r="D36" s="40">
        <v>3.0397099999999999</v>
      </c>
      <c r="E36" s="12">
        <f t="shared" si="8"/>
        <v>59.727047393412107</v>
      </c>
      <c r="F36" s="13">
        <f t="shared" si="9"/>
        <v>59.216175227242076</v>
      </c>
      <c r="G36" s="18">
        <f t="shared" si="10"/>
        <v>0.99545078989020175</v>
      </c>
      <c r="H36" s="19">
        <f t="shared" si="11"/>
        <v>0.98693625378736793</v>
      </c>
    </row>
  </sheetData>
  <mergeCells count="3">
    <mergeCell ref="C3:D3"/>
    <mergeCell ref="E3:F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Hoover</dc:creator>
  <cp:lastModifiedBy>Tom Hoover</cp:lastModifiedBy>
  <dcterms:created xsi:type="dcterms:W3CDTF">2020-08-01T05:09:08Z</dcterms:created>
  <dcterms:modified xsi:type="dcterms:W3CDTF">2020-08-16T19:52:20Z</dcterms:modified>
</cp:coreProperties>
</file>