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maxwelco/Dropbox/"/>
    </mc:Choice>
  </mc:AlternateContent>
  <xr:revisionPtr revIDLastSave="0" documentId="8_{679DAEAC-68F3-9045-9DBA-45C1F9D86180}" xr6:coauthVersionLast="36" xr6:coauthVersionMax="36" xr10:uidLastSave="{00000000-0000-0000-0000-000000000000}"/>
  <bookViews>
    <workbookView xWindow="-31960" yWindow="1400" windowWidth="28800" windowHeight="12300" activeTab="5" xr2:uid="{00000000-000D-0000-FFFF-FFFF00000000}"/>
  </bookViews>
  <sheets>
    <sheet name="Bare-June 1" sheetId="2" r:id="rId1"/>
    <sheet name=" Bare-July 2nd " sheetId="1" r:id="rId2"/>
    <sheet name="Corn-June1" sheetId="3" r:id="rId3"/>
    <sheet name="Corn- July 2" sheetId="4" r:id="rId4"/>
    <sheet name="Soy-June 1" sheetId="5" r:id="rId5"/>
    <sheet name="Soy-July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14" i="2"/>
  <c r="F9" i="2"/>
  <c r="F5" i="2"/>
  <c r="E23" i="2"/>
  <c r="E14" i="2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Allyson M Rumler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Allyson M Rumler:</t>
        </r>
        <r>
          <rPr>
            <sz val="9"/>
            <color indexed="81"/>
            <rFont val="Tahoma"/>
            <charset val="1"/>
          </rPr>
          <t xml:space="preserve">
Length of stem-plant was decumbent</t>
        </r>
      </text>
    </comment>
  </commentList>
</comments>
</file>

<file path=xl/sharedStrings.xml><?xml version="1.0" encoding="utf-8"?>
<sst xmlns="http://schemas.openxmlformats.org/spreadsheetml/2006/main" count="327" uniqueCount="86">
  <si>
    <t>Plant ID</t>
  </si>
  <si>
    <t>Date Flowered</t>
  </si>
  <si>
    <t>Gender</t>
  </si>
  <si>
    <t>Height (cm)</t>
  </si>
  <si>
    <t>Fresh Weight (g)</t>
  </si>
  <si>
    <t>Dry Weight (g)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</si>
  <si>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</si>
  <si>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</si>
  <si>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</si>
  <si>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</si>
  <si>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</si>
  <si>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</si>
  <si>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</si>
  <si>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</si>
  <si>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</si>
  <si>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</si>
  <si>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</si>
  <si>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</si>
  <si>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</si>
  <si>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</si>
  <si>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</si>
  <si>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</si>
  <si>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</si>
  <si>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</si>
  <si>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</si>
  <si>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</si>
  <si>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</si>
  <si>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</si>
  <si>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</si>
  <si>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</si>
  <si>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m</t>
  </si>
  <si>
    <t>f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</si>
  <si>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</si>
  <si>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</si>
  <si>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</si>
  <si>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</si>
  <si>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</si>
  <si>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</si>
  <si>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</si>
  <si>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</si>
  <si>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</si>
  <si>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</si>
  <si>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</si>
  <si>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</si>
  <si>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</si>
  <si>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</si>
  <si>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</si>
  <si>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</si>
  <si>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</si>
  <si>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</si>
  <si>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</si>
  <si>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</si>
  <si>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</si>
  <si>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</si>
  <si>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</si>
  <si>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</si>
  <si>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8/30/201/</t>
  </si>
  <si>
    <t>M</t>
  </si>
  <si>
    <t>F</t>
  </si>
  <si>
    <t xml:space="preserve">This plant  died due to fungal disease. </t>
  </si>
  <si>
    <t>Corn was open.</t>
  </si>
  <si>
    <t>DEAD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</si>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</sst>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F26" sqref="F26"/>
    </sheetView>
  </sheetViews>
  <sheetFormatPr baseColWidth="10" defaultColWidth="8.83203125" defaultRowHeight="15" x14ac:dyDescent="0.2"/>
  <cols>
    <col min="2" max="2" width="13.5" customWidth="1"/>
    <col min="4" max="4" width="11.33203125" customWidth="1"/>
    <col min="5" max="5" width="15.6640625" customWidth="1"/>
    <col min="6" max="6" width="13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43284</v>
      </c>
      <c r="C2" s="4" t="s">
        <v>30</v>
      </c>
      <c r="D2">
        <v>64</v>
      </c>
      <c r="E2">
        <v>1089.3</v>
      </c>
      <c r="F2">
        <v>66.8</v>
      </c>
    </row>
    <row r="3" spans="1:6" x14ac:dyDescent="0.2">
      <c r="A3" t="s">
        <v>7</v>
      </c>
      <c r="B3" s="2">
        <v>43294</v>
      </c>
      <c r="C3" s="4" t="s">
        <v>31</v>
      </c>
      <c r="D3">
        <v>129.5</v>
      </c>
      <c r="E3">
        <v>640.1</v>
      </c>
      <c r="F3">
        <v>453.6</v>
      </c>
    </row>
    <row r="4" spans="1:6" x14ac:dyDescent="0.2">
      <c r="A4" t="s">
        <v>8</v>
      </c>
      <c r="B4" s="2">
        <v>43286</v>
      </c>
      <c r="C4" s="4" t="s">
        <v>31</v>
      </c>
      <c r="D4">
        <v>69</v>
      </c>
      <c r="E4">
        <v>1517.8</v>
      </c>
      <c r="F4">
        <v>110.4</v>
      </c>
    </row>
    <row r="5" spans="1:6" x14ac:dyDescent="0.2">
      <c r="A5" t="s">
        <v>9</v>
      </c>
      <c r="B5" s="2">
        <v>43306</v>
      </c>
      <c r="C5" s="4" t="s">
        <v>30</v>
      </c>
      <c r="D5">
        <v>117.5</v>
      </c>
      <c r="E5">
        <v>2131.9</v>
      </c>
      <c r="F5">
        <f>SUM(108.3+195.1)</f>
        <v>303.39999999999998</v>
      </c>
    </row>
    <row r="6" spans="1:6" x14ac:dyDescent="0.2">
      <c r="A6" t="s">
        <v>10</v>
      </c>
      <c r="B6" s="2">
        <v>43298</v>
      </c>
      <c r="C6" s="4" t="s">
        <v>31</v>
      </c>
      <c r="D6">
        <v>144</v>
      </c>
      <c r="E6">
        <v>3506</v>
      </c>
      <c r="F6">
        <v>938.7</v>
      </c>
    </row>
    <row r="7" spans="1:6" x14ac:dyDescent="0.2">
      <c r="A7" t="s">
        <v>11</v>
      </c>
      <c r="B7" s="2">
        <v>43281</v>
      </c>
      <c r="C7" s="4" t="s">
        <v>31</v>
      </c>
      <c r="D7">
        <v>40</v>
      </c>
      <c r="E7">
        <v>37.299999999999997</v>
      </c>
      <c r="F7">
        <v>12.7</v>
      </c>
    </row>
    <row r="8" spans="1:6" x14ac:dyDescent="0.2">
      <c r="A8" t="s">
        <v>12</v>
      </c>
      <c r="B8" s="2">
        <v>43297</v>
      </c>
      <c r="C8" s="4" t="s">
        <v>30</v>
      </c>
      <c r="D8">
        <v>143.5</v>
      </c>
      <c r="E8">
        <v>2462.6</v>
      </c>
      <c r="F8">
        <v>327.5</v>
      </c>
    </row>
    <row r="9" spans="1:6" x14ac:dyDescent="0.2">
      <c r="A9" t="s">
        <v>13</v>
      </c>
      <c r="B9" s="2">
        <v>43306</v>
      </c>
      <c r="C9" s="4" t="s">
        <v>31</v>
      </c>
      <c r="D9">
        <v>81</v>
      </c>
      <c r="E9">
        <v>1406.08</v>
      </c>
      <c r="F9">
        <f>SUM(59.6+157.6)</f>
        <v>217.2</v>
      </c>
    </row>
    <row r="10" spans="1:6" x14ac:dyDescent="0.2">
      <c r="A10" t="s">
        <v>14</v>
      </c>
      <c r="B10" s="2">
        <v>43297</v>
      </c>
      <c r="C10" s="4" t="s">
        <v>31</v>
      </c>
      <c r="D10">
        <v>105.2</v>
      </c>
      <c r="E10">
        <v>1924.1</v>
      </c>
      <c r="F10">
        <v>249.3</v>
      </c>
    </row>
    <row r="11" spans="1:6" x14ac:dyDescent="0.2">
      <c r="A11" t="s">
        <v>15</v>
      </c>
      <c r="B11" s="2">
        <v>43284</v>
      </c>
      <c r="C11" s="4" t="s">
        <v>30</v>
      </c>
      <c r="D11">
        <v>62</v>
      </c>
      <c r="E11">
        <v>755.4</v>
      </c>
      <c r="F11">
        <v>53.3</v>
      </c>
    </row>
    <row r="12" spans="1:6" x14ac:dyDescent="0.2">
      <c r="A12" t="s">
        <v>16</v>
      </c>
      <c r="B12" s="2">
        <v>43294</v>
      </c>
      <c r="C12" s="4" t="s">
        <v>30</v>
      </c>
      <c r="D12">
        <v>117.5</v>
      </c>
      <c r="E12">
        <v>2405.1999999999998</v>
      </c>
      <c r="F12">
        <v>295.10000000000002</v>
      </c>
    </row>
    <row r="13" spans="1:6" x14ac:dyDescent="0.2">
      <c r="A13" t="s">
        <v>17</v>
      </c>
      <c r="B13" s="2">
        <v>43298</v>
      </c>
      <c r="C13" s="4" t="s">
        <v>31</v>
      </c>
      <c r="D13">
        <v>121</v>
      </c>
      <c r="E13">
        <v>1695.9</v>
      </c>
      <c r="F13">
        <v>333.3</v>
      </c>
    </row>
    <row r="14" spans="1:6" x14ac:dyDescent="0.2">
      <c r="A14" t="s">
        <v>18</v>
      </c>
      <c r="B14" s="2">
        <v>43302</v>
      </c>
      <c r="C14" s="4" t="s">
        <v>31</v>
      </c>
      <c r="D14">
        <v>120</v>
      </c>
      <c r="E14">
        <f>SUM(730+721.5+1392.3+826.2)</f>
        <v>3670</v>
      </c>
      <c r="F14">
        <f>SUM(128.5+140+376.1+159)</f>
        <v>803.6</v>
      </c>
    </row>
    <row r="15" spans="1:6" x14ac:dyDescent="0.2">
      <c r="A15" t="s">
        <v>19</v>
      </c>
      <c r="B15" s="2">
        <v>43286</v>
      </c>
      <c r="C15" s="4" t="s">
        <v>31</v>
      </c>
      <c r="D15">
        <v>98</v>
      </c>
      <c r="E15">
        <v>1042.7</v>
      </c>
      <c r="F15">
        <v>77.5</v>
      </c>
    </row>
    <row r="16" spans="1:6" x14ac:dyDescent="0.2">
      <c r="A16" t="s">
        <v>20</v>
      </c>
      <c r="B16" s="2">
        <v>43290</v>
      </c>
      <c r="C16" s="4" t="s">
        <v>30</v>
      </c>
      <c r="D16">
        <v>92.5</v>
      </c>
      <c r="E16">
        <v>1114.5999999999999</v>
      </c>
      <c r="F16">
        <v>75.7</v>
      </c>
    </row>
    <row r="17" spans="1:6" x14ac:dyDescent="0.2">
      <c r="A17" t="s">
        <v>21</v>
      </c>
      <c r="B17" s="2">
        <v>43294</v>
      </c>
      <c r="C17" s="4" t="s">
        <v>30</v>
      </c>
      <c r="D17">
        <v>118</v>
      </c>
      <c r="E17">
        <v>1925.6</v>
      </c>
      <c r="F17">
        <v>212.3</v>
      </c>
    </row>
    <row r="18" spans="1:6" x14ac:dyDescent="0.2">
      <c r="A18" t="s">
        <v>22</v>
      </c>
      <c r="B18" s="2">
        <v>43284</v>
      </c>
      <c r="C18" s="4" t="s">
        <v>30</v>
      </c>
      <c r="D18">
        <v>66.5</v>
      </c>
      <c r="E18">
        <v>596.70000000000005</v>
      </c>
      <c r="F18">
        <v>36.1</v>
      </c>
    </row>
    <row r="19" spans="1:6" x14ac:dyDescent="0.2">
      <c r="A19" t="s">
        <v>23</v>
      </c>
      <c r="B19" s="2">
        <v>43298</v>
      </c>
      <c r="C19" s="4" t="s">
        <v>31</v>
      </c>
      <c r="D19">
        <v>119</v>
      </c>
      <c r="E19">
        <v>2071.4</v>
      </c>
      <c r="F19">
        <v>374.6</v>
      </c>
    </row>
    <row r="20" spans="1:6" x14ac:dyDescent="0.2">
      <c r="A20" t="s">
        <v>24</v>
      </c>
      <c r="B20" s="2">
        <v>43297</v>
      </c>
      <c r="C20" s="4" t="s">
        <v>31</v>
      </c>
      <c r="D20">
        <v>127.4</v>
      </c>
      <c r="E20">
        <v>1410.1</v>
      </c>
      <c r="F20">
        <v>185.5</v>
      </c>
    </row>
    <row r="21" spans="1:6" x14ac:dyDescent="0.2">
      <c r="A21" t="s">
        <v>25</v>
      </c>
      <c r="B21" s="2">
        <v>43284</v>
      </c>
      <c r="C21" s="4" t="s">
        <v>30</v>
      </c>
      <c r="D21">
        <v>67.5</v>
      </c>
      <c r="E21">
        <v>783.6</v>
      </c>
      <c r="F21">
        <v>56.4</v>
      </c>
    </row>
    <row r="22" spans="1:6" x14ac:dyDescent="0.2">
      <c r="A22" t="s">
        <v>26</v>
      </c>
      <c r="B22" s="2">
        <v>43294</v>
      </c>
      <c r="C22" s="4" t="s">
        <v>30</v>
      </c>
      <c r="D22">
        <v>125</v>
      </c>
      <c r="E22">
        <v>2485.1</v>
      </c>
      <c r="F22">
        <v>532.1</v>
      </c>
    </row>
    <row r="23" spans="1:6" x14ac:dyDescent="0.2">
      <c r="A23" t="s">
        <v>27</v>
      </c>
      <c r="B23" s="2">
        <v>43302</v>
      </c>
      <c r="C23" s="4" t="s">
        <v>31</v>
      </c>
      <c r="D23">
        <v>127</v>
      </c>
      <c r="E23">
        <f>SUM(438+723+1238+620)</f>
        <v>3019</v>
      </c>
      <c r="F23">
        <f>SUM(272.4+107.4+62.9+186.2)</f>
        <v>628.89999999999986</v>
      </c>
    </row>
    <row r="24" spans="1:6" x14ac:dyDescent="0.2">
      <c r="A24" t="s">
        <v>28</v>
      </c>
      <c r="B24" s="2">
        <v>43290</v>
      </c>
      <c r="C24" s="4" t="s">
        <v>30</v>
      </c>
      <c r="D24">
        <v>91</v>
      </c>
      <c r="E24">
        <v>1925.5</v>
      </c>
      <c r="F24">
        <v>136.5</v>
      </c>
    </row>
    <row r="25" spans="1:6" x14ac:dyDescent="0.2">
      <c r="A25" t="s">
        <v>29</v>
      </c>
      <c r="B25" s="2">
        <v>43298</v>
      </c>
      <c r="C25" s="4" t="s">
        <v>31</v>
      </c>
      <c r="D25">
        <v>110</v>
      </c>
      <c r="E25">
        <v>2974.6</v>
      </c>
      <c r="F25">
        <v>784.7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sqref="A1:F1"/>
    </sheetView>
  </sheetViews>
  <sheetFormatPr baseColWidth="10" defaultColWidth="8.83203125" defaultRowHeight="15" x14ac:dyDescent="0.2"/>
  <cols>
    <col min="2" max="2" width="14.5" customWidth="1"/>
    <col min="4" max="4" width="11.5" customWidth="1"/>
    <col min="5" max="5" width="15.1640625" customWidth="1"/>
    <col min="6" max="6" width="13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43311</v>
      </c>
      <c r="C2" s="4" t="s">
        <v>30</v>
      </c>
      <c r="D2">
        <v>85</v>
      </c>
      <c r="E2">
        <v>462.2</v>
      </c>
      <c r="F2">
        <v>61.1</v>
      </c>
    </row>
    <row r="3" spans="1:6" x14ac:dyDescent="0.2">
      <c r="A3" t="s">
        <v>7</v>
      </c>
      <c r="B3" s="2">
        <v>43311</v>
      </c>
      <c r="C3" s="4" t="s">
        <v>30</v>
      </c>
      <c r="D3">
        <v>86.5</v>
      </c>
      <c r="E3">
        <v>573.1</v>
      </c>
      <c r="F3">
        <v>77.400000000000006</v>
      </c>
    </row>
    <row r="4" spans="1:6" x14ac:dyDescent="0.2">
      <c r="A4" t="s">
        <v>8</v>
      </c>
      <c r="B4" s="2">
        <v>43333</v>
      </c>
      <c r="C4" s="4" t="s">
        <v>31</v>
      </c>
      <c r="D4">
        <v>181.5</v>
      </c>
      <c r="E4">
        <v>2833.6</v>
      </c>
      <c r="F4">
        <v>245.2</v>
      </c>
    </row>
    <row r="5" spans="1:6" x14ac:dyDescent="0.2">
      <c r="A5" t="s">
        <v>9</v>
      </c>
      <c r="B5" s="2">
        <v>43318</v>
      </c>
      <c r="C5" s="4" t="s">
        <v>30</v>
      </c>
      <c r="D5">
        <v>97.5</v>
      </c>
      <c r="E5">
        <v>1225.5</v>
      </c>
      <c r="F5">
        <v>131.80000000000001</v>
      </c>
    </row>
    <row r="6" spans="1:6" x14ac:dyDescent="0.2">
      <c r="A6" t="s">
        <v>10</v>
      </c>
      <c r="B6" s="2">
        <v>43325</v>
      </c>
      <c r="C6" s="4" t="s">
        <v>31</v>
      </c>
      <c r="D6">
        <v>90</v>
      </c>
      <c r="E6">
        <v>1007.7</v>
      </c>
      <c r="F6">
        <v>124.8</v>
      </c>
    </row>
    <row r="7" spans="1:6" x14ac:dyDescent="0.2">
      <c r="A7" t="s">
        <v>11</v>
      </c>
      <c r="B7" s="2">
        <v>43318</v>
      </c>
      <c r="C7" s="4" t="s">
        <v>31</v>
      </c>
      <c r="D7">
        <v>110</v>
      </c>
      <c r="E7">
        <v>1167.4000000000001</v>
      </c>
      <c r="F7">
        <f>SUM(108.5+36.3)</f>
        <v>144.80000000000001</v>
      </c>
    </row>
    <row r="8" spans="1:6" x14ac:dyDescent="0.2">
      <c r="A8" t="s">
        <v>12</v>
      </c>
      <c r="B8" s="2">
        <v>43311</v>
      </c>
      <c r="C8" s="4" t="s">
        <v>30</v>
      </c>
      <c r="D8">
        <v>70</v>
      </c>
      <c r="E8">
        <v>417.9</v>
      </c>
      <c r="F8">
        <v>63</v>
      </c>
    </row>
    <row r="9" spans="1:6" x14ac:dyDescent="0.2">
      <c r="A9" t="s">
        <v>13</v>
      </c>
      <c r="B9" s="2">
        <v>43311</v>
      </c>
      <c r="C9" s="4" t="s">
        <v>30</v>
      </c>
      <c r="D9">
        <v>123</v>
      </c>
      <c r="E9">
        <v>418.1</v>
      </c>
      <c r="F9">
        <v>59.9</v>
      </c>
    </row>
    <row r="10" spans="1:6" x14ac:dyDescent="0.2">
      <c r="A10" t="s">
        <v>14</v>
      </c>
      <c r="B10" s="2">
        <v>43318</v>
      </c>
      <c r="C10" s="4" t="s">
        <v>30</v>
      </c>
      <c r="D10">
        <v>83.5</v>
      </c>
      <c r="E10">
        <v>437.7</v>
      </c>
      <c r="F10">
        <v>51.7</v>
      </c>
    </row>
    <row r="11" spans="1:6" x14ac:dyDescent="0.2">
      <c r="A11" t="s">
        <v>15</v>
      </c>
      <c r="B11" s="2">
        <v>43318</v>
      </c>
      <c r="C11" s="4" t="s">
        <v>31</v>
      </c>
      <c r="D11">
        <v>101</v>
      </c>
      <c r="E11">
        <v>967.1</v>
      </c>
      <c r="F11">
        <v>124.8</v>
      </c>
    </row>
    <row r="12" spans="1:6" x14ac:dyDescent="0.2">
      <c r="A12" t="s">
        <v>16</v>
      </c>
      <c r="B12" s="2">
        <v>43318</v>
      </c>
      <c r="C12" s="4" t="s">
        <v>31</v>
      </c>
      <c r="D12">
        <v>82</v>
      </c>
      <c r="E12">
        <v>565.1</v>
      </c>
      <c r="F12">
        <v>69.099999999999994</v>
      </c>
    </row>
    <row r="13" spans="1:6" x14ac:dyDescent="0.2">
      <c r="A13" t="s">
        <v>17</v>
      </c>
      <c r="B13" s="2">
        <v>43311</v>
      </c>
      <c r="C13" s="4" t="s">
        <v>30</v>
      </c>
      <c r="D13">
        <v>63</v>
      </c>
      <c r="E13">
        <v>252.8</v>
      </c>
      <c r="F13">
        <v>41.6</v>
      </c>
    </row>
    <row r="14" spans="1:6" x14ac:dyDescent="0.2">
      <c r="A14" t="s">
        <v>18</v>
      </c>
      <c r="B14" s="2">
        <v>43311</v>
      </c>
      <c r="C14" s="4" t="s">
        <v>30</v>
      </c>
      <c r="D14">
        <v>91</v>
      </c>
      <c r="E14">
        <v>511.3</v>
      </c>
      <c r="F14">
        <v>70.7</v>
      </c>
    </row>
    <row r="15" spans="1:6" x14ac:dyDescent="0.2">
      <c r="A15" t="s">
        <v>19</v>
      </c>
      <c r="B15" s="2">
        <v>43311</v>
      </c>
      <c r="C15" s="4" t="s">
        <v>30</v>
      </c>
      <c r="D15">
        <v>88.5</v>
      </c>
      <c r="E15">
        <v>683.8</v>
      </c>
      <c r="F15">
        <v>90.5</v>
      </c>
    </row>
    <row r="16" spans="1:6" x14ac:dyDescent="0.2">
      <c r="A16" t="s">
        <v>20</v>
      </c>
      <c r="B16" s="2">
        <v>43311</v>
      </c>
      <c r="C16" s="4" t="s">
        <v>30</v>
      </c>
      <c r="D16">
        <v>71</v>
      </c>
      <c r="E16">
        <v>395.3</v>
      </c>
      <c r="F16">
        <v>60.7</v>
      </c>
    </row>
    <row r="17" spans="1:6" x14ac:dyDescent="0.2">
      <c r="A17" t="s">
        <v>21</v>
      </c>
      <c r="B17" s="2">
        <v>43318</v>
      </c>
      <c r="C17" s="4" t="s">
        <v>30</v>
      </c>
      <c r="D17">
        <v>84</v>
      </c>
      <c r="E17">
        <v>416.2</v>
      </c>
      <c r="F17">
        <v>51.8</v>
      </c>
    </row>
    <row r="18" spans="1:6" x14ac:dyDescent="0.2">
      <c r="A18" t="s">
        <v>22</v>
      </c>
      <c r="B18" s="2">
        <v>43318</v>
      </c>
      <c r="C18" s="4" t="s">
        <v>30</v>
      </c>
      <c r="D18">
        <v>81.5</v>
      </c>
      <c r="E18">
        <v>905.2</v>
      </c>
      <c r="F18">
        <v>111.2</v>
      </c>
    </row>
    <row r="19" spans="1:6" x14ac:dyDescent="0.2">
      <c r="A19" t="s">
        <v>23</v>
      </c>
      <c r="B19" s="2">
        <v>43318</v>
      </c>
      <c r="C19" s="4" t="s">
        <v>31</v>
      </c>
      <c r="D19">
        <v>73.5</v>
      </c>
      <c r="E19">
        <v>811.7</v>
      </c>
      <c r="F19">
        <v>101.1</v>
      </c>
    </row>
    <row r="20" spans="1:6" x14ac:dyDescent="0.2">
      <c r="A20" t="s">
        <v>24</v>
      </c>
      <c r="B20" s="2">
        <v>43311</v>
      </c>
      <c r="C20" s="4" t="s">
        <v>30</v>
      </c>
      <c r="D20">
        <v>82</v>
      </c>
      <c r="E20">
        <v>443.7</v>
      </c>
      <c r="F20">
        <v>61.8</v>
      </c>
    </row>
    <row r="21" spans="1:6" x14ac:dyDescent="0.2">
      <c r="A21" t="s">
        <v>25</v>
      </c>
      <c r="B21" s="2">
        <v>43325</v>
      </c>
      <c r="C21" s="4" t="s">
        <v>30</v>
      </c>
      <c r="D21">
        <v>71</v>
      </c>
      <c r="E21">
        <v>763.7</v>
      </c>
      <c r="F21">
        <v>86.9</v>
      </c>
    </row>
    <row r="22" spans="1:6" x14ac:dyDescent="0.2">
      <c r="A22" t="s">
        <v>26</v>
      </c>
      <c r="B22" s="2">
        <v>43325</v>
      </c>
      <c r="C22" s="4" t="s">
        <v>31</v>
      </c>
      <c r="D22">
        <v>110</v>
      </c>
      <c r="E22">
        <v>1405.6</v>
      </c>
      <c r="F22">
        <v>213.5</v>
      </c>
    </row>
    <row r="23" spans="1:6" x14ac:dyDescent="0.2">
      <c r="A23" t="s">
        <v>27</v>
      </c>
      <c r="B23" s="2">
        <v>43348</v>
      </c>
      <c r="C23" s="4" t="s">
        <v>30</v>
      </c>
      <c r="D23">
        <v>64</v>
      </c>
      <c r="E23">
        <v>236.3</v>
      </c>
      <c r="F23">
        <v>28.8</v>
      </c>
    </row>
    <row r="24" spans="1:6" x14ac:dyDescent="0.2">
      <c r="A24" t="s">
        <v>28</v>
      </c>
      <c r="B24" s="2">
        <v>43325</v>
      </c>
      <c r="C24" s="4" t="s">
        <v>30</v>
      </c>
      <c r="D24">
        <v>43</v>
      </c>
      <c r="E24">
        <v>135.30000000000001</v>
      </c>
      <c r="F24">
        <v>17.399999999999999</v>
      </c>
    </row>
    <row r="25" spans="1:6" x14ac:dyDescent="0.2">
      <c r="A25" t="s">
        <v>29</v>
      </c>
      <c r="C2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B1" sqref="B1:F1"/>
    </sheetView>
  </sheetViews>
  <sheetFormatPr baseColWidth="10" defaultColWidth="8.83203125" defaultRowHeight="15" x14ac:dyDescent="0.2"/>
  <cols>
    <col min="2" max="2" width="13.5" customWidth="1"/>
    <col min="4" max="4" width="10.83203125" customWidth="1"/>
    <col min="5" max="5" width="16.33203125" customWidth="1"/>
    <col min="6" max="6" width="14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t="s">
        <v>32</v>
      </c>
      <c r="B2" t="s">
        <v>56</v>
      </c>
      <c r="C2" s="4" t="s">
        <v>57</v>
      </c>
      <c r="D2">
        <v>76</v>
      </c>
      <c r="E2">
        <v>16.3</v>
      </c>
      <c r="F2">
        <v>2.8</v>
      </c>
    </row>
    <row r="3" spans="1:7" x14ac:dyDescent="0.2">
      <c r="A3" t="s">
        <v>33</v>
      </c>
      <c r="B3" s="2">
        <v>43342</v>
      </c>
      <c r="C3" s="4" t="s">
        <v>57</v>
      </c>
      <c r="D3">
        <v>198</v>
      </c>
      <c r="E3">
        <v>140.30000000000001</v>
      </c>
      <c r="F3">
        <v>20.3</v>
      </c>
    </row>
    <row r="4" spans="1:7" x14ac:dyDescent="0.2">
      <c r="A4" t="s">
        <v>34</v>
      </c>
      <c r="B4" s="2">
        <v>43342</v>
      </c>
      <c r="C4" s="4" t="s">
        <v>57</v>
      </c>
      <c r="D4">
        <v>42</v>
      </c>
      <c r="E4">
        <v>11.7</v>
      </c>
      <c r="F4">
        <v>1.9</v>
      </c>
    </row>
    <row r="5" spans="1:7" x14ac:dyDescent="0.2">
      <c r="A5" t="s">
        <v>35</v>
      </c>
      <c r="B5" s="2">
        <v>43311</v>
      </c>
      <c r="C5" s="4" t="s">
        <v>57</v>
      </c>
      <c r="D5">
        <v>77.5</v>
      </c>
      <c r="E5">
        <v>35.4</v>
      </c>
      <c r="F5">
        <v>9.8000000000000007</v>
      </c>
    </row>
    <row r="6" spans="1:7" x14ac:dyDescent="0.2">
      <c r="A6" t="s">
        <v>36</v>
      </c>
      <c r="B6" s="2">
        <v>43347</v>
      </c>
      <c r="C6" s="4" t="s">
        <v>57</v>
      </c>
      <c r="D6">
        <v>46</v>
      </c>
      <c r="E6">
        <v>11.6</v>
      </c>
      <c r="F6">
        <v>1.8</v>
      </c>
      <c r="G6" t="s">
        <v>60</v>
      </c>
    </row>
    <row r="7" spans="1:7" x14ac:dyDescent="0.2">
      <c r="A7" t="s">
        <v>37</v>
      </c>
      <c r="B7" s="2">
        <v>43342</v>
      </c>
      <c r="C7" s="4" t="s">
        <v>57</v>
      </c>
      <c r="D7">
        <v>79</v>
      </c>
      <c r="E7">
        <v>7.4</v>
      </c>
      <c r="F7">
        <v>1.3</v>
      </c>
    </row>
    <row r="8" spans="1:7" x14ac:dyDescent="0.2">
      <c r="A8" t="s">
        <v>38</v>
      </c>
      <c r="B8" s="2">
        <v>43342</v>
      </c>
      <c r="C8" s="4" t="s">
        <v>57</v>
      </c>
      <c r="D8">
        <v>74</v>
      </c>
      <c r="E8">
        <v>19.100000000000001</v>
      </c>
      <c r="F8">
        <v>2.6</v>
      </c>
    </row>
    <row r="9" spans="1:7" x14ac:dyDescent="0.2">
      <c r="A9" t="s">
        <v>39</v>
      </c>
      <c r="B9" s="2">
        <v>43342</v>
      </c>
      <c r="C9" s="4" t="s">
        <v>57</v>
      </c>
      <c r="D9">
        <v>42</v>
      </c>
      <c r="E9">
        <v>5.9</v>
      </c>
      <c r="F9">
        <v>0.7</v>
      </c>
    </row>
    <row r="10" spans="1:7" x14ac:dyDescent="0.2">
      <c r="A10" t="s">
        <v>40</v>
      </c>
      <c r="B10" s="2">
        <v>43356</v>
      </c>
      <c r="C10" s="4" t="s">
        <v>57</v>
      </c>
      <c r="D10">
        <v>55</v>
      </c>
      <c r="E10">
        <v>6.5</v>
      </c>
      <c r="F10">
        <v>0.2</v>
      </c>
    </row>
    <row r="11" spans="1:7" x14ac:dyDescent="0.2">
      <c r="A11" t="s">
        <v>41</v>
      </c>
      <c r="B11" s="2">
        <v>43342</v>
      </c>
      <c r="C11" s="4" t="s">
        <v>58</v>
      </c>
      <c r="D11">
        <v>52</v>
      </c>
      <c r="E11">
        <v>13</v>
      </c>
      <c r="F11">
        <v>2</v>
      </c>
      <c r="G11" t="s">
        <v>60</v>
      </c>
    </row>
    <row r="12" spans="1:7" x14ac:dyDescent="0.2">
      <c r="A12" t="s">
        <v>42</v>
      </c>
      <c r="B12" s="2">
        <v>43342</v>
      </c>
      <c r="C12" s="4" t="s">
        <v>58</v>
      </c>
      <c r="D12">
        <v>90</v>
      </c>
      <c r="E12">
        <v>32.200000000000003</v>
      </c>
      <c r="F12">
        <v>4.9000000000000004</v>
      </c>
    </row>
    <row r="13" spans="1:7" x14ac:dyDescent="0.2">
      <c r="A13" t="s">
        <v>43</v>
      </c>
      <c r="B13" s="2">
        <v>43342</v>
      </c>
      <c r="C13" s="4" t="s">
        <v>58</v>
      </c>
      <c r="D13">
        <v>111</v>
      </c>
      <c r="E13">
        <v>87.6</v>
      </c>
      <c r="F13">
        <v>14.6</v>
      </c>
    </row>
    <row r="14" spans="1:7" x14ac:dyDescent="0.2">
      <c r="A14" t="s">
        <v>44</v>
      </c>
      <c r="B14" s="2">
        <v>43342</v>
      </c>
      <c r="C14" s="4" t="s">
        <v>57</v>
      </c>
      <c r="D14">
        <v>62</v>
      </c>
      <c r="E14">
        <v>10.9</v>
      </c>
      <c r="F14">
        <v>1.8</v>
      </c>
    </row>
    <row r="15" spans="1:7" x14ac:dyDescent="0.2">
      <c r="A15" t="s">
        <v>45</v>
      </c>
      <c r="B15" s="2">
        <v>43342</v>
      </c>
      <c r="C15" s="4" t="s">
        <v>57</v>
      </c>
      <c r="D15">
        <v>57</v>
      </c>
      <c r="E15">
        <v>20</v>
      </c>
      <c r="F15">
        <v>3.6</v>
      </c>
      <c r="G15" t="s">
        <v>60</v>
      </c>
    </row>
    <row r="16" spans="1:7" x14ac:dyDescent="0.2">
      <c r="A16" t="s">
        <v>46</v>
      </c>
      <c r="B16" s="2">
        <v>43342</v>
      </c>
      <c r="C16" s="4" t="s">
        <v>58</v>
      </c>
      <c r="D16">
        <v>53</v>
      </c>
      <c r="E16">
        <v>7.6</v>
      </c>
      <c r="F16">
        <v>1.4</v>
      </c>
    </row>
    <row r="17" spans="1:6" x14ac:dyDescent="0.2">
      <c r="A17" t="s">
        <v>47</v>
      </c>
      <c r="B17" s="2">
        <v>43342</v>
      </c>
      <c r="C17" s="4" t="s">
        <v>57</v>
      </c>
      <c r="D17">
        <v>41</v>
      </c>
      <c r="E17">
        <v>5.0999999999999996</v>
      </c>
      <c r="F17">
        <v>0.8</v>
      </c>
    </row>
    <row r="18" spans="1:6" x14ac:dyDescent="0.2">
      <c r="A18" t="s">
        <v>48</v>
      </c>
      <c r="B18" s="2">
        <v>43342</v>
      </c>
      <c r="C18" s="4" t="s">
        <v>58</v>
      </c>
      <c r="D18">
        <v>78</v>
      </c>
      <c r="E18">
        <v>23.8</v>
      </c>
      <c r="F18">
        <v>4.0999999999999996</v>
      </c>
    </row>
    <row r="19" spans="1:6" x14ac:dyDescent="0.2">
      <c r="A19" t="s">
        <v>49</v>
      </c>
      <c r="B19" s="2">
        <v>43347</v>
      </c>
      <c r="C19" s="4" t="s">
        <v>58</v>
      </c>
      <c r="D19">
        <v>48</v>
      </c>
      <c r="E19">
        <v>8.1999999999999993</v>
      </c>
      <c r="F19">
        <v>1.4</v>
      </c>
    </row>
    <row r="20" spans="1:6" x14ac:dyDescent="0.2">
      <c r="A20" t="s">
        <v>50</v>
      </c>
      <c r="B20" s="2">
        <v>43292</v>
      </c>
      <c r="C20" s="5" t="s">
        <v>59</v>
      </c>
      <c r="D20" s="5"/>
      <c r="E20" s="5"/>
      <c r="F20" s="5"/>
    </row>
    <row r="21" spans="1:6" x14ac:dyDescent="0.2">
      <c r="A21" t="s">
        <v>51</v>
      </c>
      <c r="B21" s="2">
        <v>43342</v>
      </c>
      <c r="C21" s="4" t="s">
        <v>58</v>
      </c>
      <c r="D21">
        <v>42</v>
      </c>
      <c r="E21">
        <v>7.8</v>
      </c>
      <c r="F21">
        <v>1.6</v>
      </c>
    </row>
    <row r="22" spans="1:6" x14ac:dyDescent="0.2">
      <c r="A22" t="s">
        <v>52</v>
      </c>
      <c r="B22" s="2">
        <v>43347</v>
      </c>
      <c r="C22" s="4" t="s">
        <v>58</v>
      </c>
      <c r="D22">
        <v>48</v>
      </c>
      <c r="E22">
        <v>9.8000000000000007</v>
      </c>
      <c r="F22">
        <v>1.5</v>
      </c>
    </row>
    <row r="23" spans="1:6" x14ac:dyDescent="0.2">
      <c r="A23" t="s">
        <v>53</v>
      </c>
      <c r="B23" s="2">
        <v>43342</v>
      </c>
      <c r="C23" s="4" t="s">
        <v>57</v>
      </c>
      <c r="D23">
        <v>126</v>
      </c>
      <c r="E23">
        <v>30.7</v>
      </c>
      <c r="F23">
        <v>3.4</v>
      </c>
    </row>
    <row r="24" spans="1:6" x14ac:dyDescent="0.2">
      <c r="A24" t="s">
        <v>54</v>
      </c>
      <c r="B24" s="2">
        <v>43342</v>
      </c>
      <c r="C24" s="4" t="s">
        <v>58</v>
      </c>
      <c r="D24">
        <v>123</v>
      </c>
      <c r="E24">
        <v>64.099999999999994</v>
      </c>
      <c r="F24">
        <v>9.1</v>
      </c>
    </row>
    <row r="25" spans="1:6" x14ac:dyDescent="0.2">
      <c r="A25" t="s">
        <v>55</v>
      </c>
      <c r="B25" s="2">
        <v>43342</v>
      </c>
      <c r="C25" s="4" t="s">
        <v>58</v>
      </c>
      <c r="D25">
        <v>109</v>
      </c>
      <c r="E25">
        <v>30.6</v>
      </c>
      <c r="F25">
        <v>3.8</v>
      </c>
    </row>
  </sheetData>
  <mergeCells count="1">
    <mergeCell ref="C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workbookViewId="0">
      <selection activeCell="F39" sqref="F39"/>
    </sheetView>
  </sheetViews>
  <sheetFormatPr baseColWidth="10" defaultColWidth="8.83203125" defaultRowHeight="15" x14ac:dyDescent="0.2"/>
  <cols>
    <col min="2" max="2" width="13.83203125" customWidth="1"/>
    <col min="4" max="4" width="12.33203125" customWidth="1"/>
    <col min="5" max="5" width="16" customWidth="1"/>
    <col min="6" max="6" width="14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32</v>
      </c>
      <c r="B2" s="2">
        <v>43348</v>
      </c>
      <c r="C2" s="4" t="s">
        <v>58</v>
      </c>
      <c r="D2">
        <v>19</v>
      </c>
      <c r="E2">
        <v>1</v>
      </c>
      <c r="F2">
        <v>0.4</v>
      </c>
    </row>
    <row r="3" spans="1:6" x14ac:dyDescent="0.2">
      <c r="A3" t="s">
        <v>33</v>
      </c>
      <c r="B3" s="5" t="s">
        <v>61</v>
      </c>
      <c r="C3" s="5"/>
      <c r="D3" s="5"/>
      <c r="E3" s="5"/>
      <c r="F3" s="5"/>
    </row>
    <row r="4" spans="1:6" x14ac:dyDescent="0.2">
      <c r="A4" t="s">
        <v>34</v>
      </c>
      <c r="B4" s="5" t="s">
        <v>61</v>
      </c>
      <c r="C4" s="5"/>
      <c r="D4" s="5"/>
      <c r="E4" s="5"/>
      <c r="F4" s="5"/>
    </row>
    <row r="5" spans="1:6" x14ac:dyDescent="0.2">
      <c r="A5" t="s">
        <v>35</v>
      </c>
      <c r="B5" s="5" t="s">
        <v>61</v>
      </c>
      <c r="C5" s="5"/>
      <c r="D5" s="5"/>
      <c r="E5" s="5"/>
      <c r="F5" s="5"/>
    </row>
    <row r="6" spans="1:6" x14ac:dyDescent="0.2">
      <c r="A6" t="s">
        <v>36</v>
      </c>
      <c r="B6" s="2">
        <v>43354</v>
      </c>
      <c r="C6" s="4" t="s">
        <v>58</v>
      </c>
      <c r="D6">
        <v>16</v>
      </c>
      <c r="E6">
        <v>0.5</v>
      </c>
      <c r="F6">
        <v>0.3</v>
      </c>
    </row>
    <row r="7" spans="1:6" x14ac:dyDescent="0.2">
      <c r="A7" t="s">
        <v>37</v>
      </c>
      <c r="B7" s="5" t="s">
        <v>61</v>
      </c>
      <c r="C7" s="5"/>
      <c r="D7" s="5"/>
      <c r="E7" s="5"/>
      <c r="F7" s="5"/>
    </row>
    <row r="8" spans="1:6" x14ac:dyDescent="0.2">
      <c r="A8" t="s">
        <v>38</v>
      </c>
      <c r="B8" s="2">
        <v>43354</v>
      </c>
      <c r="C8" s="4" t="s">
        <v>58</v>
      </c>
      <c r="D8">
        <v>25</v>
      </c>
      <c r="E8">
        <v>0.9</v>
      </c>
      <c r="F8">
        <v>0.2</v>
      </c>
    </row>
    <row r="9" spans="1:6" x14ac:dyDescent="0.2">
      <c r="A9" t="s">
        <v>39</v>
      </c>
      <c r="B9" s="5" t="s">
        <v>61</v>
      </c>
      <c r="C9" s="5"/>
      <c r="D9" s="5"/>
      <c r="E9" s="5"/>
      <c r="F9" s="5"/>
    </row>
    <row r="10" spans="1:6" x14ac:dyDescent="0.2">
      <c r="A10" t="s">
        <v>40</v>
      </c>
      <c r="B10" s="7" t="s">
        <v>61</v>
      </c>
      <c r="C10" s="7"/>
      <c r="D10" s="7"/>
      <c r="E10" s="7"/>
      <c r="F10" s="7"/>
    </row>
    <row r="11" spans="1:6" x14ac:dyDescent="0.2">
      <c r="A11" t="s">
        <v>41</v>
      </c>
      <c r="B11" s="5" t="s">
        <v>61</v>
      </c>
      <c r="C11" s="5"/>
      <c r="D11" s="5"/>
      <c r="E11" s="5"/>
      <c r="F11" s="5"/>
    </row>
    <row r="12" spans="1:6" x14ac:dyDescent="0.2">
      <c r="A12" t="s">
        <v>42</v>
      </c>
      <c r="B12" s="7" t="s">
        <v>61</v>
      </c>
      <c r="C12" s="7"/>
      <c r="D12" s="7"/>
      <c r="E12" s="7"/>
      <c r="F12" s="7"/>
    </row>
    <row r="13" spans="1:6" x14ac:dyDescent="0.2">
      <c r="A13" t="s">
        <v>43</v>
      </c>
      <c r="B13" s="5" t="s">
        <v>61</v>
      </c>
      <c r="C13" s="5"/>
      <c r="D13" s="5"/>
      <c r="E13" s="5"/>
      <c r="F13" s="5"/>
    </row>
    <row r="14" spans="1:6" x14ac:dyDescent="0.2">
      <c r="A14" t="s">
        <v>44</v>
      </c>
      <c r="B14" s="7" t="s">
        <v>61</v>
      </c>
      <c r="C14" s="7"/>
      <c r="D14" s="7"/>
      <c r="E14" s="7"/>
      <c r="F14" s="7"/>
    </row>
    <row r="15" spans="1:6" x14ac:dyDescent="0.2">
      <c r="A15" t="s">
        <v>45</v>
      </c>
      <c r="B15" s="5" t="s">
        <v>61</v>
      </c>
      <c r="C15" s="5"/>
      <c r="D15" s="5"/>
      <c r="E15" s="5"/>
      <c r="F15" s="5"/>
    </row>
    <row r="16" spans="1:6" x14ac:dyDescent="0.2">
      <c r="A16" t="s">
        <v>46</v>
      </c>
      <c r="B16" s="7" t="s">
        <v>61</v>
      </c>
      <c r="C16" s="7"/>
      <c r="D16" s="7"/>
      <c r="E16" s="7"/>
      <c r="F16" s="7"/>
    </row>
    <row r="17" spans="1:6" x14ac:dyDescent="0.2">
      <c r="A17" t="s">
        <v>47</v>
      </c>
      <c r="B17" s="5" t="s">
        <v>61</v>
      </c>
      <c r="C17" s="5"/>
      <c r="D17" s="5"/>
      <c r="E17" s="5"/>
      <c r="F17" s="5"/>
    </row>
    <row r="18" spans="1:6" x14ac:dyDescent="0.2">
      <c r="A18" t="s">
        <v>48</v>
      </c>
      <c r="B18" s="7" t="s">
        <v>61</v>
      </c>
      <c r="C18" s="7"/>
      <c r="D18" s="7"/>
      <c r="E18" s="7"/>
      <c r="F18" s="7"/>
    </row>
    <row r="19" spans="1:6" x14ac:dyDescent="0.2">
      <c r="A19" t="s">
        <v>49</v>
      </c>
      <c r="B19" s="5" t="s">
        <v>61</v>
      </c>
      <c r="C19" s="5"/>
      <c r="D19" s="5"/>
      <c r="E19" s="5"/>
      <c r="F19" s="5"/>
    </row>
    <row r="20" spans="1:6" x14ac:dyDescent="0.2">
      <c r="A20" t="s">
        <v>50</v>
      </c>
      <c r="B20" s="2">
        <v>43354</v>
      </c>
      <c r="C20" s="4" t="s">
        <v>58</v>
      </c>
      <c r="D20">
        <v>32</v>
      </c>
      <c r="E20">
        <v>1.3</v>
      </c>
      <c r="F20">
        <v>0.4</v>
      </c>
    </row>
    <row r="21" spans="1:6" x14ac:dyDescent="0.2">
      <c r="A21" t="s">
        <v>51</v>
      </c>
      <c r="B21" s="6" t="s">
        <v>61</v>
      </c>
      <c r="C21" s="6"/>
      <c r="D21" s="6"/>
      <c r="E21" s="6"/>
      <c r="F21" s="6"/>
    </row>
    <row r="22" spans="1:6" x14ac:dyDescent="0.2">
      <c r="A22" t="s">
        <v>52</v>
      </c>
      <c r="B22" s="6" t="s">
        <v>61</v>
      </c>
      <c r="C22" s="6"/>
      <c r="D22" s="6"/>
      <c r="E22" s="6"/>
      <c r="F22" s="6"/>
    </row>
    <row r="23" spans="1:6" x14ac:dyDescent="0.2">
      <c r="A23" t="s">
        <v>53</v>
      </c>
      <c r="B23" s="6" t="s">
        <v>61</v>
      </c>
      <c r="C23" s="6"/>
      <c r="D23" s="6"/>
      <c r="E23" s="6"/>
      <c r="F23" s="6"/>
    </row>
    <row r="24" spans="1:6" x14ac:dyDescent="0.2">
      <c r="A24" t="s">
        <v>54</v>
      </c>
      <c r="B24" s="6" t="s">
        <v>61</v>
      </c>
      <c r="C24" s="6"/>
      <c r="D24" s="6"/>
      <c r="E24" s="6"/>
      <c r="F24" s="6"/>
    </row>
    <row r="25" spans="1:6" x14ac:dyDescent="0.2">
      <c r="A25" t="s">
        <v>55</v>
      </c>
      <c r="B25" s="6" t="s">
        <v>61</v>
      </c>
      <c r="C25" s="6"/>
      <c r="D25" s="6"/>
      <c r="E25" s="6"/>
      <c r="F25" s="6"/>
    </row>
  </sheetData>
  <mergeCells count="20">
    <mergeCell ref="B16:F16"/>
    <mergeCell ref="B3:F3"/>
    <mergeCell ref="B4:F4"/>
    <mergeCell ref="B5:F5"/>
    <mergeCell ref="B7:F7"/>
    <mergeCell ref="B9:F9"/>
    <mergeCell ref="B10:F10"/>
    <mergeCell ref="B11:F11"/>
    <mergeCell ref="B12:F12"/>
    <mergeCell ref="B13:F13"/>
    <mergeCell ref="B14:F14"/>
    <mergeCell ref="B15:F15"/>
    <mergeCell ref="B24:F24"/>
    <mergeCell ref="B25:F25"/>
    <mergeCell ref="B17:F17"/>
    <mergeCell ref="B18:F18"/>
    <mergeCell ref="B19:F19"/>
    <mergeCell ref="B21:F21"/>
    <mergeCell ref="B22:F22"/>
    <mergeCell ref="B23:F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B1" sqref="B1:F1"/>
    </sheetView>
  </sheetViews>
  <sheetFormatPr baseColWidth="10" defaultColWidth="8.83203125" defaultRowHeight="15" x14ac:dyDescent="0.2"/>
  <cols>
    <col min="2" max="2" width="14.1640625" customWidth="1"/>
    <col min="4" max="4" width="12.5" customWidth="1"/>
    <col min="5" max="5" width="16" customWidth="1"/>
    <col min="6" max="6" width="14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62</v>
      </c>
      <c r="B2" s="2">
        <v>43284</v>
      </c>
      <c r="C2" s="4" t="s">
        <v>58</v>
      </c>
      <c r="D2">
        <v>80</v>
      </c>
      <c r="E2">
        <v>141</v>
      </c>
      <c r="F2">
        <v>11.3</v>
      </c>
    </row>
    <row r="3" spans="1:6" x14ac:dyDescent="0.2">
      <c r="A3" t="s">
        <v>63</v>
      </c>
      <c r="B3" s="2">
        <v>43290</v>
      </c>
      <c r="C3" s="4" t="s">
        <v>57</v>
      </c>
      <c r="D3">
        <v>92.5</v>
      </c>
      <c r="E3">
        <v>204.5</v>
      </c>
      <c r="F3">
        <v>15</v>
      </c>
    </row>
    <row r="4" spans="1:6" x14ac:dyDescent="0.2">
      <c r="A4" t="s">
        <v>64</v>
      </c>
      <c r="B4" s="2">
        <v>43302</v>
      </c>
      <c r="C4" s="4" t="s">
        <v>57</v>
      </c>
      <c r="D4">
        <v>103</v>
      </c>
      <c r="E4">
        <v>124.5</v>
      </c>
      <c r="F4">
        <v>15.9</v>
      </c>
    </row>
    <row r="5" spans="1:6" x14ac:dyDescent="0.2">
      <c r="A5" t="s">
        <v>65</v>
      </c>
      <c r="B5" s="2">
        <v>43308</v>
      </c>
      <c r="C5" s="4" t="s">
        <v>58</v>
      </c>
      <c r="D5">
        <v>152</v>
      </c>
      <c r="E5">
        <v>424.6</v>
      </c>
      <c r="F5">
        <v>83.4</v>
      </c>
    </row>
    <row r="6" spans="1:6" x14ac:dyDescent="0.2">
      <c r="A6" t="s">
        <v>66</v>
      </c>
      <c r="B6" s="2">
        <v>43290</v>
      </c>
      <c r="C6" s="4" t="s">
        <v>57</v>
      </c>
      <c r="D6">
        <v>88</v>
      </c>
      <c r="E6">
        <v>246.8</v>
      </c>
      <c r="F6">
        <v>24.6</v>
      </c>
    </row>
    <row r="7" spans="1:6" x14ac:dyDescent="0.2">
      <c r="A7" t="s">
        <v>67</v>
      </c>
      <c r="B7" s="2">
        <v>43281</v>
      </c>
      <c r="C7" s="4" t="s">
        <v>58</v>
      </c>
      <c r="D7">
        <v>50</v>
      </c>
      <c r="E7">
        <v>18.5</v>
      </c>
      <c r="F7">
        <v>3.1</v>
      </c>
    </row>
    <row r="8" spans="1:6" x14ac:dyDescent="0.2">
      <c r="A8" t="s">
        <v>68</v>
      </c>
      <c r="B8" s="2">
        <v>43302</v>
      </c>
      <c r="C8" s="4" t="s">
        <v>58</v>
      </c>
      <c r="D8">
        <v>125</v>
      </c>
      <c r="E8">
        <v>485.8</v>
      </c>
      <c r="F8">
        <v>98.4</v>
      </c>
    </row>
    <row r="9" spans="1:6" x14ac:dyDescent="0.2">
      <c r="A9" t="s">
        <v>69</v>
      </c>
      <c r="B9" s="2">
        <v>43284</v>
      </c>
      <c r="C9" s="4" t="s">
        <v>58</v>
      </c>
      <c r="D9">
        <v>91.5</v>
      </c>
      <c r="E9">
        <v>89</v>
      </c>
      <c r="F9">
        <v>3.3</v>
      </c>
    </row>
    <row r="10" spans="1:6" x14ac:dyDescent="0.2">
      <c r="A10" t="s">
        <v>70</v>
      </c>
      <c r="B10" s="2">
        <v>43290</v>
      </c>
      <c r="C10" s="4" t="s">
        <v>57</v>
      </c>
      <c r="D10">
        <v>79</v>
      </c>
      <c r="E10">
        <v>76.599999999999994</v>
      </c>
      <c r="F10">
        <v>2.9</v>
      </c>
    </row>
    <row r="11" spans="1:6" x14ac:dyDescent="0.2">
      <c r="A11" t="s">
        <v>71</v>
      </c>
      <c r="B11" s="2">
        <v>43302</v>
      </c>
      <c r="C11" s="4" t="s">
        <v>58</v>
      </c>
      <c r="D11">
        <v>111</v>
      </c>
      <c r="E11">
        <v>132.69999999999999</v>
      </c>
      <c r="F11">
        <v>21.5</v>
      </c>
    </row>
    <row r="12" spans="1:6" x14ac:dyDescent="0.2">
      <c r="A12" t="s">
        <v>72</v>
      </c>
      <c r="B12" s="2">
        <v>43311</v>
      </c>
      <c r="C12" s="4" t="s">
        <v>57</v>
      </c>
      <c r="D12">
        <v>45</v>
      </c>
      <c r="E12">
        <v>8.9</v>
      </c>
      <c r="F12">
        <v>6.5</v>
      </c>
    </row>
    <row r="13" spans="1:6" x14ac:dyDescent="0.2">
      <c r="A13" t="s">
        <v>73</v>
      </c>
      <c r="B13" s="2">
        <v>43311</v>
      </c>
      <c r="C13" s="4" t="s">
        <v>57</v>
      </c>
      <c r="D13">
        <v>148</v>
      </c>
      <c r="E13">
        <v>224.1</v>
      </c>
      <c r="F13">
        <v>46.2</v>
      </c>
    </row>
    <row r="14" spans="1:6" x14ac:dyDescent="0.2">
      <c r="A14" t="s">
        <v>74</v>
      </c>
      <c r="B14" s="2">
        <v>43325</v>
      </c>
      <c r="C14" s="4" t="s">
        <v>58</v>
      </c>
      <c r="D14">
        <v>98</v>
      </c>
      <c r="E14">
        <v>23.2</v>
      </c>
      <c r="F14">
        <v>3</v>
      </c>
    </row>
    <row r="15" spans="1:6" x14ac:dyDescent="0.2">
      <c r="A15" t="s">
        <v>75</v>
      </c>
      <c r="B15" s="2">
        <v>43311</v>
      </c>
      <c r="C15" s="4" t="s">
        <v>58</v>
      </c>
      <c r="D15">
        <v>113</v>
      </c>
      <c r="E15">
        <v>83.5</v>
      </c>
      <c r="F15">
        <v>23.5</v>
      </c>
    </row>
    <row r="16" spans="1:6" x14ac:dyDescent="0.2">
      <c r="A16" t="s">
        <v>76</v>
      </c>
      <c r="B16" s="2">
        <v>43325</v>
      </c>
      <c r="C16" s="4" t="s">
        <v>58</v>
      </c>
      <c r="D16">
        <v>26</v>
      </c>
      <c r="E16">
        <v>108.2</v>
      </c>
      <c r="F16">
        <v>21.9</v>
      </c>
    </row>
    <row r="17" spans="1:6" x14ac:dyDescent="0.2">
      <c r="A17" t="s">
        <v>77</v>
      </c>
      <c r="B17" s="2">
        <v>43311</v>
      </c>
      <c r="C17" s="4" t="s">
        <v>57</v>
      </c>
      <c r="D17">
        <v>118</v>
      </c>
      <c r="E17">
        <v>147</v>
      </c>
      <c r="F17">
        <v>29.4</v>
      </c>
    </row>
    <row r="18" spans="1:6" x14ac:dyDescent="0.2">
      <c r="A18" t="s">
        <v>78</v>
      </c>
      <c r="B18" s="2">
        <v>43284</v>
      </c>
      <c r="C18" s="4" t="s">
        <v>57</v>
      </c>
      <c r="D18">
        <v>72.5</v>
      </c>
      <c r="E18">
        <v>103.4</v>
      </c>
      <c r="F18">
        <v>5.4</v>
      </c>
    </row>
    <row r="19" spans="1:6" x14ac:dyDescent="0.2">
      <c r="A19" t="s">
        <v>79</v>
      </c>
      <c r="B19" s="2">
        <v>43342</v>
      </c>
      <c r="C19" s="4" t="s">
        <v>58</v>
      </c>
      <c r="D19">
        <v>65</v>
      </c>
      <c r="E19">
        <v>27.2</v>
      </c>
      <c r="F19">
        <v>4.4000000000000004</v>
      </c>
    </row>
    <row r="20" spans="1:6" x14ac:dyDescent="0.2">
      <c r="A20" t="s">
        <v>80</v>
      </c>
      <c r="B20" s="8" t="s">
        <v>61</v>
      </c>
      <c r="C20" s="8"/>
      <c r="D20" s="8"/>
      <c r="E20" s="8"/>
      <c r="F20" s="8"/>
    </row>
    <row r="21" spans="1:6" x14ac:dyDescent="0.2">
      <c r="A21" t="s">
        <v>81</v>
      </c>
      <c r="B21" s="2">
        <v>43311</v>
      </c>
      <c r="C21" s="4" t="s">
        <v>58</v>
      </c>
      <c r="D21">
        <v>131</v>
      </c>
      <c r="E21">
        <v>81.599999999999994</v>
      </c>
      <c r="F21">
        <v>20.7</v>
      </c>
    </row>
    <row r="22" spans="1:6" x14ac:dyDescent="0.2">
      <c r="A22" t="s">
        <v>82</v>
      </c>
      <c r="B22" s="2">
        <v>43325</v>
      </c>
      <c r="C22" s="4" t="s">
        <v>58</v>
      </c>
      <c r="D22">
        <v>127.5</v>
      </c>
      <c r="E22">
        <v>155.69999999999999</v>
      </c>
      <c r="F22">
        <v>32.700000000000003</v>
      </c>
    </row>
    <row r="23" spans="1:6" x14ac:dyDescent="0.2">
      <c r="A23" t="s">
        <v>83</v>
      </c>
      <c r="B23" s="2">
        <v>43284</v>
      </c>
      <c r="C23" s="4" t="s">
        <v>57</v>
      </c>
      <c r="D23">
        <v>64</v>
      </c>
      <c r="E23">
        <v>92.6</v>
      </c>
      <c r="F23">
        <v>4.8</v>
      </c>
    </row>
    <row r="24" spans="1:6" x14ac:dyDescent="0.2">
      <c r="A24" t="s">
        <v>84</v>
      </c>
      <c r="B24" s="2">
        <v>43311</v>
      </c>
      <c r="C24" s="4" t="s">
        <v>58</v>
      </c>
      <c r="D24">
        <v>126.5</v>
      </c>
      <c r="E24">
        <v>89.3</v>
      </c>
      <c r="F24">
        <v>23.9</v>
      </c>
    </row>
    <row r="25" spans="1:6" x14ac:dyDescent="0.2">
      <c r="A25" t="s">
        <v>85</v>
      </c>
      <c r="B25" s="2">
        <v>43333</v>
      </c>
      <c r="C25" s="4" t="s">
        <v>57</v>
      </c>
      <c r="D25">
        <v>119</v>
      </c>
      <c r="E25">
        <v>64.7</v>
      </c>
      <c r="F25">
        <v>10.199999999999999</v>
      </c>
    </row>
  </sheetData>
  <mergeCells count="1">
    <mergeCell ref="B20:F2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"/>
  <sheetViews>
    <sheetView tabSelected="1" workbookViewId="0">
      <selection activeCell="B25" sqref="B25:F25"/>
    </sheetView>
  </sheetViews>
  <sheetFormatPr baseColWidth="10" defaultColWidth="8.83203125" defaultRowHeight="15" x14ac:dyDescent="0.2"/>
  <cols>
    <col min="2" max="2" width="14.5" customWidth="1"/>
    <col min="4" max="4" width="12.5" customWidth="1"/>
    <col min="5" max="5" width="16.5" customWidth="1"/>
    <col min="6" max="6" width="14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62</v>
      </c>
      <c r="B2" s="5" t="s">
        <v>61</v>
      </c>
      <c r="C2" s="5"/>
      <c r="D2" s="5"/>
      <c r="E2" s="5"/>
      <c r="F2" s="5"/>
    </row>
    <row r="3" spans="1:6" x14ac:dyDescent="0.2">
      <c r="A3" t="s">
        <v>63</v>
      </c>
      <c r="B3" s="5" t="s">
        <v>61</v>
      </c>
      <c r="C3" s="5"/>
      <c r="D3" s="5"/>
      <c r="E3" s="5"/>
      <c r="F3" s="5"/>
    </row>
    <row r="4" spans="1:6" x14ac:dyDescent="0.2">
      <c r="A4" t="s">
        <v>64</v>
      </c>
      <c r="B4" s="5" t="s">
        <v>61</v>
      </c>
      <c r="C4" s="5"/>
      <c r="D4" s="5"/>
      <c r="E4" s="5"/>
      <c r="F4" s="5"/>
    </row>
    <row r="5" spans="1:6" x14ac:dyDescent="0.2">
      <c r="A5" t="s">
        <v>65</v>
      </c>
      <c r="B5" s="5" t="s">
        <v>61</v>
      </c>
      <c r="C5" s="5"/>
      <c r="D5" s="5"/>
      <c r="E5" s="5"/>
      <c r="F5" s="5"/>
    </row>
    <row r="6" spans="1:6" x14ac:dyDescent="0.2">
      <c r="A6" t="s">
        <v>66</v>
      </c>
      <c r="B6" s="5" t="s">
        <v>61</v>
      </c>
      <c r="C6" s="5"/>
      <c r="D6" s="5"/>
      <c r="E6" s="5"/>
      <c r="F6" s="5"/>
    </row>
    <row r="7" spans="1:6" x14ac:dyDescent="0.2">
      <c r="A7" t="s">
        <v>67</v>
      </c>
      <c r="B7" s="5" t="s">
        <v>61</v>
      </c>
      <c r="C7" s="5"/>
      <c r="D7" s="5"/>
      <c r="E7" s="5"/>
      <c r="F7" s="5"/>
    </row>
    <row r="8" spans="1:6" x14ac:dyDescent="0.2">
      <c r="A8" t="s">
        <v>68</v>
      </c>
      <c r="B8" s="2">
        <v>43354</v>
      </c>
      <c r="C8" s="4" t="s">
        <v>58</v>
      </c>
      <c r="D8">
        <v>25</v>
      </c>
      <c r="E8">
        <v>2</v>
      </c>
      <c r="F8">
        <v>0.5</v>
      </c>
    </row>
    <row r="9" spans="1:6" x14ac:dyDescent="0.2">
      <c r="A9" t="s">
        <v>69</v>
      </c>
      <c r="B9" s="5" t="s">
        <v>61</v>
      </c>
      <c r="C9" s="5"/>
      <c r="D9" s="5"/>
      <c r="E9" s="5"/>
      <c r="F9" s="5"/>
    </row>
    <row r="10" spans="1:6" x14ac:dyDescent="0.2">
      <c r="A10" t="s">
        <v>70</v>
      </c>
      <c r="B10" s="5" t="s">
        <v>61</v>
      </c>
      <c r="C10" s="5"/>
      <c r="D10" s="5"/>
      <c r="E10" s="5"/>
      <c r="F10" s="5"/>
    </row>
    <row r="11" spans="1:6" x14ac:dyDescent="0.2">
      <c r="A11" t="s">
        <v>71</v>
      </c>
      <c r="B11" s="2">
        <v>43342</v>
      </c>
      <c r="C11" s="4" t="s">
        <v>57</v>
      </c>
      <c r="D11">
        <v>28</v>
      </c>
      <c r="E11">
        <v>1.6</v>
      </c>
      <c r="F11">
        <v>0.3</v>
      </c>
    </row>
    <row r="12" spans="1:6" x14ac:dyDescent="0.2">
      <c r="A12" t="s">
        <v>72</v>
      </c>
      <c r="B12" s="2">
        <v>43354</v>
      </c>
      <c r="C12" s="4" t="s">
        <v>57</v>
      </c>
      <c r="D12">
        <v>30</v>
      </c>
      <c r="E12">
        <v>0.9</v>
      </c>
      <c r="F12">
        <v>0.4</v>
      </c>
    </row>
    <row r="13" spans="1:6" x14ac:dyDescent="0.2">
      <c r="A13" t="s">
        <v>73</v>
      </c>
      <c r="B13" s="2">
        <v>43360</v>
      </c>
      <c r="C13" s="4" t="s">
        <v>58</v>
      </c>
      <c r="D13">
        <v>25</v>
      </c>
      <c r="E13">
        <v>2.1</v>
      </c>
      <c r="F13">
        <v>0.2</v>
      </c>
    </row>
    <row r="14" spans="1:6" x14ac:dyDescent="0.2">
      <c r="A14" t="s">
        <v>74</v>
      </c>
      <c r="B14" s="5" t="s">
        <v>61</v>
      </c>
      <c r="C14" s="5"/>
      <c r="D14" s="5"/>
      <c r="E14" s="5"/>
      <c r="F14" s="5"/>
    </row>
    <row r="15" spans="1:6" x14ac:dyDescent="0.2">
      <c r="A15" t="s">
        <v>75</v>
      </c>
      <c r="B15" s="2">
        <v>43342</v>
      </c>
      <c r="C15" s="4" t="s">
        <v>57</v>
      </c>
      <c r="D15">
        <v>11</v>
      </c>
      <c r="E15">
        <v>0.9</v>
      </c>
      <c r="F15">
        <v>0.1</v>
      </c>
    </row>
    <row r="16" spans="1:6" x14ac:dyDescent="0.2">
      <c r="A16" t="s">
        <v>76</v>
      </c>
      <c r="B16" s="2">
        <v>43342</v>
      </c>
      <c r="C16" s="4" t="s">
        <v>57</v>
      </c>
      <c r="D16">
        <v>9</v>
      </c>
      <c r="E16">
        <v>0.8</v>
      </c>
      <c r="F16">
        <v>0.2</v>
      </c>
    </row>
    <row r="17" spans="1:6" x14ac:dyDescent="0.2">
      <c r="A17" t="s">
        <v>77</v>
      </c>
      <c r="B17" s="5" t="s">
        <v>61</v>
      </c>
      <c r="C17" s="5"/>
      <c r="D17" s="5"/>
      <c r="E17" s="5"/>
      <c r="F17" s="5"/>
    </row>
    <row r="18" spans="1:6" x14ac:dyDescent="0.2">
      <c r="A18" t="s">
        <v>78</v>
      </c>
      <c r="B18" s="5" t="s">
        <v>61</v>
      </c>
      <c r="C18" s="5"/>
      <c r="D18" s="5"/>
      <c r="E18" s="5"/>
      <c r="F18" s="5"/>
    </row>
    <row r="19" spans="1:6" x14ac:dyDescent="0.2">
      <c r="A19" t="s">
        <v>79</v>
      </c>
      <c r="B19" s="5" t="s">
        <v>61</v>
      </c>
      <c r="C19" s="5"/>
      <c r="D19" s="5"/>
      <c r="E19" s="5"/>
      <c r="F19" s="5"/>
    </row>
    <row r="20" spans="1:6" x14ac:dyDescent="0.2">
      <c r="A20" t="s">
        <v>80</v>
      </c>
      <c r="B20" s="5" t="s">
        <v>61</v>
      </c>
      <c r="C20" s="5"/>
      <c r="D20" s="5"/>
      <c r="E20" s="5"/>
      <c r="F20" s="5"/>
    </row>
    <row r="21" spans="1:6" x14ac:dyDescent="0.2">
      <c r="A21" t="s">
        <v>81</v>
      </c>
      <c r="B21" s="5" t="s">
        <v>61</v>
      </c>
      <c r="C21" s="5"/>
      <c r="D21" s="5"/>
      <c r="E21" s="5"/>
      <c r="F21" s="5"/>
    </row>
    <row r="22" spans="1:6" x14ac:dyDescent="0.2">
      <c r="A22" t="s">
        <v>82</v>
      </c>
      <c r="B22" s="5" t="s">
        <v>61</v>
      </c>
      <c r="C22" s="5"/>
      <c r="D22" s="5"/>
      <c r="E22" s="5"/>
      <c r="F22" s="5"/>
    </row>
    <row r="23" spans="1:6" x14ac:dyDescent="0.2">
      <c r="A23" t="s">
        <v>83</v>
      </c>
      <c r="B23" s="2">
        <v>43342</v>
      </c>
      <c r="C23" s="4" t="s">
        <v>57</v>
      </c>
      <c r="D23">
        <v>24</v>
      </c>
      <c r="E23">
        <v>1.5</v>
      </c>
      <c r="F23">
        <v>0.2</v>
      </c>
    </row>
    <row r="24" spans="1:6" x14ac:dyDescent="0.2">
      <c r="A24" t="s">
        <v>84</v>
      </c>
      <c r="B24" s="2">
        <v>43342</v>
      </c>
      <c r="C24" s="4" t="s">
        <v>57</v>
      </c>
      <c r="D24">
        <v>25</v>
      </c>
      <c r="E24">
        <v>4.3</v>
      </c>
      <c r="F24">
        <v>0.5</v>
      </c>
    </row>
    <row r="25" spans="1:6" x14ac:dyDescent="0.2">
      <c r="A25" t="s">
        <v>85</v>
      </c>
      <c r="B25" s="5" t="s">
        <v>61</v>
      </c>
      <c r="C25" s="5"/>
      <c r="D25" s="5"/>
      <c r="E25" s="5"/>
      <c r="F25" s="5"/>
    </row>
  </sheetData>
  <mergeCells count="16">
    <mergeCell ref="B7:F7"/>
    <mergeCell ref="B2:F2"/>
    <mergeCell ref="B3:F3"/>
    <mergeCell ref="B4:F4"/>
    <mergeCell ref="B5:F5"/>
    <mergeCell ref="B6:F6"/>
    <mergeCell ref="B20:F20"/>
    <mergeCell ref="B21:F21"/>
    <mergeCell ref="B22:F22"/>
    <mergeCell ref="B25:F25"/>
    <mergeCell ref="B9:F9"/>
    <mergeCell ref="B10:F10"/>
    <mergeCell ref="B14:F14"/>
    <mergeCell ref="B17:F17"/>
    <mergeCell ref="B18:F18"/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Bare-June 1</vt:lpstr>
      <vt:lpstr> Bare-July 2nd </vt:lpstr>
      <vt:lpstr>Corn-June1</vt:lpstr>
      <vt:lpstr>Corn- July 2</vt:lpstr>
      <vt:lpstr>Soy-June 1</vt:lpstr>
      <vt:lpstr>Soy-July2</vt:lpstr>
    </vt:vector>
  </TitlesOfParts>
  <Company>WIU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M Rumler</dc:creator>
  <cp:lastModifiedBy>Review</cp:lastModifiedBy>
  <dcterms:created xsi:type="dcterms:W3CDTF">2018-10-16T13:08:51Z</dcterms:created>
  <dcterms:modified xsi:type="dcterms:W3CDTF">2018-10-23T13:50:09Z</dcterms:modified>
</cp:coreProperties>
</file>