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ata Analysis/Dicamba studies/2018 Large Scale Dicamba/Dicamba deposition/"/>
    </mc:Choice>
  </mc:AlternateContent>
  <xr:revisionPtr revIDLastSave="0" documentId="13_ncr:1_{DA78B3C2-212E-4B4B-95BD-4E0516FA5839}" xr6:coauthVersionLast="36" xr6:coauthVersionMax="36" xr10:uidLastSave="{00000000-0000-0000-0000-000000000000}"/>
  <bookViews>
    <workbookView xWindow="-36600" yWindow="1400" windowWidth="35120" windowHeight="23040" xr2:uid="{E5AD7E3D-7B70-8745-A959-947B969B01BD}"/>
  </bookViews>
  <sheets>
    <sheet name="Sheet1" sheetId="1" r:id="rId1"/>
  </sheets>
  <definedNames>
    <definedName name="_xlnm._FilterDatabase" localSheetId="0" hidden="1">Sheet1!$A$1:$K$144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3" i="1" l="1"/>
  <c r="M132" i="1"/>
  <c r="M131" i="1"/>
  <c r="M129" i="1"/>
  <c r="M107" i="1"/>
  <c r="M106" i="1"/>
  <c r="M104" i="1"/>
  <c r="M80" i="1"/>
  <c r="M79" i="1"/>
  <c r="M78" i="1"/>
  <c r="M76" i="1"/>
  <c r="M56" i="1"/>
  <c r="M55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49" i="1"/>
  <c r="J52" i="1"/>
  <c r="H53" i="1"/>
  <c r="M53" i="1"/>
  <c r="M37" i="1"/>
  <c r="M36" i="1"/>
  <c r="M35" i="1"/>
  <c r="M33" i="1"/>
  <c r="G2" i="1"/>
  <c r="H2" i="1"/>
  <c r="I24" i="1"/>
  <c r="I2" i="1"/>
  <c r="M8" i="1"/>
  <c r="M7" i="1"/>
  <c r="M6" i="1"/>
  <c r="M4" i="1"/>
  <c r="I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91" i="1"/>
  <c r="H91" i="1"/>
  <c r="G90" i="1"/>
  <c r="H90" i="1" s="1"/>
  <c r="I80" i="1"/>
  <c r="H51" i="1"/>
  <c r="H50" i="1"/>
  <c r="I37" i="1"/>
  <c r="I35" i="1"/>
  <c r="I29" i="1"/>
  <c r="I28" i="1"/>
  <c r="I3" i="1"/>
  <c r="I4" i="1"/>
  <c r="I5" i="1"/>
  <c r="I6" i="1"/>
  <c r="I9" i="1"/>
  <c r="I10" i="1"/>
  <c r="I11" i="1"/>
  <c r="I12" i="1"/>
  <c r="I15" i="1"/>
  <c r="I16" i="1"/>
  <c r="I18" i="1"/>
  <c r="I22" i="1"/>
  <c r="I23" i="1"/>
  <c r="I25" i="1"/>
  <c r="I26" i="1"/>
  <c r="I27" i="1"/>
  <c r="I64" i="1" l="1"/>
  <c r="I90" i="1"/>
  <c r="J90" i="1" s="1"/>
  <c r="I77" i="1"/>
  <c r="I139" i="1"/>
  <c r="I123" i="1"/>
  <c r="I124" i="1"/>
  <c r="I125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40" i="1"/>
  <c r="I141" i="1"/>
  <c r="I142" i="1"/>
  <c r="I143" i="1"/>
  <c r="I144" i="1"/>
  <c r="I126" i="1" l="1"/>
  <c r="I122" i="1"/>
  <c r="I121" i="1"/>
  <c r="J123" i="1"/>
  <c r="H135" i="1"/>
  <c r="H140" i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G136" i="1"/>
  <c r="H136" i="1" s="1"/>
  <c r="G137" i="1"/>
  <c r="H137" i="1" s="1"/>
  <c r="G138" i="1"/>
  <c r="H138" i="1" s="1"/>
  <c r="G139" i="1"/>
  <c r="H139" i="1" s="1"/>
  <c r="G140" i="1"/>
  <c r="G141" i="1"/>
  <c r="H141" i="1" s="1"/>
  <c r="G142" i="1"/>
  <c r="H142" i="1" s="1"/>
  <c r="G143" i="1"/>
  <c r="H143" i="1" s="1"/>
  <c r="G144" i="1"/>
  <c r="H144" i="1" s="1"/>
  <c r="G121" i="1"/>
  <c r="H121" i="1" s="1"/>
  <c r="J130" i="1" l="1"/>
  <c r="J142" i="1"/>
  <c r="J126" i="1"/>
  <c r="J138" i="1"/>
  <c r="J122" i="1"/>
  <c r="J134" i="1"/>
  <c r="J141" i="1"/>
  <c r="J137" i="1"/>
  <c r="J133" i="1"/>
  <c r="J129" i="1"/>
  <c r="J125" i="1"/>
  <c r="J144" i="1"/>
  <c r="J140" i="1"/>
  <c r="J136" i="1"/>
  <c r="J132" i="1"/>
  <c r="J128" i="1"/>
  <c r="J124" i="1"/>
  <c r="J143" i="1"/>
  <c r="J139" i="1"/>
  <c r="J135" i="1"/>
  <c r="J131" i="1"/>
  <c r="J127" i="1"/>
  <c r="J121" i="1"/>
  <c r="J55" i="1" l="1"/>
  <c r="I30" i="1"/>
  <c r="J30" i="1" s="1"/>
  <c r="I94" i="1"/>
  <c r="J94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I66" i="1"/>
  <c r="J66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G52" i="1"/>
  <c r="H52" i="1" s="1"/>
  <c r="G51" i="1"/>
  <c r="G50" i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J28" i="1"/>
  <c r="G28" i="1"/>
  <c r="H28" i="1" s="1"/>
  <c r="J27" i="1"/>
  <c r="G27" i="1"/>
  <c r="H27" i="1" s="1"/>
  <c r="J26" i="1"/>
  <c r="G26" i="1"/>
  <c r="H26" i="1" s="1"/>
  <c r="J25" i="1"/>
  <c r="G25" i="1"/>
  <c r="H25" i="1" s="1"/>
  <c r="J24" i="1"/>
  <c r="G24" i="1"/>
  <c r="H24" i="1" s="1"/>
  <c r="J23" i="1"/>
  <c r="G23" i="1"/>
  <c r="H23" i="1" s="1"/>
  <c r="J22" i="1"/>
  <c r="G22" i="1"/>
  <c r="H22" i="1" s="1"/>
  <c r="J18" i="1"/>
  <c r="G18" i="1"/>
  <c r="H18" i="1" s="1"/>
  <c r="J16" i="1"/>
  <c r="G16" i="1"/>
  <c r="H16" i="1" s="1"/>
  <c r="J15" i="1"/>
  <c r="G15" i="1"/>
  <c r="H15" i="1" s="1"/>
  <c r="J12" i="1"/>
  <c r="G12" i="1"/>
  <c r="H12" i="1" s="1"/>
  <c r="J11" i="1"/>
  <c r="G11" i="1"/>
  <c r="H11" i="1" s="1"/>
  <c r="J10" i="1"/>
  <c r="G10" i="1"/>
  <c r="H10" i="1" s="1"/>
  <c r="J9" i="1"/>
  <c r="G9" i="1"/>
  <c r="H9" i="1" s="1"/>
  <c r="J6" i="1"/>
  <c r="G6" i="1"/>
  <c r="H6" i="1" s="1"/>
  <c r="J5" i="1"/>
  <c r="G5" i="1"/>
  <c r="H5" i="1" s="1"/>
  <c r="J4" i="1"/>
  <c r="G4" i="1"/>
  <c r="H4" i="1" s="1"/>
  <c r="J3" i="1"/>
  <c r="G3" i="1"/>
  <c r="H3" i="1" s="1"/>
  <c r="J2" i="1"/>
  <c r="J51" i="1" l="1"/>
  <c r="J63" i="1"/>
  <c r="J59" i="1"/>
  <c r="I86" i="1"/>
  <c r="J86" i="1" s="1"/>
  <c r="J62" i="1"/>
  <c r="J58" i="1"/>
  <c r="J54" i="1"/>
  <c r="J50" i="1"/>
  <c r="M57" i="1" s="1"/>
  <c r="I69" i="1"/>
  <c r="J69" i="1" s="1"/>
  <c r="J61" i="1"/>
  <c r="J57" i="1"/>
  <c r="J53" i="1"/>
  <c r="J49" i="1"/>
  <c r="J60" i="1"/>
  <c r="J56" i="1"/>
  <c r="I81" i="1"/>
  <c r="J81" i="1" s="1"/>
  <c r="I65" i="1"/>
  <c r="J65" i="1" s="1"/>
  <c r="J77" i="1"/>
  <c r="I73" i="1"/>
  <c r="J73" i="1" s="1"/>
  <c r="I119" i="1"/>
  <c r="J119" i="1" s="1"/>
  <c r="I89" i="1"/>
  <c r="J89" i="1" s="1"/>
  <c r="I85" i="1"/>
  <c r="J85" i="1" s="1"/>
  <c r="J80" i="1"/>
  <c r="I76" i="1"/>
  <c r="J76" i="1" s="1"/>
  <c r="I72" i="1"/>
  <c r="J72" i="1" s="1"/>
  <c r="I68" i="1"/>
  <c r="J68" i="1" s="1"/>
  <c r="J64" i="1"/>
  <c r="I88" i="1"/>
  <c r="J88" i="1" s="1"/>
  <c r="I84" i="1"/>
  <c r="J84" i="1" s="1"/>
  <c r="I79" i="1"/>
  <c r="J79" i="1" s="1"/>
  <c r="I75" i="1"/>
  <c r="J75" i="1" s="1"/>
  <c r="I71" i="1"/>
  <c r="J71" i="1" s="1"/>
  <c r="I67" i="1"/>
  <c r="J67" i="1" s="1"/>
  <c r="I87" i="1"/>
  <c r="J87" i="1" s="1"/>
  <c r="I82" i="1"/>
  <c r="J82" i="1" s="1"/>
  <c r="I78" i="1"/>
  <c r="J78" i="1" s="1"/>
  <c r="I74" i="1"/>
  <c r="J74" i="1" s="1"/>
  <c r="I70" i="1"/>
  <c r="J70" i="1" s="1"/>
  <c r="I47" i="1"/>
  <c r="J47" i="1" s="1"/>
  <c r="I43" i="1"/>
  <c r="J43" i="1" s="1"/>
  <c r="I39" i="1"/>
  <c r="J39" i="1" s="1"/>
  <c r="J35" i="1"/>
  <c r="I111" i="1"/>
  <c r="J111" i="1" s="1"/>
  <c r="I46" i="1"/>
  <c r="J46" i="1" s="1"/>
  <c r="I42" i="1"/>
  <c r="J42" i="1" s="1"/>
  <c r="I38" i="1"/>
  <c r="J38" i="1" s="1"/>
  <c r="I116" i="1"/>
  <c r="J116" i="1" s="1"/>
  <c r="I108" i="1"/>
  <c r="J108" i="1" s="1"/>
  <c r="I101" i="1"/>
  <c r="J101" i="1" s="1"/>
  <c r="I95" i="1"/>
  <c r="J95" i="1" s="1"/>
  <c r="J29" i="1"/>
  <c r="I45" i="1"/>
  <c r="J45" i="1" s="1"/>
  <c r="I41" i="1"/>
  <c r="J41" i="1" s="1"/>
  <c r="J37" i="1"/>
  <c r="I32" i="1"/>
  <c r="J32" i="1" s="1"/>
  <c r="I112" i="1"/>
  <c r="J112" i="1" s="1"/>
  <c r="I105" i="1"/>
  <c r="J105" i="1" s="1"/>
  <c r="I97" i="1"/>
  <c r="J97" i="1" s="1"/>
  <c r="I117" i="1"/>
  <c r="J117" i="1" s="1"/>
  <c r="I103" i="1"/>
  <c r="J103" i="1" s="1"/>
  <c r="I96" i="1"/>
  <c r="J96" i="1" s="1"/>
  <c r="I33" i="1"/>
  <c r="J33" i="1" s="1"/>
  <c r="J91" i="1"/>
  <c r="I113" i="1"/>
  <c r="J113" i="1" s="1"/>
  <c r="I107" i="1"/>
  <c r="J107" i="1" s="1"/>
  <c r="I100" i="1"/>
  <c r="J100" i="1" s="1"/>
  <c r="I92" i="1"/>
  <c r="J92" i="1" s="1"/>
  <c r="I48" i="1"/>
  <c r="J48" i="1" s="1"/>
  <c r="I44" i="1"/>
  <c r="J44" i="1" s="1"/>
  <c r="I40" i="1"/>
  <c r="J40" i="1" s="1"/>
  <c r="I36" i="1"/>
  <c r="J36" i="1" s="1"/>
  <c r="I31" i="1"/>
  <c r="J31" i="1" s="1"/>
  <c r="I34" i="1"/>
  <c r="J34" i="1" s="1"/>
  <c r="I120" i="1"/>
  <c r="J120" i="1" s="1"/>
  <c r="I115" i="1"/>
  <c r="J115" i="1" s="1"/>
  <c r="I109" i="1"/>
  <c r="J109" i="1" s="1"/>
  <c r="I104" i="1"/>
  <c r="J104" i="1" s="1"/>
  <c r="I99" i="1"/>
  <c r="J99" i="1" s="1"/>
  <c r="I93" i="1"/>
  <c r="J93" i="1" s="1"/>
  <c r="I118" i="1"/>
  <c r="J118" i="1" s="1"/>
  <c r="I114" i="1"/>
  <c r="J114" i="1" s="1"/>
  <c r="I110" i="1"/>
  <c r="J110" i="1" s="1"/>
  <c r="I106" i="1"/>
  <c r="J106" i="1" s="1"/>
  <c r="I102" i="1"/>
  <c r="J102" i="1" s="1"/>
  <c r="I98" i="1"/>
  <c r="J98" i="1" s="1"/>
  <c r="M108" i="1" l="1"/>
</calcChain>
</file>

<file path=xl/sharedStrings.xml><?xml version="1.0" encoding="utf-8"?>
<sst xmlns="http://schemas.openxmlformats.org/spreadsheetml/2006/main" count="321" uniqueCount="21">
  <si>
    <t>Arkansas</t>
  </si>
  <si>
    <t>downwind</t>
  </si>
  <si>
    <t>ObsMean</t>
  </si>
  <si>
    <t>Sum(O-P)^2</t>
  </si>
  <si>
    <t>Sum(O-Obsmean)^2</t>
  </si>
  <si>
    <t>ME</t>
  </si>
  <si>
    <t>Nebraska</t>
  </si>
  <si>
    <t>Wisconsin</t>
  </si>
  <si>
    <t>Ontario</t>
  </si>
  <si>
    <t>Michigan</t>
  </si>
  <si>
    <t>Indiana</t>
  </si>
  <si>
    <t>site</t>
  </si>
  <si>
    <t>direction</t>
  </si>
  <si>
    <t>Transect</t>
  </si>
  <si>
    <t>dist</t>
  </si>
  <si>
    <t>obs</t>
  </si>
  <si>
    <t>pred</t>
  </si>
  <si>
    <t>(O-ObsMean)</t>
  </si>
  <si>
    <t>(O-ObsMean)^2</t>
  </si>
  <si>
    <t>(O-P)</t>
  </si>
  <si>
    <t>(O-P)^2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</si>
</sst>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8D7B-CCBA-FD44-85F9-E7086E4D1B30}">
  <dimension ref="A1:M144"/>
  <sheetViews>
    <sheetView tabSelected="1" workbookViewId="0">
      <pane ySplit="1" topLeftCell="A18" activePane="bottomLeft" state="frozen"/>
      <selection pane="bottomLeft" activeCell="M134" sqref="M134"/>
    </sheetView>
  </sheetViews>
  <sheetFormatPr baseColWidth="10" defaultRowHeight="16" x14ac:dyDescent="0.2"/>
  <cols>
    <col min="10" max="10" width="16.83203125" bestFit="1" customWidth="1"/>
    <col min="12" max="12" width="22.6640625" customWidth="1"/>
    <col min="13" max="13" width="14.6640625" customWidth="1"/>
  </cols>
  <sheetData>
    <row r="1" spans="1:13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20</v>
      </c>
      <c r="I1" t="s">
        <v>17</v>
      </c>
      <c r="J1" t="s">
        <v>18</v>
      </c>
    </row>
    <row r="2" spans="1:13" x14ac:dyDescent="0.2">
      <c r="A2" t="s">
        <v>0</v>
      </c>
      <c r="B2" t="s">
        <v>1</v>
      </c>
      <c r="C2">
        <v>1</v>
      </c>
      <c r="D2">
        <v>15</v>
      </c>
      <c r="E2">
        <v>59.28</v>
      </c>
      <c r="F2">
        <v>59.814452828716</v>
      </c>
      <c r="G2">
        <f>E2-F2</f>
        <v>-0.53445282871599886</v>
      </c>
      <c r="H2">
        <f>G2^2</f>
        <v>0.2856398261225328</v>
      </c>
      <c r="I2">
        <f>E2-$M$4</f>
        <v>22.740000000000002</v>
      </c>
      <c r="J2">
        <f>I2^2</f>
        <v>517.10760000000005</v>
      </c>
    </row>
    <row r="3" spans="1:13" x14ac:dyDescent="0.2">
      <c r="A3" t="s">
        <v>0</v>
      </c>
      <c r="B3" t="s">
        <v>1</v>
      </c>
      <c r="C3">
        <v>1</v>
      </c>
      <c r="D3">
        <v>30</v>
      </c>
      <c r="E3">
        <v>14.88</v>
      </c>
      <c r="F3">
        <v>58.863105841595903</v>
      </c>
      <c r="G3">
        <f t="shared" ref="G3:G28" si="0">E3-F3</f>
        <v>-43.983105841595901</v>
      </c>
      <c r="H3">
        <f t="shared" ref="H3:H66" si="1">G3^2</f>
        <v>1934.5135994730274</v>
      </c>
      <c r="I3">
        <f t="shared" ref="I3:I28" si="2">E3-$M$4</f>
        <v>-21.659999999999997</v>
      </c>
      <c r="J3">
        <f t="shared" ref="J3:J66" si="3">I3^2</f>
        <v>469.15559999999988</v>
      </c>
      <c r="L3" s="1" t="s">
        <v>0</v>
      </c>
      <c r="M3" s="1"/>
    </row>
    <row r="4" spans="1:13" x14ac:dyDescent="0.2">
      <c r="A4" t="s">
        <v>0</v>
      </c>
      <c r="B4" t="s">
        <v>1</v>
      </c>
      <c r="C4">
        <v>1</v>
      </c>
      <c r="D4">
        <v>46</v>
      </c>
      <c r="E4">
        <v>7.98</v>
      </c>
      <c r="F4">
        <v>54.659838301375601</v>
      </c>
      <c r="G4">
        <f t="shared" si="0"/>
        <v>-46.679838301375597</v>
      </c>
      <c r="H4">
        <f t="shared" si="1"/>
        <v>2179.0073038425721</v>
      </c>
      <c r="I4">
        <f t="shared" si="2"/>
        <v>-28.56</v>
      </c>
      <c r="J4">
        <f t="shared" si="3"/>
        <v>815.67359999999996</v>
      </c>
      <c r="L4" s="1" t="s">
        <v>2</v>
      </c>
      <c r="M4" s="1">
        <f>AVERAGE(E2:E28)</f>
        <v>36.54</v>
      </c>
    </row>
    <row r="5" spans="1:13" x14ac:dyDescent="0.2">
      <c r="A5" t="s">
        <v>0</v>
      </c>
      <c r="B5" t="s">
        <v>1</v>
      </c>
      <c r="C5">
        <v>1</v>
      </c>
      <c r="D5">
        <v>61</v>
      </c>
      <c r="E5">
        <v>4.8600000000000003</v>
      </c>
      <c r="F5">
        <v>46.641242079005401</v>
      </c>
      <c r="G5">
        <f t="shared" si="0"/>
        <v>-41.781242079005402</v>
      </c>
      <c r="H5">
        <f t="shared" si="1"/>
        <v>1745.6721896644517</v>
      </c>
      <c r="I5">
        <f t="shared" si="2"/>
        <v>-31.68</v>
      </c>
      <c r="J5">
        <f t="shared" si="3"/>
        <v>1003.6224</v>
      </c>
      <c r="L5" s="1"/>
      <c r="M5" s="1"/>
    </row>
    <row r="6" spans="1:13" x14ac:dyDescent="0.2">
      <c r="A6" t="s">
        <v>0</v>
      </c>
      <c r="B6" t="s">
        <v>1</v>
      </c>
      <c r="C6">
        <v>1</v>
      </c>
      <c r="D6">
        <v>76</v>
      </c>
      <c r="E6">
        <v>8.68</v>
      </c>
      <c r="F6">
        <v>34.7700041647266</v>
      </c>
      <c r="G6">
        <f t="shared" si="0"/>
        <v>-26.090004164726601</v>
      </c>
      <c r="H6">
        <f t="shared" si="1"/>
        <v>680.6883173154514</v>
      </c>
      <c r="I6">
        <f t="shared" si="2"/>
        <v>-27.86</v>
      </c>
      <c r="J6">
        <f t="shared" si="3"/>
        <v>776.17959999999994</v>
      </c>
      <c r="L6" s="1" t="s">
        <v>3</v>
      </c>
      <c r="M6" s="1">
        <f>SUM(H2:H28)</f>
        <v>25053.459445671346</v>
      </c>
    </row>
    <row r="7" spans="1:13" x14ac:dyDescent="0.2">
      <c r="A7" t="s">
        <v>0</v>
      </c>
      <c r="B7" t="s">
        <v>1</v>
      </c>
      <c r="C7">
        <v>1</v>
      </c>
      <c r="D7">
        <v>91</v>
      </c>
      <c r="L7" s="1" t="s">
        <v>4</v>
      </c>
      <c r="M7" s="1">
        <f>SUM(J2:J28)</f>
        <v>31826.2212</v>
      </c>
    </row>
    <row r="8" spans="1:13" x14ac:dyDescent="0.2">
      <c r="A8" t="s">
        <v>0</v>
      </c>
      <c r="B8" t="s">
        <v>1</v>
      </c>
      <c r="C8">
        <v>1</v>
      </c>
      <c r="D8">
        <v>107</v>
      </c>
      <c r="L8" s="2" t="s">
        <v>5</v>
      </c>
      <c r="M8" s="3">
        <f>1-(M6/M7)</f>
        <v>0.21280445805261528</v>
      </c>
    </row>
    <row r="9" spans="1:13" x14ac:dyDescent="0.2">
      <c r="A9" t="s">
        <v>0</v>
      </c>
      <c r="B9" t="s">
        <v>1</v>
      </c>
      <c r="C9">
        <v>1</v>
      </c>
      <c r="D9">
        <v>122</v>
      </c>
      <c r="E9">
        <v>8.68</v>
      </c>
      <c r="F9">
        <v>9.2648783543575295</v>
      </c>
      <c r="G9">
        <f t="shared" si="0"/>
        <v>-0.58487835435752977</v>
      </c>
      <c r="H9">
        <f t="shared" si="1"/>
        <v>0.34208268939597214</v>
      </c>
      <c r="I9">
        <f t="shared" si="2"/>
        <v>-27.86</v>
      </c>
      <c r="J9">
        <f t="shared" si="3"/>
        <v>776.17959999999994</v>
      </c>
    </row>
    <row r="10" spans="1:13" x14ac:dyDescent="0.2">
      <c r="A10" t="s">
        <v>0</v>
      </c>
      <c r="B10" t="s">
        <v>1</v>
      </c>
      <c r="C10">
        <v>1</v>
      </c>
      <c r="D10">
        <v>137</v>
      </c>
      <c r="F10">
        <v>6.1639517621781499</v>
      </c>
      <c r="G10">
        <f t="shared" si="0"/>
        <v>-6.1639517621781499</v>
      </c>
      <c r="H10">
        <f t="shared" si="1"/>
        <v>37.994301326459116</v>
      </c>
      <c r="I10">
        <f t="shared" si="2"/>
        <v>-36.54</v>
      </c>
      <c r="J10">
        <f t="shared" si="3"/>
        <v>1335.1715999999999</v>
      </c>
    </row>
    <row r="11" spans="1:13" x14ac:dyDescent="0.2">
      <c r="A11" t="s">
        <v>0</v>
      </c>
      <c r="B11" t="s">
        <v>1</v>
      </c>
      <c r="C11">
        <v>2</v>
      </c>
      <c r="D11">
        <v>15</v>
      </c>
      <c r="E11">
        <v>58.78</v>
      </c>
      <c r="F11">
        <v>59.814452828716</v>
      </c>
      <c r="G11">
        <f t="shared" si="0"/>
        <v>-1.0344528287159989</v>
      </c>
      <c r="H11">
        <f t="shared" si="1"/>
        <v>1.0700926548385317</v>
      </c>
      <c r="I11">
        <f t="shared" si="2"/>
        <v>22.240000000000002</v>
      </c>
      <c r="J11">
        <f t="shared" si="3"/>
        <v>494.6176000000001</v>
      </c>
    </row>
    <row r="12" spans="1:13" x14ac:dyDescent="0.2">
      <c r="A12" t="s">
        <v>0</v>
      </c>
      <c r="B12" t="s">
        <v>1</v>
      </c>
      <c r="C12">
        <v>2</v>
      </c>
      <c r="D12">
        <v>30</v>
      </c>
      <c r="E12">
        <v>50.08</v>
      </c>
      <c r="F12">
        <v>58.863105841595903</v>
      </c>
      <c r="G12">
        <f t="shared" si="0"/>
        <v>-8.7831058415959049</v>
      </c>
      <c r="H12">
        <f t="shared" si="1"/>
        <v>77.142948224676104</v>
      </c>
      <c r="I12">
        <f t="shared" si="2"/>
        <v>13.54</v>
      </c>
      <c r="J12">
        <f t="shared" si="3"/>
        <v>183.33159999999998</v>
      </c>
    </row>
    <row r="13" spans="1:13" x14ac:dyDescent="0.2">
      <c r="A13" t="s">
        <v>0</v>
      </c>
      <c r="B13" t="s">
        <v>1</v>
      </c>
      <c r="C13">
        <v>2</v>
      </c>
      <c r="D13">
        <v>46</v>
      </c>
    </row>
    <row r="14" spans="1:13" x14ac:dyDescent="0.2">
      <c r="A14" t="s">
        <v>0</v>
      </c>
      <c r="B14" t="s">
        <v>1</v>
      </c>
      <c r="C14">
        <v>2</v>
      </c>
      <c r="D14">
        <v>61</v>
      </c>
    </row>
    <row r="15" spans="1:13" x14ac:dyDescent="0.2">
      <c r="A15" t="s">
        <v>0</v>
      </c>
      <c r="B15" t="s">
        <v>1</v>
      </c>
      <c r="C15">
        <v>2</v>
      </c>
      <c r="D15">
        <v>76</v>
      </c>
      <c r="E15">
        <v>34.78</v>
      </c>
      <c r="F15">
        <v>34.7700041647266</v>
      </c>
      <c r="G15">
        <f t="shared" si="0"/>
        <v>9.9958352734006439E-3</v>
      </c>
      <c r="H15">
        <f t="shared" si="1"/>
        <v>9.9916722812960524E-5</v>
      </c>
      <c r="I15">
        <f t="shared" si="2"/>
        <v>-1.759999999999998</v>
      </c>
      <c r="J15">
        <f t="shared" si="3"/>
        <v>3.0975999999999928</v>
      </c>
    </row>
    <row r="16" spans="1:13" x14ac:dyDescent="0.2">
      <c r="A16" t="s">
        <v>0</v>
      </c>
      <c r="B16" t="s">
        <v>1</v>
      </c>
      <c r="C16">
        <v>2</v>
      </c>
      <c r="D16">
        <v>91</v>
      </c>
      <c r="E16">
        <v>32.18</v>
      </c>
      <c r="F16">
        <v>23.275511165401099</v>
      </c>
      <c r="G16">
        <f t="shared" si="0"/>
        <v>8.9044888345989008</v>
      </c>
      <c r="H16">
        <f t="shared" si="1"/>
        <v>79.289921405496486</v>
      </c>
      <c r="I16">
        <f t="shared" si="2"/>
        <v>-4.3599999999999994</v>
      </c>
      <c r="J16">
        <f t="shared" si="3"/>
        <v>19.009599999999995</v>
      </c>
    </row>
    <row r="17" spans="1:10" x14ac:dyDescent="0.2">
      <c r="A17" t="s">
        <v>0</v>
      </c>
      <c r="B17" t="s">
        <v>1</v>
      </c>
      <c r="C17">
        <v>2</v>
      </c>
      <c r="D17">
        <v>107</v>
      </c>
    </row>
    <row r="18" spans="1:10" x14ac:dyDescent="0.2">
      <c r="A18" t="s">
        <v>0</v>
      </c>
      <c r="B18" t="s">
        <v>1</v>
      </c>
      <c r="C18">
        <v>2</v>
      </c>
      <c r="D18">
        <v>122</v>
      </c>
      <c r="E18">
        <v>17.18</v>
      </c>
      <c r="F18">
        <v>9.2648783543575295</v>
      </c>
      <c r="G18">
        <f t="shared" si="0"/>
        <v>7.9151216456424702</v>
      </c>
      <c r="H18">
        <f t="shared" si="1"/>
        <v>62.649150665317968</v>
      </c>
      <c r="I18">
        <f t="shared" si="2"/>
        <v>-19.36</v>
      </c>
      <c r="J18">
        <f t="shared" si="3"/>
        <v>374.80959999999999</v>
      </c>
    </row>
    <row r="19" spans="1:10" x14ac:dyDescent="0.2">
      <c r="A19" t="s">
        <v>0</v>
      </c>
      <c r="B19" t="s">
        <v>1</v>
      </c>
      <c r="C19">
        <v>2</v>
      </c>
      <c r="D19">
        <v>137</v>
      </c>
    </row>
    <row r="20" spans="1:10" x14ac:dyDescent="0.2">
      <c r="A20" t="s">
        <v>0</v>
      </c>
      <c r="B20" t="s">
        <v>1</v>
      </c>
      <c r="C20">
        <v>3</v>
      </c>
      <c r="D20">
        <v>15</v>
      </c>
    </row>
    <row r="21" spans="1:10" x14ac:dyDescent="0.2">
      <c r="A21" t="s">
        <v>0</v>
      </c>
      <c r="B21" t="s">
        <v>1</v>
      </c>
      <c r="C21">
        <v>3</v>
      </c>
      <c r="D21">
        <v>30</v>
      </c>
    </row>
    <row r="22" spans="1:10" x14ac:dyDescent="0.2">
      <c r="A22" t="s">
        <v>0</v>
      </c>
      <c r="B22" t="s">
        <v>1</v>
      </c>
      <c r="C22">
        <v>3</v>
      </c>
      <c r="D22">
        <v>46</v>
      </c>
      <c r="E22">
        <v>185.28</v>
      </c>
      <c r="F22">
        <v>54.659838301375601</v>
      </c>
      <c r="G22">
        <f t="shared" si="0"/>
        <v>130.6201616986244</v>
      </c>
      <c r="H22">
        <f t="shared" si="1"/>
        <v>17061.626642174786</v>
      </c>
      <c r="I22">
        <f t="shared" si="2"/>
        <v>148.74</v>
      </c>
      <c r="J22">
        <f t="shared" si="3"/>
        <v>22123.587600000003</v>
      </c>
    </row>
    <row r="23" spans="1:10" x14ac:dyDescent="0.2">
      <c r="A23" t="s">
        <v>0</v>
      </c>
      <c r="B23" t="s">
        <v>1</v>
      </c>
      <c r="C23">
        <v>3</v>
      </c>
      <c r="D23">
        <v>61</v>
      </c>
      <c r="E23">
        <v>75.38</v>
      </c>
      <c r="F23">
        <v>46.641242079005401</v>
      </c>
      <c r="G23">
        <f t="shared" si="0"/>
        <v>28.738757920994594</v>
      </c>
      <c r="H23">
        <f t="shared" si="1"/>
        <v>825.91620684152952</v>
      </c>
      <c r="I23">
        <f t="shared" si="2"/>
        <v>38.839999999999996</v>
      </c>
      <c r="J23">
        <f t="shared" si="3"/>
        <v>1508.5455999999997</v>
      </c>
    </row>
    <row r="24" spans="1:10" x14ac:dyDescent="0.2">
      <c r="A24" t="s">
        <v>0</v>
      </c>
      <c r="B24" t="s">
        <v>1</v>
      </c>
      <c r="C24">
        <v>3</v>
      </c>
      <c r="D24">
        <v>76</v>
      </c>
      <c r="E24">
        <v>25.08</v>
      </c>
      <c r="F24">
        <v>34.7700041647266</v>
      </c>
      <c r="G24">
        <f t="shared" si="0"/>
        <v>-9.6900041647266022</v>
      </c>
      <c r="H24">
        <f t="shared" si="1"/>
        <v>93.896180712418897</v>
      </c>
      <c r="I24">
        <f>E24-$M$4</f>
        <v>-11.46</v>
      </c>
      <c r="J24">
        <f t="shared" si="3"/>
        <v>131.33160000000001</v>
      </c>
    </row>
    <row r="25" spans="1:10" x14ac:dyDescent="0.2">
      <c r="A25" t="s">
        <v>0</v>
      </c>
      <c r="B25" t="s">
        <v>1</v>
      </c>
      <c r="C25">
        <v>3</v>
      </c>
      <c r="D25">
        <v>91</v>
      </c>
      <c r="E25">
        <v>19.38</v>
      </c>
      <c r="F25">
        <v>23.275511165401099</v>
      </c>
      <c r="G25">
        <f t="shared" si="0"/>
        <v>-3.8955111654010999</v>
      </c>
      <c r="H25">
        <f t="shared" si="1"/>
        <v>15.175007239764636</v>
      </c>
      <c r="I25">
        <f t="shared" si="2"/>
        <v>-17.16</v>
      </c>
      <c r="J25">
        <f t="shared" si="3"/>
        <v>294.46559999999999</v>
      </c>
    </row>
    <row r="26" spans="1:10" x14ac:dyDescent="0.2">
      <c r="A26" t="s">
        <v>0</v>
      </c>
      <c r="B26" t="s">
        <v>1</v>
      </c>
      <c r="C26">
        <v>3</v>
      </c>
      <c r="D26">
        <v>107</v>
      </c>
      <c r="E26">
        <v>17.38</v>
      </c>
      <c r="F26">
        <v>15.2322282982194</v>
      </c>
      <c r="G26">
        <f t="shared" si="0"/>
        <v>2.1477717017805986</v>
      </c>
      <c r="H26">
        <f t="shared" si="1"/>
        <v>4.612923282969529</v>
      </c>
      <c r="I26">
        <f t="shared" si="2"/>
        <v>-19.16</v>
      </c>
      <c r="J26">
        <f t="shared" si="3"/>
        <v>367.10559999999998</v>
      </c>
    </row>
    <row r="27" spans="1:10" x14ac:dyDescent="0.2">
      <c r="A27" t="s">
        <v>0</v>
      </c>
      <c r="B27" t="s">
        <v>1</v>
      </c>
      <c r="C27">
        <v>3</v>
      </c>
      <c r="D27">
        <v>122</v>
      </c>
      <c r="E27">
        <v>21.48</v>
      </c>
      <c r="F27">
        <v>9.2648783543575295</v>
      </c>
      <c r="G27">
        <f t="shared" si="0"/>
        <v>12.215121645642471</v>
      </c>
      <c r="H27">
        <f t="shared" si="1"/>
        <v>149.20919681784324</v>
      </c>
      <c r="I27">
        <f t="shared" si="2"/>
        <v>-15.059999999999999</v>
      </c>
      <c r="J27">
        <f t="shared" si="3"/>
        <v>226.80359999999996</v>
      </c>
    </row>
    <row r="28" spans="1:10" x14ac:dyDescent="0.2">
      <c r="A28" t="s">
        <v>0</v>
      </c>
      <c r="B28" t="s">
        <v>1</v>
      </c>
      <c r="C28">
        <v>3</v>
      </c>
      <c r="D28">
        <v>137</v>
      </c>
      <c r="E28">
        <v>16.38</v>
      </c>
      <c r="F28">
        <v>6.1639517621781499</v>
      </c>
      <c r="G28">
        <f t="shared" si="0"/>
        <v>10.216048237821848</v>
      </c>
      <c r="H28">
        <f t="shared" si="1"/>
        <v>104.3676415975029</v>
      </c>
      <c r="I28">
        <f>E28-$M$4</f>
        <v>-20.16</v>
      </c>
      <c r="J28">
        <f>I28^2</f>
        <v>406.42560000000003</v>
      </c>
    </row>
    <row r="29" spans="1:10" x14ac:dyDescent="0.2">
      <c r="A29" t="s">
        <v>6</v>
      </c>
      <c r="B29" t="s">
        <v>1</v>
      </c>
      <c r="C29">
        <v>1</v>
      </c>
      <c r="D29">
        <v>4</v>
      </c>
      <c r="E29">
        <v>16000</v>
      </c>
      <c r="F29">
        <v>13848.569142201201</v>
      </c>
      <c r="G29">
        <f>E29-F29</f>
        <v>2151.4308577987995</v>
      </c>
      <c r="H29">
        <f>G29^2</f>
        <v>4628654.7358888779</v>
      </c>
      <c r="I29">
        <f>E29-$M$33</f>
        <v>13793.06</v>
      </c>
      <c r="J29">
        <f>I29^2</f>
        <v>190248504.1636</v>
      </c>
    </row>
    <row r="30" spans="1:10" x14ac:dyDescent="0.2">
      <c r="A30" t="s">
        <v>6</v>
      </c>
      <c r="B30" t="s">
        <v>1</v>
      </c>
      <c r="C30">
        <v>1</v>
      </c>
      <c r="D30">
        <v>8</v>
      </c>
      <c r="E30">
        <v>2880</v>
      </c>
      <c r="F30">
        <v>5956.7555161383898</v>
      </c>
      <c r="G30">
        <f t="shared" ref="G30:G93" si="4">E30-F30</f>
        <v>-3076.7555161383898</v>
      </c>
      <c r="H30">
        <f t="shared" si="1"/>
        <v>9466424.5060880091</v>
      </c>
      <c r="I30">
        <f t="shared" ref="I30:I48" si="5">E30-$M$33</f>
        <v>673.06</v>
      </c>
      <c r="J30">
        <f t="shared" si="3"/>
        <v>453009.76359999995</v>
      </c>
    </row>
    <row r="31" spans="1:10" x14ac:dyDescent="0.2">
      <c r="A31" t="s">
        <v>6</v>
      </c>
      <c r="B31" t="s">
        <v>1</v>
      </c>
      <c r="C31">
        <v>1</v>
      </c>
      <c r="D31">
        <v>16</v>
      </c>
      <c r="E31">
        <v>959</v>
      </c>
      <c r="F31">
        <v>1428.90765677116</v>
      </c>
      <c r="G31">
        <f t="shared" si="4"/>
        <v>-469.90765677115996</v>
      </c>
      <c r="H31">
        <f t="shared" si="1"/>
        <v>220813.20589216228</v>
      </c>
      <c r="I31">
        <f t="shared" si="5"/>
        <v>-1247.94</v>
      </c>
      <c r="J31">
        <f t="shared" si="3"/>
        <v>1557354.2436000002</v>
      </c>
    </row>
    <row r="32" spans="1:10" x14ac:dyDescent="0.2">
      <c r="A32" t="s">
        <v>6</v>
      </c>
      <c r="B32" t="s">
        <v>1</v>
      </c>
      <c r="C32">
        <v>1</v>
      </c>
      <c r="D32">
        <v>31</v>
      </c>
      <c r="E32">
        <v>199</v>
      </c>
      <c r="F32">
        <v>318.55467358970799</v>
      </c>
      <c r="G32">
        <f t="shared" si="4"/>
        <v>-119.55467358970799</v>
      </c>
      <c r="H32">
        <f t="shared" si="1"/>
        <v>14293.31997714162</v>
      </c>
      <c r="I32">
        <f t="shared" si="5"/>
        <v>-2007.94</v>
      </c>
      <c r="J32">
        <f t="shared" si="3"/>
        <v>4031823.0436000004</v>
      </c>
    </row>
    <row r="33" spans="1:13" x14ac:dyDescent="0.2">
      <c r="A33" t="s">
        <v>6</v>
      </c>
      <c r="B33" t="s">
        <v>1</v>
      </c>
      <c r="C33">
        <v>1</v>
      </c>
      <c r="D33">
        <v>45</v>
      </c>
      <c r="E33">
        <v>85.7</v>
      </c>
      <c r="F33">
        <v>128.10271707470801</v>
      </c>
      <c r="G33">
        <f t="shared" si="4"/>
        <v>-42.402717074708008</v>
      </c>
      <c r="H33">
        <f t="shared" si="1"/>
        <v>1797.990415317734</v>
      </c>
      <c r="I33">
        <f t="shared" si="5"/>
        <v>-2121.2400000000002</v>
      </c>
      <c r="J33">
        <f t="shared" si="3"/>
        <v>4499659.1376000009</v>
      </c>
      <c r="L33" s="1" t="s">
        <v>2</v>
      </c>
      <c r="M33" s="1">
        <f>AVERAGE(E29:E48)</f>
        <v>2206.94</v>
      </c>
    </row>
    <row r="34" spans="1:13" x14ac:dyDescent="0.2">
      <c r="A34" t="s">
        <v>6</v>
      </c>
      <c r="B34" t="s">
        <v>1</v>
      </c>
      <c r="C34">
        <v>1</v>
      </c>
      <c r="D34">
        <v>60</v>
      </c>
      <c r="E34">
        <v>66.7</v>
      </c>
      <c r="F34">
        <v>67.938829477365502</v>
      </c>
      <c r="G34">
        <f t="shared" si="4"/>
        <v>-1.2388294773654991</v>
      </c>
      <c r="H34">
        <f t="shared" si="1"/>
        <v>1.5346984739896756</v>
      </c>
      <c r="I34">
        <f t="shared" si="5"/>
        <v>-2140.2400000000002</v>
      </c>
      <c r="J34">
        <f t="shared" si="3"/>
        <v>4580627.2576000011</v>
      </c>
      <c r="L34" s="1"/>
      <c r="M34" s="1"/>
    </row>
    <row r="35" spans="1:13" x14ac:dyDescent="0.2">
      <c r="A35" t="s">
        <v>6</v>
      </c>
      <c r="B35" t="s">
        <v>1</v>
      </c>
      <c r="C35">
        <v>1</v>
      </c>
      <c r="D35">
        <v>75</v>
      </c>
      <c r="E35">
        <v>45.3</v>
      </c>
      <c r="F35">
        <v>38.6158802426039</v>
      </c>
      <c r="G35">
        <f t="shared" si="4"/>
        <v>6.6841197573960969</v>
      </c>
      <c r="H35">
        <f t="shared" si="1"/>
        <v>44.677456931212859</v>
      </c>
      <c r="I35">
        <f>E35-$M$33</f>
        <v>-2161.64</v>
      </c>
      <c r="J35">
        <f t="shared" si="3"/>
        <v>4672687.489599999</v>
      </c>
      <c r="L35" s="1" t="s">
        <v>3</v>
      </c>
      <c r="M35" s="1">
        <f>SUM(H29:H48)</f>
        <v>27548427.370475154</v>
      </c>
    </row>
    <row r="36" spans="1:13" x14ac:dyDescent="0.2">
      <c r="A36" t="s">
        <v>6</v>
      </c>
      <c r="B36" t="s">
        <v>1</v>
      </c>
      <c r="C36">
        <v>1</v>
      </c>
      <c r="D36">
        <v>90</v>
      </c>
      <c r="E36">
        <v>45.6</v>
      </c>
      <c r="F36">
        <v>25.2678147658958</v>
      </c>
      <c r="G36">
        <f t="shared" si="4"/>
        <v>20.332185234104202</v>
      </c>
      <c r="H36">
        <f t="shared" si="1"/>
        <v>413.39775639392491</v>
      </c>
      <c r="I36">
        <f t="shared" si="5"/>
        <v>-2161.34</v>
      </c>
      <c r="J36">
        <f t="shared" si="3"/>
        <v>4671390.5956000006</v>
      </c>
      <c r="L36" s="1" t="s">
        <v>4</v>
      </c>
      <c r="M36" s="1">
        <f>SUM(J29:J48)</f>
        <v>397631890.42800003</v>
      </c>
    </row>
    <row r="37" spans="1:13" x14ac:dyDescent="0.2">
      <c r="A37" t="s">
        <v>6</v>
      </c>
      <c r="B37" t="s">
        <v>1</v>
      </c>
      <c r="C37">
        <v>1</v>
      </c>
      <c r="D37">
        <v>105</v>
      </c>
      <c r="E37">
        <v>43.6</v>
      </c>
      <c r="F37">
        <v>17.741593446851802</v>
      </c>
      <c r="G37">
        <f t="shared" si="4"/>
        <v>25.8584065531482</v>
      </c>
      <c r="H37">
        <f t="shared" si="1"/>
        <v>668.65718946789775</v>
      </c>
      <c r="I37">
        <f>E37-$M$33</f>
        <v>-2163.34</v>
      </c>
      <c r="J37">
        <f t="shared" si="3"/>
        <v>4680039.9556000009</v>
      </c>
      <c r="L37" s="2" t="s">
        <v>5</v>
      </c>
      <c r="M37" s="4">
        <f>1-(M35/M36)</f>
        <v>0.93071876770039053</v>
      </c>
    </row>
    <row r="38" spans="1:13" x14ac:dyDescent="0.2">
      <c r="A38" t="s">
        <v>6</v>
      </c>
      <c r="B38" t="s">
        <v>1</v>
      </c>
      <c r="C38">
        <v>1</v>
      </c>
      <c r="D38">
        <v>120</v>
      </c>
      <c r="E38">
        <v>59.1</v>
      </c>
      <c r="F38">
        <v>12.4557518105581</v>
      </c>
      <c r="G38">
        <f t="shared" si="4"/>
        <v>46.644248189441903</v>
      </c>
      <c r="H38">
        <f t="shared" si="1"/>
        <v>2175.6858891582542</v>
      </c>
      <c r="I38">
        <f t="shared" si="5"/>
        <v>-2147.84</v>
      </c>
      <c r="J38">
        <f t="shared" si="3"/>
        <v>4613216.6656000009</v>
      </c>
    </row>
    <row r="39" spans="1:13" x14ac:dyDescent="0.2">
      <c r="A39" t="s">
        <v>6</v>
      </c>
      <c r="B39" t="s">
        <v>1</v>
      </c>
      <c r="C39">
        <v>2</v>
      </c>
      <c r="D39">
        <v>4</v>
      </c>
      <c r="E39">
        <v>12000</v>
      </c>
      <c r="F39">
        <v>13848.569142201201</v>
      </c>
      <c r="G39">
        <f t="shared" si="4"/>
        <v>-1848.5691422012005</v>
      </c>
      <c r="H39">
        <f t="shared" si="1"/>
        <v>3417207.8734984822</v>
      </c>
      <c r="I39">
        <f t="shared" si="5"/>
        <v>9793.06</v>
      </c>
      <c r="J39">
        <f t="shared" si="3"/>
        <v>95904024.163599983</v>
      </c>
    </row>
    <row r="40" spans="1:13" x14ac:dyDescent="0.2">
      <c r="A40" t="s">
        <v>6</v>
      </c>
      <c r="B40" t="s">
        <v>1</v>
      </c>
      <c r="C40">
        <v>2</v>
      </c>
      <c r="D40">
        <v>8</v>
      </c>
      <c r="E40">
        <v>9020</v>
      </c>
      <c r="F40">
        <v>5956.7555161383898</v>
      </c>
      <c r="G40">
        <f t="shared" si="4"/>
        <v>3063.2444838616102</v>
      </c>
      <c r="H40">
        <f t="shared" si="1"/>
        <v>9383466.7679085825</v>
      </c>
      <c r="I40">
        <f t="shared" si="5"/>
        <v>6813.0599999999995</v>
      </c>
      <c r="J40">
        <f t="shared" si="3"/>
        <v>46417786.563599996</v>
      </c>
    </row>
    <row r="41" spans="1:13" x14ac:dyDescent="0.2">
      <c r="A41" t="s">
        <v>6</v>
      </c>
      <c r="B41" t="s">
        <v>1</v>
      </c>
      <c r="C41">
        <v>2</v>
      </c>
      <c r="D41">
        <v>16</v>
      </c>
      <c r="E41">
        <v>2070</v>
      </c>
      <c r="F41">
        <v>1428.90765677116</v>
      </c>
      <c r="G41">
        <f t="shared" si="4"/>
        <v>641.09234322884004</v>
      </c>
      <c r="H41">
        <f t="shared" si="1"/>
        <v>410999.39254664484</v>
      </c>
      <c r="I41">
        <f t="shared" si="5"/>
        <v>-136.94000000000005</v>
      </c>
      <c r="J41">
        <f t="shared" si="3"/>
        <v>18752.563600000016</v>
      </c>
    </row>
    <row r="42" spans="1:13" x14ac:dyDescent="0.2">
      <c r="A42" t="s">
        <v>6</v>
      </c>
      <c r="B42" t="s">
        <v>1</v>
      </c>
      <c r="C42">
        <v>2</v>
      </c>
      <c r="D42">
        <v>31</v>
      </c>
      <c r="E42">
        <v>312</v>
      </c>
      <c r="F42">
        <v>318.55467358970799</v>
      </c>
      <c r="G42">
        <f t="shared" si="4"/>
        <v>-6.5546735897079884</v>
      </c>
      <c r="H42">
        <f t="shared" si="1"/>
        <v>42.963745867615408</v>
      </c>
      <c r="I42">
        <f t="shared" si="5"/>
        <v>-1894.94</v>
      </c>
      <c r="J42">
        <f t="shared" si="3"/>
        <v>3590797.6036</v>
      </c>
    </row>
    <row r="43" spans="1:13" x14ac:dyDescent="0.2">
      <c r="A43" t="s">
        <v>6</v>
      </c>
      <c r="B43" t="s">
        <v>1</v>
      </c>
      <c r="C43">
        <v>2</v>
      </c>
      <c r="D43">
        <v>45</v>
      </c>
      <c r="E43">
        <v>118</v>
      </c>
      <c r="F43">
        <v>128.10271707470801</v>
      </c>
      <c r="G43">
        <f t="shared" si="4"/>
        <v>-10.102717074708011</v>
      </c>
      <c r="H43">
        <f t="shared" si="1"/>
        <v>102.06489229159678</v>
      </c>
      <c r="I43">
        <f t="shared" si="5"/>
        <v>-2088.94</v>
      </c>
      <c r="J43">
        <f t="shared" si="3"/>
        <v>4363670.3235999998</v>
      </c>
    </row>
    <row r="44" spans="1:13" x14ac:dyDescent="0.2">
      <c r="A44" t="s">
        <v>6</v>
      </c>
      <c r="B44" t="s">
        <v>1</v>
      </c>
      <c r="C44">
        <v>2</v>
      </c>
      <c r="D44">
        <v>60</v>
      </c>
      <c r="E44">
        <v>68.400000000000006</v>
      </c>
      <c r="F44">
        <v>67.938829477365502</v>
      </c>
      <c r="G44">
        <f t="shared" si="4"/>
        <v>0.46117052263450375</v>
      </c>
      <c r="H44">
        <f t="shared" si="1"/>
        <v>0.21267825094698134</v>
      </c>
      <c r="I44">
        <f t="shared" si="5"/>
        <v>-2138.54</v>
      </c>
      <c r="J44">
        <f t="shared" si="3"/>
        <v>4573353.3316000002</v>
      </c>
    </row>
    <row r="45" spans="1:13" x14ac:dyDescent="0.2">
      <c r="A45" t="s">
        <v>6</v>
      </c>
      <c r="B45" t="s">
        <v>1</v>
      </c>
      <c r="C45">
        <v>2</v>
      </c>
      <c r="D45">
        <v>75</v>
      </c>
      <c r="E45">
        <v>57.8</v>
      </c>
      <c r="F45">
        <v>38.6158802426039</v>
      </c>
      <c r="G45">
        <f t="shared" si="4"/>
        <v>19.184119757396097</v>
      </c>
      <c r="H45">
        <f t="shared" si="1"/>
        <v>368.0304508661153</v>
      </c>
      <c r="I45">
        <f t="shared" si="5"/>
        <v>-2149.14</v>
      </c>
      <c r="J45">
        <f t="shared" si="3"/>
        <v>4618802.739599999</v>
      </c>
    </row>
    <row r="46" spans="1:13" x14ac:dyDescent="0.2">
      <c r="A46" t="s">
        <v>6</v>
      </c>
      <c r="B46" t="s">
        <v>1</v>
      </c>
      <c r="C46">
        <v>2</v>
      </c>
      <c r="D46">
        <v>90</v>
      </c>
      <c r="E46">
        <v>40.5</v>
      </c>
      <c r="F46">
        <v>25.2678147658958</v>
      </c>
      <c r="G46">
        <f t="shared" si="4"/>
        <v>15.2321852341042</v>
      </c>
      <c r="H46">
        <f t="shared" si="1"/>
        <v>232.01946700606203</v>
      </c>
      <c r="I46">
        <f t="shared" si="5"/>
        <v>-2166.44</v>
      </c>
      <c r="J46">
        <f t="shared" si="3"/>
        <v>4693462.2736</v>
      </c>
    </row>
    <row r="47" spans="1:13" x14ac:dyDescent="0.2">
      <c r="A47" t="s">
        <v>6</v>
      </c>
      <c r="B47" t="s">
        <v>1</v>
      </c>
      <c r="C47">
        <v>2</v>
      </c>
      <c r="D47">
        <v>105</v>
      </c>
      <c r="E47">
        <v>37.700000000000003</v>
      </c>
      <c r="F47">
        <v>17.741593446851802</v>
      </c>
      <c r="G47">
        <f t="shared" si="4"/>
        <v>19.958406553148201</v>
      </c>
      <c r="H47">
        <f t="shared" si="1"/>
        <v>398.33799214074907</v>
      </c>
      <c r="I47">
        <f t="shared" si="5"/>
        <v>-2169.2400000000002</v>
      </c>
      <c r="J47">
        <f t="shared" si="3"/>
        <v>4705602.177600001</v>
      </c>
    </row>
    <row r="48" spans="1:13" x14ac:dyDescent="0.2">
      <c r="A48" t="s">
        <v>6</v>
      </c>
      <c r="B48" t="s">
        <v>1</v>
      </c>
      <c r="C48">
        <v>2</v>
      </c>
      <c r="D48">
        <v>120</v>
      </c>
      <c r="E48">
        <v>30.4</v>
      </c>
      <c r="F48">
        <v>12.4557518105581</v>
      </c>
      <c r="G48">
        <f t="shared" si="4"/>
        <v>17.9442481894419</v>
      </c>
      <c r="H48">
        <f t="shared" si="1"/>
        <v>321.99604308428894</v>
      </c>
      <c r="I48">
        <f t="shared" si="5"/>
        <v>-2176.54</v>
      </c>
      <c r="J48">
        <f t="shared" si="3"/>
        <v>4737326.3716000002</v>
      </c>
    </row>
    <row r="49" spans="1:13" x14ac:dyDescent="0.2">
      <c r="A49" t="s">
        <v>7</v>
      </c>
      <c r="B49" t="s">
        <v>1</v>
      </c>
      <c r="C49">
        <v>1</v>
      </c>
      <c r="D49">
        <v>4</v>
      </c>
      <c r="E49">
        <v>36.200000000000003</v>
      </c>
      <c r="F49">
        <v>91.192672294980795</v>
      </c>
      <c r="G49">
        <f t="shared" si="4"/>
        <v>-54.992672294980792</v>
      </c>
      <c r="H49">
        <f t="shared" si="1"/>
        <v>3024.1940061431478</v>
      </c>
      <c r="I49">
        <f>E49-$M$53</f>
        <v>5.9740000000000002</v>
      </c>
      <c r="J49">
        <f>I49^2</f>
        <v>35.688676000000001</v>
      </c>
    </row>
    <row r="50" spans="1:13" x14ac:dyDescent="0.2">
      <c r="A50" t="s">
        <v>7</v>
      </c>
      <c r="B50" t="s">
        <v>1</v>
      </c>
      <c r="C50">
        <v>1</v>
      </c>
      <c r="D50">
        <v>8</v>
      </c>
      <c r="E50">
        <v>15.3</v>
      </c>
      <c r="F50">
        <v>34.312288184529898</v>
      </c>
      <c r="G50">
        <f t="shared" si="4"/>
        <v>-19.012288184529897</v>
      </c>
      <c r="H50">
        <f>G50^H502</f>
        <v>1</v>
      </c>
      <c r="I50">
        <f t="shared" ref="I50:I63" si="6">E50-$M$53</f>
        <v>-14.926000000000002</v>
      </c>
      <c r="J50">
        <f t="shared" si="3"/>
        <v>222.78547600000005</v>
      </c>
    </row>
    <row r="51" spans="1:13" x14ac:dyDescent="0.2">
      <c r="A51" t="s">
        <v>7</v>
      </c>
      <c r="B51" t="s">
        <v>1</v>
      </c>
      <c r="C51">
        <v>1</v>
      </c>
      <c r="D51">
        <v>16</v>
      </c>
      <c r="E51">
        <v>12.4</v>
      </c>
      <c r="F51">
        <v>11.614246256588499</v>
      </c>
      <c r="G51">
        <f t="shared" si="4"/>
        <v>0.78575374341150095</v>
      </c>
      <c r="H51">
        <f>G51^2</f>
        <v>0.61740894528518686</v>
      </c>
      <c r="I51">
        <f t="shared" si="6"/>
        <v>-17.826000000000001</v>
      </c>
      <c r="J51">
        <f t="shared" si="3"/>
        <v>317.766276</v>
      </c>
    </row>
    <row r="52" spans="1:13" x14ac:dyDescent="0.2">
      <c r="A52" t="s">
        <v>7</v>
      </c>
      <c r="B52" t="s">
        <v>1</v>
      </c>
      <c r="C52">
        <v>1</v>
      </c>
      <c r="D52">
        <v>31</v>
      </c>
      <c r="E52">
        <v>10.1</v>
      </c>
      <c r="F52">
        <v>4.2379416749012204</v>
      </c>
      <c r="G52">
        <f t="shared" si="4"/>
        <v>5.8620583250987792</v>
      </c>
      <c r="H52">
        <f t="shared" si="1"/>
        <v>34.363727806859906</v>
      </c>
      <c r="I52">
        <f t="shared" si="6"/>
        <v>-20.126000000000005</v>
      </c>
      <c r="J52">
        <f>I52^2</f>
        <v>405.05587600000018</v>
      </c>
    </row>
    <row r="53" spans="1:13" x14ac:dyDescent="0.2">
      <c r="A53" t="s">
        <v>7</v>
      </c>
      <c r="B53" t="s">
        <v>1</v>
      </c>
      <c r="C53">
        <v>1</v>
      </c>
      <c r="D53">
        <v>45</v>
      </c>
      <c r="E53">
        <v>8.73</v>
      </c>
      <c r="F53">
        <v>2.5569118240992701</v>
      </c>
      <c r="G53">
        <f t="shared" si="4"/>
        <v>6.1730881759007303</v>
      </c>
      <c r="H53">
        <f>G53^2</f>
        <v>38.107017627445408</v>
      </c>
      <c r="I53">
        <f t="shared" si="6"/>
        <v>-21.496000000000002</v>
      </c>
      <c r="J53">
        <f t="shared" si="3"/>
        <v>462.0780160000001</v>
      </c>
      <c r="L53" s="1" t="s">
        <v>2</v>
      </c>
      <c r="M53" s="1">
        <f>AVERAGE(E49:E63)</f>
        <v>30.226000000000003</v>
      </c>
    </row>
    <row r="54" spans="1:13" x14ac:dyDescent="0.2">
      <c r="A54" t="s">
        <v>7</v>
      </c>
      <c r="B54" t="s">
        <v>1</v>
      </c>
      <c r="C54">
        <v>2</v>
      </c>
      <c r="D54">
        <v>4</v>
      </c>
      <c r="E54">
        <v>141</v>
      </c>
      <c r="F54">
        <v>91.192672294980795</v>
      </c>
      <c r="G54">
        <f t="shared" si="4"/>
        <v>49.807327705019205</v>
      </c>
      <c r="H54">
        <f t="shared" si="1"/>
        <v>2480.7698931151735</v>
      </c>
      <c r="I54">
        <f t="shared" si="6"/>
        <v>110.774</v>
      </c>
      <c r="J54">
        <f t="shared" si="3"/>
        <v>12270.879076000001</v>
      </c>
      <c r="L54" s="1"/>
      <c r="M54" s="1"/>
    </row>
    <row r="55" spans="1:13" x14ac:dyDescent="0.2">
      <c r="A55" t="s">
        <v>7</v>
      </c>
      <c r="B55" t="s">
        <v>1</v>
      </c>
      <c r="C55">
        <v>2</v>
      </c>
      <c r="D55">
        <v>8</v>
      </c>
      <c r="E55">
        <v>30.3</v>
      </c>
      <c r="F55">
        <v>34.312288184529898</v>
      </c>
      <c r="G55">
        <f t="shared" si="4"/>
        <v>-4.012288184529897</v>
      </c>
      <c r="H55">
        <f t="shared" si="1"/>
        <v>16.098456475718216</v>
      </c>
      <c r="I55">
        <f t="shared" si="6"/>
        <v>7.3999999999998067E-2</v>
      </c>
      <c r="J55">
        <f t="shared" si="3"/>
        <v>5.4759999999997137E-3</v>
      </c>
      <c r="L55" s="1" t="s">
        <v>3</v>
      </c>
      <c r="M55" s="1">
        <f>SUM(H49:H63)</f>
        <v>5851.5905645934772</v>
      </c>
    </row>
    <row r="56" spans="1:13" x14ac:dyDescent="0.2">
      <c r="A56" t="s">
        <v>7</v>
      </c>
      <c r="B56" t="s">
        <v>1</v>
      </c>
      <c r="C56">
        <v>2</v>
      </c>
      <c r="D56">
        <v>16</v>
      </c>
      <c r="E56">
        <v>15.6</v>
      </c>
      <c r="F56">
        <v>11.614246256588499</v>
      </c>
      <c r="G56">
        <f t="shared" si="4"/>
        <v>3.9857537434115002</v>
      </c>
      <c r="H56">
        <f t="shared" si="1"/>
        <v>15.886232903118787</v>
      </c>
      <c r="I56">
        <f t="shared" si="6"/>
        <v>-14.626000000000003</v>
      </c>
      <c r="J56">
        <f t="shared" si="3"/>
        <v>213.9198760000001</v>
      </c>
      <c r="L56" s="1" t="s">
        <v>4</v>
      </c>
      <c r="M56" s="1">
        <f>SUM(J49:J63)</f>
        <v>20800.686160000001</v>
      </c>
    </row>
    <row r="57" spans="1:13" x14ac:dyDescent="0.2">
      <c r="A57" t="s">
        <v>7</v>
      </c>
      <c r="B57" t="s">
        <v>1</v>
      </c>
      <c r="C57">
        <v>2</v>
      </c>
      <c r="D57">
        <v>31</v>
      </c>
      <c r="E57">
        <v>9.5299999999999994</v>
      </c>
      <c r="F57">
        <v>4.2379416749012204</v>
      </c>
      <c r="G57">
        <f t="shared" si="4"/>
        <v>5.2920583250987789</v>
      </c>
      <c r="H57">
        <f t="shared" si="1"/>
        <v>28.005881316247294</v>
      </c>
      <c r="I57">
        <f t="shared" si="6"/>
        <v>-20.696000000000005</v>
      </c>
      <c r="J57">
        <f t="shared" si="3"/>
        <v>428.32441600000021</v>
      </c>
      <c r="L57" s="2" t="s">
        <v>5</v>
      </c>
      <c r="M57" s="4">
        <f>1-(M55/M56)</f>
        <v>0.71868281076966756</v>
      </c>
    </row>
    <row r="58" spans="1:13" x14ac:dyDescent="0.2">
      <c r="A58" t="s">
        <v>7</v>
      </c>
      <c r="B58" t="s">
        <v>1</v>
      </c>
      <c r="C58">
        <v>2</v>
      </c>
      <c r="D58">
        <v>45</v>
      </c>
      <c r="E58">
        <v>6.57</v>
      </c>
      <c r="F58">
        <v>2.5569118240992701</v>
      </c>
      <c r="G58">
        <f t="shared" si="4"/>
        <v>4.0130881759007302</v>
      </c>
      <c r="H58">
        <f t="shared" si="1"/>
        <v>16.104876707554251</v>
      </c>
      <c r="I58">
        <f t="shared" si="6"/>
        <v>-23.656000000000002</v>
      </c>
      <c r="J58">
        <f t="shared" si="3"/>
        <v>559.60633600000006</v>
      </c>
    </row>
    <row r="59" spans="1:13" x14ac:dyDescent="0.2">
      <c r="A59" t="s">
        <v>7</v>
      </c>
      <c r="B59" t="s">
        <v>1</v>
      </c>
      <c r="C59">
        <v>3</v>
      </c>
      <c r="D59">
        <v>4</v>
      </c>
      <c r="E59">
        <v>98.1</v>
      </c>
      <c r="F59">
        <v>91.192672294980795</v>
      </c>
      <c r="G59">
        <f t="shared" si="4"/>
        <v>6.907327705019199</v>
      </c>
      <c r="H59">
        <f t="shared" si="1"/>
        <v>47.711176024525798</v>
      </c>
      <c r="I59">
        <f t="shared" si="6"/>
        <v>67.873999999999995</v>
      </c>
      <c r="J59">
        <f t="shared" si="3"/>
        <v>4606.8798759999991</v>
      </c>
    </row>
    <row r="60" spans="1:13" x14ac:dyDescent="0.2">
      <c r="A60" t="s">
        <v>7</v>
      </c>
      <c r="B60" t="s">
        <v>1</v>
      </c>
      <c r="C60">
        <v>3</v>
      </c>
      <c r="D60">
        <v>8</v>
      </c>
      <c r="E60">
        <v>35.200000000000003</v>
      </c>
      <c r="F60">
        <v>34.312288184529898</v>
      </c>
      <c r="G60">
        <f t="shared" si="4"/>
        <v>0.88771181547010514</v>
      </c>
      <c r="H60">
        <f t="shared" si="1"/>
        <v>0.78803226732523002</v>
      </c>
      <c r="I60">
        <f t="shared" si="6"/>
        <v>4.9740000000000002</v>
      </c>
      <c r="J60">
        <f t="shared" si="3"/>
        <v>24.740676000000001</v>
      </c>
    </row>
    <row r="61" spans="1:13" x14ac:dyDescent="0.2">
      <c r="A61" t="s">
        <v>7</v>
      </c>
      <c r="B61" t="s">
        <v>1</v>
      </c>
      <c r="C61">
        <v>3</v>
      </c>
      <c r="D61">
        <v>16</v>
      </c>
      <c r="E61">
        <v>22.7</v>
      </c>
      <c r="F61">
        <v>11.614246256588499</v>
      </c>
      <c r="G61">
        <f t="shared" si="4"/>
        <v>11.0857537434115</v>
      </c>
      <c r="H61">
        <f t="shared" si="1"/>
        <v>122.89393605956208</v>
      </c>
      <c r="I61">
        <f t="shared" si="6"/>
        <v>-7.5260000000000034</v>
      </c>
      <c r="J61">
        <f t="shared" si="3"/>
        <v>56.640676000000049</v>
      </c>
    </row>
    <row r="62" spans="1:13" x14ac:dyDescent="0.2">
      <c r="A62" t="s">
        <v>7</v>
      </c>
      <c r="B62" t="s">
        <v>1</v>
      </c>
      <c r="C62">
        <v>3</v>
      </c>
      <c r="D62">
        <v>31</v>
      </c>
      <c r="E62">
        <v>4.0999999999999996</v>
      </c>
      <c r="F62">
        <v>4.2379416749012204</v>
      </c>
      <c r="G62">
        <f t="shared" si="4"/>
        <v>-0.13794167490122078</v>
      </c>
      <c r="H62">
        <f t="shared" si="1"/>
        <v>1.9027905674554084E-2</v>
      </c>
      <c r="I62">
        <f t="shared" si="6"/>
        <v>-26.126000000000005</v>
      </c>
      <c r="J62">
        <f t="shared" si="3"/>
        <v>682.5678760000003</v>
      </c>
    </row>
    <row r="63" spans="1:13" x14ac:dyDescent="0.2">
      <c r="A63" t="s">
        <v>7</v>
      </c>
      <c r="B63" t="s">
        <v>1</v>
      </c>
      <c r="C63">
        <v>3</v>
      </c>
      <c r="D63">
        <v>45</v>
      </c>
      <c r="E63">
        <v>7.56</v>
      </c>
      <c r="F63">
        <v>2.5569118240992701</v>
      </c>
      <c r="G63">
        <f t="shared" si="4"/>
        <v>5.0030881759007295</v>
      </c>
      <c r="H63">
        <f t="shared" si="1"/>
        <v>25.030891295837691</v>
      </c>
      <c r="I63">
        <f t="shared" si="6"/>
        <v>-22.666000000000004</v>
      </c>
      <c r="J63">
        <f t="shared" si="3"/>
        <v>513.74755600000015</v>
      </c>
    </row>
    <row r="64" spans="1:13" x14ac:dyDescent="0.2">
      <c r="A64" t="s">
        <v>8</v>
      </c>
      <c r="B64" t="s">
        <v>1</v>
      </c>
      <c r="C64">
        <v>1</v>
      </c>
      <c r="D64">
        <v>4</v>
      </c>
      <c r="E64">
        <v>814</v>
      </c>
      <c r="F64">
        <v>394.34176352011502</v>
      </c>
      <c r="G64">
        <f>E64-F64</f>
        <v>419.65823647988498</v>
      </c>
      <c r="H64">
        <f t="shared" si="1"/>
        <v>176113.03544540706</v>
      </c>
      <c r="I64">
        <f>E64-$M$76</f>
        <v>740.54307692307691</v>
      </c>
      <c r="J64">
        <f>I64^2</f>
        <v>548404.0487786982</v>
      </c>
    </row>
    <row r="65" spans="1:13" x14ac:dyDescent="0.2">
      <c r="A65" t="s">
        <v>8</v>
      </c>
      <c r="B65" t="s">
        <v>1</v>
      </c>
      <c r="C65">
        <v>1</v>
      </c>
      <c r="D65">
        <v>8</v>
      </c>
      <c r="E65">
        <v>280</v>
      </c>
      <c r="F65">
        <v>194.82680407223</v>
      </c>
      <c r="G65">
        <f t="shared" ref="G65:G90" si="7">E65-F65</f>
        <v>85.173195927769996</v>
      </c>
      <c r="H65">
        <f t="shared" si="1"/>
        <v>7254.4733045502953</v>
      </c>
      <c r="I65">
        <f t="shared" ref="I65:I90" si="8">E65-$M$76</f>
        <v>206.54307692307691</v>
      </c>
      <c r="J65">
        <f t="shared" si="3"/>
        <v>42660.042624852067</v>
      </c>
    </row>
    <row r="66" spans="1:13" x14ac:dyDescent="0.2">
      <c r="A66" t="s">
        <v>8</v>
      </c>
      <c r="B66" t="s">
        <v>1</v>
      </c>
      <c r="C66">
        <v>1</v>
      </c>
      <c r="D66">
        <v>16</v>
      </c>
      <c r="E66">
        <v>55</v>
      </c>
      <c r="F66">
        <v>58.1844148350051</v>
      </c>
      <c r="G66">
        <f t="shared" si="7"/>
        <v>-3.1844148350051</v>
      </c>
      <c r="H66">
        <f t="shared" si="1"/>
        <v>10.140497841400558</v>
      </c>
      <c r="I66">
        <f t="shared" si="8"/>
        <v>-18.45692307692309</v>
      </c>
      <c r="J66">
        <f t="shared" si="3"/>
        <v>340.65800946745611</v>
      </c>
    </row>
    <row r="67" spans="1:13" x14ac:dyDescent="0.2">
      <c r="A67" t="s">
        <v>8</v>
      </c>
      <c r="B67" t="s">
        <v>1</v>
      </c>
      <c r="C67">
        <v>1</v>
      </c>
      <c r="D67">
        <v>31</v>
      </c>
      <c r="E67">
        <v>18.3</v>
      </c>
      <c r="F67">
        <v>14.525146067684499</v>
      </c>
      <c r="G67">
        <f t="shared" si="7"/>
        <v>3.7748539323155015</v>
      </c>
      <c r="H67">
        <f t="shared" ref="H67:H90" si="9">G67^2</f>
        <v>14.249522210317805</v>
      </c>
      <c r="I67">
        <f t="shared" si="8"/>
        <v>-55.156923076923093</v>
      </c>
      <c r="J67">
        <f t="shared" ref="J67:J90" si="10">I67^2</f>
        <v>3042.2861633136113</v>
      </c>
    </row>
    <row r="68" spans="1:13" x14ac:dyDescent="0.2">
      <c r="A68" t="s">
        <v>8</v>
      </c>
      <c r="B68" t="s">
        <v>1</v>
      </c>
      <c r="C68">
        <v>1</v>
      </c>
      <c r="D68">
        <v>45</v>
      </c>
      <c r="E68">
        <v>4.79</v>
      </c>
      <c r="F68">
        <v>6.2758917629519297</v>
      </c>
      <c r="G68">
        <f t="shared" si="7"/>
        <v>-1.4858917629519297</v>
      </c>
      <c r="H68">
        <f t="shared" si="9"/>
        <v>2.2078743312083935</v>
      </c>
      <c r="I68">
        <f t="shared" si="8"/>
        <v>-68.666923076923084</v>
      </c>
      <c r="J68">
        <f t="shared" si="10"/>
        <v>4715.1463248520722</v>
      </c>
    </row>
    <row r="69" spans="1:13" x14ac:dyDescent="0.2">
      <c r="A69" t="s">
        <v>8</v>
      </c>
      <c r="B69" t="s">
        <v>1</v>
      </c>
      <c r="C69">
        <v>1</v>
      </c>
      <c r="D69">
        <v>60</v>
      </c>
      <c r="E69">
        <v>7.46</v>
      </c>
      <c r="F69">
        <v>3.3882195044978198</v>
      </c>
      <c r="G69">
        <f t="shared" si="7"/>
        <v>4.0717804955021801</v>
      </c>
      <c r="H69">
        <f t="shared" si="9"/>
        <v>16.579396403551979</v>
      </c>
      <c r="I69">
        <f t="shared" si="8"/>
        <v>-65.996923076923096</v>
      </c>
      <c r="J69">
        <f t="shared" si="10"/>
        <v>4355.5938556213041</v>
      </c>
    </row>
    <row r="70" spans="1:13" x14ac:dyDescent="0.2">
      <c r="A70" t="s">
        <v>8</v>
      </c>
      <c r="B70" t="s">
        <v>1</v>
      </c>
      <c r="C70">
        <v>1</v>
      </c>
      <c r="D70">
        <v>75</v>
      </c>
      <c r="E70">
        <v>0</v>
      </c>
      <c r="F70">
        <v>1.9715091001385801</v>
      </c>
      <c r="G70">
        <f t="shared" si="7"/>
        <v>-1.9715091001385801</v>
      </c>
      <c r="H70">
        <f t="shared" si="9"/>
        <v>3.8868481319292338</v>
      </c>
      <c r="I70">
        <f t="shared" si="8"/>
        <v>-73.45692307692309</v>
      </c>
      <c r="J70">
        <f t="shared" si="10"/>
        <v>5395.9195479289956</v>
      </c>
    </row>
    <row r="71" spans="1:13" x14ac:dyDescent="0.2">
      <c r="A71" t="s">
        <v>8</v>
      </c>
      <c r="B71" t="s">
        <v>1</v>
      </c>
      <c r="C71">
        <v>1</v>
      </c>
      <c r="D71">
        <v>90</v>
      </c>
      <c r="E71">
        <v>5.0199999999999996</v>
      </c>
      <c r="F71">
        <v>1.2382854847185301</v>
      </c>
      <c r="G71">
        <f t="shared" si="7"/>
        <v>3.7817145152814695</v>
      </c>
      <c r="H71">
        <f t="shared" si="9"/>
        <v>14.301364675090561</v>
      </c>
      <c r="I71">
        <f t="shared" si="8"/>
        <v>-68.436923076923094</v>
      </c>
      <c r="J71">
        <f t="shared" si="10"/>
        <v>4683.6124402366886</v>
      </c>
    </row>
    <row r="72" spans="1:13" x14ac:dyDescent="0.2">
      <c r="A72" t="s">
        <v>8</v>
      </c>
      <c r="B72" t="s">
        <v>1</v>
      </c>
      <c r="C72">
        <v>1</v>
      </c>
      <c r="D72">
        <v>105</v>
      </c>
      <c r="E72">
        <v>3.25</v>
      </c>
      <c r="F72">
        <v>0.90789790735652998</v>
      </c>
      <c r="G72">
        <f t="shared" si="7"/>
        <v>2.3421020926434699</v>
      </c>
      <c r="H72">
        <f t="shared" si="9"/>
        <v>5.4854422123649211</v>
      </c>
      <c r="I72">
        <f t="shared" si="8"/>
        <v>-70.20692307692309</v>
      </c>
      <c r="J72">
        <f t="shared" si="10"/>
        <v>4929.0120479289963</v>
      </c>
    </row>
    <row r="73" spans="1:13" x14ac:dyDescent="0.2">
      <c r="A73" t="s">
        <v>8</v>
      </c>
      <c r="B73" t="s">
        <v>1</v>
      </c>
      <c r="C73">
        <v>2</v>
      </c>
      <c r="D73">
        <v>4</v>
      </c>
      <c r="E73">
        <v>216</v>
      </c>
      <c r="F73">
        <v>394.34176352011502</v>
      </c>
      <c r="G73">
        <f t="shared" si="7"/>
        <v>-178.34176352011502</v>
      </c>
      <c r="H73">
        <f t="shared" si="9"/>
        <v>31805.784615464629</v>
      </c>
      <c r="I73">
        <f t="shared" si="8"/>
        <v>142.54307692307691</v>
      </c>
      <c r="J73">
        <f t="shared" si="10"/>
        <v>20318.528778698223</v>
      </c>
    </row>
    <row r="74" spans="1:13" x14ac:dyDescent="0.2">
      <c r="A74" t="s">
        <v>8</v>
      </c>
      <c r="B74" t="s">
        <v>1</v>
      </c>
      <c r="C74">
        <v>2</v>
      </c>
      <c r="D74">
        <v>8</v>
      </c>
      <c r="E74">
        <v>127</v>
      </c>
      <c r="F74">
        <v>194.82680407223</v>
      </c>
      <c r="G74">
        <f t="shared" si="7"/>
        <v>-67.826804072230004</v>
      </c>
      <c r="H74">
        <f t="shared" si="9"/>
        <v>4600.4753506526768</v>
      </c>
      <c r="I74">
        <f t="shared" si="8"/>
        <v>53.54307692307691</v>
      </c>
      <c r="J74">
        <f t="shared" si="10"/>
        <v>2866.861086390531</v>
      </c>
    </row>
    <row r="75" spans="1:13" x14ac:dyDescent="0.2">
      <c r="A75" t="s">
        <v>8</v>
      </c>
      <c r="B75" t="s">
        <v>1</v>
      </c>
      <c r="C75">
        <v>2</v>
      </c>
      <c r="D75">
        <v>16</v>
      </c>
      <c r="E75">
        <v>51.4</v>
      </c>
      <c r="F75">
        <v>58.1844148350051</v>
      </c>
      <c r="G75">
        <f t="shared" si="7"/>
        <v>-6.7844148350051015</v>
      </c>
      <c r="H75">
        <f t="shared" si="9"/>
        <v>46.028284653437296</v>
      </c>
      <c r="I75">
        <f t="shared" si="8"/>
        <v>-22.056923076923091</v>
      </c>
      <c r="J75">
        <f t="shared" si="10"/>
        <v>486.50785562130238</v>
      </c>
    </row>
    <row r="76" spans="1:13" x14ac:dyDescent="0.2">
      <c r="A76" t="s">
        <v>8</v>
      </c>
      <c r="B76" t="s">
        <v>1</v>
      </c>
      <c r="C76">
        <v>2</v>
      </c>
      <c r="D76">
        <v>31</v>
      </c>
      <c r="E76">
        <v>36.4</v>
      </c>
      <c r="F76">
        <v>14.525146067684499</v>
      </c>
      <c r="G76">
        <f t="shared" si="7"/>
        <v>21.874853932315499</v>
      </c>
      <c r="H76">
        <f t="shared" si="9"/>
        <v>478.50923456013885</v>
      </c>
      <c r="I76">
        <f t="shared" si="8"/>
        <v>-37.056923076923091</v>
      </c>
      <c r="J76">
        <f t="shared" si="10"/>
        <v>1373.2155479289952</v>
      </c>
      <c r="L76" s="1" t="s">
        <v>2</v>
      </c>
      <c r="M76" s="1">
        <f>AVERAGE(E64:E90)</f>
        <v>73.45692307692309</v>
      </c>
    </row>
    <row r="77" spans="1:13" x14ac:dyDescent="0.2">
      <c r="A77" t="s">
        <v>8</v>
      </c>
      <c r="B77" t="s">
        <v>1</v>
      </c>
      <c r="C77">
        <v>2</v>
      </c>
      <c r="D77">
        <v>45</v>
      </c>
      <c r="E77">
        <v>26.2</v>
      </c>
      <c r="F77">
        <v>6.2758917629519297</v>
      </c>
      <c r="G77">
        <f t="shared" si="7"/>
        <v>19.92410823704807</v>
      </c>
      <c r="H77">
        <f t="shared" si="9"/>
        <v>396.97008904160674</v>
      </c>
      <c r="I77">
        <f>E77-$M$76</f>
        <v>-47.256923076923087</v>
      </c>
      <c r="J77">
        <f t="shared" si="10"/>
        <v>2233.2167786982259</v>
      </c>
      <c r="L77" s="1"/>
      <c r="M77" s="1"/>
    </row>
    <row r="78" spans="1:13" x14ac:dyDescent="0.2">
      <c r="A78" t="s">
        <v>8</v>
      </c>
      <c r="B78" t="s">
        <v>1</v>
      </c>
      <c r="C78">
        <v>2</v>
      </c>
      <c r="D78">
        <v>60</v>
      </c>
      <c r="E78">
        <v>9.02</v>
      </c>
      <c r="F78">
        <v>3.3882195044978198</v>
      </c>
      <c r="G78">
        <f t="shared" si="7"/>
        <v>5.6317804955021797</v>
      </c>
      <c r="H78">
        <f t="shared" si="9"/>
        <v>31.716951549518779</v>
      </c>
      <c r="I78">
        <f t="shared" si="8"/>
        <v>-64.436923076923094</v>
      </c>
      <c r="J78">
        <f t="shared" si="10"/>
        <v>4152.1170556213037</v>
      </c>
      <c r="L78" s="1" t="s">
        <v>3</v>
      </c>
      <c r="M78" s="1">
        <f>SUM(H64:H90)</f>
        <v>283574.55805794703</v>
      </c>
    </row>
    <row r="79" spans="1:13" x14ac:dyDescent="0.2">
      <c r="A79" t="s">
        <v>8</v>
      </c>
      <c r="B79" t="s">
        <v>1</v>
      </c>
      <c r="C79">
        <v>2</v>
      </c>
      <c r="D79">
        <v>75</v>
      </c>
      <c r="E79">
        <v>5.74</v>
      </c>
      <c r="F79">
        <v>1.9715091001385801</v>
      </c>
      <c r="G79">
        <f t="shared" si="7"/>
        <v>3.7684908998614199</v>
      </c>
      <c r="H79">
        <f t="shared" si="9"/>
        <v>14.201523662338335</v>
      </c>
      <c r="I79">
        <f t="shared" si="8"/>
        <v>-67.716923076923095</v>
      </c>
      <c r="J79">
        <f t="shared" si="10"/>
        <v>4585.5816710059198</v>
      </c>
      <c r="L79" s="1" t="s">
        <v>4</v>
      </c>
      <c r="M79" s="1">
        <f>SUM(J64:J89)</f>
        <v>689787.08500591712</v>
      </c>
    </row>
    <row r="80" spans="1:13" x14ac:dyDescent="0.2">
      <c r="A80" t="s">
        <v>8</v>
      </c>
      <c r="B80" t="s">
        <v>1</v>
      </c>
      <c r="C80">
        <v>2</v>
      </c>
      <c r="D80">
        <v>90</v>
      </c>
      <c r="E80">
        <v>10.7</v>
      </c>
      <c r="F80">
        <v>1.2382854847185301</v>
      </c>
      <c r="G80">
        <f t="shared" si="7"/>
        <v>9.4617145152814697</v>
      </c>
      <c r="H80">
        <f t="shared" si="9"/>
        <v>89.524041568688062</v>
      </c>
      <c r="I80">
        <f>E80-$M$76</f>
        <v>-62.756923076923087</v>
      </c>
      <c r="J80">
        <f t="shared" si="10"/>
        <v>3938.4313940828415</v>
      </c>
      <c r="L80" s="2" t="s">
        <v>5</v>
      </c>
      <c r="M80" s="4">
        <f>1-(M78/M79)</f>
        <v>0.58889552410869728</v>
      </c>
    </row>
    <row r="81" spans="1:10" x14ac:dyDescent="0.2">
      <c r="A81" t="s">
        <v>8</v>
      </c>
      <c r="B81" t="s">
        <v>1</v>
      </c>
      <c r="C81">
        <v>2</v>
      </c>
      <c r="D81">
        <v>105</v>
      </c>
      <c r="E81">
        <v>6.69</v>
      </c>
      <c r="F81">
        <v>0.90789790735652998</v>
      </c>
      <c r="G81">
        <f t="shared" si="7"/>
        <v>5.7821020926434707</v>
      </c>
      <c r="H81">
        <f t="shared" si="9"/>
        <v>33.432704609752001</v>
      </c>
      <c r="I81">
        <f t="shared" si="8"/>
        <v>-66.766923076923092</v>
      </c>
      <c r="J81">
        <f t="shared" si="10"/>
        <v>4457.822017159765</v>
      </c>
    </row>
    <row r="82" spans="1:10" x14ac:dyDescent="0.2">
      <c r="A82" t="s">
        <v>8</v>
      </c>
      <c r="B82" t="s">
        <v>1</v>
      </c>
      <c r="C82">
        <v>3</v>
      </c>
      <c r="D82">
        <v>4</v>
      </c>
      <c r="E82">
        <v>145</v>
      </c>
      <c r="F82">
        <v>394.34176352011502</v>
      </c>
      <c r="G82">
        <f t="shared" si="7"/>
        <v>-249.34176352011502</v>
      </c>
      <c r="H82">
        <f t="shared" si="9"/>
        <v>62171.315035320964</v>
      </c>
      <c r="I82">
        <f t="shared" si="8"/>
        <v>71.54307692307691</v>
      </c>
      <c r="J82">
        <f t="shared" si="10"/>
        <v>5118.4118556212998</v>
      </c>
    </row>
    <row r="83" spans="1:10" x14ac:dyDescent="0.2">
      <c r="A83" t="s">
        <v>8</v>
      </c>
      <c r="B83" t="s">
        <v>1</v>
      </c>
      <c r="C83">
        <v>3</v>
      </c>
      <c r="D83">
        <v>8</v>
      </c>
    </row>
    <row r="84" spans="1:10" x14ac:dyDescent="0.2">
      <c r="A84" t="s">
        <v>8</v>
      </c>
      <c r="B84" t="s">
        <v>1</v>
      </c>
      <c r="C84">
        <v>3</v>
      </c>
      <c r="D84">
        <v>16</v>
      </c>
      <c r="E84">
        <v>41.5</v>
      </c>
      <c r="F84">
        <v>58.1844148350051</v>
      </c>
      <c r="G84">
        <f t="shared" si="7"/>
        <v>-16.6844148350051</v>
      </c>
      <c r="H84">
        <f t="shared" si="9"/>
        <v>278.36969838653823</v>
      </c>
      <c r="I84">
        <f t="shared" si="8"/>
        <v>-31.95692307692309</v>
      </c>
      <c r="J84">
        <f t="shared" si="10"/>
        <v>1021.2449325443795</v>
      </c>
    </row>
    <row r="85" spans="1:10" x14ac:dyDescent="0.2">
      <c r="A85" t="s">
        <v>8</v>
      </c>
      <c r="B85" t="s">
        <v>1</v>
      </c>
      <c r="C85">
        <v>3</v>
      </c>
      <c r="D85">
        <v>31</v>
      </c>
      <c r="E85">
        <v>12</v>
      </c>
      <c r="F85">
        <v>14.525146067684499</v>
      </c>
      <c r="G85">
        <f t="shared" si="7"/>
        <v>-2.5251460676844992</v>
      </c>
      <c r="H85">
        <f t="shared" si="9"/>
        <v>6.3763626631424897</v>
      </c>
      <c r="I85">
        <f t="shared" si="8"/>
        <v>-61.45692307692309</v>
      </c>
      <c r="J85">
        <f t="shared" si="10"/>
        <v>3776.9533940828419</v>
      </c>
    </row>
    <row r="86" spans="1:10" x14ac:dyDescent="0.2">
      <c r="A86" t="s">
        <v>8</v>
      </c>
      <c r="B86" t="s">
        <v>1</v>
      </c>
      <c r="C86">
        <v>3</v>
      </c>
      <c r="D86">
        <v>45</v>
      </c>
      <c r="E86">
        <v>11.2</v>
      </c>
      <c r="F86">
        <v>6.2758917629519297</v>
      </c>
      <c r="G86">
        <f t="shared" si="7"/>
        <v>4.9241082370480695</v>
      </c>
      <c r="H86">
        <f t="shared" si="9"/>
        <v>24.246841930164649</v>
      </c>
      <c r="I86">
        <f t="shared" si="8"/>
        <v>-62.256923076923087</v>
      </c>
      <c r="J86">
        <f t="shared" si="10"/>
        <v>3875.9244710059183</v>
      </c>
    </row>
    <row r="87" spans="1:10" x14ac:dyDescent="0.2">
      <c r="A87" t="s">
        <v>8</v>
      </c>
      <c r="B87" t="s">
        <v>1</v>
      </c>
      <c r="C87">
        <v>3</v>
      </c>
      <c r="D87">
        <v>60</v>
      </c>
      <c r="E87">
        <v>15.8</v>
      </c>
      <c r="F87">
        <v>3.3882195044978198</v>
      </c>
      <c r="G87">
        <f t="shared" si="7"/>
        <v>12.411780495502182</v>
      </c>
      <c r="H87">
        <f t="shared" si="9"/>
        <v>154.05229506852839</v>
      </c>
      <c r="I87">
        <f t="shared" si="8"/>
        <v>-57.656923076923093</v>
      </c>
      <c r="J87">
        <f t="shared" si="10"/>
        <v>3324.3207786982266</v>
      </c>
    </row>
    <row r="88" spans="1:10" x14ac:dyDescent="0.2">
      <c r="A88" t="s">
        <v>8</v>
      </c>
      <c r="B88" t="s">
        <v>1</v>
      </c>
      <c r="C88">
        <v>3</v>
      </c>
      <c r="D88">
        <v>75</v>
      </c>
      <c r="E88">
        <v>4.4000000000000004</v>
      </c>
      <c r="F88">
        <v>1.9715091001385801</v>
      </c>
      <c r="G88">
        <f t="shared" si="7"/>
        <v>2.4284908998614201</v>
      </c>
      <c r="H88">
        <f t="shared" si="9"/>
        <v>5.8975680507097294</v>
      </c>
      <c r="I88">
        <f t="shared" si="8"/>
        <v>-69.056923076923084</v>
      </c>
      <c r="J88">
        <f t="shared" si="10"/>
        <v>4768.8586248520724</v>
      </c>
    </row>
    <row r="89" spans="1:10" x14ac:dyDescent="0.2">
      <c r="A89" t="s">
        <v>8</v>
      </c>
      <c r="B89" t="s">
        <v>1</v>
      </c>
      <c r="C89">
        <v>3</v>
      </c>
      <c r="D89">
        <v>90</v>
      </c>
      <c r="E89">
        <v>3.01</v>
      </c>
      <c r="F89">
        <v>1.2382854847185301</v>
      </c>
      <c r="G89">
        <f t="shared" si="7"/>
        <v>1.7717145152814697</v>
      </c>
      <c r="H89">
        <f t="shared" si="9"/>
        <v>3.1389723236590532</v>
      </c>
      <c r="I89">
        <f t="shared" si="8"/>
        <v>-70.446923076923085</v>
      </c>
      <c r="J89">
        <f t="shared" si="10"/>
        <v>4962.7689710059185</v>
      </c>
    </row>
    <row r="90" spans="1:10" x14ac:dyDescent="0.2">
      <c r="A90" t="s">
        <v>8</v>
      </c>
      <c r="B90" t="s">
        <v>1</v>
      </c>
      <c r="C90">
        <v>3</v>
      </c>
      <c r="D90">
        <v>105</v>
      </c>
      <c r="E90">
        <v>0</v>
      </c>
      <c r="F90">
        <v>0.39848798888482301</v>
      </c>
      <c r="G90">
        <f t="shared" si="7"/>
        <v>-0.39848798888482301</v>
      </c>
      <c r="H90">
        <f t="shared" si="9"/>
        <v>0.15879267728547083</v>
      </c>
      <c r="I90">
        <f t="shared" si="8"/>
        <v>-73.45692307692309</v>
      </c>
      <c r="J90">
        <f t="shared" si="10"/>
        <v>5395.9195479289956</v>
      </c>
    </row>
    <row r="91" spans="1:10" x14ac:dyDescent="0.2">
      <c r="A91" t="s">
        <v>9</v>
      </c>
      <c r="B91" t="s">
        <v>1</v>
      </c>
      <c r="C91">
        <v>1</v>
      </c>
      <c r="D91">
        <v>4</v>
      </c>
      <c r="E91">
        <v>1180</v>
      </c>
      <c r="F91">
        <v>488.88838884297797</v>
      </c>
      <c r="G91">
        <f>E91-F91</f>
        <v>691.11161115702203</v>
      </c>
      <c r="H91">
        <f>G91^2</f>
        <v>477635.25907605479</v>
      </c>
      <c r="I91">
        <f>E91-$M$104</f>
        <v>1111.3363333333334</v>
      </c>
      <c r="J91">
        <f>I91^2</f>
        <v>1235068.4457867779</v>
      </c>
    </row>
    <row r="92" spans="1:10" x14ac:dyDescent="0.2">
      <c r="A92" t="s">
        <v>9</v>
      </c>
      <c r="B92" t="s">
        <v>1</v>
      </c>
      <c r="C92">
        <v>1</v>
      </c>
      <c r="D92">
        <v>8</v>
      </c>
      <c r="E92">
        <v>276</v>
      </c>
      <c r="F92">
        <v>117.79144593802</v>
      </c>
      <c r="G92">
        <f t="shared" ref="G92:G120" si="11">E92-F92</f>
        <v>158.20855406198001</v>
      </c>
      <c r="H92">
        <f t="shared" ref="H92:H120" si="12">G92^2</f>
        <v>25029.946578382453</v>
      </c>
      <c r="I92">
        <f t="shared" ref="I92:I120" si="13">E92-$M$104</f>
        <v>207.33633333333336</v>
      </c>
      <c r="J92">
        <f t="shared" ref="J92:J120" si="14">I92^2</f>
        <v>42988.355120111119</v>
      </c>
    </row>
    <row r="93" spans="1:10" x14ac:dyDescent="0.2">
      <c r="A93" t="s">
        <v>9</v>
      </c>
      <c r="B93" t="s">
        <v>1</v>
      </c>
      <c r="C93">
        <v>1</v>
      </c>
      <c r="D93">
        <v>16</v>
      </c>
      <c r="E93">
        <v>55.4</v>
      </c>
      <c r="F93">
        <v>28.332874317193401</v>
      </c>
      <c r="G93">
        <f t="shared" si="11"/>
        <v>27.067125682806598</v>
      </c>
      <c r="H93">
        <f t="shared" si="12"/>
        <v>732.62929272884855</v>
      </c>
      <c r="I93">
        <f t="shared" si="13"/>
        <v>-13.263666666666659</v>
      </c>
      <c r="J93">
        <f t="shared" si="14"/>
        <v>175.92485344444424</v>
      </c>
    </row>
    <row r="94" spans="1:10" x14ac:dyDescent="0.2">
      <c r="A94" t="s">
        <v>9</v>
      </c>
      <c r="B94" t="s">
        <v>1</v>
      </c>
      <c r="C94">
        <v>1</v>
      </c>
      <c r="D94">
        <v>31</v>
      </c>
      <c r="E94">
        <v>29.3</v>
      </c>
      <c r="F94">
        <v>7.1361099580236704</v>
      </c>
      <c r="G94">
        <f t="shared" si="11"/>
        <v>22.16389004197633</v>
      </c>
      <c r="H94">
        <f t="shared" si="12"/>
        <v>491.23802179281756</v>
      </c>
      <c r="I94">
        <f t="shared" si="13"/>
        <v>-39.36366666666666</v>
      </c>
      <c r="J94">
        <f t="shared" si="14"/>
        <v>1549.4982534444439</v>
      </c>
    </row>
    <row r="95" spans="1:10" x14ac:dyDescent="0.2">
      <c r="A95" t="s">
        <v>9</v>
      </c>
      <c r="B95" t="s">
        <v>1</v>
      </c>
      <c r="C95">
        <v>1</v>
      </c>
      <c r="D95">
        <v>45</v>
      </c>
      <c r="E95">
        <v>24</v>
      </c>
      <c r="F95">
        <v>3.2679470955631702</v>
      </c>
      <c r="G95">
        <f t="shared" si="11"/>
        <v>20.732052904436831</v>
      </c>
      <c r="H95">
        <f t="shared" si="12"/>
        <v>429.81801763236763</v>
      </c>
      <c r="I95">
        <f t="shared" si="13"/>
        <v>-44.663666666666657</v>
      </c>
      <c r="J95">
        <f t="shared" si="14"/>
        <v>1994.8431201111102</v>
      </c>
    </row>
    <row r="96" spans="1:10" x14ac:dyDescent="0.2">
      <c r="A96" t="s">
        <v>9</v>
      </c>
      <c r="B96" t="s">
        <v>1</v>
      </c>
      <c r="C96">
        <v>1</v>
      </c>
      <c r="D96">
        <v>60</v>
      </c>
      <c r="E96">
        <v>14.4</v>
      </c>
      <c r="F96">
        <v>1.79155473685912</v>
      </c>
      <c r="G96">
        <f t="shared" si="11"/>
        <v>12.608445263140879</v>
      </c>
      <c r="H96">
        <f t="shared" si="12"/>
        <v>158.97289195361969</v>
      </c>
      <c r="I96">
        <f t="shared" si="13"/>
        <v>-54.263666666666659</v>
      </c>
      <c r="J96">
        <f t="shared" si="14"/>
        <v>2944.5455201111104</v>
      </c>
    </row>
    <row r="97" spans="1:13" x14ac:dyDescent="0.2">
      <c r="A97" t="s">
        <v>9</v>
      </c>
      <c r="B97" t="s">
        <v>1</v>
      </c>
      <c r="C97">
        <v>1</v>
      </c>
      <c r="D97">
        <v>75</v>
      </c>
      <c r="E97">
        <v>8.2899999999999991</v>
      </c>
      <c r="F97">
        <v>1.1075167981915399</v>
      </c>
      <c r="G97">
        <f t="shared" si="11"/>
        <v>7.1824832018084592</v>
      </c>
      <c r="H97">
        <f t="shared" si="12"/>
        <v>51.588064944260694</v>
      </c>
      <c r="I97">
        <f t="shared" si="13"/>
        <v>-60.373666666666658</v>
      </c>
      <c r="J97">
        <f t="shared" si="14"/>
        <v>3644.9796267777765</v>
      </c>
    </row>
    <row r="98" spans="1:13" x14ac:dyDescent="0.2">
      <c r="A98" t="s">
        <v>9</v>
      </c>
      <c r="B98" t="s">
        <v>1</v>
      </c>
      <c r="C98">
        <v>1</v>
      </c>
      <c r="D98">
        <v>90</v>
      </c>
      <c r="E98">
        <v>7.69</v>
      </c>
      <c r="F98">
        <v>0.72704504592712704</v>
      </c>
      <c r="G98">
        <f t="shared" si="11"/>
        <v>6.962954954072873</v>
      </c>
      <c r="H98">
        <f t="shared" si="12"/>
        <v>48.482741692447966</v>
      </c>
      <c r="I98">
        <f t="shared" si="13"/>
        <v>-60.973666666666659</v>
      </c>
      <c r="J98">
        <f t="shared" si="14"/>
        <v>3717.7880267777768</v>
      </c>
    </row>
    <row r="99" spans="1:13" x14ac:dyDescent="0.2">
      <c r="A99" t="s">
        <v>9</v>
      </c>
      <c r="B99" t="s">
        <v>1</v>
      </c>
      <c r="C99">
        <v>1</v>
      </c>
      <c r="D99">
        <v>105</v>
      </c>
      <c r="E99">
        <v>5.57</v>
      </c>
      <c r="F99">
        <v>0.53825792937851402</v>
      </c>
      <c r="G99">
        <f t="shared" si="11"/>
        <v>5.0317420706214859</v>
      </c>
      <c r="H99">
        <f t="shared" si="12"/>
        <v>25.318428265262199</v>
      </c>
      <c r="I99">
        <f t="shared" si="13"/>
        <v>-63.093666666666657</v>
      </c>
      <c r="J99">
        <f t="shared" si="14"/>
        <v>3980.8107734444434</v>
      </c>
    </row>
    <row r="100" spans="1:13" x14ac:dyDescent="0.2">
      <c r="A100" t="s">
        <v>9</v>
      </c>
      <c r="B100" t="s">
        <v>1</v>
      </c>
      <c r="C100">
        <v>1</v>
      </c>
      <c r="D100">
        <v>120</v>
      </c>
      <c r="E100">
        <v>6.33</v>
      </c>
      <c r="F100">
        <v>0.39848798888482301</v>
      </c>
      <c r="G100">
        <f t="shared" si="11"/>
        <v>5.9315120111151769</v>
      </c>
      <c r="H100">
        <f t="shared" si="12"/>
        <v>35.182834738003613</v>
      </c>
      <c r="I100">
        <f t="shared" si="13"/>
        <v>-62.333666666666659</v>
      </c>
      <c r="J100">
        <f t="shared" si="14"/>
        <v>3885.4860001111101</v>
      </c>
    </row>
    <row r="101" spans="1:13" x14ac:dyDescent="0.2">
      <c r="A101" t="s">
        <v>9</v>
      </c>
      <c r="B101" t="s">
        <v>1</v>
      </c>
      <c r="C101">
        <v>2</v>
      </c>
      <c r="D101">
        <v>4</v>
      </c>
      <c r="E101">
        <v>14.9</v>
      </c>
      <c r="F101">
        <v>488.88838884297797</v>
      </c>
      <c r="G101">
        <f t="shared" si="11"/>
        <v>-473.988388842978</v>
      </c>
      <c r="H101">
        <f t="shared" si="12"/>
        <v>224664.99275796211</v>
      </c>
      <c r="I101">
        <f t="shared" si="13"/>
        <v>-53.763666666666659</v>
      </c>
      <c r="J101">
        <f t="shared" si="14"/>
        <v>2890.5318534444436</v>
      </c>
    </row>
    <row r="102" spans="1:13" x14ac:dyDescent="0.2">
      <c r="A102" t="s">
        <v>9</v>
      </c>
      <c r="B102" t="s">
        <v>1</v>
      </c>
      <c r="C102">
        <v>2</v>
      </c>
      <c r="D102">
        <v>8</v>
      </c>
      <c r="E102">
        <v>9.9600000000000009</v>
      </c>
      <c r="F102">
        <v>117.79144593802</v>
      </c>
      <c r="G102">
        <f t="shared" si="11"/>
        <v>-107.83144593802001</v>
      </c>
      <c r="H102">
        <f t="shared" si="12"/>
        <v>11627.620733084132</v>
      </c>
      <c r="I102">
        <f t="shared" si="13"/>
        <v>-58.703666666666656</v>
      </c>
      <c r="J102">
        <f t="shared" si="14"/>
        <v>3446.1204801111098</v>
      </c>
    </row>
    <row r="103" spans="1:13" x14ac:dyDescent="0.2">
      <c r="A103" t="s">
        <v>9</v>
      </c>
      <c r="B103" t="s">
        <v>1</v>
      </c>
      <c r="C103">
        <v>2</v>
      </c>
      <c r="D103">
        <v>16</v>
      </c>
      <c r="E103">
        <v>16</v>
      </c>
      <c r="F103">
        <v>28.332874317193401</v>
      </c>
      <c r="G103">
        <f t="shared" si="11"/>
        <v>-12.332874317193401</v>
      </c>
      <c r="H103">
        <f t="shared" si="12"/>
        <v>152.09978892368858</v>
      </c>
      <c r="I103">
        <f t="shared" si="13"/>
        <v>-52.663666666666657</v>
      </c>
      <c r="J103">
        <f t="shared" si="14"/>
        <v>2773.461786777777</v>
      </c>
    </row>
    <row r="104" spans="1:13" x14ac:dyDescent="0.2">
      <c r="A104" t="s">
        <v>9</v>
      </c>
      <c r="B104" t="s">
        <v>1</v>
      </c>
      <c r="C104">
        <v>2</v>
      </c>
      <c r="D104">
        <v>31</v>
      </c>
      <c r="E104">
        <v>4.17</v>
      </c>
      <c r="F104">
        <v>7.1361099580236704</v>
      </c>
      <c r="G104">
        <f t="shared" si="11"/>
        <v>-2.9661099580236705</v>
      </c>
      <c r="H104">
        <f t="shared" si="12"/>
        <v>8.7978082830871802</v>
      </c>
      <c r="I104">
        <f t="shared" si="13"/>
        <v>-64.493666666666655</v>
      </c>
      <c r="J104">
        <f t="shared" si="14"/>
        <v>4159.4330401111092</v>
      </c>
      <c r="L104" s="1" t="s">
        <v>2</v>
      </c>
      <c r="M104" s="1">
        <f>AVERAGE(E91:E120)</f>
        <v>68.663666666666657</v>
      </c>
    </row>
    <row r="105" spans="1:13" x14ac:dyDescent="0.2">
      <c r="A105" t="s">
        <v>9</v>
      </c>
      <c r="B105" t="s">
        <v>1</v>
      </c>
      <c r="C105">
        <v>2</v>
      </c>
      <c r="D105">
        <v>45</v>
      </c>
      <c r="E105">
        <v>6.9</v>
      </c>
      <c r="F105">
        <v>3.2679470955631702</v>
      </c>
      <c r="G105">
        <f t="shared" si="11"/>
        <v>3.6320529044368302</v>
      </c>
      <c r="H105">
        <f t="shared" si="12"/>
        <v>13.191808300628013</v>
      </c>
      <c r="I105">
        <f t="shared" si="13"/>
        <v>-61.763666666666659</v>
      </c>
      <c r="J105">
        <f t="shared" si="14"/>
        <v>3814.7505201111103</v>
      </c>
      <c r="L105" s="1"/>
      <c r="M105" s="1"/>
    </row>
    <row r="106" spans="1:13" x14ac:dyDescent="0.2">
      <c r="A106" t="s">
        <v>9</v>
      </c>
      <c r="B106" t="s">
        <v>1</v>
      </c>
      <c r="C106">
        <v>2</v>
      </c>
      <c r="D106">
        <v>60</v>
      </c>
      <c r="E106">
        <v>5.17</v>
      </c>
      <c r="F106">
        <v>1.79155473685912</v>
      </c>
      <c r="G106">
        <f t="shared" si="11"/>
        <v>3.3784452631408799</v>
      </c>
      <c r="H106">
        <f t="shared" si="12"/>
        <v>11.413892396039049</v>
      </c>
      <c r="I106">
        <f t="shared" si="13"/>
        <v>-63.493666666666655</v>
      </c>
      <c r="J106">
        <f t="shared" si="14"/>
        <v>4031.4457067777762</v>
      </c>
      <c r="L106" s="1" t="s">
        <v>3</v>
      </c>
      <c r="M106" s="1">
        <f>SUM(H91:H120)</f>
        <v>790320.28264005587</v>
      </c>
    </row>
    <row r="107" spans="1:13" x14ac:dyDescent="0.2">
      <c r="A107" t="s">
        <v>9</v>
      </c>
      <c r="B107" t="s">
        <v>1</v>
      </c>
      <c r="C107">
        <v>2</v>
      </c>
      <c r="D107">
        <v>75</v>
      </c>
      <c r="E107">
        <v>1.49</v>
      </c>
      <c r="F107">
        <v>1.1075167981915399</v>
      </c>
      <c r="G107">
        <f t="shared" si="11"/>
        <v>0.38248320180846007</v>
      </c>
      <c r="H107">
        <f t="shared" si="12"/>
        <v>0.14629339966565119</v>
      </c>
      <c r="I107">
        <f t="shared" si="13"/>
        <v>-67.173666666666662</v>
      </c>
      <c r="J107">
        <f t="shared" si="14"/>
        <v>4512.3014934444436</v>
      </c>
      <c r="L107" s="1" t="s">
        <v>4</v>
      </c>
      <c r="M107" s="1">
        <f>SUM(J91:J120)</f>
        <v>1413581.9310966665</v>
      </c>
    </row>
    <row r="108" spans="1:13" x14ac:dyDescent="0.2">
      <c r="A108" t="s">
        <v>9</v>
      </c>
      <c r="B108" t="s">
        <v>1</v>
      </c>
      <c r="C108">
        <v>2</v>
      </c>
      <c r="D108">
        <v>90</v>
      </c>
      <c r="E108">
        <v>2.0499999999999998</v>
      </c>
      <c r="F108">
        <v>0.72704504592712704</v>
      </c>
      <c r="G108">
        <f t="shared" si="11"/>
        <v>1.3229549540728729</v>
      </c>
      <c r="H108">
        <f t="shared" si="12"/>
        <v>1.7502098105059571</v>
      </c>
      <c r="I108">
        <f t="shared" si="13"/>
        <v>-66.61366666666666</v>
      </c>
      <c r="J108">
        <f t="shared" si="14"/>
        <v>4437.3805867777764</v>
      </c>
      <c r="L108" s="2" t="s">
        <v>5</v>
      </c>
      <c r="M108" s="4">
        <f>1-(M106/M107)</f>
        <v>0.44090946180465107</v>
      </c>
    </row>
    <row r="109" spans="1:13" x14ac:dyDescent="0.2">
      <c r="A109" t="s">
        <v>9</v>
      </c>
      <c r="B109" t="s">
        <v>1</v>
      </c>
      <c r="C109">
        <v>2</v>
      </c>
      <c r="D109">
        <v>105</v>
      </c>
      <c r="E109">
        <v>0</v>
      </c>
      <c r="F109">
        <v>0.53825792937851402</v>
      </c>
      <c r="G109">
        <f t="shared" si="11"/>
        <v>-0.53825792937851402</v>
      </c>
      <c r="H109">
        <f t="shared" si="12"/>
        <v>0.28972159853884538</v>
      </c>
      <c r="I109">
        <f t="shared" si="13"/>
        <v>-68.663666666666657</v>
      </c>
      <c r="J109">
        <f t="shared" si="14"/>
        <v>4714.6991201111096</v>
      </c>
    </row>
    <row r="110" spans="1:13" x14ac:dyDescent="0.2">
      <c r="A110" t="s">
        <v>9</v>
      </c>
      <c r="B110" t="s">
        <v>1</v>
      </c>
      <c r="C110">
        <v>2</v>
      </c>
      <c r="D110">
        <v>120</v>
      </c>
      <c r="E110">
        <v>0</v>
      </c>
      <c r="F110">
        <v>0.39848798888482301</v>
      </c>
      <c r="G110">
        <f t="shared" si="11"/>
        <v>-0.39848798888482301</v>
      </c>
      <c r="H110">
        <f t="shared" si="12"/>
        <v>0.15879267728547083</v>
      </c>
      <c r="I110">
        <f t="shared" si="13"/>
        <v>-68.663666666666657</v>
      </c>
      <c r="J110">
        <f t="shared" si="14"/>
        <v>4714.6991201111096</v>
      </c>
    </row>
    <row r="111" spans="1:13" x14ac:dyDescent="0.2">
      <c r="A111" t="s">
        <v>9</v>
      </c>
      <c r="B111" t="s">
        <v>1</v>
      </c>
      <c r="C111">
        <v>3</v>
      </c>
      <c r="D111">
        <v>4</v>
      </c>
      <c r="E111">
        <v>275</v>
      </c>
      <c r="F111">
        <v>488.88838884297797</v>
      </c>
      <c r="G111">
        <f t="shared" si="11"/>
        <v>-213.88838884297797</v>
      </c>
      <c r="H111">
        <f t="shared" si="12"/>
        <v>45748.242881844948</v>
      </c>
      <c r="I111">
        <f t="shared" si="13"/>
        <v>206.33633333333336</v>
      </c>
      <c r="J111">
        <f t="shared" si="14"/>
        <v>42574.682453444453</v>
      </c>
    </row>
    <row r="112" spans="1:13" x14ac:dyDescent="0.2">
      <c r="A112" t="s">
        <v>9</v>
      </c>
      <c r="B112" t="s">
        <v>1</v>
      </c>
      <c r="C112">
        <v>3</v>
      </c>
      <c r="D112">
        <v>8</v>
      </c>
      <c r="E112">
        <v>60.1</v>
      </c>
      <c r="F112">
        <v>117.79144593802</v>
      </c>
      <c r="G112">
        <f t="shared" si="11"/>
        <v>-57.691445938020003</v>
      </c>
      <c r="H112">
        <f t="shared" si="12"/>
        <v>3328.3029344194847</v>
      </c>
      <c r="I112">
        <f t="shared" si="13"/>
        <v>-8.5636666666666557</v>
      </c>
      <c r="J112">
        <f t="shared" si="14"/>
        <v>73.336386777777591</v>
      </c>
    </row>
    <row r="113" spans="1:10" x14ac:dyDescent="0.2">
      <c r="A113" t="s">
        <v>9</v>
      </c>
      <c r="B113" t="s">
        <v>1</v>
      </c>
      <c r="C113">
        <v>3</v>
      </c>
      <c r="D113">
        <v>16</v>
      </c>
      <c r="E113">
        <v>38.700000000000003</v>
      </c>
      <c r="F113">
        <v>28.332874317193401</v>
      </c>
      <c r="G113">
        <f t="shared" si="11"/>
        <v>10.367125682806602</v>
      </c>
      <c r="H113">
        <f t="shared" si="12"/>
        <v>107.47729492310826</v>
      </c>
      <c r="I113">
        <f t="shared" si="13"/>
        <v>-29.963666666666654</v>
      </c>
      <c r="J113">
        <f t="shared" si="14"/>
        <v>897.82132011111037</v>
      </c>
    </row>
    <row r="114" spans="1:10" x14ac:dyDescent="0.2">
      <c r="A114" t="s">
        <v>9</v>
      </c>
      <c r="B114" t="s">
        <v>1</v>
      </c>
      <c r="C114">
        <v>3</v>
      </c>
      <c r="D114">
        <v>31</v>
      </c>
      <c r="E114">
        <v>10.4</v>
      </c>
      <c r="F114">
        <v>7.1361099580236704</v>
      </c>
      <c r="G114">
        <f t="shared" si="11"/>
        <v>3.2638900419763299</v>
      </c>
      <c r="H114">
        <f t="shared" si="12"/>
        <v>10.652978206112248</v>
      </c>
      <c r="I114">
        <f t="shared" si="13"/>
        <v>-58.263666666666659</v>
      </c>
      <c r="J114">
        <f t="shared" si="14"/>
        <v>3394.6548534444437</v>
      </c>
    </row>
    <row r="115" spans="1:10" x14ac:dyDescent="0.2">
      <c r="A115" t="s">
        <v>9</v>
      </c>
      <c r="B115" t="s">
        <v>1</v>
      </c>
      <c r="C115">
        <v>3</v>
      </c>
      <c r="D115">
        <v>45</v>
      </c>
      <c r="E115">
        <v>2.4900000000000002</v>
      </c>
      <c r="F115">
        <v>3.2679470955631702</v>
      </c>
      <c r="G115">
        <f t="shared" si="11"/>
        <v>-0.77794709556316999</v>
      </c>
      <c r="H115">
        <f t="shared" si="12"/>
        <v>0.60520168349517189</v>
      </c>
      <c r="I115">
        <f t="shared" si="13"/>
        <v>-66.173666666666662</v>
      </c>
      <c r="J115">
        <f t="shared" si="14"/>
        <v>4378.9541601111105</v>
      </c>
    </row>
    <row r="116" spans="1:10" x14ac:dyDescent="0.2">
      <c r="A116" t="s">
        <v>9</v>
      </c>
      <c r="B116" t="s">
        <v>1</v>
      </c>
      <c r="C116">
        <v>3</v>
      </c>
      <c r="D116">
        <v>60</v>
      </c>
      <c r="E116">
        <v>1.27</v>
      </c>
      <c r="F116">
        <v>1.79155473685912</v>
      </c>
      <c r="G116">
        <f t="shared" si="11"/>
        <v>-0.52155473685912002</v>
      </c>
      <c r="H116">
        <f t="shared" si="12"/>
        <v>0.27201934354018592</v>
      </c>
      <c r="I116">
        <f t="shared" si="13"/>
        <v>-67.393666666666661</v>
      </c>
      <c r="J116">
        <f t="shared" si="14"/>
        <v>4541.906306777777</v>
      </c>
    </row>
    <row r="117" spans="1:10" x14ac:dyDescent="0.2">
      <c r="A117" t="s">
        <v>9</v>
      </c>
      <c r="B117" t="s">
        <v>1</v>
      </c>
      <c r="C117">
        <v>3</v>
      </c>
      <c r="D117">
        <v>75</v>
      </c>
      <c r="E117">
        <v>1.29</v>
      </c>
      <c r="F117">
        <v>1.1075167981915399</v>
      </c>
      <c r="G117">
        <f t="shared" si="11"/>
        <v>0.18248320180846012</v>
      </c>
      <c r="H117">
        <f t="shared" si="12"/>
        <v>3.3300118942267184E-2</v>
      </c>
      <c r="I117">
        <f t="shared" si="13"/>
        <v>-67.373666666666651</v>
      </c>
      <c r="J117">
        <f t="shared" si="14"/>
        <v>4539.2109601111088</v>
      </c>
    </row>
    <row r="118" spans="1:10" x14ac:dyDescent="0.2">
      <c r="A118" t="s">
        <v>9</v>
      </c>
      <c r="B118" t="s">
        <v>1</v>
      </c>
      <c r="C118">
        <v>3</v>
      </c>
      <c r="D118">
        <v>90</v>
      </c>
      <c r="E118">
        <v>3.04</v>
      </c>
      <c r="F118">
        <v>0.72704504592712704</v>
      </c>
      <c r="G118">
        <f t="shared" si="11"/>
        <v>2.3129549540728731</v>
      </c>
      <c r="H118">
        <f t="shared" si="12"/>
        <v>5.3497606195702465</v>
      </c>
      <c r="I118">
        <f t="shared" si="13"/>
        <v>-65.623666666666651</v>
      </c>
      <c r="J118">
        <f t="shared" si="14"/>
        <v>4306.4656267777755</v>
      </c>
    </row>
    <row r="119" spans="1:10" x14ac:dyDescent="0.2">
      <c r="A119" t="s">
        <v>9</v>
      </c>
      <c r="B119" t="s">
        <v>1</v>
      </c>
      <c r="C119">
        <v>3</v>
      </c>
      <c r="D119">
        <v>105</v>
      </c>
      <c r="E119">
        <v>0</v>
      </c>
      <c r="F119">
        <v>0.53825792937851402</v>
      </c>
      <c r="G119">
        <f t="shared" si="11"/>
        <v>-0.53825792937851402</v>
      </c>
      <c r="H119">
        <f t="shared" si="12"/>
        <v>0.28972159853884538</v>
      </c>
      <c r="I119">
        <f t="shared" si="13"/>
        <v>-68.663666666666657</v>
      </c>
      <c r="J119">
        <f t="shared" si="14"/>
        <v>4714.6991201111096</v>
      </c>
    </row>
    <row r="120" spans="1:10" x14ac:dyDescent="0.2">
      <c r="A120" t="s">
        <v>9</v>
      </c>
      <c r="B120" t="s">
        <v>1</v>
      </c>
      <c r="C120">
        <v>3</v>
      </c>
      <c r="D120">
        <v>120</v>
      </c>
      <c r="E120">
        <v>0</v>
      </c>
      <c r="F120">
        <v>0.39848798888482301</v>
      </c>
      <c r="G120">
        <f t="shared" si="11"/>
        <v>-0.39848798888482301</v>
      </c>
      <c r="H120">
        <f t="shared" si="12"/>
        <v>0.15879267728547083</v>
      </c>
      <c r="I120">
        <f t="shared" si="13"/>
        <v>-68.663666666666657</v>
      </c>
      <c r="J120">
        <f t="shared" si="14"/>
        <v>4714.6991201111096</v>
      </c>
    </row>
    <row r="121" spans="1:10" x14ac:dyDescent="0.2">
      <c r="A121" t="s">
        <v>10</v>
      </c>
      <c r="B121" t="s">
        <v>1</v>
      </c>
      <c r="C121">
        <v>1</v>
      </c>
      <c r="D121">
        <v>4</v>
      </c>
      <c r="E121">
        <v>64.099999999999994</v>
      </c>
      <c r="F121">
        <v>30.154603328279698</v>
      </c>
      <c r="G121">
        <f>F121-E121</f>
        <v>-33.945396671720296</v>
      </c>
      <c r="H121">
        <f>G121^2</f>
        <v>1152.2899552004394</v>
      </c>
      <c r="I121">
        <f>E121-$M$129</f>
        <v>47.679999999999993</v>
      </c>
      <c r="J121">
        <f>I121^2</f>
        <v>2273.3823999999995</v>
      </c>
    </row>
    <row r="122" spans="1:10" x14ac:dyDescent="0.2">
      <c r="A122" t="s">
        <v>10</v>
      </c>
      <c r="B122" t="s">
        <v>1</v>
      </c>
      <c r="C122">
        <v>2</v>
      </c>
      <c r="D122">
        <v>4</v>
      </c>
      <c r="E122">
        <v>0.54</v>
      </c>
      <c r="F122">
        <v>30.154603328279698</v>
      </c>
      <c r="G122">
        <f t="shared" ref="G122:G144" si="15">F122-E122</f>
        <v>29.614603328279699</v>
      </c>
      <c r="H122">
        <f t="shared" ref="H122:H144" si="16">G122^2</f>
        <v>877.02473029135501</v>
      </c>
      <c r="I122">
        <f t="shared" ref="I122:I144" si="17">E122-$M$129</f>
        <v>-15.880000000000003</v>
      </c>
      <c r="J122">
        <f t="shared" ref="J122:J144" si="18">I122^2</f>
        <v>252.17440000000008</v>
      </c>
    </row>
    <row r="123" spans="1:10" x14ac:dyDescent="0.2">
      <c r="A123" t="s">
        <v>10</v>
      </c>
      <c r="B123" t="s">
        <v>1</v>
      </c>
      <c r="C123">
        <v>3</v>
      </c>
      <c r="D123">
        <v>4</v>
      </c>
      <c r="E123">
        <v>5.38</v>
      </c>
      <c r="F123">
        <v>30.154603328279698</v>
      </c>
      <c r="G123">
        <f t="shared" si="15"/>
        <v>24.774603328279699</v>
      </c>
      <c r="H123">
        <f t="shared" si="16"/>
        <v>613.78097007360759</v>
      </c>
      <c r="I123">
        <f t="shared" si="17"/>
        <v>-11.040000000000003</v>
      </c>
      <c r="J123">
        <f>I123^2</f>
        <v>121.88160000000006</v>
      </c>
    </row>
    <row r="124" spans="1:10" x14ac:dyDescent="0.2">
      <c r="A124" t="s">
        <v>10</v>
      </c>
      <c r="B124" t="s">
        <v>1</v>
      </c>
      <c r="C124">
        <v>1</v>
      </c>
      <c r="D124">
        <v>7</v>
      </c>
      <c r="E124">
        <v>101</v>
      </c>
      <c r="F124">
        <v>28.578663832915598</v>
      </c>
      <c r="G124">
        <f t="shared" si="15"/>
        <v>-72.421336167084405</v>
      </c>
      <c r="H124">
        <f t="shared" si="16"/>
        <v>5244.8499322258476</v>
      </c>
      <c r="I124">
        <f t="shared" si="17"/>
        <v>84.58</v>
      </c>
      <c r="J124">
        <f t="shared" si="18"/>
        <v>7153.7763999999997</v>
      </c>
    </row>
    <row r="125" spans="1:10" x14ac:dyDescent="0.2">
      <c r="A125" t="s">
        <v>10</v>
      </c>
      <c r="B125" t="s">
        <v>1</v>
      </c>
      <c r="C125">
        <v>2</v>
      </c>
      <c r="D125">
        <v>7</v>
      </c>
      <c r="E125">
        <v>6.48</v>
      </c>
      <c r="F125">
        <v>28.578663832915598</v>
      </c>
      <c r="G125">
        <f t="shared" si="15"/>
        <v>22.098663832915598</v>
      </c>
      <c r="H125">
        <f t="shared" si="16"/>
        <v>488.35094320021193</v>
      </c>
      <c r="I125">
        <f t="shared" si="17"/>
        <v>-9.9400000000000013</v>
      </c>
      <c r="J125">
        <f t="shared" si="18"/>
        <v>98.803600000000031</v>
      </c>
    </row>
    <row r="126" spans="1:10" x14ac:dyDescent="0.2">
      <c r="A126" t="s">
        <v>10</v>
      </c>
      <c r="B126" t="s">
        <v>1</v>
      </c>
      <c r="C126">
        <v>3</v>
      </c>
      <c r="D126">
        <v>7</v>
      </c>
      <c r="E126">
        <v>6.65</v>
      </c>
      <c r="F126">
        <v>28.578663832915598</v>
      </c>
      <c r="G126">
        <f t="shared" si="15"/>
        <v>21.928663832915596</v>
      </c>
      <c r="H126">
        <f t="shared" si="16"/>
        <v>480.86629749702053</v>
      </c>
      <c r="I126">
        <f t="shared" si="17"/>
        <v>-9.7700000000000014</v>
      </c>
      <c r="J126">
        <f t="shared" si="18"/>
        <v>95.452900000000028</v>
      </c>
    </row>
    <row r="127" spans="1:10" x14ac:dyDescent="0.2">
      <c r="A127" t="s">
        <v>10</v>
      </c>
      <c r="B127" t="s">
        <v>1</v>
      </c>
      <c r="C127">
        <v>1</v>
      </c>
      <c r="D127">
        <v>16</v>
      </c>
      <c r="E127">
        <v>47</v>
      </c>
      <c r="F127">
        <v>23.056388371989701</v>
      </c>
      <c r="G127">
        <f t="shared" si="15"/>
        <v>-23.943611628010299</v>
      </c>
      <c r="H127">
        <f t="shared" si="16"/>
        <v>573.29653779298997</v>
      </c>
      <c r="I127">
        <f t="shared" si="17"/>
        <v>30.58</v>
      </c>
      <c r="J127">
        <f t="shared" si="18"/>
        <v>935.13639999999987</v>
      </c>
    </row>
    <row r="128" spans="1:10" x14ac:dyDescent="0.2">
      <c r="A128" t="s">
        <v>10</v>
      </c>
      <c r="B128" t="s">
        <v>1</v>
      </c>
      <c r="C128">
        <v>2</v>
      </c>
      <c r="D128">
        <v>16</v>
      </c>
      <c r="E128">
        <v>8.27</v>
      </c>
      <c r="F128">
        <v>23.056388371989701</v>
      </c>
      <c r="G128">
        <f t="shared" si="15"/>
        <v>14.786388371989702</v>
      </c>
      <c r="H128">
        <f t="shared" si="16"/>
        <v>218.63728108731226</v>
      </c>
      <c r="I128">
        <f t="shared" si="17"/>
        <v>-8.1500000000000021</v>
      </c>
      <c r="J128">
        <f t="shared" si="18"/>
        <v>66.422500000000028</v>
      </c>
    </row>
    <row r="129" spans="1:13" x14ac:dyDescent="0.2">
      <c r="A129" t="s">
        <v>10</v>
      </c>
      <c r="B129" t="s">
        <v>1</v>
      </c>
      <c r="C129">
        <v>3</v>
      </c>
      <c r="D129">
        <v>16</v>
      </c>
      <c r="E129">
        <v>9.31</v>
      </c>
      <c r="F129">
        <v>23.056388371989701</v>
      </c>
      <c r="G129">
        <f t="shared" si="15"/>
        <v>13.746388371989701</v>
      </c>
      <c r="H129">
        <f t="shared" si="16"/>
        <v>188.96319327357367</v>
      </c>
      <c r="I129">
        <f t="shared" si="17"/>
        <v>-7.1100000000000012</v>
      </c>
      <c r="J129">
        <f t="shared" si="18"/>
        <v>50.552100000000017</v>
      </c>
      <c r="L129" s="1" t="s">
        <v>2</v>
      </c>
      <c r="M129" s="1">
        <f>AVERAGE(E121:E144)</f>
        <v>16.420000000000002</v>
      </c>
    </row>
    <row r="130" spans="1:13" x14ac:dyDescent="0.2">
      <c r="A130" t="s">
        <v>10</v>
      </c>
      <c r="B130" t="s">
        <v>1</v>
      </c>
      <c r="C130">
        <v>1</v>
      </c>
      <c r="D130">
        <v>30</v>
      </c>
      <c r="E130">
        <v>25.7</v>
      </c>
      <c r="F130">
        <v>16.049016183966</v>
      </c>
      <c r="G130">
        <f t="shared" si="15"/>
        <v>-9.6509838160339996</v>
      </c>
      <c r="H130">
        <f t="shared" si="16"/>
        <v>93.141488617350177</v>
      </c>
      <c r="I130">
        <f t="shared" si="17"/>
        <v>9.2799999999999976</v>
      </c>
      <c r="J130">
        <f t="shared" si="18"/>
        <v>86.118399999999951</v>
      </c>
      <c r="L130" s="1"/>
      <c r="M130" s="1"/>
    </row>
    <row r="131" spans="1:13" x14ac:dyDescent="0.2">
      <c r="A131" t="s">
        <v>10</v>
      </c>
      <c r="B131" t="s">
        <v>1</v>
      </c>
      <c r="C131">
        <v>2</v>
      </c>
      <c r="D131">
        <v>30</v>
      </c>
      <c r="E131">
        <v>1.36</v>
      </c>
      <c r="F131">
        <v>16.049016183966</v>
      </c>
      <c r="G131">
        <f t="shared" si="15"/>
        <v>14.689016183966</v>
      </c>
      <c r="H131">
        <f t="shared" si="16"/>
        <v>215.76719645281509</v>
      </c>
      <c r="I131">
        <f t="shared" si="17"/>
        <v>-15.060000000000002</v>
      </c>
      <c r="J131">
        <f t="shared" si="18"/>
        <v>226.80360000000007</v>
      </c>
      <c r="L131" s="1" t="s">
        <v>3</v>
      </c>
      <c r="M131" s="1">
        <f>SUM(H121:H144)</f>
        <v>11094.995135557501</v>
      </c>
    </row>
    <row r="132" spans="1:13" x14ac:dyDescent="0.2">
      <c r="A132" t="s">
        <v>10</v>
      </c>
      <c r="B132" t="s">
        <v>1</v>
      </c>
      <c r="C132">
        <v>3</v>
      </c>
      <c r="D132">
        <v>30</v>
      </c>
      <c r="E132">
        <v>11.1</v>
      </c>
      <c r="F132">
        <v>16.049016183966</v>
      </c>
      <c r="G132">
        <f t="shared" si="15"/>
        <v>4.9490161839660001</v>
      </c>
      <c r="H132">
        <f t="shared" si="16"/>
        <v>24.492761189157388</v>
      </c>
      <c r="I132">
        <f t="shared" si="17"/>
        <v>-5.3200000000000021</v>
      </c>
      <c r="J132">
        <f t="shared" si="18"/>
        <v>28.302400000000024</v>
      </c>
      <c r="L132" s="1" t="s">
        <v>4</v>
      </c>
      <c r="M132" s="1">
        <f>SUM(J121:J144)</f>
        <v>13082.143599999999</v>
      </c>
    </row>
    <row r="133" spans="1:13" x14ac:dyDescent="0.2">
      <c r="A133" t="s">
        <v>10</v>
      </c>
      <c r="B133" t="s">
        <v>1</v>
      </c>
      <c r="C133">
        <v>1</v>
      </c>
      <c r="D133">
        <v>45</v>
      </c>
      <c r="E133">
        <v>26.4</v>
      </c>
      <c r="F133">
        <v>11.4941871688006</v>
      </c>
      <c r="G133">
        <f t="shared" si="15"/>
        <v>-14.905812831199398</v>
      </c>
      <c r="H133">
        <f t="shared" si="16"/>
        <v>222.18325615874863</v>
      </c>
      <c r="I133">
        <f t="shared" si="17"/>
        <v>9.9799999999999969</v>
      </c>
      <c r="J133">
        <f t="shared" si="18"/>
        <v>99.600399999999937</v>
      </c>
      <c r="L133" s="2" t="s">
        <v>5</v>
      </c>
      <c r="M133" s="4">
        <f>1-(M131/M132)</f>
        <v>0.15189777189439335</v>
      </c>
    </row>
    <row r="134" spans="1:13" x14ac:dyDescent="0.2">
      <c r="A134" t="s">
        <v>10</v>
      </c>
      <c r="B134" t="s">
        <v>1</v>
      </c>
      <c r="C134">
        <v>2</v>
      </c>
      <c r="D134">
        <v>45</v>
      </c>
      <c r="E134">
        <v>1.36</v>
      </c>
      <c r="F134">
        <v>11.4941871688006</v>
      </c>
      <c r="G134">
        <f t="shared" si="15"/>
        <v>10.134187168800601</v>
      </c>
      <c r="H134">
        <f t="shared" si="16"/>
        <v>102.70174957228274</v>
      </c>
      <c r="I134">
        <f t="shared" si="17"/>
        <v>-15.060000000000002</v>
      </c>
      <c r="J134">
        <f t="shared" si="18"/>
        <v>226.80360000000007</v>
      </c>
    </row>
    <row r="135" spans="1:13" x14ac:dyDescent="0.2">
      <c r="A135" t="s">
        <v>10</v>
      </c>
      <c r="B135" t="s">
        <v>1</v>
      </c>
      <c r="C135">
        <v>3</v>
      </c>
      <c r="D135">
        <v>45</v>
      </c>
      <c r="E135">
        <v>14.5</v>
      </c>
      <c r="F135">
        <v>11.4941871688006</v>
      </c>
      <c r="G135">
        <f t="shared" si="15"/>
        <v>-3.0058128311993997</v>
      </c>
      <c r="H135">
        <f t="shared" si="16"/>
        <v>9.0349107762029508</v>
      </c>
      <c r="I135">
        <f t="shared" si="17"/>
        <v>-1.9200000000000017</v>
      </c>
      <c r="J135">
        <f t="shared" si="18"/>
        <v>3.6864000000000066</v>
      </c>
    </row>
    <row r="136" spans="1:13" x14ac:dyDescent="0.2">
      <c r="A136" t="s">
        <v>10</v>
      </c>
      <c r="B136" t="s">
        <v>1</v>
      </c>
      <c r="C136">
        <v>1</v>
      </c>
      <c r="D136">
        <v>60</v>
      </c>
      <c r="E136">
        <v>23.5</v>
      </c>
      <c r="F136">
        <v>8.5636656050077793</v>
      </c>
      <c r="G136">
        <f t="shared" si="15"/>
        <v>-14.936334394992221</v>
      </c>
      <c r="H136">
        <f t="shared" si="16"/>
        <v>223.09408515902763</v>
      </c>
      <c r="I136">
        <f t="shared" si="17"/>
        <v>7.0799999999999983</v>
      </c>
      <c r="J136">
        <f t="shared" si="18"/>
        <v>50.126399999999975</v>
      </c>
    </row>
    <row r="137" spans="1:13" x14ac:dyDescent="0.2">
      <c r="A137" t="s">
        <v>10</v>
      </c>
      <c r="B137" t="s">
        <v>1</v>
      </c>
      <c r="C137">
        <v>2</v>
      </c>
      <c r="D137">
        <v>60</v>
      </c>
      <c r="E137">
        <v>1.1200000000000001</v>
      </c>
      <c r="F137">
        <v>8.5636656050077793</v>
      </c>
      <c r="G137">
        <f t="shared" si="15"/>
        <v>7.4436656050077792</v>
      </c>
      <c r="H137">
        <f t="shared" si="16"/>
        <v>55.408157639175826</v>
      </c>
      <c r="I137">
        <f t="shared" si="17"/>
        <v>-15.3</v>
      </c>
      <c r="J137">
        <f t="shared" si="18"/>
        <v>234.09000000000003</v>
      </c>
    </row>
    <row r="138" spans="1:13" x14ac:dyDescent="0.2">
      <c r="A138" t="s">
        <v>10</v>
      </c>
      <c r="B138" t="s">
        <v>1</v>
      </c>
      <c r="C138">
        <v>3</v>
      </c>
      <c r="D138">
        <v>60</v>
      </c>
      <c r="E138">
        <v>2.02</v>
      </c>
      <c r="F138">
        <v>8.5636656050077793</v>
      </c>
      <c r="G138">
        <f t="shared" si="15"/>
        <v>6.5436656050077797</v>
      </c>
      <c r="H138">
        <f t="shared" si="16"/>
        <v>42.819559550161834</v>
      </c>
      <c r="I138">
        <f t="shared" si="17"/>
        <v>-14.400000000000002</v>
      </c>
      <c r="J138">
        <f t="shared" si="18"/>
        <v>207.36000000000007</v>
      </c>
    </row>
    <row r="139" spans="1:13" x14ac:dyDescent="0.2">
      <c r="A139" t="s">
        <v>10</v>
      </c>
      <c r="B139" t="s">
        <v>1</v>
      </c>
      <c r="C139">
        <v>1</v>
      </c>
      <c r="D139">
        <v>75</v>
      </c>
      <c r="E139">
        <v>17.7</v>
      </c>
      <c r="F139">
        <v>6.7008399913869496</v>
      </c>
      <c r="G139">
        <f t="shared" si="15"/>
        <v>-10.99916000861305</v>
      </c>
      <c r="H139">
        <f t="shared" si="16"/>
        <v>120.98152089507262</v>
      </c>
      <c r="I139">
        <f>E139-$M$129</f>
        <v>1.2799999999999976</v>
      </c>
      <c r="J139">
        <f t="shared" si="18"/>
        <v>1.6383999999999939</v>
      </c>
    </row>
    <row r="140" spans="1:13" x14ac:dyDescent="0.2">
      <c r="A140" t="s">
        <v>10</v>
      </c>
      <c r="B140" t="s">
        <v>1</v>
      </c>
      <c r="C140">
        <v>2</v>
      </c>
      <c r="D140">
        <v>75</v>
      </c>
      <c r="E140">
        <v>1</v>
      </c>
      <c r="F140">
        <v>6.7008399913869496</v>
      </c>
      <c r="G140">
        <f t="shared" si="15"/>
        <v>5.7008399913869496</v>
      </c>
      <c r="H140">
        <f t="shared" si="16"/>
        <v>32.499576607396754</v>
      </c>
      <c r="I140">
        <f t="shared" si="17"/>
        <v>-15.420000000000002</v>
      </c>
      <c r="J140">
        <f t="shared" si="18"/>
        <v>237.77640000000005</v>
      </c>
    </row>
    <row r="141" spans="1:13" x14ac:dyDescent="0.2">
      <c r="A141" t="s">
        <v>10</v>
      </c>
      <c r="B141" t="s">
        <v>1</v>
      </c>
      <c r="C141">
        <v>3</v>
      </c>
      <c r="D141">
        <v>75</v>
      </c>
      <c r="E141">
        <v>1.22</v>
      </c>
      <c r="F141">
        <v>6.7008399913869496</v>
      </c>
      <c r="G141">
        <f t="shared" si="15"/>
        <v>5.4808399913869499</v>
      </c>
      <c r="H141">
        <f t="shared" si="16"/>
        <v>30.039607011186501</v>
      </c>
      <c r="I141">
        <f t="shared" si="17"/>
        <v>-15.200000000000001</v>
      </c>
      <c r="J141">
        <f t="shared" si="18"/>
        <v>231.04000000000002</v>
      </c>
    </row>
    <row r="142" spans="1:13" x14ac:dyDescent="0.2">
      <c r="A142" t="s">
        <v>10</v>
      </c>
      <c r="B142" t="s">
        <v>1</v>
      </c>
      <c r="C142">
        <v>1</v>
      </c>
      <c r="D142">
        <v>90</v>
      </c>
      <c r="E142">
        <v>13.4</v>
      </c>
      <c r="F142">
        <v>5.3884504356562202</v>
      </c>
      <c r="G142">
        <f t="shared" si="15"/>
        <v>-8.0115495643437811</v>
      </c>
      <c r="H142">
        <f t="shared" si="16"/>
        <v>64.184926421937021</v>
      </c>
      <c r="I142">
        <f t="shared" si="17"/>
        <v>-3.0200000000000014</v>
      </c>
      <c r="J142">
        <f t="shared" si="18"/>
        <v>9.1204000000000089</v>
      </c>
    </row>
    <row r="143" spans="1:13" x14ac:dyDescent="0.2">
      <c r="A143" t="s">
        <v>10</v>
      </c>
      <c r="B143" t="s">
        <v>1</v>
      </c>
      <c r="C143">
        <v>2</v>
      </c>
      <c r="D143">
        <v>90</v>
      </c>
      <c r="E143">
        <v>1.1200000000000001</v>
      </c>
      <c r="F143">
        <v>5.3884504356562202</v>
      </c>
      <c r="G143">
        <f t="shared" si="15"/>
        <v>4.2684504356562201</v>
      </c>
      <c r="H143">
        <f t="shared" si="16"/>
        <v>18.219669121653777</v>
      </c>
      <c r="I143">
        <f t="shared" si="17"/>
        <v>-15.3</v>
      </c>
      <c r="J143">
        <f t="shared" si="18"/>
        <v>234.09000000000003</v>
      </c>
    </row>
    <row r="144" spans="1:13" x14ac:dyDescent="0.2">
      <c r="A144" t="s">
        <v>10</v>
      </c>
      <c r="B144" t="s">
        <v>1</v>
      </c>
      <c r="C144">
        <v>3</v>
      </c>
      <c r="D144">
        <v>90</v>
      </c>
      <c r="E144">
        <v>3.85</v>
      </c>
      <c r="F144">
        <v>5.3884504356562202</v>
      </c>
      <c r="G144">
        <f t="shared" si="15"/>
        <v>1.5384504356562201</v>
      </c>
      <c r="H144">
        <f t="shared" si="16"/>
        <v>2.3668297429708134</v>
      </c>
      <c r="I144">
        <f t="shared" si="17"/>
        <v>-12.570000000000002</v>
      </c>
      <c r="J144">
        <f t="shared" si="18"/>
        <v>158.00490000000005</v>
      </c>
    </row>
  </sheetData>
  <autoFilter ref="A1:K144" xr:uid="{1521AD6C-1F4C-9F4E-8E03-2C7A5EAF02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2019-11-06T18:51:35Z</dcterms:created>
  <dcterms:modified xsi:type="dcterms:W3CDTF">2019-11-07T15:36:32Z</dcterms:modified>
</cp:coreProperties>
</file>