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SB13 Final Analysis\"/>
    </mc:Choice>
  </mc:AlternateContent>
  <xr:revisionPtr revIDLastSave="0" documentId="13_ncr:1_{251C7BD6-A0AB-4FBA-8535-E56D5FB6C3C8}" xr6:coauthVersionLast="45" xr6:coauthVersionMax="45" xr10:uidLastSave="{00000000-0000-0000-0000-000000000000}"/>
  <bookViews>
    <workbookView xWindow="-120" yWindow="-120" windowWidth="29040" windowHeight="15840" xr2:uid="{D6923EDF-F8B5-45D5-B348-5EF3CD74A867}"/>
  </bookViews>
  <sheets>
    <sheet name="Sheet1" sheetId="1" r:id="rId1"/>
  </sheets>
  <definedNames>
    <definedName name="_xlnm._FilterDatabase" localSheetId="0" hidden="1">Sheet1!$A$1:$L$225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2" i="1" l="1"/>
  <c r="L54" i="1" l="1"/>
  <c r="L82" i="1"/>
  <c r="L55" i="1"/>
  <c r="L56" i="1"/>
  <c r="L57" i="1"/>
  <c r="L78" i="1"/>
  <c r="L106" i="1"/>
  <c r="L134" i="1"/>
  <c r="L162" i="1"/>
  <c r="L190" i="1"/>
  <c r="L218" i="1"/>
  <c r="L107" i="1"/>
  <c r="L135" i="1"/>
  <c r="L191" i="1"/>
  <c r="L219" i="1"/>
  <c r="L79" i="1"/>
  <c r="L51" i="1"/>
  <c r="L163" i="1"/>
  <c r="L164" i="1"/>
  <c r="L80" i="1"/>
  <c r="L220" i="1"/>
  <c r="L52" i="1"/>
  <c r="L136" i="1"/>
  <c r="L192" i="1"/>
  <c r="L53" i="1"/>
  <c r="L137" i="1"/>
  <c r="L165" i="1"/>
  <c r="L193" i="1"/>
  <c r="L221" i="1"/>
  <c r="L109" i="1"/>
  <c r="L81" i="1"/>
  <c r="L46" i="1"/>
  <c r="L74" i="1"/>
  <c r="L102" i="1"/>
  <c r="L130" i="1"/>
  <c r="L158" i="1"/>
  <c r="L186" i="1"/>
  <c r="L214" i="1"/>
  <c r="L159" i="1"/>
  <c r="L131" i="1"/>
  <c r="L187" i="1"/>
  <c r="L47" i="1"/>
  <c r="L215" i="1"/>
  <c r="L75" i="1"/>
  <c r="L103" i="1"/>
  <c r="L188" i="1"/>
  <c r="L104" i="1"/>
  <c r="L160" i="1"/>
  <c r="L76" i="1"/>
  <c r="L216" i="1"/>
  <c r="L132" i="1"/>
  <c r="L77" i="1"/>
  <c r="L161" i="1"/>
  <c r="L133" i="1"/>
  <c r="L49" i="1"/>
  <c r="L105" i="1"/>
  <c r="L42" i="1"/>
  <c r="L43" i="1"/>
  <c r="L99" i="1"/>
  <c r="L72" i="1"/>
  <c r="L73" i="1"/>
  <c r="L45" i="1"/>
  <c r="L38" i="1"/>
  <c r="L39" i="1"/>
  <c r="L34" i="1"/>
  <c r="L174" i="1"/>
  <c r="L91" i="1"/>
  <c r="L147" i="1"/>
  <c r="L35" i="1"/>
  <c r="L148" i="1"/>
  <c r="L149" i="1"/>
  <c r="L65" i="1"/>
  <c r="L32" i="1"/>
  <c r="L33" i="1"/>
  <c r="L30" i="1"/>
  <c r="K22" i="1" l="1"/>
  <c r="K50" i="1"/>
  <c r="K78" i="1"/>
  <c r="K106" i="1"/>
  <c r="K134" i="1"/>
  <c r="K162" i="1"/>
  <c r="K190" i="1"/>
  <c r="K218" i="1"/>
  <c r="K107" i="1"/>
  <c r="K135" i="1"/>
  <c r="K191" i="1"/>
  <c r="K23" i="1"/>
  <c r="K219" i="1"/>
  <c r="K79" i="1"/>
  <c r="K51" i="1"/>
  <c r="K163" i="1"/>
  <c r="K164" i="1"/>
  <c r="K80" i="1"/>
  <c r="K220" i="1"/>
  <c r="K108" i="1"/>
  <c r="K52" i="1"/>
  <c r="K136" i="1"/>
  <c r="K192" i="1"/>
  <c r="K24" i="1"/>
  <c r="K53" i="1"/>
  <c r="K25" i="1"/>
  <c r="K137" i="1"/>
  <c r="K165" i="1"/>
  <c r="K193" i="1"/>
  <c r="K221" i="1"/>
  <c r="K109" i="1"/>
  <c r="K81" i="1"/>
  <c r="K26" i="1"/>
  <c r="K54" i="1"/>
  <c r="K110" i="1"/>
  <c r="K138" i="1"/>
  <c r="K166" i="1"/>
  <c r="K194" i="1"/>
  <c r="K222" i="1"/>
  <c r="K139" i="1"/>
  <c r="K111" i="1"/>
  <c r="K167" i="1"/>
  <c r="K195" i="1"/>
  <c r="K223" i="1"/>
  <c r="K27" i="1"/>
  <c r="K83" i="1"/>
  <c r="K55" i="1"/>
  <c r="K56" i="1"/>
  <c r="K224" i="1"/>
  <c r="K28" i="1"/>
  <c r="K84" i="1"/>
  <c r="K196" i="1"/>
  <c r="K168" i="1"/>
  <c r="K112" i="1"/>
  <c r="K140" i="1"/>
  <c r="K85" i="1"/>
  <c r="K197" i="1"/>
  <c r="K113" i="1"/>
  <c r="K141" i="1"/>
  <c r="K57" i="1"/>
  <c r="K29" i="1"/>
  <c r="K169" i="1"/>
  <c r="K187" i="1" l="1"/>
  <c r="K47" i="1"/>
  <c r="K215" i="1"/>
  <c r="K19" i="1"/>
  <c r="K75" i="1"/>
  <c r="K103" i="1"/>
  <c r="K188" i="1"/>
  <c r="K20" i="1"/>
  <c r="K104" i="1"/>
  <c r="K160" i="1"/>
  <c r="K76" i="1"/>
  <c r="K216" i="1"/>
  <c r="K132" i="1"/>
  <c r="K48" i="1"/>
  <c r="K217" i="1"/>
  <c r="K77" i="1"/>
  <c r="K161" i="1"/>
  <c r="K189" i="1"/>
  <c r="K133" i="1"/>
  <c r="K49" i="1"/>
  <c r="K105" i="1"/>
  <c r="K21" i="1"/>
  <c r="K131" i="1"/>
  <c r="K159" i="1"/>
  <c r="K214" i="1"/>
  <c r="K186" i="1"/>
  <c r="K158" i="1"/>
  <c r="K130" i="1"/>
  <c r="K102" i="1"/>
  <c r="K74" i="1"/>
  <c r="K46" i="1"/>
  <c r="K18" i="1"/>
  <c r="K157" i="1"/>
  <c r="K17" i="1"/>
  <c r="K129" i="1"/>
  <c r="K45" i="1"/>
  <c r="K213" i="1"/>
  <c r="K185" i="1"/>
  <c r="K73" i="1"/>
  <c r="K101" i="1"/>
  <c r="K44" i="1"/>
  <c r="K184" i="1"/>
  <c r="K212" i="1"/>
  <c r="K72" i="1"/>
  <c r="K128" i="1"/>
  <c r="K100" i="1"/>
  <c r="K16" i="1"/>
  <c r="K156" i="1"/>
  <c r="K155" i="1"/>
  <c r="K71" i="1"/>
  <c r="K99" i="1"/>
  <c r="K43" i="1"/>
  <c r="K15" i="1"/>
  <c r="K183" i="1"/>
  <c r="K127" i="1"/>
  <c r="K211" i="1"/>
  <c r="K210" i="1"/>
  <c r="K182" i="1"/>
  <c r="K154" i="1"/>
  <c r="K126" i="1"/>
  <c r="K98" i="1"/>
  <c r="K70" i="1"/>
  <c r="K42" i="1"/>
  <c r="K14" i="1"/>
  <c r="K30" i="1"/>
  <c r="K2" i="1"/>
  <c r="K142" i="1"/>
  <c r="K86" i="1"/>
  <c r="K58" i="1"/>
  <c r="K198" i="1"/>
  <c r="K114" i="1"/>
  <c r="K143" i="1"/>
  <c r="K59" i="1"/>
  <c r="K115" i="1"/>
  <c r="K171" i="1"/>
  <c r="K199" i="1"/>
  <c r="K3" i="1"/>
  <c r="K31" i="1"/>
  <c r="K87" i="1"/>
  <c r="K116" i="1"/>
  <c r="K172" i="1"/>
  <c r="K144" i="1"/>
  <c r="K4" i="1"/>
  <c r="K32" i="1"/>
  <c r="K88" i="1"/>
  <c r="K60" i="1"/>
  <c r="K200" i="1"/>
  <c r="K201" i="1"/>
  <c r="K89" i="1"/>
  <c r="K5" i="1"/>
  <c r="K61" i="1"/>
  <c r="K117" i="1"/>
  <c r="K173" i="1"/>
  <c r="K145" i="1"/>
  <c r="K33" i="1"/>
  <c r="K90" i="1"/>
  <c r="K6" i="1"/>
  <c r="K118" i="1"/>
  <c r="K146" i="1"/>
  <c r="K62" i="1"/>
  <c r="K202" i="1"/>
  <c r="K34" i="1"/>
  <c r="K174" i="1"/>
  <c r="K119" i="1"/>
  <c r="K63" i="1"/>
  <c r="K203" i="1"/>
  <c r="K7" i="1"/>
  <c r="K91" i="1"/>
  <c r="K175" i="1"/>
  <c r="K147" i="1"/>
  <c r="K35" i="1"/>
  <c r="K36" i="1"/>
  <c r="K176" i="1"/>
  <c r="K120" i="1"/>
  <c r="K204" i="1"/>
  <c r="K148" i="1"/>
  <c r="K8" i="1"/>
  <c r="K64" i="1"/>
  <c r="K92" i="1"/>
  <c r="K9" i="1"/>
  <c r="K205" i="1"/>
  <c r="K149" i="1"/>
  <c r="K93" i="1"/>
  <c r="K37" i="1"/>
  <c r="K65" i="1"/>
  <c r="K177" i="1"/>
  <c r="K121" i="1"/>
  <c r="K94" i="1"/>
  <c r="K66" i="1"/>
  <c r="K122" i="1"/>
  <c r="K178" i="1"/>
  <c r="K38" i="1"/>
  <c r="K206" i="1"/>
  <c r="K10" i="1"/>
  <c r="K150" i="1"/>
  <c r="K179" i="1"/>
  <c r="K207" i="1"/>
  <c r="K39" i="1"/>
  <c r="K95" i="1"/>
  <c r="K11" i="1"/>
  <c r="K151" i="1"/>
  <c r="K123" i="1"/>
  <c r="K67" i="1"/>
  <c r="K40" i="1"/>
  <c r="K68" i="1"/>
  <c r="K12" i="1"/>
  <c r="K152" i="1"/>
  <c r="K124" i="1"/>
  <c r="K208" i="1"/>
  <c r="K96" i="1"/>
  <c r="K180" i="1"/>
  <c r="K97" i="1"/>
  <c r="K153" i="1"/>
  <c r="K125" i="1"/>
  <c r="K209" i="1"/>
  <c r="K41" i="1"/>
  <c r="K181" i="1"/>
  <c r="K69" i="1"/>
  <c r="K13" i="1"/>
  <c r="K170" i="1"/>
</calcChain>
</file>

<file path=xl/sharedStrings.xml><?xml version="1.0" encoding="utf-8"?>
<sst xmlns="http://schemas.openxmlformats.org/spreadsheetml/2006/main" count="1132" uniqueCount="37">
  <si>
    <t>Arlington</t>
  </si>
  <si>
    <t>Janesville</t>
  </si>
  <si>
    <t>Lancaster</t>
  </si>
  <si>
    <t>Site</t>
  </si>
  <si>
    <t>PRE</t>
  </si>
  <si>
    <t>Year</t>
  </si>
  <si>
    <t>Plot</t>
  </si>
  <si>
    <t>Trt</t>
  </si>
  <si>
    <t>POST</t>
  </si>
  <si>
    <t>residual</t>
  </si>
  <si>
    <t>M POST with residual</t>
  </si>
  <si>
    <t>B</t>
  </si>
  <si>
    <t>yes</t>
  </si>
  <si>
    <t>Check</t>
  </si>
  <si>
    <t>E POST with residual</t>
  </si>
  <si>
    <t>A</t>
  </si>
  <si>
    <t>M POST</t>
  </si>
  <si>
    <t>no</t>
  </si>
  <si>
    <t>E POST</t>
  </si>
  <si>
    <t>L POST with residual</t>
  </si>
  <si>
    <t>C</t>
  </si>
  <si>
    <t>L POST</t>
  </si>
  <si>
    <t>Brooklyn</t>
  </si>
  <si>
    <t>Block</t>
  </si>
  <si>
    <t>iBiomass</t>
  </si>
  <si>
    <t>mBiomass</t>
  </si>
  <si>
    <t>Trtdes</t>
  </si>
  <si>
    <t>none</t>
  </si>
  <si>
    <t>Ogred</t>
  </si>
  <si>
    <t>Siteyr</t>
  </si>
  <si>
    <t>ARL18</t>
  </si>
  <si>
    <t>ARL19</t>
  </si>
  <si>
    <t>BRO19</t>
  </si>
  <si>
    <t>ROK19</t>
  </si>
  <si>
    <t>ROK18</t>
  </si>
  <si>
    <t>LAN18</t>
  </si>
  <si>
    <t>LAN19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</si>
</sst>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Alignment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D96C-A5F9-4D33-80CF-47ABBA07C2D0}">
  <sheetPr filterMode="1"/>
  <dimension ref="A1:L226"/>
  <sheetViews>
    <sheetView tabSelected="1" workbookViewId="0">
      <pane ySplit="1" topLeftCell="A2" activePane="bottomLeft" state="frozen"/>
      <selection pane="bottomLeft" activeCell="K229" sqref="K229"/>
    </sheetView>
  </sheetViews>
  <sheetFormatPr defaultColWidth="9.140625" defaultRowHeight="15" x14ac:dyDescent="0.25"/>
  <cols>
    <col min="1" max="1" width="12.5703125" style="8" customWidth="1"/>
    <col min="2" max="3" width="9.140625" style="6"/>
    <col min="4" max="4" width="7.42578125" style="1" customWidth="1"/>
    <col min="5" max="5" width="7.42578125" customWidth="1"/>
    <col min="6" max="6" width="10.140625" style="1" customWidth="1"/>
    <col min="7" max="7" width="25.140625" style="1" customWidth="1"/>
    <col min="8" max="9" width="9.140625" style="1"/>
    <col min="10" max="10" width="11.5703125" style="6" customWidth="1"/>
    <col min="11" max="11" width="10.42578125" style="1" customWidth="1"/>
    <col min="12" max="16384" width="9.140625" style="1"/>
  </cols>
  <sheetData>
    <row r="1" spans="1:12" s="4" customFormat="1" ht="15" customHeight="1" x14ac:dyDescent="0.25">
      <c r="A1" s="7" t="s">
        <v>3</v>
      </c>
      <c r="B1" s="4" t="s">
        <v>5</v>
      </c>
      <c r="C1" s="4" t="s">
        <v>29</v>
      </c>
      <c r="D1" s="4" t="s">
        <v>6</v>
      </c>
      <c r="E1" t="s">
        <v>23</v>
      </c>
      <c r="F1" s="4" t="s">
        <v>7</v>
      </c>
      <c r="G1" s="5" t="s">
        <v>26</v>
      </c>
      <c r="H1" s="4" t="s">
        <v>8</v>
      </c>
      <c r="I1" s="4" t="s">
        <v>9</v>
      </c>
      <c r="J1" s="4" t="s">
        <v>24</v>
      </c>
      <c r="K1" s="4" t="s">
        <v>25</v>
      </c>
      <c r="L1" s="4" t="s">
        <v>28</v>
      </c>
    </row>
    <row r="2" spans="1:12" hidden="1" x14ac:dyDescent="0.25">
      <c r="A2" s="8" t="s">
        <v>0</v>
      </c>
      <c r="B2" s="6">
        <v>2018</v>
      </c>
      <c r="C2" s="6" t="s">
        <v>30</v>
      </c>
      <c r="D2" s="2">
        <v>104</v>
      </c>
      <c r="E2" s="2">
        <v>1</v>
      </c>
      <c r="F2" s="2">
        <v>1</v>
      </c>
      <c r="G2" s="3" t="s">
        <v>13</v>
      </c>
      <c r="H2" s="3" t="s">
        <v>27</v>
      </c>
      <c r="I2" s="3" t="s">
        <v>27</v>
      </c>
      <c r="J2" s="6">
        <v>256.8</v>
      </c>
      <c r="K2" s="11">
        <f t="shared" ref="K2:K17" si="0">J2/0.185806</f>
        <v>1382.0866925718224</v>
      </c>
    </row>
    <row r="3" spans="1:12" hidden="1" x14ac:dyDescent="0.25">
      <c r="A3" s="8" t="s">
        <v>0</v>
      </c>
      <c r="B3" s="6">
        <v>2018</v>
      </c>
      <c r="C3" s="6" t="s">
        <v>30</v>
      </c>
      <c r="D3" s="2">
        <v>207</v>
      </c>
      <c r="E3" s="2">
        <v>2</v>
      </c>
      <c r="F3" s="2">
        <v>1</v>
      </c>
      <c r="G3" s="3" t="s">
        <v>13</v>
      </c>
      <c r="H3" s="3" t="s">
        <v>27</v>
      </c>
      <c r="I3" s="3" t="s">
        <v>27</v>
      </c>
      <c r="J3" s="6">
        <v>67.400000000000006</v>
      </c>
      <c r="K3" s="11">
        <f t="shared" si="0"/>
        <v>362.74393722484746</v>
      </c>
    </row>
    <row r="4" spans="1:12" hidden="1" x14ac:dyDescent="0.25">
      <c r="A4" s="8" t="s">
        <v>0</v>
      </c>
      <c r="B4" s="6">
        <v>2018</v>
      </c>
      <c r="C4" s="6" t="s">
        <v>30</v>
      </c>
      <c r="D4" s="2">
        <v>305</v>
      </c>
      <c r="E4" s="2">
        <v>3</v>
      </c>
      <c r="F4" s="2">
        <v>1</v>
      </c>
      <c r="G4" s="3" t="s">
        <v>13</v>
      </c>
      <c r="H4" s="3" t="s">
        <v>27</v>
      </c>
      <c r="I4" s="3" t="s">
        <v>27</v>
      </c>
      <c r="J4" s="6">
        <v>132.80000000000001</v>
      </c>
      <c r="K4" s="11">
        <f t="shared" si="0"/>
        <v>714.72395939851253</v>
      </c>
    </row>
    <row r="5" spans="1:12" hidden="1" x14ac:dyDescent="0.25">
      <c r="A5" s="8" t="s">
        <v>0</v>
      </c>
      <c r="B5" s="6">
        <v>2018</v>
      </c>
      <c r="C5" s="6" t="s">
        <v>30</v>
      </c>
      <c r="D5" s="2">
        <v>403</v>
      </c>
      <c r="E5" s="2">
        <v>4</v>
      </c>
      <c r="F5" s="2">
        <v>1</v>
      </c>
      <c r="G5" s="3" t="s">
        <v>13</v>
      </c>
      <c r="H5" s="3" t="s">
        <v>27</v>
      </c>
      <c r="I5" s="3" t="s">
        <v>27</v>
      </c>
      <c r="J5" s="6">
        <v>165.7</v>
      </c>
      <c r="K5" s="11">
        <f t="shared" si="0"/>
        <v>891.79036199046311</v>
      </c>
    </row>
    <row r="6" spans="1:12" hidden="1" x14ac:dyDescent="0.25">
      <c r="A6" s="9" t="s">
        <v>1</v>
      </c>
      <c r="B6" s="6">
        <v>2018</v>
      </c>
      <c r="C6" s="6" t="s">
        <v>34</v>
      </c>
      <c r="D6" s="2">
        <v>102</v>
      </c>
      <c r="E6" s="2">
        <v>1</v>
      </c>
      <c r="F6" s="2">
        <v>1</v>
      </c>
      <c r="G6" s="3" t="s">
        <v>13</v>
      </c>
      <c r="H6" s="3" t="s">
        <v>27</v>
      </c>
      <c r="I6" s="3" t="s">
        <v>27</v>
      </c>
      <c r="J6" s="13">
        <v>177.7</v>
      </c>
      <c r="K6" s="11">
        <f t="shared" si="0"/>
        <v>956.37385229755762</v>
      </c>
      <c r="L6" s="14"/>
    </row>
    <row r="7" spans="1:12" hidden="1" x14ac:dyDescent="0.25">
      <c r="A7" s="9" t="s">
        <v>1</v>
      </c>
      <c r="B7" s="6">
        <v>2018</v>
      </c>
      <c r="C7" s="6" t="s">
        <v>34</v>
      </c>
      <c r="D7" s="2">
        <v>206</v>
      </c>
      <c r="E7" s="2">
        <v>2</v>
      </c>
      <c r="F7" s="2">
        <v>1</v>
      </c>
      <c r="G7" s="3" t="s">
        <v>13</v>
      </c>
      <c r="H7" s="3" t="s">
        <v>27</v>
      </c>
      <c r="I7" s="3" t="s">
        <v>27</v>
      </c>
      <c r="J7" s="13">
        <v>72.900000000000006</v>
      </c>
      <c r="K7" s="11">
        <f t="shared" si="0"/>
        <v>392.34470361559909</v>
      </c>
      <c r="L7" s="14"/>
    </row>
    <row r="8" spans="1:12" hidden="1" x14ac:dyDescent="0.25">
      <c r="A8" s="9" t="s">
        <v>1</v>
      </c>
      <c r="B8" s="6">
        <v>2018</v>
      </c>
      <c r="C8" s="6" t="s">
        <v>34</v>
      </c>
      <c r="D8" s="2">
        <v>308</v>
      </c>
      <c r="E8" s="2">
        <v>3</v>
      </c>
      <c r="F8" s="2">
        <v>1</v>
      </c>
      <c r="G8" s="3" t="s">
        <v>13</v>
      </c>
      <c r="H8" s="3" t="s">
        <v>27</v>
      </c>
      <c r="I8" s="3" t="s">
        <v>27</v>
      </c>
      <c r="J8" s="13">
        <v>89.8</v>
      </c>
      <c r="K8" s="11">
        <f t="shared" si="0"/>
        <v>483.29978579809045</v>
      </c>
      <c r="L8" s="14"/>
    </row>
    <row r="9" spans="1:12" hidden="1" x14ac:dyDescent="0.25">
      <c r="A9" s="9" t="s">
        <v>1</v>
      </c>
      <c r="B9" s="6">
        <v>2018</v>
      </c>
      <c r="C9" s="6" t="s">
        <v>34</v>
      </c>
      <c r="D9" s="2">
        <v>401</v>
      </c>
      <c r="E9" s="2">
        <v>4</v>
      </c>
      <c r="F9" s="2">
        <v>1</v>
      </c>
      <c r="G9" s="3" t="s">
        <v>13</v>
      </c>
      <c r="H9" s="3" t="s">
        <v>27</v>
      </c>
      <c r="I9" s="3" t="s">
        <v>27</v>
      </c>
      <c r="J9" s="13">
        <v>306</v>
      </c>
      <c r="K9" s="11">
        <f t="shared" si="0"/>
        <v>1646.8790028309097</v>
      </c>
      <c r="L9" s="14"/>
    </row>
    <row r="10" spans="1:12" hidden="1" x14ac:dyDescent="0.25">
      <c r="A10" s="9" t="s">
        <v>2</v>
      </c>
      <c r="B10" s="6">
        <v>2018</v>
      </c>
      <c r="C10" s="6" t="s">
        <v>35</v>
      </c>
      <c r="D10" s="2">
        <v>109</v>
      </c>
      <c r="E10" s="2">
        <v>1</v>
      </c>
      <c r="F10" s="2">
        <v>1</v>
      </c>
      <c r="G10" s="3" t="s">
        <v>13</v>
      </c>
      <c r="H10" s="3" t="s">
        <v>27</v>
      </c>
      <c r="I10" s="3" t="s">
        <v>27</v>
      </c>
      <c r="J10" s="13">
        <v>53.2</v>
      </c>
      <c r="K10" s="11">
        <f t="shared" si="0"/>
        <v>286.32014036145227</v>
      </c>
      <c r="L10" s="14"/>
    </row>
    <row r="11" spans="1:12" hidden="1" x14ac:dyDescent="0.25">
      <c r="A11" s="9" t="s">
        <v>2</v>
      </c>
      <c r="B11" s="6">
        <v>2018</v>
      </c>
      <c r="C11" s="6" t="s">
        <v>35</v>
      </c>
      <c r="D11" s="2">
        <v>206</v>
      </c>
      <c r="E11" s="2">
        <v>2</v>
      </c>
      <c r="F11" s="2">
        <v>1</v>
      </c>
      <c r="G11" s="3" t="s">
        <v>13</v>
      </c>
      <c r="H11" s="3" t="s">
        <v>27</v>
      </c>
      <c r="I11" s="3" t="s">
        <v>27</v>
      </c>
      <c r="J11" s="13">
        <v>48.2</v>
      </c>
      <c r="K11" s="11">
        <f t="shared" si="0"/>
        <v>259.41035273349627</v>
      </c>
      <c r="L11" s="14"/>
    </row>
    <row r="12" spans="1:12" hidden="1" x14ac:dyDescent="0.25">
      <c r="A12" s="9" t="s">
        <v>2</v>
      </c>
      <c r="B12" s="6">
        <v>2018</v>
      </c>
      <c r="C12" s="6" t="s">
        <v>35</v>
      </c>
      <c r="D12" s="2">
        <v>304</v>
      </c>
      <c r="E12" s="2">
        <v>3</v>
      </c>
      <c r="F12" s="2">
        <v>1</v>
      </c>
      <c r="G12" s="3" t="s">
        <v>13</v>
      </c>
      <c r="H12" s="3" t="s">
        <v>27</v>
      </c>
      <c r="I12" s="3" t="s">
        <v>27</v>
      </c>
      <c r="J12" s="13">
        <v>42.7</v>
      </c>
      <c r="K12" s="11">
        <f t="shared" si="0"/>
        <v>229.80958634274461</v>
      </c>
      <c r="L12" s="14"/>
    </row>
    <row r="13" spans="1:12" hidden="1" x14ac:dyDescent="0.25">
      <c r="A13" s="9" t="s">
        <v>2</v>
      </c>
      <c r="B13" s="6">
        <v>2018</v>
      </c>
      <c r="C13" s="6" t="s">
        <v>35</v>
      </c>
      <c r="D13" s="2">
        <v>410</v>
      </c>
      <c r="E13" s="2">
        <v>4</v>
      </c>
      <c r="F13" s="2">
        <v>1</v>
      </c>
      <c r="G13" s="3" t="s">
        <v>13</v>
      </c>
      <c r="H13" s="3" t="s">
        <v>27</v>
      </c>
      <c r="I13" s="3" t="s">
        <v>27</v>
      </c>
      <c r="J13" s="13">
        <v>242.9</v>
      </c>
      <c r="K13" s="11">
        <f t="shared" si="0"/>
        <v>1307.2774829661046</v>
      </c>
      <c r="L13" s="14"/>
    </row>
    <row r="14" spans="1:12" hidden="1" x14ac:dyDescent="0.25">
      <c r="A14" s="10" t="s">
        <v>0</v>
      </c>
      <c r="B14" s="2">
        <v>2019</v>
      </c>
      <c r="C14" s="2" t="s">
        <v>31</v>
      </c>
      <c r="D14">
        <v>101</v>
      </c>
      <c r="E14" s="2">
        <v>1</v>
      </c>
      <c r="F14">
        <v>1</v>
      </c>
      <c r="G14" t="s">
        <v>13</v>
      </c>
      <c r="H14" s="3" t="s">
        <v>27</v>
      </c>
      <c r="I14" s="3" t="s">
        <v>27</v>
      </c>
      <c r="J14" s="6">
        <v>91.3</v>
      </c>
      <c r="K14" s="12">
        <f t="shared" si="0"/>
        <v>491.37272208647727</v>
      </c>
      <c r="L14" s="14"/>
    </row>
    <row r="15" spans="1:12" hidden="1" x14ac:dyDescent="0.25">
      <c r="A15" s="10" t="s">
        <v>0</v>
      </c>
      <c r="B15" s="2">
        <v>2019</v>
      </c>
      <c r="C15" s="2" t="s">
        <v>31</v>
      </c>
      <c r="D15">
        <v>204</v>
      </c>
      <c r="E15" s="2">
        <v>2</v>
      </c>
      <c r="F15">
        <v>1</v>
      </c>
      <c r="G15" t="s">
        <v>13</v>
      </c>
      <c r="H15" s="3" t="s">
        <v>27</v>
      </c>
      <c r="I15" s="3" t="s">
        <v>27</v>
      </c>
      <c r="J15" s="6">
        <v>90</v>
      </c>
      <c r="K15" s="12">
        <f t="shared" si="0"/>
        <v>484.37617730320875</v>
      </c>
      <c r="L15" s="14"/>
    </row>
    <row r="16" spans="1:12" hidden="1" x14ac:dyDescent="0.25">
      <c r="A16" s="10" t="s">
        <v>0</v>
      </c>
      <c r="B16" s="2">
        <v>2019</v>
      </c>
      <c r="C16" s="2" t="s">
        <v>31</v>
      </c>
      <c r="D16">
        <v>302</v>
      </c>
      <c r="E16" s="2">
        <v>3</v>
      </c>
      <c r="F16">
        <v>1</v>
      </c>
      <c r="G16" t="s">
        <v>13</v>
      </c>
      <c r="H16" s="3" t="s">
        <v>27</v>
      </c>
      <c r="I16" s="3" t="s">
        <v>27</v>
      </c>
      <c r="J16" s="6">
        <v>90.8</v>
      </c>
      <c r="K16" s="12">
        <f t="shared" si="0"/>
        <v>488.6817433236817</v>
      </c>
      <c r="L16" s="14"/>
    </row>
    <row r="17" spans="1:12" hidden="1" x14ac:dyDescent="0.25">
      <c r="A17" s="10" t="s">
        <v>0</v>
      </c>
      <c r="B17" s="2">
        <v>2019</v>
      </c>
      <c r="C17" s="2" t="s">
        <v>31</v>
      </c>
      <c r="D17">
        <v>407</v>
      </c>
      <c r="E17" s="2">
        <v>4</v>
      </c>
      <c r="F17">
        <v>1</v>
      </c>
      <c r="G17" t="s">
        <v>13</v>
      </c>
      <c r="H17" s="3" t="s">
        <v>27</v>
      </c>
      <c r="I17" s="3" t="s">
        <v>27</v>
      </c>
      <c r="J17" s="6">
        <v>149.30000000000001</v>
      </c>
      <c r="K17" s="12">
        <f t="shared" si="0"/>
        <v>803.52625857076748</v>
      </c>
      <c r="L17" s="14"/>
    </row>
    <row r="18" spans="1:12" hidden="1" x14ac:dyDescent="0.25">
      <c r="A18" s="10" t="s">
        <v>1</v>
      </c>
      <c r="B18" s="2">
        <v>2019</v>
      </c>
      <c r="C18" s="2" t="s">
        <v>33</v>
      </c>
      <c r="D18">
        <v>101</v>
      </c>
      <c r="E18" s="2">
        <v>1</v>
      </c>
      <c r="F18">
        <v>1</v>
      </c>
      <c r="G18" t="s">
        <v>13</v>
      </c>
      <c r="H18" s="3" t="s">
        <v>27</v>
      </c>
      <c r="I18" s="3" t="s">
        <v>27</v>
      </c>
      <c r="J18" s="6">
        <v>388.9</v>
      </c>
      <c r="K18" s="12">
        <f t="shared" ref="K18:K29" si="1">J19/0.185806</f>
        <v>1069.3949603349729</v>
      </c>
      <c r="L18" s="14"/>
    </row>
    <row r="19" spans="1:12" hidden="1" x14ac:dyDescent="0.25">
      <c r="A19" s="10" t="s">
        <v>1</v>
      </c>
      <c r="B19" s="2">
        <v>2019</v>
      </c>
      <c r="C19" s="2" t="s">
        <v>33</v>
      </c>
      <c r="D19">
        <v>206</v>
      </c>
      <c r="E19" s="2">
        <v>2</v>
      </c>
      <c r="F19">
        <v>1</v>
      </c>
      <c r="G19" t="s">
        <v>13</v>
      </c>
      <c r="H19" s="3" t="s">
        <v>27</v>
      </c>
      <c r="I19" s="3" t="s">
        <v>27</v>
      </c>
      <c r="J19" s="6">
        <v>198.7</v>
      </c>
      <c r="K19" s="12">
        <f t="shared" si="1"/>
        <v>1997.7826334994563</v>
      </c>
      <c r="L19" s="14"/>
    </row>
    <row r="20" spans="1:12" hidden="1" x14ac:dyDescent="0.25">
      <c r="A20" s="10" t="s">
        <v>1</v>
      </c>
      <c r="B20" s="2">
        <v>2019</v>
      </c>
      <c r="C20" s="2" t="s">
        <v>33</v>
      </c>
      <c r="D20">
        <v>302</v>
      </c>
      <c r="E20" s="2">
        <v>3</v>
      </c>
      <c r="F20">
        <v>1</v>
      </c>
      <c r="G20" t="s">
        <v>13</v>
      </c>
      <c r="H20" s="3" t="s">
        <v>27</v>
      </c>
      <c r="I20" s="3" t="s">
        <v>27</v>
      </c>
      <c r="J20" s="6">
        <v>371.2</v>
      </c>
      <c r="K20" s="12">
        <f t="shared" si="1"/>
        <v>943.99534998869797</v>
      </c>
      <c r="L20" s="14"/>
    </row>
    <row r="21" spans="1:12" hidden="1" x14ac:dyDescent="0.25">
      <c r="A21" s="10" t="s">
        <v>1</v>
      </c>
      <c r="B21" s="2">
        <v>2019</v>
      </c>
      <c r="C21" s="2" t="s">
        <v>33</v>
      </c>
      <c r="D21">
        <v>408</v>
      </c>
      <c r="E21" s="2">
        <v>4</v>
      </c>
      <c r="F21">
        <v>1</v>
      </c>
      <c r="G21" t="s">
        <v>13</v>
      </c>
      <c r="H21" s="3" t="s">
        <v>27</v>
      </c>
      <c r="I21" s="3" t="s">
        <v>27</v>
      </c>
      <c r="J21" s="6">
        <v>175.4</v>
      </c>
      <c r="K21" s="12">
        <f t="shared" si="1"/>
        <v>560.04650011302112</v>
      </c>
      <c r="L21" s="14"/>
    </row>
    <row r="22" spans="1:12" hidden="1" x14ac:dyDescent="0.25">
      <c r="A22" s="10" t="s">
        <v>22</v>
      </c>
      <c r="B22" s="2">
        <v>2019</v>
      </c>
      <c r="C22" s="2" t="s">
        <v>32</v>
      </c>
      <c r="D22">
        <v>101</v>
      </c>
      <c r="E22" s="2">
        <v>1</v>
      </c>
      <c r="F22">
        <v>1</v>
      </c>
      <c r="G22" t="s">
        <v>13</v>
      </c>
      <c r="H22" s="3" t="s">
        <v>27</v>
      </c>
      <c r="I22" s="3" t="s">
        <v>27</v>
      </c>
      <c r="J22" s="6">
        <v>104.06</v>
      </c>
      <c r="K22" s="12">
        <f t="shared" si="1"/>
        <v>994.63957030451115</v>
      </c>
      <c r="L22" s="14"/>
    </row>
    <row r="23" spans="1:12" hidden="1" x14ac:dyDescent="0.25">
      <c r="A23" s="10" t="s">
        <v>22</v>
      </c>
      <c r="B23" s="2">
        <v>2019</v>
      </c>
      <c r="C23" s="2" t="s">
        <v>32</v>
      </c>
      <c r="D23">
        <v>204</v>
      </c>
      <c r="E23" s="2">
        <v>2</v>
      </c>
      <c r="F23">
        <v>1</v>
      </c>
      <c r="G23" t="s">
        <v>13</v>
      </c>
      <c r="H23" s="3" t="s">
        <v>27</v>
      </c>
      <c r="I23" s="3" t="s">
        <v>27</v>
      </c>
      <c r="J23" s="6">
        <v>184.81</v>
      </c>
      <c r="K23" s="12">
        <f t="shared" si="1"/>
        <v>878.87366392904437</v>
      </c>
      <c r="L23" s="14"/>
    </row>
    <row r="24" spans="1:12" hidden="1" x14ac:dyDescent="0.25">
      <c r="A24" s="10" t="s">
        <v>22</v>
      </c>
      <c r="B24" s="2">
        <v>2019</v>
      </c>
      <c r="C24" s="2" t="s">
        <v>32</v>
      </c>
      <c r="D24">
        <v>308</v>
      </c>
      <c r="E24" s="2">
        <v>3</v>
      </c>
      <c r="F24">
        <v>1</v>
      </c>
      <c r="G24" t="s">
        <v>13</v>
      </c>
      <c r="H24" s="3" t="s">
        <v>27</v>
      </c>
      <c r="I24" s="3" t="s">
        <v>27</v>
      </c>
      <c r="J24" s="6">
        <v>163.30000000000001</v>
      </c>
      <c r="K24" s="12">
        <f t="shared" si="1"/>
        <v>543.14715348266475</v>
      </c>
      <c r="L24" s="14"/>
    </row>
    <row r="25" spans="1:12" hidden="1" x14ac:dyDescent="0.25">
      <c r="A25" s="10" t="s">
        <v>22</v>
      </c>
      <c r="B25" s="2">
        <v>2019</v>
      </c>
      <c r="C25" s="2" t="s">
        <v>32</v>
      </c>
      <c r="D25">
        <v>402</v>
      </c>
      <c r="E25" s="2">
        <v>4</v>
      </c>
      <c r="F25">
        <v>1</v>
      </c>
      <c r="G25" t="s">
        <v>13</v>
      </c>
      <c r="H25" s="3" t="s">
        <v>27</v>
      </c>
      <c r="I25" s="3" t="s">
        <v>27</v>
      </c>
      <c r="J25" s="6">
        <v>100.92</v>
      </c>
      <c r="K25" s="12">
        <f t="shared" si="1"/>
        <v>222.54394368319646</v>
      </c>
      <c r="L25" s="14"/>
    </row>
    <row r="26" spans="1:12" hidden="1" x14ac:dyDescent="0.25">
      <c r="A26" s="10" t="s">
        <v>2</v>
      </c>
      <c r="B26" s="2">
        <v>2019</v>
      </c>
      <c r="C26" s="2" t="s">
        <v>36</v>
      </c>
      <c r="D26">
        <v>101</v>
      </c>
      <c r="E26" s="2">
        <v>1</v>
      </c>
      <c r="F26">
        <v>1</v>
      </c>
      <c r="G26" t="s">
        <v>13</v>
      </c>
      <c r="H26" s="3" t="s">
        <v>27</v>
      </c>
      <c r="I26" s="3" t="s">
        <v>27</v>
      </c>
      <c r="J26" s="6">
        <v>41.35</v>
      </c>
      <c r="K26" s="12">
        <f t="shared" si="1"/>
        <v>271.84267461761192</v>
      </c>
      <c r="L26" s="14"/>
    </row>
    <row r="27" spans="1:12" hidden="1" x14ac:dyDescent="0.25">
      <c r="A27" s="10" t="s">
        <v>2</v>
      </c>
      <c r="B27" s="2">
        <v>2019</v>
      </c>
      <c r="C27" s="2" t="s">
        <v>36</v>
      </c>
      <c r="D27">
        <v>206</v>
      </c>
      <c r="E27" s="2">
        <v>2</v>
      </c>
      <c r="F27">
        <v>1</v>
      </c>
      <c r="G27" t="s">
        <v>13</v>
      </c>
      <c r="H27" s="3" t="s">
        <v>27</v>
      </c>
      <c r="I27" s="3" t="s">
        <v>27</v>
      </c>
      <c r="J27" s="6">
        <v>50.51</v>
      </c>
      <c r="K27" s="12">
        <f t="shared" si="1"/>
        <v>219.63768661937721</v>
      </c>
      <c r="L27" s="14"/>
    </row>
    <row r="28" spans="1:12" hidden="1" x14ac:dyDescent="0.25">
      <c r="A28" s="10" t="s">
        <v>2</v>
      </c>
      <c r="B28" s="2">
        <v>2019</v>
      </c>
      <c r="C28" s="2" t="s">
        <v>36</v>
      </c>
      <c r="D28">
        <v>303</v>
      </c>
      <c r="E28" s="2">
        <v>3</v>
      </c>
      <c r="F28">
        <v>1</v>
      </c>
      <c r="G28" t="s">
        <v>13</v>
      </c>
      <c r="H28" s="3" t="s">
        <v>27</v>
      </c>
      <c r="I28" s="3" t="s">
        <v>27</v>
      </c>
      <c r="J28" s="6">
        <v>40.81</v>
      </c>
      <c r="K28" s="12">
        <f t="shared" si="1"/>
        <v>308.87054239367944</v>
      </c>
      <c r="L28" s="14"/>
    </row>
    <row r="29" spans="1:12" hidden="1" x14ac:dyDescent="0.25">
      <c r="A29" s="10" t="s">
        <v>2</v>
      </c>
      <c r="B29" s="2">
        <v>2019</v>
      </c>
      <c r="C29" s="2" t="s">
        <v>36</v>
      </c>
      <c r="D29">
        <v>407</v>
      </c>
      <c r="E29" s="2">
        <v>4</v>
      </c>
      <c r="F29">
        <v>1</v>
      </c>
      <c r="G29" t="s">
        <v>13</v>
      </c>
      <c r="H29" s="3" t="s">
        <v>27</v>
      </c>
      <c r="I29" s="3" t="s">
        <v>27</v>
      </c>
      <c r="J29" s="6">
        <v>57.39</v>
      </c>
      <c r="K29" s="12">
        <f t="shared" si="1"/>
        <v>41.441072947052305</v>
      </c>
      <c r="L29" s="14"/>
    </row>
    <row r="30" spans="1:12" x14ac:dyDescent="0.25">
      <c r="A30" s="8" t="s">
        <v>0</v>
      </c>
      <c r="B30" s="6">
        <v>2018</v>
      </c>
      <c r="C30" s="6" t="s">
        <v>30</v>
      </c>
      <c r="D30" s="2">
        <v>102</v>
      </c>
      <c r="E30" s="2">
        <v>1</v>
      </c>
      <c r="F30" s="2">
        <v>2</v>
      </c>
      <c r="G30" s="3" t="s">
        <v>4</v>
      </c>
      <c r="H30" s="3" t="s">
        <v>27</v>
      </c>
      <c r="I30" s="3" t="s">
        <v>27</v>
      </c>
      <c r="J30" s="6">
        <v>7.7</v>
      </c>
      <c r="K30" s="11">
        <f t="shared" ref="K30:K45" si="2">J30/0.185806</f>
        <v>41.441072947052305</v>
      </c>
      <c r="L30" s="1">
        <f>((155.675-J30)/155.675)*100</f>
        <v>95.053797976553724</v>
      </c>
    </row>
    <row r="31" spans="1:12" x14ac:dyDescent="0.25">
      <c r="A31" s="8" t="s">
        <v>0</v>
      </c>
      <c r="B31" s="6">
        <v>2018</v>
      </c>
      <c r="C31" s="6" t="s">
        <v>30</v>
      </c>
      <c r="D31" s="2">
        <v>208</v>
      </c>
      <c r="E31" s="2">
        <v>2</v>
      </c>
      <c r="F31" s="2">
        <v>2</v>
      </c>
      <c r="G31" s="3" t="s">
        <v>4</v>
      </c>
      <c r="H31" s="3" t="s">
        <v>27</v>
      </c>
      <c r="I31" s="3" t="s">
        <v>27</v>
      </c>
      <c r="J31" s="6">
        <v>167.7</v>
      </c>
      <c r="K31" s="11">
        <f t="shared" si="2"/>
        <v>902.55427704164549</v>
      </c>
      <c r="L31" s="1">
        <v>1</v>
      </c>
    </row>
    <row r="32" spans="1:12" x14ac:dyDescent="0.25">
      <c r="A32" s="8" t="s">
        <v>0</v>
      </c>
      <c r="B32" s="6">
        <v>2018</v>
      </c>
      <c r="C32" s="6" t="s">
        <v>30</v>
      </c>
      <c r="D32" s="2">
        <v>306</v>
      </c>
      <c r="E32" s="2">
        <v>3</v>
      </c>
      <c r="F32" s="2">
        <v>2</v>
      </c>
      <c r="G32" s="3" t="s">
        <v>4</v>
      </c>
      <c r="H32" s="3" t="s">
        <v>27</v>
      </c>
      <c r="I32" s="3" t="s">
        <v>27</v>
      </c>
      <c r="J32" s="6">
        <v>47.7</v>
      </c>
      <c r="K32" s="11">
        <f t="shared" si="2"/>
        <v>256.71937397070064</v>
      </c>
      <c r="L32" s="1">
        <f>((155.675-J32)/155.675)*100</f>
        <v>69.359242010599004</v>
      </c>
    </row>
    <row r="33" spans="1:12" x14ac:dyDescent="0.25">
      <c r="A33" s="8" t="s">
        <v>0</v>
      </c>
      <c r="B33" s="6">
        <v>2018</v>
      </c>
      <c r="C33" s="6" t="s">
        <v>30</v>
      </c>
      <c r="D33" s="2">
        <v>410</v>
      </c>
      <c r="E33" s="2">
        <v>4</v>
      </c>
      <c r="F33" s="2">
        <v>2</v>
      </c>
      <c r="G33" s="3" t="s">
        <v>4</v>
      </c>
      <c r="H33" s="3" t="s">
        <v>27</v>
      </c>
      <c r="I33" s="3" t="s">
        <v>27</v>
      </c>
      <c r="J33" s="6">
        <v>5.6</v>
      </c>
      <c r="K33" s="11">
        <f t="shared" si="2"/>
        <v>30.138962143310764</v>
      </c>
      <c r="L33" s="1">
        <f>((155.675-J33)/155.675)*100</f>
        <v>96.402762164766344</v>
      </c>
    </row>
    <row r="34" spans="1:12" hidden="1" x14ac:dyDescent="0.25">
      <c r="A34" s="9" t="s">
        <v>1</v>
      </c>
      <c r="B34" s="6">
        <v>2018</v>
      </c>
      <c r="C34" s="6" t="s">
        <v>34</v>
      </c>
      <c r="D34" s="2">
        <v>108</v>
      </c>
      <c r="E34" s="2">
        <v>1</v>
      </c>
      <c r="F34" s="2">
        <v>2</v>
      </c>
      <c r="G34" s="3" t="s">
        <v>4</v>
      </c>
      <c r="H34" s="3" t="s">
        <v>27</v>
      </c>
      <c r="I34" s="3" t="s">
        <v>27</v>
      </c>
      <c r="J34" s="13">
        <v>90.2</v>
      </c>
      <c r="K34" s="11">
        <f t="shared" si="2"/>
        <v>485.45256880832699</v>
      </c>
      <c r="L34" s="14">
        <f>((161.6-J34)/161.6)*100</f>
        <v>44.183168316831676</v>
      </c>
    </row>
    <row r="35" spans="1:12" hidden="1" x14ac:dyDescent="0.25">
      <c r="A35" s="9" t="s">
        <v>1</v>
      </c>
      <c r="B35" s="6">
        <v>2018</v>
      </c>
      <c r="C35" s="6" t="s">
        <v>34</v>
      </c>
      <c r="D35" s="2">
        <v>210</v>
      </c>
      <c r="E35" s="2">
        <v>2</v>
      </c>
      <c r="F35" s="2">
        <v>2</v>
      </c>
      <c r="G35" s="3" t="s">
        <v>4</v>
      </c>
      <c r="H35" s="3" t="s">
        <v>27</v>
      </c>
      <c r="I35" s="3" t="s">
        <v>27</v>
      </c>
      <c r="J35" s="13">
        <v>109.8</v>
      </c>
      <c r="K35" s="11">
        <f t="shared" si="2"/>
        <v>590.93893630991465</v>
      </c>
      <c r="L35" s="14">
        <f>((161.6-J35)/161.6)*100</f>
        <v>32.054455445544555</v>
      </c>
    </row>
    <row r="36" spans="1:12" hidden="1" x14ac:dyDescent="0.25">
      <c r="A36" s="9" t="s">
        <v>1</v>
      </c>
      <c r="B36" s="6">
        <v>2018</v>
      </c>
      <c r="C36" s="6" t="s">
        <v>34</v>
      </c>
      <c r="D36" s="2">
        <v>301</v>
      </c>
      <c r="E36" s="2">
        <v>3</v>
      </c>
      <c r="F36" s="2">
        <v>2</v>
      </c>
      <c r="G36" s="3" t="s">
        <v>4</v>
      </c>
      <c r="H36" s="3" t="s">
        <v>27</v>
      </c>
      <c r="I36" s="3" t="s">
        <v>27</v>
      </c>
      <c r="J36" s="13">
        <v>369.4</v>
      </c>
      <c r="K36" s="11">
        <f t="shared" si="2"/>
        <v>1988.0951099533922</v>
      </c>
      <c r="L36" s="1">
        <v>1</v>
      </c>
    </row>
    <row r="37" spans="1:12" hidden="1" x14ac:dyDescent="0.25">
      <c r="A37" s="9" t="s">
        <v>1</v>
      </c>
      <c r="B37" s="6">
        <v>2018</v>
      </c>
      <c r="C37" s="6" t="s">
        <v>34</v>
      </c>
      <c r="D37" s="2">
        <v>405</v>
      </c>
      <c r="E37" s="2">
        <v>4</v>
      </c>
      <c r="F37" s="2">
        <v>2</v>
      </c>
      <c r="G37" s="3" t="s">
        <v>4</v>
      </c>
      <c r="H37" s="3" t="s">
        <v>27</v>
      </c>
      <c r="I37" s="3" t="s">
        <v>27</v>
      </c>
      <c r="J37" s="13">
        <v>206.2</v>
      </c>
      <c r="K37" s="11">
        <f t="shared" si="2"/>
        <v>1109.7596417769071</v>
      </c>
      <c r="L37" s="1">
        <v>1</v>
      </c>
    </row>
    <row r="38" spans="1:12" x14ac:dyDescent="0.25">
      <c r="A38" s="9" t="s">
        <v>2</v>
      </c>
      <c r="B38" s="6">
        <v>2018</v>
      </c>
      <c r="C38" s="6" t="s">
        <v>35</v>
      </c>
      <c r="D38" s="2">
        <v>106</v>
      </c>
      <c r="E38" s="2">
        <v>1</v>
      </c>
      <c r="F38" s="2">
        <v>2</v>
      </c>
      <c r="G38" s="3" t="s">
        <v>4</v>
      </c>
      <c r="H38" s="3" t="s">
        <v>27</v>
      </c>
      <c r="I38" s="3" t="s">
        <v>27</v>
      </c>
      <c r="J38" s="13">
        <v>0.4</v>
      </c>
      <c r="K38" s="11">
        <f t="shared" si="2"/>
        <v>2.1527830102364836</v>
      </c>
      <c r="L38" s="14">
        <f>((96.75-J38)/96.75)*100</f>
        <v>99.586563307493535</v>
      </c>
    </row>
    <row r="39" spans="1:12" x14ac:dyDescent="0.25">
      <c r="A39" s="9" t="s">
        <v>2</v>
      </c>
      <c r="B39" s="6">
        <v>2018</v>
      </c>
      <c r="C39" s="6" t="s">
        <v>35</v>
      </c>
      <c r="D39" s="2">
        <v>203</v>
      </c>
      <c r="E39" s="2">
        <v>2</v>
      </c>
      <c r="F39" s="2">
        <v>2</v>
      </c>
      <c r="G39" s="3" t="s">
        <v>4</v>
      </c>
      <c r="H39" s="3" t="s">
        <v>27</v>
      </c>
      <c r="I39" s="3" t="s">
        <v>27</v>
      </c>
      <c r="J39" s="13">
        <v>0.7</v>
      </c>
      <c r="K39" s="11">
        <f t="shared" si="2"/>
        <v>3.7673702679138454</v>
      </c>
      <c r="L39" s="14">
        <f>((96.75-J39)/96.75)*100</f>
        <v>99.276485788113689</v>
      </c>
    </row>
    <row r="40" spans="1:12" x14ac:dyDescent="0.25">
      <c r="A40" s="9" t="s">
        <v>2</v>
      </c>
      <c r="B40" s="6">
        <v>2018</v>
      </c>
      <c r="C40" s="6" t="s">
        <v>35</v>
      </c>
      <c r="D40" s="2">
        <v>301</v>
      </c>
      <c r="E40" s="2">
        <v>3</v>
      </c>
      <c r="F40" s="2">
        <v>2</v>
      </c>
      <c r="G40" s="3" t="s">
        <v>4</v>
      </c>
      <c r="H40" s="3" t="s">
        <v>27</v>
      </c>
      <c r="I40" s="3" t="s">
        <v>27</v>
      </c>
      <c r="J40" s="6">
        <v>0.01</v>
      </c>
      <c r="K40" s="11">
        <f t="shared" si="2"/>
        <v>5.3819575255912085E-2</v>
      </c>
      <c r="L40" s="14">
        <v>99</v>
      </c>
    </row>
    <row r="41" spans="1:12" x14ac:dyDescent="0.25">
      <c r="A41" s="9" t="s">
        <v>2</v>
      </c>
      <c r="B41" s="6">
        <v>2018</v>
      </c>
      <c r="C41" s="6" t="s">
        <v>35</v>
      </c>
      <c r="D41" s="2">
        <v>406</v>
      </c>
      <c r="E41" s="2">
        <v>4</v>
      </c>
      <c r="F41" s="2">
        <v>2</v>
      </c>
      <c r="G41" s="3" t="s">
        <v>4</v>
      </c>
      <c r="H41" s="3" t="s">
        <v>27</v>
      </c>
      <c r="I41" s="3" t="s">
        <v>27</v>
      </c>
      <c r="J41" s="6">
        <v>0.01</v>
      </c>
      <c r="K41" s="11">
        <f t="shared" si="2"/>
        <v>5.3819575255912085E-2</v>
      </c>
      <c r="L41" s="14">
        <v>99</v>
      </c>
    </row>
    <row r="42" spans="1:12" x14ac:dyDescent="0.25">
      <c r="A42" s="10" t="s">
        <v>0</v>
      </c>
      <c r="B42" s="2">
        <v>2019</v>
      </c>
      <c r="C42" s="2" t="s">
        <v>31</v>
      </c>
      <c r="D42">
        <v>102</v>
      </c>
      <c r="E42" s="2">
        <v>1</v>
      </c>
      <c r="F42">
        <v>2</v>
      </c>
      <c r="G42" t="s">
        <v>4</v>
      </c>
      <c r="H42" s="3" t="s">
        <v>27</v>
      </c>
      <c r="I42" s="3" t="s">
        <v>27</v>
      </c>
      <c r="J42" s="6">
        <v>35.1</v>
      </c>
      <c r="K42" s="12">
        <f t="shared" si="2"/>
        <v>188.90670914825142</v>
      </c>
      <c r="L42" s="14">
        <f>((105.35-J42)/105.35)*100</f>
        <v>66.68248694826768</v>
      </c>
    </row>
    <row r="43" spans="1:12" x14ac:dyDescent="0.25">
      <c r="A43" s="10" t="s">
        <v>0</v>
      </c>
      <c r="B43" s="2">
        <v>2019</v>
      </c>
      <c r="C43" s="2" t="s">
        <v>31</v>
      </c>
      <c r="D43">
        <v>205</v>
      </c>
      <c r="E43" s="2">
        <v>2</v>
      </c>
      <c r="F43">
        <v>2</v>
      </c>
      <c r="G43" t="s">
        <v>4</v>
      </c>
      <c r="H43" s="3" t="s">
        <v>27</v>
      </c>
      <c r="I43" s="3" t="s">
        <v>27</v>
      </c>
      <c r="J43" s="6">
        <v>38.6</v>
      </c>
      <c r="K43" s="12">
        <f t="shared" si="2"/>
        <v>207.74356048782064</v>
      </c>
      <c r="L43" s="14">
        <f>((105.35-J43)/105.35)*100</f>
        <v>63.360227812055058</v>
      </c>
    </row>
    <row r="44" spans="1:12" x14ac:dyDescent="0.25">
      <c r="A44" s="10" t="s">
        <v>0</v>
      </c>
      <c r="B44" s="2">
        <v>2019</v>
      </c>
      <c r="C44" s="2" t="s">
        <v>31</v>
      </c>
      <c r="D44">
        <v>308</v>
      </c>
      <c r="E44" s="2">
        <v>3</v>
      </c>
      <c r="F44">
        <v>2</v>
      </c>
      <c r="G44" t="s">
        <v>4</v>
      </c>
      <c r="H44" s="3" t="s">
        <v>27</v>
      </c>
      <c r="I44" s="3" t="s">
        <v>27</v>
      </c>
      <c r="J44" s="6">
        <v>112.4</v>
      </c>
      <c r="K44" s="12">
        <f t="shared" si="2"/>
        <v>604.9320258764518</v>
      </c>
      <c r="L44" s="1">
        <v>1</v>
      </c>
    </row>
    <row r="45" spans="1:12" x14ac:dyDescent="0.25">
      <c r="A45" s="10" t="s">
        <v>0</v>
      </c>
      <c r="B45" s="2">
        <v>2019</v>
      </c>
      <c r="C45" s="2" t="s">
        <v>31</v>
      </c>
      <c r="D45">
        <v>405</v>
      </c>
      <c r="E45" s="2">
        <v>4</v>
      </c>
      <c r="F45">
        <v>2</v>
      </c>
      <c r="G45" t="s">
        <v>4</v>
      </c>
      <c r="H45" s="3" t="s">
        <v>27</v>
      </c>
      <c r="I45" s="3" t="s">
        <v>27</v>
      </c>
      <c r="J45" s="6">
        <v>89.3</v>
      </c>
      <c r="K45" s="12">
        <f t="shared" si="2"/>
        <v>480.60880703529489</v>
      </c>
      <c r="L45" s="14">
        <f>((105.35-J45)/105.35)*100</f>
        <v>15.234931181775032</v>
      </c>
    </row>
    <row r="46" spans="1:12" hidden="1" x14ac:dyDescent="0.25">
      <c r="A46" s="10" t="s">
        <v>1</v>
      </c>
      <c r="B46" s="2">
        <v>2019</v>
      </c>
      <c r="C46" s="2" t="s">
        <v>33</v>
      </c>
      <c r="D46">
        <v>102</v>
      </c>
      <c r="E46" s="2">
        <v>1</v>
      </c>
      <c r="F46">
        <v>2</v>
      </c>
      <c r="G46" t="s">
        <v>4</v>
      </c>
      <c r="H46" s="3" t="s">
        <v>27</v>
      </c>
      <c r="I46" s="3" t="s">
        <v>27</v>
      </c>
      <c r="J46" s="6">
        <v>236.6</v>
      </c>
      <c r="K46" s="12">
        <f t="shared" ref="K46:K57" si="3">J47/0.185806</f>
        <v>1264.7600185139338</v>
      </c>
      <c r="L46" s="14">
        <f>((283.55-J46)/283.55)*100</f>
        <v>16.557926291659324</v>
      </c>
    </row>
    <row r="47" spans="1:12" hidden="1" x14ac:dyDescent="0.25">
      <c r="A47" s="10" t="s">
        <v>1</v>
      </c>
      <c r="B47" s="2">
        <v>2019</v>
      </c>
      <c r="C47" s="2" t="s">
        <v>33</v>
      </c>
      <c r="D47">
        <v>204</v>
      </c>
      <c r="E47" s="2">
        <v>2</v>
      </c>
      <c r="F47">
        <v>2</v>
      </c>
      <c r="G47" t="s">
        <v>4</v>
      </c>
      <c r="H47" s="3" t="s">
        <v>27</v>
      </c>
      <c r="I47" s="3" t="s">
        <v>27</v>
      </c>
      <c r="J47" s="6">
        <v>235</v>
      </c>
      <c r="K47" s="12">
        <f t="shared" si="3"/>
        <v>1535.4724820511717</v>
      </c>
      <c r="L47" s="14">
        <f>((283.55-J47)/283.55)*100</f>
        <v>17.122200670075827</v>
      </c>
    </row>
    <row r="48" spans="1:12" hidden="1" x14ac:dyDescent="0.25">
      <c r="A48" s="10" t="s">
        <v>1</v>
      </c>
      <c r="B48" s="2">
        <v>2019</v>
      </c>
      <c r="C48" s="2" t="s">
        <v>33</v>
      </c>
      <c r="D48">
        <v>308</v>
      </c>
      <c r="E48" s="2">
        <v>3</v>
      </c>
      <c r="F48">
        <v>2</v>
      </c>
      <c r="G48" t="s">
        <v>4</v>
      </c>
      <c r="H48" s="3" t="s">
        <v>27</v>
      </c>
      <c r="I48" s="3" t="s">
        <v>27</v>
      </c>
      <c r="J48" s="6">
        <v>285.3</v>
      </c>
      <c r="K48" s="12">
        <f t="shared" si="3"/>
        <v>906.32164730955947</v>
      </c>
      <c r="L48" s="1">
        <v>1</v>
      </c>
    </row>
    <row r="49" spans="1:12" hidden="1" x14ac:dyDescent="0.25">
      <c r="A49" s="10" t="s">
        <v>1</v>
      </c>
      <c r="B49" s="2">
        <v>2019</v>
      </c>
      <c r="C49" s="2" t="s">
        <v>33</v>
      </c>
      <c r="D49">
        <v>406</v>
      </c>
      <c r="E49" s="2">
        <v>4</v>
      </c>
      <c r="F49">
        <v>2</v>
      </c>
      <c r="G49" t="s">
        <v>4</v>
      </c>
      <c r="H49" s="3" t="s">
        <v>27</v>
      </c>
      <c r="I49" s="3" t="s">
        <v>27</v>
      </c>
      <c r="J49" s="6">
        <v>168.4</v>
      </c>
      <c r="K49" s="12">
        <f t="shared" si="3"/>
        <v>887.96917214729342</v>
      </c>
      <c r="L49" s="14">
        <f>((283.55-J49)/283.55)*100</f>
        <v>40.610121671662846</v>
      </c>
    </row>
    <row r="50" spans="1:12" hidden="1" x14ac:dyDescent="0.25">
      <c r="A50" s="10" t="s">
        <v>22</v>
      </c>
      <c r="B50" s="2">
        <v>2019</v>
      </c>
      <c r="C50" s="2" t="s">
        <v>32</v>
      </c>
      <c r="D50">
        <v>102</v>
      </c>
      <c r="E50" s="2">
        <v>1</v>
      </c>
      <c r="F50">
        <v>2</v>
      </c>
      <c r="G50" t="s">
        <v>4</v>
      </c>
      <c r="H50" s="3" t="s">
        <v>27</v>
      </c>
      <c r="I50" s="3" t="s">
        <v>27</v>
      </c>
      <c r="J50" s="6">
        <v>164.99</v>
      </c>
      <c r="K50" s="12">
        <f t="shared" si="3"/>
        <v>342.72305522964814</v>
      </c>
      <c r="L50" s="1">
        <v>1</v>
      </c>
    </row>
    <row r="51" spans="1:12" hidden="1" x14ac:dyDescent="0.25">
      <c r="A51" s="10" t="s">
        <v>22</v>
      </c>
      <c r="B51" s="2">
        <v>2019</v>
      </c>
      <c r="C51" s="2" t="s">
        <v>32</v>
      </c>
      <c r="D51">
        <v>207</v>
      </c>
      <c r="E51" s="2">
        <v>2</v>
      </c>
      <c r="F51">
        <v>2</v>
      </c>
      <c r="G51" t="s">
        <v>4</v>
      </c>
      <c r="H51" s="3" t="s">
        <v>27</v>
      </c>
      <c r="I51" s="3" t="s">
        <v>27</v>
      </c>
      <c r="J51" s="6">
        <v>63.68</v>
      </c>
      <c r="K51" s="12">
        <f t="shared" si="3"/>
        <v>520.81202975146118</v>
      </c>
      <c r="L51" s="14">
        <f>((138.2725-J51)/138.2725)*100</f>
        <v>53.946012403044705</v>
      </c>
    </row>
    <row r="52" spans="1:12" hidden="1" x14ac:dyDescent="0.25">
      <c r="A52" s="10" t="s">
        <v>22</v>
      </c>
      <c r="B52" s="2">
        <v>2019</v>
      </c>
      <c r="C52" s="2" t="s">
        <v>32</v>
      </c>
      <c r="D52">
        <v>305</v>
      </c>
      <c r="E52" s="2">
        <v>3</v>
      </c>
      <c r="F52">
        <v>2</v>
      </c>
      <c r="G52" t="s">
        <v>4</v>
      </c>
      <c r="H52" s="3" t="s">
        <v>27</v>
      </c>
      <c r="I52" s="3" t="s">
        <v>27</v>
      </c>
      <c r="J52" s="6">
        <v>96.77</v>
      </c>
      <c r="K52" s="12">
        <f t="shared" si="3"/>
        <v>720.15973649935961</v>
      </c>
      <c r="L52" s="14">
        <f>((138.2725-J52)/138.2725)*100</f>
        <v>30.015006599287648</v>
      </c>
    </row>
    <row r="53" spans="1:12" hidden="1" x14ac:dyDescent="0.25">
      <c r="A53" s="10" t="s">
        <v>22</v>
      </c>
      <c r="B53" s="2">
        <v>2019</v>
      </c>
      <c r="C53" s="2" t="s">
        <v>32</v>
      </c>
      <c r="D53">
        <v>401</v>
      </c>
      <c r="E53" s="2">
        <v>4</v>
      </c>
      <c r="F53">
        <v>2</v>
      </c>
      <c r="G53" t="s">
        <v>4</v>
      </c>
      <c r="H53" s="3" t="s">
        <v>27</v>
      </c>
      <c r="I53" s="3" t="s">
        <v>27</v>
      </c>
      <c r="J53" s="6">
        <v>133.81</v>
      </c>
      <c r="K53" s="12">
        <f t="shared" si="3"/>
        <v>216.89288828132567</v>
      </c>
      <c r="L53" s="14">
        <f>((138.2725-J53)/138.2725)*100</f>
        <v>3.2273228588475691</v>
      </c>
    </row>
    <row r="54" spans="1:12" x14ac:dyDescent="0.25">
      <c r="A54" s="10" t="s">
        <v>2</v>
      </c>
      <c r="B54" s="2">
        <v>2019</v>
      </c>
      <c r="C54" s="2" t="s">
        <v>36</v>
      </c>
      <c r="D54">
        <v>102</v>
      </c>
      <c r="E54" s="2">
        <v>1</v>
      </c>
      <c r="F54">
        <v>2</v>
      </c>
      <c r="G54" t="s">
        <v>4</v>
      </c>
      <c r="H54" s="3" t="s">
        <v>27</v>
      </c>
      <c r="I54" s="3" t="s">
        <v>27</v>
      </c>
      <c r="J54" s="6">
        <v>40.299999999999997</v>
      </c>
      <c r="K54" s="12">
        <f t="shared" si="3"/>
        <v>44.185871285103822</v>
      </c>
      <c r="L54" s="14">
        <f>((47.515-J54)/47.515)*100</f>
        <v>15.184678522571826</v>
      </c>
    </row>
    <row r="55" spans="1:12" x14ac:dyDescent="0.25">
      <c r="A55" s="10" t="s">
        <v>2</v>
      </c>
      <c r="B55" s="2">
        <v>2019</v>
      </c>
      <c r="C55" s="2" t="s">
        <v>36</v>
      </c>
      <c r="D55">
        <v>208</v>
      </c>
      <c r="E55" s="2">
        <v>2</v>
      </c>
      <c r="F55">
        <v>2</v>
      </c>
      <c r="G55" t="s">
        <v>4</v>
      </c>
      <c r="H55" s="3" t="s">
        <v>27</v>
      </c>
      <c r="I55" s="3" t="s">
        <v>27</v>
      </c>
      <c r="J55" s="6">
        <v>8.2100000000000009</v>
      </c>
      <c r="K55" s="12">
        <f t="shared" si="3"/>
        <v>58.878615329967815</v>
      </c>
      <c r="L55" s="14">
        <f>((47.515-J55)/47.515)*100</f>
        <v>82.721245922340316</v>
      </c>
    </row>
    <row r="56" spans="1:12" x14ac:dyDescent="0.25">
      <c r="A56" s="10" t="s">
        <v>2</v>
      </c>
      <c r="B56" s="2">
        <v>2019</v>
      </c>
      <c r="C56" s="2" t="s">
        <v>36</v>
      </c>
      <c r="D56">
        <v>301</v>
      </c>
      <c r="E56" s="2">
        <v>3</v>
      </c>
      <c r="F56">
        <v>2</v>
      </c>
      <c r="G56" t="s">
        <v>4</v>
      </c>
      <c r="H56" s="3" t="s">
        <v>27</v>
      </c>
      <c r="I56" s="3" t="s">
        <v>27</v>
      </c>
      <c r="J56" s="6">
        <v>10.94</v>
      </c>
      <c r="K56" s="12">
        <f t="shared" si="3"/>
        <v>20.989634349805712</v>
      </c>
      <c r="L56" s="14">
        <f>((47.515-J56)/47.515)*100</f>
        <v>76.975691886772609</v>
      </c>
    </row>
    <row r="57" spans="1:12" x14ac:dyDescent="0.25">
      <c r="A57" s="10" t="s">
        <v>2</v>
      </c>
      <c r="B57" s="2">
        <v>2019</v>
      </c>
      <c r="C57" s="2" t="s">
        <v>36</v>
      </c>
      <c r="D57">
        <v>406</v>
      </c>
      <c r="E57" s="2">
        <v>4</v>
      </c>
      <c r="F57">
        <v>2</v>
      </c>
      <c r="G57" t="s">
        <v>4</v>
      </c>
      <c r="H57" s="3" t="s">
        <v>27</v>
      </c>
      <c r="I57" s="3" t="s">
        <v>27</v>
      </c>
      <c r="J57" s="6">
        <v>3.9</v>
      </c>
      <c r="K57" s="12">
        <f t="shared" si="3"/>
        <v>5.3819575255912085E-2</v>
      </c>
      <c r="L57" s="14">
        <f>((47.515-J57)/47.515)*100</f>
        <v>91.792065663474702</v>
      </c>
    </row>
    <row r="58" spans="1:12" hidden="1" x14ac:dyDescent="0.25">
      <c r="A58" s="8" t="s">
        <v>0</v>
      </c>
      <c r="B58" s="6">
        <v>2018</v>
      </c>
      <c r="C58" s="6" t="s">
        <v>30</v>
      </c>
      <c r="D58" s="2">
        <v>108</v>
      </c>
      <c r="E58" s="2">
        <v>1</v>
      </c>
      <c r="F58" s="2">
        <v>3</v>
      </c>
      <c r="G58" s="3" t="s">
        <v>18</v>
      </c>
      <c r="H58" s="3" t="s">
        <v>15</v>
      </c>
      <c r="I58" s="3" t="s">
        <v>17</v>
      </c>
      <c r="J58" s="6">
        <v>0.01</v>
      </c>
      <c r="K58" s="11">
        <f t="shared" ref="K58:K73" si="4">J58/0.185806</f>
        <v>5.3819575255912085E-2</v>
      </c>
      <c r="L58" s="14">
        <v>95</v>
      </c>
    </row>
    <row r="59" spans="1:12" hidden="1" x14ac:dyDescent="0.25">
      <c r="A59" s="8" t="s">
        <v>0</v>
      </c>
      <c r="B59" s="6">
        <v>2018</v>
      </c>
      <c r="C59" s="6" t="s">
        <v>30</v>
      </c>
      <c r="D59" s="2">
        <v>202</v>
      </c>
      <c r="E59" s="2">
        <v>2</v>
      </c>
      <c r="F59" s="2">
        <v>3</v>
      </c>
      <c r="G59" s="3" t="s">
        <v>18</v>
      </c>
      <c r="H59" s="3" t="s">
        <v>15</v>
      </c>
      <c r="I59" s="3" t="s">
        <v>17</v>
      </c>
      <c r="J59" s="6">
        <v>0.01</v>
      </c>
      <c r="K59" s="11">
        <f t="shared" si="4"/>
        <v>5.3819575255912085E-2</v>
      </c>
      <c r="L59" s="14">
        <v>96</v>
      </c>
    </row>
    <row r="60" spans="1:12" hidden="1" x14ac:dyDescent="0.25">
      <c r="A60" s="8" t="s">
        <v>0</v>
      </c>
      <c r="B60" s="6">
        <v>2018</v>
      </c>
      <c r="C60" s="6" t="s">
        <v>30</v>
      </c>
      <c r="D60" s="2">
        <v>309</v>
      </c>
      <c r="E60" s="2">
        <v>3</v>
      </c>
      <c r="F60" s="2">
        <v>3</v>
      </c>
      <c r="G60" s="3" t="s">
        <v>18</v>
      </c>
      <c r="H60" s="3" t="s">
        <v>15</v>
      </c>
      <c r="I60" s="3" t="s">
        <v>17</v>
      </c>
      <c r="J60" s="6">
        <v>0.01</v>
      </c>
      <c r="K60" s="11">
        <f t="shared" si="4"/>
        <v>5.3819575255912085E-2</v>
      </c>
      <c r="L60" s="14">
        <v>97</v>
      </c>
    </row>
    <row r="61" spans="1:12" hidden="1" x14ac:dyDescent="0.25">
      <c r="A61" s="8" t="s">
        <v>0</v>
      </c>
      <c r="B61" s="6">
        <v>2018</v>
      </c>
      <c r="C61" s="6" t="s">
        <v>30</v>
      </c>
      <c r="D61" s="2">
        <v>404</v>
      </c>
      <c r="E61" s="2">
        <v>4</v>
      </c>
      <c r="F61" s="2">
        <v>3</v>
      </c>
      <c r="G61" s="3" t="s">
        <v>18</v>
      </c>
      <c r="H61" s="3" t="s">
        <v>15</v>
      </c>
      <c r="I61" s="3" t="s">
        <v>17</v>
      </c>
      <c r="J61" s="6">
        <v>0.01</v>
      </c>
      <c r="K61" s="11">
        <f t="shared" si="4"/>
        <v>5.3819575255912085E-2</v>
      </c>
      <c r="L61" s="14">
        <v>98</v>
      </c>
    </row>
    <row r="62" spans="1:12" hidden="1" x14ac:dyDescent="0.25">
      <c r="A62" s="9" t="s">
        <v>1</v>
      </c>
      <c r="B62" s="6">
        <v>2018</v>
      </c>
      <c r="C62" s="6" t="s">
        <v>34</v>
      </c>
      <c r="D62" s="2">
        <v>105</v>
      </c>
      <c r="E62" s="2">
        <v>1</v>
      </c>
      <c r="F62" s="2">
        <v>3</v>
      </c>
      <c r="G62" s="3" t="s">
        <v>18</v>
      </c>
      <c r="H62" s="3" t="s">
        <v>15</v>
      </c>
      <c r="I62" s="3" t="s">
        <v>17</v>
      </c>
      <c r="J62" s="6">
        <v>0.01</v>
      </c>
      <c r="K62" s="11">
        <f t="shared" si="4"/>
        <v>5.3819575255912085E-2</v>
      </c>
      <c r="L62" s="14">
        <v>99</v>
      </c>
    </row>
    <row r="63" spans="1:12" hidden="1" x14ac:dyDescent="0.25">
      <c r="A63" s="9" t="s">
        <v>1</v>
      </c>
      <c r="B63" s="6">
        <v>2018</v>
      </c>
      <c r="C63" s="6" t="s">
        <v>34</v>
      </c>
      <c r="D63" s="2">
        <v>203</v>
      </c>
      <c r="E63" s="2">
        <v>2</v>
      </c>
      <c r="F63" s="2">
        <v>3</v>
      </c>
      <c r="G63" s="3" t="s">
        <v>18</v>
      </c>
      <c r="H63" s="3" t="s">
        <v>15</v>
      </c>
      <c r="I63" s="3" t="s">
        <v>17</v>
      </c>
      <c r="J63" s="6">
        <v>0.01</v>
      </c>
      <c r="K63" s="11">
        <f t="shared" si="4"/>
        <v>5.3819575255912085E-2</v>
      </c>
      <c r="L63" s="14">
        <v>99</v>
      </c>
    </row>
    <row r="64" spans="1:12" hidden="1" x14ac:dyDescent="0.25">
      <c r="A64" s="9" t="s">
        <v>1</v>
      </c>
      <c r="B64" s="6">
        <v>2018</v>
      </c>
      <c r="C64" s="6" t="s">
        <v>34</v>
      </c>
      <c r="D64" s="2">
        <v>309</v>
      </c>
      <c r="E64" s="2">
        <v>3</v>
      </c>
      <c r="F64" s="2">
        <v>3</v>
      </c>
      <c r="G64" s="3" t="s">
        <v>18</v>
      </c>
      <c r="H64" s="3" t="s">
        <v>15</v>
      </c>
      <c r="I64" s="3" t="s">
        <v>17</v>
      </c>
      <c r="J64" s="6">
        <v>0.01</v>
      </c>
      <c r="K64" s="11">
        <f t="shared" si="4"/>
        <v>5.3819575255912085E-2</v>
      </c>
      <c r="L64" s="14">
        <v>99</v>
      </c>
    </row>
    <row r="65" spans="1:12" hidden="1" x14ac:dyDescent="0.25">
      <c r="A65" s="9" t="s">
        <v>1</v>
      </c>
      <c r="B65" s="6">
        <v>2018</v>
      </c>
      <c r="C65" s="6" t="s">
        <v>34</v>
      </c>
      <c r="D65" s="2">
        <v>406</v>
      </c>
      <c r="E65" s="2">
        <v>4</v>
      </c>
      <c r="F65" s="2">
        <v>3</v>
      </c>
      <c r="G65" s="3" t="s">
        <v>18</v>
      </c>
      <c r="H65" s="3" t="s">
        <v>15</v>
      </c>
      <c r="I65" s="3" t="s">
        <v>17</v>
      </c>
      <c r="J65" s="13">
        <v>11.2</v>
      </c>
      <c r="K65" s="11">
        <f t="shared" si="4"/>
        <v>60.277924286621527</v>
      </c>
      <c r="L65" s="14">
        <f>((161.6-J65)/161.6)*100</f>
        <v>93.069306930693074</v>
      </c>
    </row>
    <row r="66" spans="1:12" hidden="1" x14ac:dyDescent="0.25">
      <c r="A66" s="9" t="s">
        <v>2</v>
      </c>
      <c r="B66" s="6">
        <v>2018</v>
      </c>
      <c r="C66" s="6" t="s">
        <v>35</v>
      </c>
      <c r="D66" s="2">
        <v>102</v>
      </c>
      <c r="E66" s="2">
        <v>1</v>
      </c>
      <c r="F66" s="2">
        <v>3</v>
      </c>
      <c r="G66" s="3" t="s">
        <v>18</v>
      </c>
      <c r="H66" s="3" t="s">
        <v>15</v>
      </c>
      <c r="I66" s="3" t="s">
        <v>17</v>
      </c>
      <c r="J66" s="6">
        <v>0.01</v>
      </c>
      <c r="K66" s="11">
        <f t="shared" si="4"/>
        <v>5.3819575255912085E-2</v>
      </c>
      <c r="L66" s="14">
        <v>95</v>
      </c>
    </row>
    <row r="67" spans="1:12" hidden="1" x14ac:dyDescent="0.25">
      <c r="A67" s="9" t="s">
        <v>2</v>
      </c>
      <c r="B67" s="6">
        <v>2018</v>
      </c>
      <c r="C67" s="6" t="s">
        <v>35</v>
      </c>
      <c r="D67" s="2">
        <v>210</v>
      </c>
      <c r="E67" s="2">
        <v>2</v>
      </c>
      <c r="F67" s="2">
        <v>3</v>
      </c>
      <c r="G67" s="3" t="s">
        <v>18</v>
      </c>
      <c r="H67" s="3" t="s">
        <v>15</v>
      </c>
      <c r="I67" s="3" t="s">
        <v>17</v>
      </c>
      <c r="J67" s="6">
        <v>0.01</v>
      </c>
      <c r="K67" s="11">
        <f t="shared" si="4"/>
        <v>5.3819575255912085E-2</v>
      </c>
      <c r="L67" s="14">
        <v>96</v>
      </c>
    </row>
    <row r="68" spans="1:12" hidden="1" x14ac:dyDescent="0.25">
      <c r="A68" s="9" t="s">
        <v>2</v>
      </c>
      <c r="B68" s="6">
        <v>2018</v>
      </c>
      <c r="C68" s="6" t="s">
        <v>35</v>
      </c>
      <c r="D68" s="2">
        <v>303</v>
      </c>
      <c r="E68" s="2">
        <v>3</v>
      </c>
      <c r="F68" s="2">
        <v>3</v>
      </c>
      <c r="G68" s="3" t="s">
        <v>18</v>
      </c>
      <c r="H68" s="3" t="s">
        <v>15</v>
      </c>
      <c r="I68" s="3" t="s">
        <v>17</v>
      </c>
      <c r="J68" s="6">
        <v>0.01</v>
      </c>
      <c r="K68" s="11">
        <f t="shared" si="4"/>
        <v>5.3819575255912085E-2</v>
      </c>
      <c r="L68" s="14">
        <v>97</v>
      </c>
    </row>
    <row r="69" spans="1:12" hidden="1" x14ac:dyDescent="0.25">
      <c r="A69" s="9" t="s">
        <v>2</v>
      </c>
      <c r="B69" s="6">
        <v>2018</v>
      </c>
      <c r="C69" s="6" t="s">
        <v>35</v>
      </c>
      <c r="D69" s="2">
        <v>408</v>
      </c>
      <c r="E69" s="2">
        <v>4</v>
      </c>
      <c r="F69" s="2">
        <v>3</v>
      </c>
      <c r="G69" s="3" t="s">
        <v>18</v>
      </c>
      <c r="H69" s="3" t="s">
        <v>15</v>
      </c>
      <c r="I69" s="3" t="s">
        <v>17</v>
      </c>
      <c r="J69" s="6">
        <v>0.01</v>
      </c>
      <c r="K69" s="11">
        <f t="shared" si="4"/>
        <v>5.3819575255912085E-2</v>
      </c>
      <c r="L69" s="14">
        <v>98</v>
      </c>
    </row>
    <row r="70" spans="1:12" hidden="1" x14ac:dyDescent="0.25">
      <c r="A70" s="10" t="s">
        <v>0</v>
      </c>
      <c r="B70" s="2">
        <v>2019</v>
      </c>
      <c r="C70" s="2" t="s">
        <v>31</v>
      </c>
      <c r="D70">
        <v>103</v>
      </c>
      <c r="E70" s="2">
        <v>1</v>
      </c>
      <c r="F70">
        <v>3</v>
      </c>
      <c r="G70" t="s">
        <v>18</v>
      </c>
      <c r="H70" t="s">
        <v>15</v>
      </c>
      <c r="I70" t="s">
        <v>17</v>
      </c>
      <c r="J70" s="6">
        <v>0.01</v>
      </c>
      <c r="K70" s="12">
        <f t="shared" si="4"/>
        <v>5.3819575255912085E-2</v>
      </c>
      <c r="L70" s="14">
        <v>99</v>
      </c>
    </row>
    <row r="71" spans="1:12" hidden="1" x14ac:dyDescent="0.25">
      <c r="A71" s="10" t="s">
        <v>0</v>
      </c>
      <c r="B71" s="2">
        <v>2019</v>
      </c>
      <c r="C71" s="2" t="s">
        <v>31</v>
      </c>
      <c r="D71">
        <v>207</v>
      </c>
      <c r="E71" s="2">
        <v>2</v>
      </c>
      <c r="F71">
        <v>3</v>
      </c>
      <c r="G71" t="s">
        <v>18</v>
      </c>
      <c r="H71" t="s">
        <v>15</v>
      </c>
      <c r="I71" t="s">
        <v>17</v>
      </c>
      <c r="J71" s="6">
        <v>0.01</v>
      </c>
      <c r="K71" s="12">
        <f t="shared" si="4"/>
        <v>5.3819575255912085E-2</v>
      </c>
      <c r="L71" s="14">
        <v>99</v>
      </c>
    </row>
    <row r="72" spans="1:12" hidden="1" x14ac:dyDescent="0.25">
      <c r="A72" s="10" t="s">
        <v>0</v>
      </c>
      <c r="B72" s="2">
        <v>2019</v>
      </c>
      <c r="C72" s="2" t="s">
        <v>31</v>
      </c>
      <c r="D72">
        <v>305</v>
      </c>
      <c r="E72" s="2">
        <v>3</v>
      </c>
      <c r="F72">
        <v>3</v>
      </c>
      <c r="G72" t="s">
        <v>18</v>
      </c>
      <c r="H72" t="s">
        <v>15</v>
      </c>
      <c r="I72" t="s">
        <v>17</v>
      </c>
      <c r="J72" s="6">
        <v>0.28010000000000002</v>
      </c>
      <c r="K72" s="12">
        <f t="shared" si="4"/>
        <v>1.5074863029180974</v>
      </c>
      <c r="L72" s="14">
        <f>((105.35-J72)/105.35)*100</f>
        <v>99.734124347413371</v>
      </c>
    </row>
    <row r="73" spans="1:12" hidden="1" x14ac:dyDescent="0.25">
      <c r="A73" s="10" t="s">
        <v>0</v>
      </c>
      <c r="B73" s="2">
        <v>2019</v>
      </c>
      <c r="C73" s="2" t="s">
        <v>31</v>
      </c>
      <c r="D73">
        <v>402</v>
      </c>
      <c r="E73" s="2">
        <v>4</v>
      </c>
      <c r="F73">
        <v>3</v>
      </c>
      <c r="G73" t="s">
        <v>18</v>
      </c>
      <c r="H73" t="s">
        <v>15</v>
      </c>
      <c r="I73" t="s">
        <v>17</v>
      </c>
      <c r="J73" s="6">
        <v>0.23319999999999999</v>
      </c>
      <c r="K73" s="12">
        <f t="shared" si="4"/>
        <v>1.2550724949678698</v>
      </c>
      <c r="L73" s="14">
        <f>((105.35-J73)/105.35)*100</f>
        <v>99.778642619838635</v>
      </c>
    </row>
    <row r="74" spans="1:12" hidden="1" x14ac:dyDescent="0.25">
      <c r="A74" s="10" t="s">
        <v>1</v>
      </c>
      <c r="B74" s="2">
        <v>2019</v>
      </c>
      <c r="C74" s="2" t="s">
        <v>33</v>
      </c>
      <c r="D74">
        <v>103</v>
      </c>
      <c r="E74" s="2">
        <v>1</v>
      </c>
      <c r="F74">
        <v>3</v>
      </c>
      <c r="G74" t="s">
        <v>18</v>
      </c>
      <c r="H74" t="s">
        <v>15</v>
      </c>
      <c r="I74" t="s">
        <v>17</v>
      </c>
      <c r="J74" s="6">
        <v>55.3</v>
      </c>
      <c r="K74" s="12">
        <f t="shared" ref="K74:K85" si="5">J75/0.185806</f>
        <v>379.96620130673926</v>
      </c>
      <c r="L74" s="14">
        <f>((283.55-J74)/283.55)*100</f>
        <v>80.497266795979542</v>
      </c>
    </row>
    <row r="75" spans="1:12" hidden="1" x14ac:dyDescent="0.25">
      <c r="A75" s="10" t="s">
        <v>1</v>
      </c>
      <c r="B75" s="2">
        <v>2019</v>
      </c>
      <c r="C75" s="2" t="s">
        <v>33</v>
      </c>
      <c r="D75">
        <v>207</v>
      </c>
      <c r="E75" s="2">
        <v>2</v>
      </c>
      <c r="F75">
        <v>3</v>
      </c>
      <c r="G75" t="s">
        <v>18</v>
      </c>
      <c r="H75" t="s">
        <v>15</v>
      </c>
      <c r="I75" t="s">
        <v>17</v>
      </c>
      <c r="J75" s="6">
        <v>70.599999999999994</v>
      </c>
      <c r="K75" s="12">
        <f t="shared" si="5"/>
        <v>502.67483289021885</v>
      </c>
      <c r="L75" s="14">
        <f>((283.55-J75)/283.55)*100</f>
        <v>75.101393052371719</v>
      </c>
    </row>
    <row r="76" spans="1:12" hidden="1" x14ac:dyDescent="0.25">
      <c r="A76" s="10" t="s">
        <v>1</v>
      </c>
      <c r="B76" s="2">
        <v>2019</v>
      </c>
      <c r="C76" s="2" t="s">
        <v>33</v>
      </c>
      <c r="D76">
        <v>305</v>
      </c>
      <c r="E76" s="2">
        <v>3</v>
      </c>
      <c r="F76">
        <v>3</v>
      </c>
      <c r="G76" t="s">
        <v>18</v>
      </c>
      <c r="H76" t="s">
        <v>15</v>
      </c>
      <c r="I76" t="s">
        <v>17</v>
      </c>
      <c r="J76" s="6">
        <v>93.4</v>
      </c>
      <c r="K76" s="12">
        <f t="shared" si="5"/>
        <v>282.55277009353841</v>
      </c>
      <c r="L76" s="14">
        <f>((283.55-J76)/283.55)*100</f>
        <v>67.060483159936524</v>
      </c>
    </row>
    <row r="77" spans="1:12" hidden="1" x14ac:dyDescent="0.25">
      <c r="A77" s="10" t="s">
        <v>1</v>
      </c>
      <c r="B77" s="2">
        <v>2019</v>
      </c>
      <c r="C77" s="2" t="s">
        <v>33</v>
      </c>
      <c r="D77">
        <v>402</v>
      </c>
      <c r="E77" s="2">
        <v>4</v>
      </c>
      <c r="F77">
        <v>3</v>
      </c>
      <c r="G77" t="s">
        <v>18</v>
      </c>
      <c r="H77" t="s">
        <v>15</v>
      </c>
      <c r="I77" t="s">
        <v>17</v>
      </c>
      <c r="J77" s="6">
        <v>52.5</v>
      </c>
      <c r="K77" s="12">
        <f t="shared" si="5"/>
        <v>213.23315716392364</v>
      </c>
      <c r="L77" s="14">
        <f>((283.55-J77)/283.55)*100</f>
        <v>81.484746958208433</v>
      </c>
    </row>
    <row r="78" spans="1:12" hidden="1" x14ac:dyDescent="0.25">
      <c r="A78" s="10" t="s">
        <v>22</v>
      </c>
      <c r="B78" s="2">
        <v>2019</v>
      </c>
      <c r="C78" s="2" t="s">
        <v>32</v>
      </c>
      <c r="D78">
        <v>103</v>
      </c>
      <c r="E78" s="2">
        <v>1</v>
      </c>
      <c r="F78">
        <v>3</v>
      </c>
      <c r="G78" t="s">
        <v>18</v>
      </c>
      <c r="H78" t="s">
        <v>15</v>
      </c>
      <c r="I78" t="s">
        <v>17</v>
      </c>
      <c r="J78" s="6">
        <v>39.619999999999997</v>
      </c>
      <c r="K78" s="12">
        <f t="shared" si="5"/>
        <v>111.29888162922619</v>
      </c>
      <c r="L78" s="14">
        <f>((138.2725-J78)/138.2725)*100</f>
        <v>71.346435480663189</v>
      </c>
    </row>
    <row r="79" spans="1:12" hidden="1" x14ac:dyDescent="0.25">
      <c r="A79" s="10" t="s">
        <v>22</v>
      </c>
      <c r="B79" s="2">
        <v>2019</v>
      </c>
      <c r="C79" s="2" t="s">
        <v>32</v>
      </c>
      <c r="D79">
        <v>206</v>
      </c>
      <c r="E79" s="2">
        <v>2</v>
      </c>
      <c r="F79">
        <v>3</v>
      </c>
      <c r="G79" t="s">
        <v>18</v>
      </c>
      <c r="H79" t="s">
        <v>15</v>
      </c>
      <c r="I79" t="s">
        <v>17</v>
      </c>
      <c r="J79" s="6">
        <v>20.68</v>
      </c>
      <c r="K79" s="12">
        <f t="shared" si="5"/>
        <v>73.35608107380817</v>
      </c>
      <c r="L79" s="14">
        <f>((138.2725-J79)/138.2725)*100</f>
        <v>85.044025384657104</v>
      </c>
    </row>
    <row r="80" spans="1:12" hidden="1" x14ac:dyDescent="0.25">
      <c r="A80" s="10" t="s">
        <v>22</v>
      </c>
      <c r="B80" s="2">
        <v>2019</v>
      </c>
      <c r="C80" s="2" t="s">
        <v>32</v>
      </c>
      <c r="D80">
        <v>302</v>
      </c>
      <c r="E80" s="2">
        <v>3</v>
      </c>
      <c r="F80">
        <v>3</v>
      </c>
      <c r="G80" t="s">
        <v>18</v>
      </c>
      <c r="H80" t="s">
        <v>15</v>
      </c>
      <c r="I80" t="s">
        <v>17</v>
      </c>
      <c r="J80" s="6">
        <v>13.63</v>
      </c>
      <c r="K80" s="12">
        <f t="shared" si="5"/>
        <v>126.74509972767295</v>
      </c>
      <c r="L80" s="14">
        <f>((138.2725-J80)/138.2725)*100</f>
        <v>90.142653094433101</v>
      </c>
    </row>
    <row r="81" spans="1:12" hidden="1" x14ac:dyDescent="0.25">
      <c r="A81" s="10" t="s">
        <v>22</v>
      </c>
      <c r="B81" s="2">
        <v>2019</v>
      </c>
      <c r="C81" s="2" t="s">
        <v>32</v>
      </c>
      <c r="D81">
        <v>408</v>
      </c>
      <c r="E81" s="2">
        <v>4</v>
      </c>
      <c r="F81">
        <v>3</v>
      </c>
      <c r="G81" t="s">
        <v>18</v>
      </c>
      <c r="H81" t="s">
        <v>15</v>
      </c>
      <c r="I81" t="s">
        <v>17</v>
      </c>
      <c r="J81" s="6">
        <v>23.55</v>
      </c>
      <c r="K81" s="12">
        <f t="shared" si="5"/>
        <v>18.029557710730547</v>
      </c>
      <c r="L81" s="14">
        <f>((138.2725-J81)/138.2725)*100</f>
        <v>82.968413820535531</v>
      </c>
    </row>
    <row r="82" spans="1:12" hidden="1" x14ac:dyDescent="0.25">
      <c r="A82" s="10" t="s">
        <v>2</v>
      </c>
      <c r="B82" s="2">
        <v>2019</v>
      </c>
      <c r="C82" s="2" t="s">
        <v>36</v>
      </c>
      <c r="D82">
        <v>103</v>
      </c>
      <c r="E82" s="2">
        <v>1</v>
      </c>
      <c r="F82">
        <v>3</v>
      </c>
      <c r="G82" t="s">
        <v>18</v>
      </c>
      <c r="H82" t="s">
        <v>15</v>
      </c>
      <c r="I82" t="s">
        <v>17</v>
      </c>
      <c r="J82" s="6">
        <v>3.35</v>
      </c>
      <c r="K82" s="12">
        <f>J82/0.185806</f>
        <v>18.029557710730547</v>
      </c>
      <c r="L82" s="14">
        <f>((47.515-J82)/47.515)*100</f>
        <v>92.949594864779542</v>
      </c>
    </row>
    <row r="83" spans="1:12" hidden="1" x14ac:dyDescent="0.25">
      <c r="A83" s="10" t="s">
        <v>2</v>
      </c>
      <c r="B83" s="2">
        <v>2019</v>
      </c>
      <c r="C83" s="2" t="s">
        <v>36</v>
      </c>
      <c r="D83">
        <v>207</v>
      </c>
      <c r="E83" s="2">
        <v>2</v>
      </c>
      <c r="F83">
        <v>3</v>
      </c>
      <c r="G83" t="s">
        <v>18</v>
      </c>
      <c r="H83" t="s">
        <v>15</v>
      </c>
      <c r="I83" t="s">
        <v>17</v>
      </c>
      <c r="J83" s="6">
        <v>0.01</v>
      </c>
      <c r="K83" s="12">
        <f t="shared" si="5"/>
        <v>5.3819575255912085E-2</v>
      </c>
      <c r="L83" s="14">
        <v>99</v>
      </c>
    </row>
    <row r="84" spans="1:12" hidden="1" x14ac:dyDescent="0.25">
      <c r="A84" s="10" t="s">
        <v>2</v>
      </c>
      <c r="B84" s="2">
        <v>2019</v>
      </c>
      <c r="C84" s="2" t="s">
        <v>36</v>
      </c>
      <c r="D84">
        <v>304</v>
      </c>
      <c r="E84" s="2">
        <v>3</v>
      </c>
      <c r="F84">
        <v>3</v>
      </c>
      <c r="G84" t="s">
        <v>18</v>
      </c>
      <c r="H84" t="s">
        <v>15</v>
      </c>
      <c r="I84" t="s">
        <v>17</v>
      </c>
      <c r="J84" s="6">
        <v>0.01</v>
      </c>
      <c r="K84" s="12">
        <f t="shared" si="5"/>
        <v>5.3819575255912085E-2</v>
      </c>
      <c r="L84" s="14">
        <v>99</v>
      </c>
    </row>
    <row r="85" spans="1:12" hidden="1" x14ac:dyDescent="0.25">
      <c r="A85" s="10" t="s">
        <v>2</v>
      </c>
      <c r="B85" s="2">
        <v>2019</v>
      </c>
      <c r="C85" s="2" t="s">
        <v>36</v>
      </c>
      <c r="D85">
        <v>401</v>
      </c>
      <c r="E85" s="2">
        <v>4</v>
      </c>
      <c r="F85">
        <v>3</v>
      </c>
      <c r="G85" t="s">
        <v>18</v>
      </c>
      <c r="H85" t="s">
        <v>15</v>
      </c>
      <c r="I85" t="s">
        <v>17</v>
      </c>
      <c r="J85" s="6">
        <v>0.01</v>
      </c>
      <c r="K85" s="12">
        <f t="shared" si="5"/>
        <v>5.3819575255912085E-2</v>
      </c>
      <c r="L85" s="14">
        <v>99</v>
      </c>
    </row>
    <row r="86" spans="1:12" hidden="1" x14ac:dyDescent="0.25">
      <c r="A86" s="8" t="s">
        <v>0</v>
      </c>
      <c r="B86" s="6">
        <v>2018</v>
      </c>
      <c r="C86" s="6" t="s">
        <v>30</v>
      </c>
      <c r="D86" s="2">
        <v>107</v>
      </c>
      <c r="E86" s="2">
        <v>1</v>
      </c>
      <c r="F86" s="2">
        <v>4</v>
      </c>
      <c r="G86" s="3" t="s">
        <v>16</v>
      </c>
      <c r="H86" s="3" t="s">
        <v>11</v>
      </c>
      <c r="I86" s="3" t="s">
        <v>17</v>
      </c>
      <c r="J86" s="6">
        <v>0.01</v>
      </c>
      <c r="K86" s="11">
        <f t="shared" ref="K86:K101" si="6">J86/0.185806</f>
        <v>5.3819575255912085E-2</v>
      </c>
      <c r="L86" s="14">
        <v>95</v>
      </c>
    </row>
    <row r="87" spans="1:12" hidden="1" x14ac:dyDescent="0.25">
      <c r="A87" s="8" t="s">
        <v>0</v>
      </c>
      <c r="B87" s="6">
        <v>2018</v>
      </c>
      <c r="C87" s="6" t="s">
        <v>30</v>
      </c>
      <c r="D87" s="2">
        <v>210</v>
      </c>
      <c r="E87" s="2">
        <v>2</v>
      </c>
      <c r="F87" s="2">
        <v>4</v>
      </c>
      <c r="G87" s="3" t="s">
        <v>16</v>
      </c>
      <c r="H87" s="3" t="s">
        <v>11</v>
      </c>
      <c r="I87" s="3" t="s">
        <v>17</v>
      </c>
      <c r="J87" s="6">
        <v>0.01</v>
      </c>
      <c r="K87" s="11">
        <f t="shared" si="6"/>
        <v>5.3819575255912085E-2</v>
      </c>
      <c r="L87" s="14">
        <v>96</v>
      </c>
    </row>
    <row r="88" spans="1:12" hidden="1" x14ac:dyDescent="0.25">
      <c r="A88" s="8" t="s">
        <v>0</v>
      </c>
      <c r="B88" s="6">
        <v>2018</v>
      </c>
      <c r="C88" s="6" t="s">
        <v>30</v>
      </c>
      <c r="D88" s="2">
        <v>308</v>
      </c>
      <c r="E88" s="2">
        <v>3</v>
      </c>
      <c r="F88" s="2">
        <v>4</v>
      </c>
      <c r="G88" s="3" t="s">
        <v>16</v>
      </c>
      <c r="H88" s="3" t="s">
        <v>11</v>
      </c>
      <c r="I88" s="3" t="s">
        <v>17</v>
      </c>
      <c r="J88" s="6">
        <v>0.01</v>
      </c>
      <c r="K88" s="11">
        <f t="shared" si="6"/>
        <v>5.3819575255912085E-2</v>
      </c>
      <c r="L88" s="14">
        <v>97</v>
      </c>
    </row>
    <row r="89" spans="1:12" hidden="1" x14ac:dyDescent="0.25">
      <c r="A89" s="8" t="s">
        <v>0</v>
      </c>
      <c r="B89" s="6">
        <v>2018</v>
      </c>
      <c r="C89" s="6" t="s">
        <v>30</v>
      </c>
      <c r="D89" s="2">
        <v>402</v>
      </c>
      <c r="E89" s="2">
        <v>4</v>
      </c>
      <c r="F89" s="2">
        <v>4</v>
      </c>
      <c r="G89" s="3" t="s">
        <v>16</v>
      </c>
      <c r="H89" s="3" t="s">
        <v>11</v>
      </c>
      <c r="I89" s="3" t="s">
        <v>17</v>
      </c>
      <c r="J89" s="6">
        <v>0.01</v>
      </c>
      <c r="K89" s="11">
        <f t="shared" si="6"/>
        <v>5.3819575255912085E-2</v>
      </c>
      <c r="L89" s="14">
        <v>98</v>
      </c>
    </row>
    <row r="90" spans="1:12" hidden="1" x14ac:dyDescent="0.25">
      <c r="A90" s="9" t="s">
        <v>1</v>
      </c>
      <c r="B90" s="6">
        <v>2018</v>
      </c>
      <c r="C90" s="6" t="s">
        <v>34</v>
      </c>
      <c r="D90" s="2">
        <v>101</v>
      </c>
      <c r="E90" s="2">
        <v>1</v>
      </c>
      <c r="F90" s="2">
        <v>4</v>
      </c>
      <c r="G90" s="3" t="s">
        <v>16</v>
      </c>
      <c r="H90" s="3" t="s">
        <v>11</v>
      </c>
      <c r="I90" s="3" t="s">
        <v>17</v>
      </c>
      <c r="J90" s="6">
        <v>0.01</v>
      </c>
      <c r="K90" s="11">
        <f t="shared" si="6"/>
        <v>5.3819575255912085E-2</v>
      </c>
      <c r="L90" s="14">
        <v>99</v>
      </c>
    </row>
    <row r="91" spans="1:12" hidden="1" x14ac:dyDescent="0.25">
      <c r="A91" s="9" t="s">
        <v>1</v>
      </c>
      <c r="B91" s="6">
        <v>2018</v>
      </c>
      <c r="C91" s="6" t="s">
        <v>34</v>
      </c>
      <c r="D91" s="2">
        <v>207</v>
      </c>
      <c r="E91" s="2">
        <v>2</v>
      </c>
      <c r="F91" s="2">
        <v>4</v>
      </c>
      <c r="G91" s="3" t="s">
        <v>16</v>
      </c>
      <c r="H91" s="3" t="s">
        <v>11</v>
      </c>
      <c r="I91" s="3" t="s">
        <v>17</v>
      </c>
      <c r="J91" s="13">
        <v>0.8</v>
      </c>
      <c r="K91" s="11">
        <f t="shared" si="6"/>
        <v>4.3055660204729671</v>
      </c>
      <c r="L91" s="14">
        <f>((161.6-J91)/161.6)*100</f>
        <v>99.504950495049499</v>
      </c>
    </row>
    <row r="92" spans="1:12" hidden="1" x14ac:dyDescent="0.25">
      <c r="A92" s="9" t="s">
        <v>1</v>
      </c>
      <c r="B92" s="6">
        <v>2018</v>
      </c>
      <c r="C92" s="6" t="s">
        <v>34</v>
      </c>
      <c r="D92" s="2">
        <v>310</v>
      </c>
      <c r="E92" s="2">
        <v>3</v>
      </c>
      <c r="F92" s="2">
        <v>4</v>
      </c>
      <c r="G92" s="3" t="s">
        <v>16</v>
      </c>
      <c r="H92" s="3" t="s">
        <v>11</v>
      </c>
      <c r="I92" s="3" t="s">
        <v>17</v>
      </c>
      <c r="J92" s="6">
        <v>0.01</v>
      </c>
      <c r="K92" s="11">
        <f t="shared" si="6"/>
        <v>5.3819575255912085E-2</v>
      </c>
      <c r="L92" s="14">
        <v>99</v>
      </c>
    </row>
    <row r="93" spans="1:12" hidden="1" x14ac:dyDescent="0.25">
      <c r="A93" s="9" t="s">
        <v>1</v>
      </c>
      <c r="B93" s="6">
        <v>2018</v>
      </c>
      <c r="C93" s="6" t="s">
        <v>34</v>
      </c>
      <c r="D93" s="2">
        <v>404</v>
      </c>
      <c r="E93" s="2">
        <v>4</v>
      </c>
      <c r="F93" s="2">
        <v>4</v>
      </c>
      <c r="G93" s="3" t="s">
        <v>16</v>
      </c>
      <c r="H93" s="3" t="s">
        <v>11</v>
      </c>
      <c r="I93" s="3" t="s">
        <v>17</v>
      </c>
      <c r="J93" s="6">
        <v>0.01</v>
      </c>
      <c r="K93" s="11">
        <f t="shared" si="6"/>
        <v>5.3819575255912085E-2</v>
      </c>
      <c r="L93" s="14">
        <v>99</v>
      </c>
    </row>
    <row r="94" spans="1:12" hidden="1" x14ac:dyDescent="0.25">
      <c r="A94" s="9" t="s">
        <v>2</v>
      </c>
      <c r="B94" s="6">
        <v>2018</v>
      </c>
      <c r="C94" s="6" t="s">
        <v>35</v>
      </c>
      <c r="D94" s="2">
        <v>101</v>
      </c>
      <c r="E94" s="2">
        <v>1</v>
      </c>
      <c r="F94" s="2">
        <v>4</v>
      </c>
      <c r="G94" s="3" t="s">
        <v>16</v>
      </c>
      <c r="H94" s="3" t="s">
        <v>11</v>
      </c>
      <c r="I94" s="3" t="s">
        <v>17</v>
      </c>
      <c r="J94" s="6">
        <v>0.01</v>
      </c>
      <c r="K94" s="11">
        <f t="shared" si="6"/>
        <v>5.3819575255912085E-2</v>
      </c>
      <c r="L94" s="14">
        <v>95</v>
      </c>
    </row>
    <row r="95" spans="1:12" hidden="1" x14ac:dyDescent="0.25">
      <c r="A95" s="9" t="s">
        <v>2</v>
      </c>
      <c r="B95" s="6">
        <v>2018</v>
      </c>
      <c r="C95" s="6" t="s">
        <v>35</v>
      </c>
      <c r="D95" s="2">
        <v>204</v>
      </c>
      <c r="E95" s="2">
        <v>2</v>
      </c>
      <c r="F95" s="2">
        <v>4</v>
      </c>
      <c r="G95" s="3" t="s">
        <v>16</v>
      </c>
      <c r="H95" s="3" t="s">
        <v>11</v>
      </c>
      <c r="I95" s="3" t="s">
        <v>17</v>
      </c>
      <c r="J95" s="6">
        <v>0.01</v>
      </c>
      <c r="K95" s="11">
        <f t="shared" si="6"/>
        <v>5.3819575255912085E-2</v>
      </c>
      <c r="L95" s="14">
        <v>96</v>
      </c>
    </row>
    <row r="96" spans="1:12" hidden="1" x14ac:dyDescent="0.25">
      <c r="A96" s="9" t="s">
        <v>2</v>
      </c>
      <c r="B96" s="6">
        <v>2018</v>
      </c>
      <c r="C96" s="6" t="s">
        <v>35</v>
      </c>
      <c r="D96" s="2">
        <v>308</v>
      </c>
      <c r="E96" s="2">
        <v>3</v>
      </c>
      <c r="F96" s="2">
        <v>4</v>
      </c>
      <c r="G96" s="3" t="s">
        <v>16</v>
      </c>
      <c r="H96" s="3" t="s">
        <v>11</v>
      </c>
      <c r="I96" s="3" t="s">
        <v>17</v>
      </c>
      <c r="J96" s="6">
        <v>0.01</v>
      </c>
      <c r="K96" s="11">
        <f t="shared" si="6"/>
        <v>5.3819575255912085E-2</v>
      </c>
      <c r="L96" s="14">
        <v>97</v>
      </c>
    </row>
    <row r="97" spans="1:12" hidden="1" x14ac:dyDescent="0.25">
      <c r="A97" s="9" t="s">
        <v>2</v>
      </c>
      <c r="B97" s="6">
        <v>2018</v>
      </c>
      <c r="C97" s="6" t="s">
        <v>35</v>
      </c>
      <c r="D97" s="2">
        <v>401</v>
      </c>
      <c r="E97" s="2">
        <v>4</v>
      </c>
      <c r="F97" s="2">
        <v>4</v>
      </c>
      <c r="G97" s="3" t="s">
        <v>16</v>
      </c>
      <c r="H97" s="3" t="s">
        <v>11</v>
      </c>
      <c r="I97" s="3" t="s">
        <v>17</v>
      </c>
      <c r="J97" s="6">
        <v>0.01</v>
      </c>
      <c r="K97" s="11">
        <f t="shared" si="6"/>
        <v>5.3819575255912085E-2</v>
      </c>
      <c r="L97" s="14">
        <v>98</v>
      </c>
    </row>
    <row r="98" spans="1:12" hidden="1" x14ac:dyDescent="0.25">
      <c r="A98" s="10" t="s">
        <v>0</v>
      </c>
      <c r="B98" s="2">
        <v>2019</v>
      </c>
      <c r="C98" s="2" t="s">
        <v>31</v>
      </c>
      <c r="D98">
        <v>104</v>
      </c>
      <c r="E98" s="2">
        <v>1</v>
      </c>
      <c r="F98">
        <v>4</v>
      </c>
      <c r="G98" t="s">
        <v>16</v>
      </c>
      <c r="H98" t="s">
        <v>11</v>
      </c>
      <c r="I98" t="s">
        <v>17</v>
      </c>
      <c r="J98" s="6">
        <v>0.01</v>
      </c>
      <c r="K98" s="12">
        <f t="shared" si="6"/>
        <v>5.3819575255912085E-2</v>
      </c>
      <c r="L98" s="14">
        <v>99</v>
      </c>
    </row>
    <row r="99" spans="1:12" hidden="1" x14ac:dyDescent="0.25">
      <c r="A99" s="10" t="s">
        <v>0</v>
      </c>
      <c r="B99" s="2">
        <v>2019</v>
      </c>
      <c r="C99" s="2" t="s">
        <v>31</v>
      </c>
      <c r="D99">
        <v>206</v>
      </c>
      <c r="E99" s="2">
        <v>2</v>
      </c>
      <c r="F99">
        <v>4</v>
      </c>
      <c r="G99" t="s">
        <v>16</v>
      </c>
      <c r="H99" t="s">
        <v>11</v>
      </c>
      <c r="I99" t="s">
        <v>17</v>
      </c>
      <c r="J99" s="6">
        <v>0.19750000000000001</v>
      </c>
      <c r="K99" s="12">
        <f t="shared" si="6"/>
        <v>1.0629366113042635</v>
      </c>
      <c r="L99" s="14">
        <f>((105.35-J99)/105.35)*100</f>
        <v>99.812529663027988</v>
      </c>
    </row>
    <row r="100" spans="1:12" hidden="1" x14ac:dyDescent="0.25">
      <c r="A100" s="10" t="s">
        <v>0</v>
      </c>
      <c r="B100" s="2">
        <v>2019</v>
      </c>
      <c r="C100" s="2" t="s">
        <v>31</v>
      </c>
      <c r="D100">
        <v>303</v>
      </c>
      <c r="E100" s="2">
        <v>3</v>
      </c>
      <c r="F100">
        <v>4</v>
      </c>
      <c r="G100" t="s">
        <v>16</v>
      </c>
      <c r="H100" t="s">
        <v>11</v>
      </c>
      <c r="I100" t="s">
        <v>17</v>
      </c>
      <c r="J100" s="6">
        <v>0.01</v>
      </c>
      <c r="K100" s="12">
        <f t="shared" si="6"/>
        <v>5.3819575255912085E-2</v>
      </c>
      <c r="L100" s="14">
        <v>99</v>
      </c>
    </row>
    <row r="101" spans="1:12" hidden="1" x14ac:dyDescent="0.25">
      <c r="A101" s="10" t="s">
        <v>0</v>
      </c>
      <c r="B101" s="2">
        <v>2019</v>
      </c>
      <c r="C101" s="2" t="s">
        <v>31</v>
      </c>
      <c r="D101">
        <v>401</v>
      </c>
      <c r="E101" s="2">
        <v>4</v>
      </c>
      <c r="F101">
        <v>4</v>
      </c>
      <c r="G101" t="s">
        <v>16</v>
      </c>
      <c r="H101" t="s">
        <v>11</v>
      </c>
      <c r="I101" t="s">
        <v>17</v>
      </c>
      <c r="J101" s="6">
        <v>0.01</v>
      </c>
      <c r="K101" s="12">
        <f t="shared" si="6"/>
        <v>5.3819575255912085E-2</v>
      </c>
      <c r="L101" s="14">
        <v>99</v>
      </c>
    </row>
    <row r="102" spans="1:12" hidden="1" x14ac:dyDescent="0.25">
      <c r="A102" s="10" t="s">
        <v>1</v>
      </c>
      <c r="B102" s="2">
        <v>2019</v>
      </c>
      <c r="C102" s="2" t="s">
        <v>33</v>
      </c>
      <c r="D102">
        <v>104</v>
      </c>
      <c r="E102" s="2">
        <v>1</v>
      </c>
      <c r="F102">
        <v>4</v>
      </c>
      <c r="G102" t="s">
        <v>16</v>
      </c>
      <c r="H102" t="s">
        <v>11</v>
      </c>
      <c r="I102" t="s">
        <v>17</v>
      </c>
      <c r="J102" s="6">
        <v>3.5</v>
      </c>
      <c r="K102" s="12">
        <f t="shared" ref="K102:K113" si="7">J103/0.185806</f>
        <v>27.447983380515158</v>
      </c>
      <c r="L102" s="14">
        <f>((283.55-J102)/283.55)*100</f>
        <v>98.765649797213896</v>
      </c>
    </row>
    <row r="103" spans="1:12" hidden="1" x14ac:dyDescent="0.25">
      <c r="A103" s="10" t="s">
        <v>1</v>
      </c>
      <c r="B103" s="2">
        <v>2019</v>
      </c>
      <c r="C103" s="2" t="s">
        <v>33</v>
      </c>
      <c r="D103">
        <v>208</v>
      </c>
      <c r="E103" s="2">
        <v>2</v>
      </c>
      <c r="F103">
        <v>4</v>
      </c>
      <c r="G103" t="s">
        <v>16</v>
      </c>
      <c r="H103" t="s">
        <v>11</v>
      </c>
      <c r="I103" t="s">
        <v>17</v>
      </c>
      <c r="J103" s="6">
        <v>5.0999999999999996</v>
      </c>
      <c r="K103" s="12">
        <f t="shared" si="7"/>
        <v>13.993089566537142</v>
      </c>
      <c r="L103" s="14">
        <f>((283.55-J103)/283.55)*100</f>
        <v>98.201375418797383</v>
      </c>
    </row>
    <row r="104" spans="1:12" hidden="1" x14ac:dyDescent="0.25">
      <c r="A104" s="10" t="s">
        <v>1</v>
      </c>
      <c r="B104" s="2">
        <v>2019</v>
      </c>
      <c r="C104" s="2" t="s">
        <v>33</v>
      </c>
      <c r="D104">
        <v>303</v>
      </c>
      <c r="E104" s="2">
        <v>3</v>
      </c>
      <c r="F104">
        <v>4</v>
      </c>
      <c r="G104" t="s">
        <v>16</v>
      </c>
      <c r="H104" t="s">
        <v>11</v>
      </c>
      <c r="I104" t="s">
        <v>17</v>
      </c>
      <c r="J104" s="6">
        <v>2.6</v>
      </c>
      <c r="K104" s="12">
        <f t="shared" si="7"/>
        <v>7.5347405358276909</v>
      </c>
      <c r="L104" s="14">
        <f>((283.55-J104)/283.55)*100</f>
        <v>99.083054135073169</v>
      </c>
    </row>
    <row r="105" spans="1:12" hidden="1" x14ac:dyDescent="0.25">
      <c r="A105" s="10" t="s">
        <v>1</v>
      </c>
      <c r="B105" s="2">
        <v>2019</v>
      </c>
      <c r="C105" s="2" t="s">
        <v>33</v>
      </c>
      <c r="D105">
        <v>407</v>
      </c>
      <c r="E105" s="2">
        <v>4</v>
      </c>
      <c r="F105">
        <v>4</v>
      </c>
      <c r="G105" t="s">
        <v>16</v>
      </c>
      <c r="H105" t="s">
        <v>11</v>
      </c>
      <c r="I105" t="s">
        <v>17</v>
      </c>
      <c r="J105" s="6">
        <v>1.4</v>
      </c>
      <c r="K105" s="12">
        <f t="shared" si="7"/>
        <v>31.322992798940831</v>
      </c>
      <c r="L105" s="14">
        <f>((283.55-J105)/283.55)*100</f>
        <v>99.506259918885561</v>
      </c>
    </row>
    <row r="106" spans="1:12" hidden="1" x14ac:dyDescent="0.25">
      <c r="A106" s="10" t="s">
        <v>22</v>
      </c>
      <c r="B106" s="2">
        <v>2019</v>
      </c>
      <c r="C106" s="2" t="s">
        <v>32</v>
      </c>
      <c r="D106">
        <v>104</v>
      </c>
      <c r="E106" s="2">
        <v>1</v>
      </c>
      <c r="F106">
        <v>4</v>
      </c>
      <c r="G106" t="s">
        <v>16</v>
      </c>
      <c r="H106" t="s">
        <v>11</v>
      </c>
      <c r="I106" t="s">
        <v>17</v>
      </c>
      <c r="J106" s="6">
        <v>5.82</v>
      </c>
      <c r="K106" s="12">
        <f t="shared" si="7"/>
        <v>61.300496216483864</v>
      </c>
      <c r="L106" s="14">
        <f>((138.2725-J106)/138.2725)*100</f>
        <v>95.790920103418969</v>
      </c>
    </row>
    <row r="107" spans="1:12" hidden="1" x14ac:dyDescent="0.25">
      <c r="A107" s="10" t="s">
        <v>22</v>
      </c>
      <c r="B107" s="2">
        <v>2019</v>
      </c>
      <c r="C107" s="2" t="s">
        <v>32</v>
      </c>
      <c r="D107">
        <v>201</v>
      </c>
      <c r="E107" s="2">
        <v>2</v>
      </c>
      <c r="F107">
        <v>4</v>
      </c>
      <c r="G107" t="s">
        <v>16</v>
      </c>
      <c r="H107" t="s">
        <v>11</v>
      </c>
      <c r="I107" t="s">
        <v>17</v>
      </c>
      <c r="J107" s="6">
        <v>11.39</v>
      </c>
      <c r="K107" s="12">
        <f t="shared" si="7"/>
        <v>5.3819575255912085E-2</v>
      </c>
      <c r="L107" s="14">
        <f>((138.2725-J107)/138.2725)*100</f>
        <v>91.762642607893824</v>
      </c>
    </row>
    <row r="108" spans="1:12" hidden="1" x14ac:dyDescent="0.25">
      <c r="A108" s="10" t="s">
        <v>22</v>
      </c>
      <c r="B108" s="2">
        <v>2019</v>
      </c>
      <c r="C108" s="2" t="s">
        <v>32</v>
      </c>
      <c r="D108">
        <v>304</v>
      </c>
      <c r="E108" s="2">
        <v>3</v>
      </c>
      <c r="F108">
        <v>4</v>
      </c>
      <c r="G108" t="s">
        <v>16</v>
      </c>
      <c r="H108" t="s">
        <v>11</v>
      </c>
      <c r="I108" t="s">
        <v>17</v>
      </c>
      <c r="J108" s="6">
        <v>0.01</v>
      </c>
      <c r="K108" s="12">
        <f t="shared" si="7"/>
        <v>23.034778209530373</v>
      </c>
      <c r="L108" s="14">
        <v>99</v>
      </c>
    </row>
    <row r="109" spans="1:12" hidden="1" x14ac:dyDescent="0.25">
      <c r="A109" s="10" t="s">
        <v>22</v>
      </c>
      <c r="B109" s="2">
        <v>2019</v>
      </c>
      <c r="C109" s="2" t="s">
        <v>32</v>
      </c>
      <c r="D109">
        <v>407</v>
      </c>
      <c r="E109" s="2">
        <v>4</v>
      </c>
      <c r="F109">
        <v>4</v>
      </c>
      <c r="G109" t="s">
        <v>16</v>
      </c>
      <c r="H109" t="s">
        <v>11</v>
      </c>
      <c r="I109" t="s">
        <v>17</v>
      </c>
      <c r="J109" s="6">
        <v>4.28</v>
      </c>
      <c r="K109" s="12">
        <f t="shared" si="7"/>
        <v>5.3819575255912085E-2</v>
      </c>
      <c r="L109" s="14">
        <f>((138.2725-J109)/138.2725)*100</f>
        <v>96.904662893923231</v>
      </c>
    </row>
    <row r="110" spans="1:12" hidden="1" x14ac:dyDescent="0.25">
      <c r="A110" s="10" t="s">
        <v>2</v>
      </c>
      <c r="B110" s="2">
        <v>2019</v>
      </c>
      <c r="C110" s="2" t="s">
        <v>36</v>
      </c>
      <c r="D110">
        <v>104</v>
      </c>
      <c r="E110" s="2">
        <v>1</v>
      </c>
      <c r="F110">
        <v>4</v>
      </c>
      <c r="G110" t="s">
        <v>16</v>
      </c>
      <c r="H110" t="s">
        <v>11</v>
      </c>
      <c r="I110" t="s">
        <v>17</v>
      </c>
      <c r="J110" s="6">
        <v>0.01</v>
      </c>
      <c r="K110" s="12">
        <f t="shared" si="7"/>
        <v>5.3819575255912085E-2</v>
      </c>
      <c r="L110" s="14">
        <v>99</v>
      </c>
    </row>
    <row r="111" spans="1:12" hidden="1" x14ac:dyDescent="0.25">
      <c r="A111" s="10" t="s">
        <v>2</v>
      </c>
      <c r="B111" s="2">
        <v>2019</v>
      </c>
      <c r="C111" s="2" t="s">
        <v>36</v>
      </c>
      <c r="D111">
        <v>202</v>
      </c>
      <c r="E111" s="2">
        <v>2</v>
      </c>
      <c r="F111">
        <v>4</v>
      </c>
      <c r="G111" t="s">
        <v>16</v>
      </c>
      <c r="H111" t="s">
        <v>11</v>
      </c>
      <c r="I111" t="s">
        <v>17</v>
      </c>
      <c r="J111" s="6">
        <v>0.01</v>
      </c>
      <c r="K111" s="12">
        <f t="shared" si="7"/>
        <v>5.3819575255912085E-2</v>
      </c>
      <c r="L111" s="14">
        <v>99</v>
      </c>
    </row>
    <row r="112" spans="1:12" hidden="1" x14ac:dyDescent="0.25">
      <c r="A112" s="10" t="s">
        <v>2</v>
      </c>
      <c r="B112" s="2">
        <v>2019</v>
      </c>
      <c r="C112" s="2" t="s">
        <v>36</v>
      </c>
      <c r="D112">
        <v>307</v>
      </c>
      <c r="E112" s="2">
        <v>3</v>
      </c>
      <c r="F112">
        <v>4</v>
      </c>
      <c r="G112" t="s">
        <v>16</v>
      </c>
      <c r="H112" t="s">
        <v>11</v>
      </c>
      <c r="I112" t="s">
        <v>17</v>
      </c>
      <c r="J112" s="6">
        <v>0.01</v>
      </c>
      <c r="K112" s="12">
        <f t="shared" si="7"/>
        <v>5.3819575255912085E-2</v>
      </c>
      <c r="L112" s="14">
        <v>99</v>
      </c>
    </row>
    <row r="113" spans="1:12" hidden="1" x14ac:dyDescent="0.25">
      <c r="A113" s="10" t="s">
        <v>2</v>
      </c>
      <c r="B113" s="2">
        <v>2019</v>
      </c>
      <c r="C113" s="2" t="s">
        <v>36</v>
      </c>
      <c r="D113">
        <v>403</v>
      </c>
      <c r="E113" s="2">
        <v>4</v>
      </c>
      <c r="F113">
        <v>4</v>
      </c>
      <c r="G113" t="s">
        <v>16</v>
      </c>
      <c r="H113" t="s">
        <v>11</v>
      </c>
      <c r="I113" t="s">
        <v>17</v>
      </c>
      <c r="J113" s="6">
        <v>0.01</v>
      </c>
      <c r="K113" s="12">
        <f t="shared" si="7"/>
        <v>5.3819575255912085E-2</v>
      </c>
      <c r="L113" s="14">
        <v>99</v>
      </c>
    </row>
    <row r="114" spans="1:12" hidden="1" x14ac:dyDescent="0.25">
      <c r="A114" s="8" t="s">
        <v>0</v>
      </c>
      <c r="B114" s="6">
        <v>2018</v>
      </c>
      <c r="C114" s="6" t="s">
        <v>30</v>
      </c>
      <c r="D114" s="2">
        <v>110</v>
      </c>
      <c r="E114" s="2">
        <v>1</v>
      </c>
      <c r="F114" s="2">
        <v>5</v>
      </c>
      <c r="G114" s="3" t="s">
        <v>21</v>
      </c>
      <c r="H114" s="3" t="s">
        <v>20</v>
      </c>
      <c r="I114" s="3" t="s">
        <v>17</v>
      </c>
      <c r="J114" s="6">
        <v>0.01</v>
      </c>
      <c r="K114" s="11">
        <f t="shared" ref="K114:K129" si="8">J114/0.185806</f>
        <v>5.3819575255912085E-2</v>
      </c>
      <c r="L114" s="14">
        <v>95</v>
      </c>
    </row>
    <row r="115" spans="1:12" hidden="1" x14ac:dyDescent="0.25">
      <c r="A115" s="8" t="s">
        <v>0</v>
      </c>
      <c r="B115" s="6">
        <v>2018</v>
      </c>
      <c r="C115" s="6" t="s">
        <v>30</v>
      </c>
      <c r="D115" s="2">
        <v>204</v>
      </c>
      <c r="E115" s="2">
        <v>2</v>
      </c>
      <c r="F115" s="2">
        <v>5</v>
      </c>
      <c r="G115" s="3" t="s">
        <v>21</v>
      </c>
      <c r="H115" s="3" t="s">
        <v>20</v>
      </c>
      <c r="I115" s="3" t="s">
        <v>17</v>
      </c>
      <c r="J115" s="6">
        <v>0.01</v>
      </c>
      <c r="K115" s="11">
        <f t="shared" si="8"/>
        <v>5.3819575255912085E-2</v>
      </c>
      <c r="L115" s="14">
        <v>96</v>
      </c>
    </row>
    <row r="116" spans="1:12" hidden="1" x14ac:dyDescent="0.25">
      <c r="A116" s="8" t="s">
        <v>0</v>
      </c>
      <c r="B116" s="6">
        <v>2018</v>
      </c>
      <c r="C116" s="6" t="s">
        <v>30</v>
      </c>
      <c r="D116" s="2">
        <v>302</v>
      </c>
      <c r="E116" s="2">
        <v>3</v>
      </c>
      <c r="F116" s="2">
        <v>5</v>
      </c>
      <c r="G116" s="3" t="s">
        <v>21</v>
      </c>
      <c r="H116" s="3" t="s">
        <v>20</v>
      </c>
      <c r="I116" s="3" t="s">
        <v>17</v>
      </c>
      <c r="J116" s="6">
        <v>0.01</v>
      </c>
      <c r="K116" s="11">
        <f t="shared" si="8"/>
        <v>5.3819575255912085E-2</v>
      </c>
      <c r="L116" s="14">
        <v>97</v>
      </c>
    </row>
    <row r="117" spans="1:12" hidden="1" x14ac:dyDescent="0.25">
      <c r="A117" s="8" t="s">
        <v>0</v>
      </c>
      <c r="B117" s="6">
        <v>2018</v>
      </c>
      <c r="C117" s="6" t="s">
        <v>30</v>
      </c>
      <c r="D117" s="2">
        <v>406</v>
      </c>
      <c r="E117" s="2">
        <v>4</v>
      </c>
      <c r="F117" s="2">
        <v>5</v>
      </c>
      <c r="G117" s="3" t="s">
        <v>21</v>
      </c>
      <c r="H117" s="3" t="s">
        <v>20</v>
      </c>
      <c r="I117" s="3" t="s">
        <v>17</v>
      </c>
      <c r="J117" s="6">
        <v>0.01</v>
      </c>
      <c r="K117" s="11">
        <f t="shared" si="8"/>
        <v>5.3819575255912085E-2</v>
      </c>
      <c r="L117" s="14">
        <v>98</v>
      </c>
    </row>
    <row r="118" spans="1:12" hidden="1" x14ac:dyDescent="0.25">
      <c r="A118" s="9" t="s">
        <v>1</v>
      </c>
      <c r="B118" s="6">
        <v>2018</v>
      </c>
      <c r="C118" s="6" t="s">
        <v>34</v>
      </c>
      <c r="D118" s="2">
        <v>103</v>
      </c>
      <c r="E118" s="2">
        <v>1</v>
      </c>
      <c r="F118" s="2">
        <v>5</v>
      </c>
      <c r="G118" s="3" t="s">
        <v>21</v>
      </c>
      <c r="H118" s="3" t="s">
        <v>20</v>
      </c>
      <c r="I118" s="3" t="s">
        <v>17</v>
      </c>
      <c r="J118" s="6">
        <v>0.01</v>
      </c>
      <c r="K118" s="11">
        <f t="shared" si="8"/>
        <v>5.3819575255912085E-2</v>
      </c>
      <c r="L118" s="14">
        <v>99</v>
      </c>
    </row>
    <row r="119" spans="1:12" hidden="1" x14ac:dyDescent="0.25">
      <c r="A119" s="9" t="s">
        <v>1</v>
      </c>
      <c r="B119" s="6">
        <v>2018</v>
      </c>
      <c r="C119" s="6" t="s">
        <v>34</v>
      </c>
      <c r="D119" s="2">
        <v>201</v>
      </c>
      <c r="E119" s="2">
        <v>2</v>
      </c>
      <c r="F119" s="2">
        <v>5</v>
      </c>
      <c r="G119" s="3" t="s">
        <v>21</v>
      </c>
      <c r="H119" s="3" t="s">
        <v>20</v>
      </c>
      <c r="I119" s="3" t="s">
        <v>17</v>
      </c>
      <c r="J119" s="6">
        <v>0.01</v>
      </c>
      <c r="K119" s="11">
        <f t="shared" si="8"/>
        <v>5.3819575255912085E-2</v>
      </c>
      <c r="L119" s="14">
        <v>99</v>
      </c>
    </row>
    <row r="120" spans="1:12" hidden="1" x14ac:dyDescent="0.25">
      <c r="A120" s="9" t="s">
        <v>1</v>
      </c>
      <c r="B120" s="6">
        <v>2018</v>
      </c>
      <c r="C120" s="6" t="s">
        <v>34</v>
      </c>
      <c r="D120" s="2">
        <v>305</v>
      </c>
      <c r="E120" s="2">
        <v>3</v>
      </c>
      <c r="F120" s="2">
        <v>5</v>
      </c>
      <c r="G120" s="3" t="s">
        <v>21</v>
      </c>
      <c r="H120" s="3" t="s">
        <v>20</v>
      </c>
      <c r="I120" s="3" t="s">
        <v>17</v>
      </c>
      <c r="J120" s="6">
        <v>0.01</v>
      </c>
      <c r="K120" s="11">
        <f t="shared" si="8"/>
        <v>5.3819575255912085E-2</v>
      </c>
      <c r="L120" s="14">
        <v>99</v>
      </c>
    </row>
    <row r="121" spans="1:12" hidden="1" x14ac:dyDescent="0.25">
      <c r="A121" s="9" t="s">
        <v>1</v>
      </c>
      <c r="B121" s="6">
        <v>2018</v>
      </c>
      <c r="C121" s="6" t="s">
        <v>34</v>
      </c>
      <c r="D121" s="2">
        <v>409</v>
      </c>
      <c r="E121" s="2">
        <v>4</v>
      </c>
      <c r="F121" s="2">
        <v>5</v>
      </c>
      <c r="G121" s="3" t="s">
        <v>21</v>
      </c>
      <c r="H121" s="3" t="s">
        <v>20</v>
      </c>
      <c r="I121" s="3" t="s">
        <v>17</v>
      </c>
      <c r="J121" s="6">
        <v>0.01</v>
      </c>
      <c r="K121" s="11">
        <f t="shared" si="8"/>
        <v>5.3819575255912085E-2</v>
      </c>
      <c r="L121" s="14">
        <v>99</v>
      </c>
    </row>
    <row r="122" spans="1:12" hidden="1" x14ac:dyDescent="0.25">
      <c r="A122" s="9" t="s">
        <v>2</v>
      </c>
      <c r="B122" s="6">
        <v>2018</v>
      </c>
      <c r="C122" s="6" t="s">
        <v>35</v>
      </c>
      <c r="D122" s="2">
        <v>103</v>
      </c>
      <c r="E122" s="2">
        <v>1</v>
      </c>
      <c r="F122" s="2">
        <v>5</v>
      </c>
      <c r="G122" s="3" t="s">
        <v>21</v>
      </c>
      <c r="H122" s="3" t="s">
        <v>20</v>
      </c>
      <c r="I122" s="3" t="s">
        <v>17</v>
      </c>
      <c r="J122" s="6">
        <v>0.01</v>
      </c>
      <c r="K122" s="11">
        <f t="shared" si="8"/>
        <v>5.3819575255912085E-2</v>
      </c>
      <c r="L122" s="14">
        <v>95</v>
      </c>
    </row>
    <row r="123" spans="1:12" hidden="1" x14ac:dyDescent="0.25">
      <c r="A123" s="9" t="s">
        <v>2</v>
      </c>
      <c r="B123" s="6">
        <v>2018</v>
      </c>
      <c r="C123" s="6" t="s">
        <v>35</v>
      </c>
      <c r="D123" s="2">
        <v>209</v>
      </c>
      <c r="E123" s="2">
        <v>2</v>
      </c>
      <c r="F123" s="2">
        <v>5</v>
      </c>
      <c r="G123" s="3" t="s">
        <v>21</v>
      </c>
      <c r="H123" s="3" t="s">
        <v>20</v>
      </c>
      <c r="I123" s="3" t="s">
        <v>17</v>
      </c>
      <c r="J123" s="6">
        <v>0.01</v>
      </c>
      <c r="K123" s="11">
        <f t="shared" si="8"/>
        <v>5.3819575255912085E-2</v>
      </c>
      <c r="L123" s="14">
        <v>96</v>
      </c>
    </row>
    <row r="124" spans="1:12" hidden="1" x14ac:dyDescent="0.25">
      <c r="A124" s="9" t="s">
        <v>2</v>
      </c>
      <c r="B124" s="6">
        <v>2018</v>
      </c>
      <c r="C124" s="6" t="s">
        <v>35</v>
      </c>
      <c r="D124" s="2">
        <v>306</v>
      </c>
      <c r="E124" s="2">
        <v>3</v>
      </c>
      <c r="F124" s="2">
        <v>5</v>
      </c>
      <c r="G124" s="3" t="s">
        <v>21</v>
      </c>
      <c r="H124" s="3" t="s">
        <v>20</v>
      </c>
      <c r="I124" s="3" t="s">
        <v>17</v>
      </c>
      <c r="J124" s="6">
        <v>0.01</v>
      </c>
      <c r="K124" s="11">
        <f t="shared" si="8"/>
        <v>5.3819575255912085E-2</v>
      </c>
      <c r="L124" s="14">
        <v>97</v>
      </c>
    </row>
    <row r="125" spans="1:12" hidden="1" x14ac:dyDescent="0.25">
      <c r="A125" s="9" t="s">
        <v>2</v>
      </c>
      <c r="B125" s="6">
        <v>2018</v>
      </c>
      <c r="C125" s="6" t="s">
        <v>35</v>
      </c>
      <c r="D125" s="2">
        <v>403</v>
      </c>
      <c r="E125" s="2">
        <v>4</v>
      </c>
      <c r="F125" s="2">
        <v>5</v>
      </c>
      <c r="G125" s="3" t="s">
        <v>21</v>
      </c>
      <c r="H125" s="3" t="s">
        <v>20</v>
      </c>
      <c r="I125" s="3" t="s">
        <v>17</v>
      </c>
      <c r="J125" s="6">
        <v>0.01</v>
      </c>
      <c r="K125" s="11">
        <f t="shared" si="8"/>
        <v>5.3819575255912085E-2</v>
      </c>
      <c r="L125" s="14">
        <v>98</v>
      </c>
    </row>
    <row r="126" spans="1:12" hidden="1" x14ac:dyDescent="0.25">
      <c r="A126" s="10" t="s">
        <v>0</v>
      </c>
      <c r="B126" s="2">
        <v>2019</v>
      </c>
      <c r="C126" s="2" t="s">
        <v>31</v>
      </c>
      <c r="D126">
        <v>105</v>
      </c>
      <c r="E126" s="2">
        <v>1</v>
      </c>
      <c r="F126">
        <v>5</v>
      </c>
      <c r="G126" t="s">
        <v>21</v>
      </c>
      <c r="H126" t="s">
        <v>20</v>
      </c>
      <c r="I126" t="s">
        <v>17</v>
      </c>
      <c r="J126" s="6">
        <v>0.01</v>
      </c>
      <c r="K126" s="12">
        <f t="shared" si="8"/>
        <v>5.3819575255912085E-2</v>
      </c>
      <c r="L126" s="14">
        <v>99</v>
      </c>
    </row>
    <row r="127" spans="1:12" hidden="1" x14ac:dyDescent="0.25">
      <c r="A127" s="10" t="s">
        <v>0</v>
      </c>
      <c r="B127" s="2">
        <v>2019</v>
      </c>
      <c r="C127" s="2" t="s">
        <v>31</v>
      </c>
      <c r="D127">
        <v>202</v>
      </c>
      <c r="E127" s="2">
        <v>2</v>
      </c>
      <c r="F127">
        <v>5</v>
      </c>
      <c r="G127" t="s">
        <v>21</v>
      </c>
      <c r="H127" t="s">
        <v>20</v>
      </c>
      <c r="I127" t="s">
        <v>17</v>
      </c>
      <c r="J127" s="6">
        <v>0.01</v>
      </c>
      <c r="K127" s="12">
        <f t="shared" si="8"/>
        <v>5.3819575255912085E-2</v>
      </c>
      <c r="L127" s="14">
        <v>99</v>
      </c>
    </row>
    <row r="128" spans="1:12" hidden="1" x14ac:dyDescent="0.25">
      <c r="A128" s="10" t="s">
        <v>0</v>
      </c>
      <c r="B128" s="2">
        <v>2019</v>
      </c>
      <c r="C128" s="2" t="s">
        <v>31</v>
      </c>
      <c r="D128">
        <v>304</v>
      </c>
      <c r="E128" s="2">
        <v>3</v>
      </c>
      <c r="F128">
        <v>5</v>
      </c>
      <c r="G128" t="s">
        <v>21</v>
      </c>
      <c r="H128" t="s">
        <v>20</v>
      </c>
      <c r="I128" t="s">
        <v>17</v>
      </c>
      <c r="J128" s="6">
        <v>0.01</v>
      </c>
      <c r="K128" s="12">
        <f t="shared" si="8"/>
        <v>5.3819575255912085E-2</v>
      </c>
      <c r="L128" s="14">
        <v>99</v>
      </c>
    </row>
    <row r="129" spans="1:12" hidden="1" x14ac:dyDescent="0.25">
      <c r="A129" s="10" t="s">
        <v>0</v>
      </c>
      <c r="B129" s="2">
        <v>2019</v>
      </c>
      <c r="C129" s="2" t="s">
        <v>31</v>
      </c>
      <c r="D129">
        <v>406</v>
      </c>
      <c r="E129" s="2">
        <v>4</v>
      </c>
      <c r="F129">
        <v>5</v>
      </c>
      <c r="G129" t="s">
        <v>21</v>
      </c>
      <c r="H129" t="s">
        <v>20</v>
      </c>
      <c r="I129" t="s">
        <v>17</v>
      </c>
      <c r="J129" s="6">
        <v>0.01</v>
      </c>
      <c r="K129" s="12">
        <f t="shared" si="8"/>
        <v>5.3819575255912085E-2</v>
      </c>
      <c r="L129" s="14">
        <v>99</v>
      </c>
    </row>
    <row r="130" spans="1:12" hidden="1" x14ac:dyDescent="0.25">
      <c r="A130" s="10" t="s">
        <v>1</v>
      </c>
      <c r="B130" s="2">
        <v>2019</v>
      </c>
      <c r="C130" s="2" t="s">
        <v>33</v>
      </c>
      <c r="D130">
        <v>105</v>
      </c>
      <c r="E130" s="2">
        <v>1</v>
      </c>
      <c r="F130">
        <v>5</v>
      </c>
      <c r="G130" t="s">
        <v>21</v>
      </c>
      <c r="H130" t="s">
        <v>20</v>
      </c>
      <c r="I130" t="s">
        <v>17</v>
      </c>
      <c r="J130" s="6">
        <v>2.8</v>
      </c>
      <c r="K130" s="12">
        <f t="shared" ref="K130:K141" si="9">J131/0.185806</f>
        <v>11.302110803741538</v>
      </c>
      <c r="L130" s="14">
        <f>((283.55-J130)/283.55)*100</f>
        <v>99.012519837771109</v>
      </c>
    </row>
    <row r="131" spans="1:12" hidden="1" x14ac:dyDescent="0.25">
      <c r="A131" s="10" t="s">
        <v>1</v>
      </c>
      <c r="B131" s="2">
        <v>2019</v>
      </c>
      <c r="C131" s="2" t="s">
        <v>33</v>
      </c>
      <c r="D131">
        <v>202</v>
      </c>
      <c r="E131" s="2">
        <v>2</v>
      </c>
      <c r="F131">
        <v>5</v>
      </c>
      <c r="G131" t="s">
        <v>21</v>
      </c>
      <c r="H131" t="s">
        <v>20</v>
      </c>
      <c r="I131" t="s">
        <v>17</v>
      </c>
      <c r="J131" s="6">
        <v>2.1</v>
      </c>
      <c r="K131" s="12">
        <f t="shared" si="9"/>
        <v>0.53819575255912089</v>
      </c>
      <c r="L131" s="14">
        <f>((283.55-J131)/283.55)*100</f>
        <v>99.259389878328335</v>
      </c>
    </row>
    <row r="132" spans="1:12" hidden="1" x14ac:dyDescent="0.25">
      <c r="A132" s="10" t="s">
        <v>1</v>
      </c>
      <c r="B132" s="2">
        <v>2019</v>
      </c>
      <c r="C132" s="2" t="s">
        <v>33</v>
      </c>
      <c r="D132">
        <v>307</v>
      </c>
      <c r="E132" s="2">
        <v>3</v>
      </c>
      <c r="F132">
        <v>5</v>
      </c>
      <c r="G132" t="s">
        <v>21</v>
      </c>
      <c r="H132" t="s">
        <v>20</v>
      </c>
      <c r="I132" t="s">
        <v>17</v>
      </c>
      <c r="J132" s="6">
        <v>0.1</v>
      </c>
      <c r="K132" s="12">
        <f t="shared" si="9"/>
        <v>4.843761773032087</v>
      </c>
      <c r="L132" s="14">
        <f>((283.55-J132)/283.55)*100</f>
        <v>99.964732851348955</v>
      </c>
    </row>
    <row r="133" spans="1:12" hidden="1" x14ac:dyDescent="0.25">
      <c r="A133" s="10" t="s">
        <v>1</v>
      </c>
      <c r="B133" s="2">
        <v>2019</v>
      </c>
      <c r="C133" s="2" t="s">
        <v>33</v>
      </c>
      <c r="D133">
        <v>405</v>
      </c>
      <c r="E133" s="2">
        <v>4</v>
      </c>
      <c r="F133">
        <v>5</v>
      </c>
      <c r="G133" t="s">
        <v>21</v>
      </c>
      <c r="H133" t="s">
        <v>20</v>
      </c>
      <c r="I133" t="s">
        <v>17</v>
      </c>
      <c r="J133" s="6">
        <v>0.9</v>
      </c>
      <c r="K133" s="12">
        <f t="shared" si="9"/>
        <v>87.187711914577562</v>
      </c>
      <c r="L133" s="14">
        <f>((283.55-J133)/283.55)*100</f>
        <v>99.682595662140727</v>
      </c>
    </row>
    <row r="134" spans="1:12" hidden="1" x14ac:dyDescent="0.25">
      <c r="A134" s="10" t="s">
        <v>22</v>
      </c>
      <c r="B134" s="2">
        <v>2019</v>
      </c>
      <c r="C134" s="2" t="s">
        <v>32</v>
      </c>
      <c r="D134">
        <v>105</v>
      </c>
      <c r="E134" s="2">
        <v>1</v>
      </c>
      <c r="F134">
        <v>5</v>
      </c>
      <c r="G134" t="s">
        <v>21</v>
      </c>
      <c r="H134" t="s">
        <v>20</v>
      </c>
      <c r="I134" t="s">
        <v>17</v>
      </c>
      <c r="J134" s="6">
        <v>16.2</v>
      </c>
      <c r="K134" s="12">
        <f t="shared" si="9"/>
        <v>74.970668331485527</v>
      </c>
      <c r="L134" s="14">
        <f>((138.2725-J134)/138.2725)*100</f>
        <v>88.284004411578593</v>
      </c>
    </row>
    <row r="135" spans="1:12" hidden="1" x14ac:dyDescent="0.25">
      <c r="A135" s="10" t="s">
        <v>22</v>
      </c>
      <c r="B135" s="2">
        <v>2019</v>
      </c>
      <c r="C135" s="2" t="s">
        <v>32</v>
      </c>
      <c r="D135">
        <v>202</v>
      </c>
      <c r="E135" s="2">
        <v>2</v>
      </c>
      <c r="F135">
        <v>5</v>
      </c>
      <c r="G135" t="s">
        <v>21</v>
      </c>
      <c r="H135" t="s">
        <v>20</v>
      </c>
      <c r="I135" t="s">
        <v>17</v>
      </c>
      <c r="J135" s="6">
        <v>13.93</v>
      </c>
      <c r="K135" s="12">
        <f t="shared" si="9"/>
        <v>84.712011452805612</v>
      </c>
      <c r="L135" s="14">
        <f>((138.2725-J135)/138.2725)*100</f>
        <v>89.925690213166035</v>
      </c>
    </row>
    <row r="136" spans="1:12" hidden="1" x14ac:dyDescent="0.25">
      <c r="A136" s="10" t="s">
        <v>22</v>
      </c>
      <c r="B136" s="2">
        <v>2019</v>
      </c>
      <c r="C136" s="2" t="s">
        <v>32</v>
      </c>
      <c r="D136">
        <v>306</v>
      </c>
      <c r="E136" s="2">
        <v>3</v>
      </c>
      <c r="F136">
        <v>5</v>
      </c>
      <c r="G136" t="s">
        <v>21</v>
      </c>
      <c r="H136" t="s">
        <v>20</v>
      </c>
      <c r="I136" t="s">
        <v>17</v>
      </c>
      <c r="J136" s="6">
        <v>15.74</v>
      </c>
      <c r="K136" s="12">
        <f t="shared" si="9"/>
        <v>49.0296330581359</v>
      </c>
      <c r="L136" s="14">
        <f>((138.2725-J136)/138.2725)*100</f>
        <v>88.616680829521428</v>
      </c>
    </row>
    <row r="137" spans="1:12" hidden="1" x14ac:dyDescent="0.25">
      <c r="A137" s="10" t="s">
        <v>22</v>
      </c>
      <c r="B137" s="2">
        <v>2019</v>
      </c>
      <c r="C137" s="2" t="s">
        <v>32</v>
      </c>
      <c r="D137">
        <v>403</v>
      </c>
      <c r="E137" s="2">
        <v>4</v>
      </c>
      <c r="F137">
        <v>5</v>
      </c>
      <c r="G137" t="s">
        <v>21</v>
      </c>
      <c r="H137" t="s">
        <v>20</v>
      </c>
      <c r="I137" t="s">
        <v>17</v>
      </c>
      <c r="J137" s="6">
        <v>9.11</v>
      </c>
      <c r="K137" s="12">
        <f t="shared" si="9"/>
        <v>5.3819575255912085E-2</v>
      </c>
      <c r="L137" s="14">
        <f>((138.2725-J137)/138.2725)*100</f>
        <v>93.411560505523525</v>
      </c>
    </row>
    <row r="138" spans="1:12" hidden="1" x14ac:dyDescent="0.25">
      <c r="A138" s="10" t="s">
        <v>2</v>
      </c>
      <c r="B138" s="2">
        <v>2019</v>
      </c>
      <c r="C138" s="2" t="s">
        <v>36</v>
      </c>
      <c r="D138">
        <v>105</v>
      </c>
      <c r="E138" s="2">
        <v>1</v>
      </c>
      <c r="F138">
        <v>5</v>
      </c>
      <c r="G138" t="s">
        <v>21</v>
      </c>
      <c r="H138" t="s">
        <v>20</v>
      </c>
      <c r="I138" t="s">
        <v>17</v>
      </c>
      <c r="J138" s="6">
        <v>0.01</v>
      </c>
      <c r="K138" s="12">
        <f t="shared" si="9"/>
        <v>5.3819575255912085E-2</v>
      </c>
      <c r="L138" s="14">
        <v>99</v>
      </c>
    </row>
    <row r="139" spans="1:12" hidden="1" x14ac:dyDescent="0.25">
      <c r="A139" s="10" t="s">
        <v>2</v>
      </c>
      <c r="B139" s="2">
        <v>2019</v>
      </c>
      <c r="C139" s="2" t="s">
        <v>36</v>
      </c>
      <c r="D139">
        <v>201</v>
      </c>
      <c r="E139" s="2">
        <v>2</v>
      </c>
      <c r="F139">
        <v>5</v>
      </c>
      <c r="G139" t="s">
        <v>21</v>
      </c>
      <c r="H139" t="s">
        <v>20</v>
      </c>
      <c r="I139" t="s">
        <v>17</v>
      </c>
      <c r="J139" s="6">
        <v>0.01</v>
      </c>
      <c r="K139" s="12">
        <f t="shared" si="9"/>
        <v>5.3819575255912085E-2</v>
      </c>
      <c r="L139" s="14">
        <v>99</v>
      </c>
    </row>
    <row r="140" spans="1:12" hidden="1" x14ac:dyDescent="0.25">
      <c r="A140" s="10" t="s">
        <v>2</v>
      </c>
      <c r="B140" s="2">
        <v>2019</v>
      </c>
      <c r="C140" s="2" t="s">
        <v>36</v>
      </c>
      <c r="D140">
        <v>308</v>
      </c>
      <c r="E140" s="2">
        <v>3</v>
      </c>
      <c r="F140">
        <v>5</v>
      </c>
      <c r="G140" t="s">
        <v>21</v>
      </c>
      <c r="H140" t="s">
        <v>20</v>
      </c>
      <c r="I140" t="s">
        <v>17</v>
      </c>
      <c r="J140" s="6">
        <v>0.01</v>
      </c>
      <c r="K140" s="12">
        <f t="shared" si="9"/>
        <v>5.3819575255912085E-2</v>
      </c>
      <c r="L140" s="14">
        <v>99</v>
      </c>
    </row>
    <row r="141" spans="1:12" hidden="1" x14ac:dyDescent="0.25">
      <c r="A141" s="10" t="s">
        <v>2</v>
      </c>
      <c r="B141" s="2">
        <v>2019</v>
      </c>
      <c r="C141" s="2" t="s">
        <v>36</v>
      </c>
      <c r="D141">
        <v>405</v>
      </c>
      <c r="E141" s="2">
        <v>4</v>
      </c>
      <c r="F141">
        <v>5</v>
      </c>
      <c r="G141" t="s">
        <v>21</v>
      </c>
      <c r="H141" t="s">
        <v>20</v>
      </c>
      <c r="I141" t="s">
        <v>17</v>
      </c>
      <c r="J141" s="6">
        <v>0.01</v>
      </c>
      <c r="K141" s="12">
        <f t="shared" si="9"/>
        <v>5.3819575255912085E-2</v>
      </c>
      <c r="L141" s="14">
        <v>99</v>
      </c>
    </row>
    <row r="142" spans="1:12" hidden="1" x14ac:dyDescent="0.25">
      <c r="A142" s="8" t="s">
        <v>0</v>
      </c>
      <c r="B142" s="6">
        <v>2018</v>
      </c>
      <c r="C142" s="6" t="s">
        <v>30</v>
      </c>
      <c r="D142" s="2">
        <v>105</v>
      </c>
      <c r="E142" s="2">
        <v>1</v>
      </c>
      <c r="F142" s="2">
        <v>6</v>
      </c>
      <c r="G142" s="3" t="s">
        <v>14</v>
      </c>
      <c r="H142" s="3" t="s">
        <v>15</v>
      </c>
      <c r="I142" s="3" t="s">
        <v>12</v>
      </c>
      <c r="J142" s="6">
        <v>0.01</v>
      </c>
      <c r="K142" s="11">
        <f t="shared" ref="K142:K157" si="10">J142/0.185806</f>
        <v>5.3819575255912085E-2</v>
      </c>
      <c r="L142" s="14">
        <v>95</v>
      </c>
    </row>
    <row r="143" spans="1:12" hidden="1" x14ac:dyDescent="0.25">
      <c r="A143" s="8" t="s">
        <v>0</v>
      </c>
      <c r="B143" s="6">
        <v>2018</v>
      </c>
      <c r="C143" s="6" t="s">
        <v>30</v>
      </c>
      <c r="D143" s="2">
        <v>201</v>
      </c>
      <c r="E143" s="2">
        <v>2</v>
      </c>
      <c r="F143" s="2">
        <v>6</v>
      </c>
      <c r="G143" s="3" t="s">
        <v>14</v>
      </c>
      <c r="H143" s="3" t="s">
        <v>15</v>
      </c>
      <c r="I143" s="3" t="s">
        <v>12</v>
      </c>
      <c r="J143" s="6">
        <v>0.01</v>
      </c>
      <c r="K143" s="11">
        <f t="shared" si="10"/>
        <v>5.3819575255912085E-2</v>
      </c>
      <c r="L143" s="14">
        <v>96</v>
      </c>
    </row>
    <row r="144" spans="1:12" hidden="1" x14ac:dyDescent="0.25">
      <c r="A144" s="8" t="s">
        <v>0</v>
      </c>
      <c r="B144" s="6">
        <v>2018</v>
      </c>
      <c r="C144" s="6" t="s">
        <v>30</v>
      </c>
      <c r="D144" s="2">
        <v>304</v>
      </c>
      <c r="E144" s="2">
        <v>3</v>
      </c>
      <c r="F144" s="2">
        <v>6</v>
      </c>
      <c r="G144" s="3" t="s">
        <v>14</v>
      </c>
      <c r="H144" s="3" t="s">
        <v>15</v>
      </c>
      <c r="I144" s="3" t="s">
        <v>12</v>
      </c>
      <c r="J144" s="6">
        <v>0.01</v>
      </c>
      <c r="K144" s="11">
        <f t="shared" si="10"/>
        <v>5.3819575255912085E-2</v>
      </c>
      <c r="L144" s="14">
        <v>97</v>
      </c>
    </row>
    <row r="145" spans="1:12" hidden="1" x14ac:dyDescent="0.25">
      <c r="A145" s="8" t="s">
        <v>0</v>
      </c>
      <c r="B145" s="6">
        <v>2018</v>
      </c>
      <c r="C145" s="6" t="s">
        <v>30</v>
      </c>
      <c r="D145" s="2">
        <v>409</v>
      </c>
      <c r="E145" s="2">
        <v>4</v>
      </c>
      <c r="F145" s="2">
        <v>6</v>
      </c>
      <c r="G145" s="3" t="s">
        <v>14</v>
      </c>
      <c r="H145" s="3" t="s">
        <v>15</v>
      </c>
      <c r="I145" s="3" t="s">
        <v>12</v>
      </c>
      <c r="J145" s="6">
        <v>0.01</v>
      </c>
      <c r="K145" s="11">
        <f t="shared" si="10"/>
        <v>5.3819575255912085E-2</v>
      </c>
      <c r="L145" s="14">
        <v>98</v>
      </c>
    </row>
    <row r="146" spans="1:12" hidden="1" x14ac:dyDescent="0.25">
      <c r="A146" s="9" t="s">
        <v>1</v>
      </c>
      <c r="B146" s="6">
        <v>2018</v>
      </c>
      <c r="C146" s="6" t="s">
        <v>34</v>
      </c>
      <c r="D146" s="2">
        <v>104</v>
      </c>
      <c r="E146" s="2">
        <v>1</v>
      </c>
      <c r="F146" s="2">
        <v>6</v>
      </c>
      <c r="G146" s="3" t="s">
        <v>14</v>
      </c>
      <c r="H146" s="3" t="s">
        <v>15</v>
      </c>
      <c r="I146" s="3" t="s">
        <v>12</v>
      </c>
      <c r="J146" s="6">
        <v>0.01</v>
      </c>
      <c r="K146" s="11">
        <f t="shared" si="10"/>
        <v>5.3819575255912085E-2</v>
      </c>
      <c r="L146" s="14">
        <v>99</v>
      </c>
    </row>
    <row r="147" spans="1:12" hidden="1" x14ac:dyDescent="0.25">
      <c r="A147" s="9" t="s">
        <v>1</v>
      </c>
      <c r="B147" s="6">
        <v>2018</v>
      </c>
      <c r="C147" s="6" t="s">
        <v>34</v>
      </c>
      <c r="D147" s="2">
        <v>209</v>
      </c>
      <c r="E147" s="2">
        <v>2</v>
      </c>
      <c r="F147" s="2">
        <v>6</v>
      </c>
      <c r="G147" s="3" t="s">
        <v>14</v>
      </c>
      <c r="H147" s="3" t="s">
        <v>15</v>
      </c>
      <c r="I147" s="3" t="s">
        <v>12</v>
      </c>
      <c r="J147" s="13">
        <v>10.1</v>
      </c>
      <c r="K147" s="11">
        <f t="shared" si="10"/>
        <v>54.357771008471197</v>
      </c>
      <c r="L147" s="14">
        <f>((161.6-J147)/161.6)*100</f>
        <v>93.75</v>
      </c>
    </row>
    <row r="148" spans="1:12" hidden="1" x14ac:dyDescent="0.25">
      <c r="A148" s="9" t="s">
        <v>1</v>
      </c>
      <c r="B148" s="6">
        <v>2018</v>
      </c>
      <c r="C148" s="6" t="s">
        <v>34</v>
      </c>
      <c r="D148" s="2">
        <v>307</v>
      </c>
      <c r="E148" s="2">
        <v>3</v>
      </c>
      <c r="F148" s="2">
        <v>6</v>
      </c>
      <c r="G148" s="3" t="s">
        <v>14</v>
      </c>
      <c r="H148" s="3" t="s">
        <v>15</v>
      </c>
      <c r="I148" s="3" t="s">
        <v>12</v>
      </c>
      <c r="J148" s="13">
        <v>2.2999999999999998</v>
      </c>
      <c r="K148" s="11">
        <f t="shared" si="10"/>
        <v>12.378502308859778</v>
      </c>
      <c r="L148" s="14">
        <f>((161.6-J148)/161.6)*100</f>
        <v>98.576732673267315</v>
      </c>
    </row>
    <row r="149" spans="1:12" hidden="1" x14ac:dyDescent="0.25">
      <c r="A149" s="9" t="s">
        <v>1</v>
      </c>
      <c r="B149" s="6">
        <v>2018</v>
      </c>
      <c r="C149" s="6" t="s">
        <v>34</v>
      </c>
      <c r="D149" s="2">
        <v>403</v>
      </c>
      <c r="E149" s="2">
        <v>4</v>
      </c>
      <c r="F149" s="2">
        <v>6</v>
      </c>
      <c r="G149" s="3" t="s">
        <v>14</v>
      </c>
      <c r="H149" s="3" t="s">
        <v>15</v>
      </c>
      <c r="I149" s="3" t="s">
        <v>12</v>
      </c>
      <c r="J149" s="13">
        <v>5</v>
      </c>
      <c r="K149" s="11">
        <f t="shared" si="10"/>
        <v>26.909787627956039</v>
      </c>
      <c r="L149" s="14">
        <f>((161.6-J149)/161.6)*100</f>
        <v>96.905940594059402</v>
      </c>
    </row>
    <row r="150" spans="1:12" hidden="1" x14ac:dyDescent="0.25">
      <c r="A150" s="9" t="s">
        <v>2</v>
      </c>
      <c r="B150" s="6">
        <v>2018</v>
      </c>
      <c r="C150" s="6" t="s">
        <v>35</v>
      </c>
      <c r="D150" s="2">
        <v>110</v>
      </c>
      <c r="E150" s="2">
        <v>1</v>
      </c>
      <c r="F150" s="2">
        <v>6</v>
      </c>
      <c r="G150" s="3" t="s">
        <v>14</v>
      </c>
      <c r="H150" s="3" t="s">
        <v>15</v>
      </c>
      <c r="I150" s="3" t="s">
        <v>12</v>
      </c>
      <c r="J150" s="6">
        <v>0.01</v>
      </c>
      <c r="K150" s="11">
        <f t="shared" si="10"/>
        <v>5.3819575255912085E-2</v>
      </c>
      <c r="L150" s="14">
        <v>95</v>
      </c>
    </row>
    <row r="151" spans="1:12" hidden="1" x14ac:dyDescent="0.25">
      <c r="A151" s="9" t="s">
        <v>2</v>
      </c>
      <c r="B151" s="6">
        <v>2018</v>
      </c>
      <c r="C151" s="6" t="s">
        <v>35</v>
      </c>
      <c r="D151" s="2">
        <v>208</v>
      </c>
      <c r="E151" s="2">
        <v>2</v>
      </c>
      <c r="F151" s="2">
        <v>6</v>
      </c>
      <c r="G151" s="3" t="s">
        <v>14</v>
      </c>
      <c r="H151" s="3" t="s">
        <v>15</v>
      </c>
      <c r="I151" s="3" t="s">
        <v>12</v>
      </c>
      <c r="J151" s="6">
        <v>0.01</v>
      </c>
      <c r="K151" s="11">
        <f t="shared" si="10"/>
        <v>5.3819575255912085E-2</v>
      </c>
      <c r="L151" s="14">
        <v>96</v>
      </c>
    </row>
    <row r="152" spans="1:12" hidden="1" x14ac:dyDescent="0.25">
      <c r="A152" s="9" t="s">
        <v>2</v>
      </c>
      <c r="B152" s="6">
        <v>2018</v>
      </c>
      <c r="C152" s="6" t="s">
        <v>35</v>
      </c>
      <c r="D152" s="2">
        <v>305</v>
      </c>
      <c r="E152" s="2">
        <v>3</v>
      </c>
      <c r="F152" s="2">
        <v>6</v>
      </c>
      <c r="G152" s="3" t="s">
        <v>14</v>
      </c>
      <c r="H152" s="3" t="s">
        <v>15</v>
      </c>
      <c r="I152" s="3" t="s">
        <v>12</v>
      </c>
      <c r="J152" s="6">
        <v>0.01</v>
      </c>
      <c r="K152" s="11">
        <f t="shared" si="10"/>
        <v>5.3819575255912085E-2</v>
      </c>
      <c r="L152" s="14">
        <v>97</v>
      </c>
    </row>
    <row r="153" spans="1:12" hidden="1" x14ac:dyDescent="0.25">
      <c r="A153" s="9" t="s">
        <v>2</v>
      </c>
      <c r="B153" s="6">
        <v>2018</v>
      </c>
      <c r="C153" s="6" t="s">
        <v>35</v>
      </c>
      <c r="D153" s="2">
        <v>402</v>
      </c>
      <c r="E153" s="2">
        <v>4</v>
      </c>
      <c r="F153" s="2">
        <v>6</v>
      </c>
      <c r="G153" s="3" t="s">
        <v>14</v>
      </c>
      <c r="H153" s="3" t="s">
        <v>15</v>
      </c>
      <c r="I153" s="3" t="s">
        <v>12</v>
      </c>
      <c r="J153" s="6">
        <v>0.01</v>
      </c>
      <c r="K153" s="11">
        <f t="shared" si="10"/>
        <v>5.3819575255912085E-2</v>
      </c>
      <c r="L153" s="14">
        <v>98</v>
      </c>
    </row>
    <row r="154" spans="1:12" hidden="1" x14ac:dyDescent="0.25">
      <c r="A154" s="10" t="s">
        <v>0</v>
      </c>
      <c r="B154" s="2">
        <v>2019</v>
      </c>
      <c r="C154" s="2" t="s">
        <v>31</v>
      </c>
      <c r="D154">
        <v>106</v>
      </c>
      <c r="E154" s="2">
        <v>1</v>
      </c>
      <c r="F154">
        <v>6</v>
      </c>
      <c r="G154" t="s">
        <v>14</v>
      </c>
      <c r="H154" t="s">
        <v>15</v>
      </c>
      <c r="I154" t="s">
        <v>12</v>
      </c>
      <c r="J154" s="6">
        <v>0.01</v>
      </c>
      <c r="K154" s="12">
        <f t="shared" si="10"/>
        <v>5.3819575255912085E-2</v>
      </c>
      <c r="L154" s="14">
        <v>99</v>
      </c>
    </row>
    <row r="155" spans="1:12" hidden="1" x14ac:dyDescent="0.25">
      <c r="A155" s="10" t="s">
        <v>0</v>
      </c>
      <c r="B155" s="2">
        <v>2019</v>
      </c>
      <c r="C155" s="2" t="s">
        <v>31</v>
      </c>
      <c r="D155">
        <v>208</v>
      </c>
      <c r="E155" s="2">
        <v>2</v>
      </c>
      <c r="F155">
        <v>6</v>
      </c>
      <c r="G155" t="s">
        <v>14</v>
      </c>
      <c r="H155" t="s">
        <v>15</v>
      </c>
      <c r="I155" t="s">
        <v>12</v>
      </c>
      <c r="J155" s="6">
        <v>0.01</v>
      </c>
      <c r="K155" s="12">
        <f t="shared" si="10"/>
        <v>5.3819575255912085E-2</v>
      </c>
      <c r="L155" s="14">
        <v>99</v>
      </c>
    </row>
    <row r="156" spans="1:12" hidden="1" x14ac:dyDescent="0.25">
      <c r="A156" s="10" t="s">
        <v>0</v>
      </c>
      <c r="B156" s="2">
        <v>2019</v>
      </c>
      <c r="C156" s="2" t="s">
        <v>31</v>
      </c>
      <c r="D156">
        <v>301</v>
      </c>
      <c r="E156" s="2">
        <v>3</v>
      </c>
      <c r="F156">
        <v>6</v>
      </c>
      <c r="G156" t="s">
        <v>14</v>
      </c>
      <c r="H156" t="s">
        <v>15</v>
      </c>
      <c r="I156" t="s">
        <v>12</v>
      </c>
      <c r="J156" s="6">
        <v>0.01</v>
      </c>
      <c r="K156" s="12">
        <f t="shared" si="10"/>
        <v>5.3819575255912085E-2</v>
      </c>
      <c r="L156" s="14">
        <v>99</v>
      </c>
    </row>
    <row r="157" spans="1:12" hidden="1" x14ac:dyDescent="0.25">
      <c r="A157" s="10" t="s">
        <v>0</v>
      </c>
      <c r="B157" s="2">
        <v>2019</v>
      </c>
      <c r="C157" s="2" t="s">
        <v>31</v>
      </c>
      <c r="D157">
        <v>408</v>
      </c>
      <c r="E157" s="2">
        <v>4</v>
      </c>
      <c r="F157">
        <v>6</v>
      </c>
      <c r="G157" t="s">
        <v>14</v>
      </c>
      <c r="H157" t="s">
        <v>15</v>
      </c>
      <c r="I157" t="s">
        <v>12</v>
      </c>
      <c r="J157" s="6">
        <v>0.01</v>
      </c>
      <c r="K157" s="12">
        <f t="shared" si="10"/>
        <v>5.3819575255912085E-2</v>
      </c>
      <c r="L157" s="14">
        <v>99</v>
      </c>
    </row>
    <row r="158" spans="1:12" hidden="1" x14ac:dyDescent="0.25">
      <c r="A158" s="10" t="s">
        <v>1</v>
      </c>
      <c r="B158" s="2">
        <v>2019</v>
      </c>
      <c r="C158" s="2" t="s">
        <v>33</v>
      </c>
      <c r="D158">
        <v>106</v>
      </c>
      <c r="E158" s="2">
        <v>1</v>
      </c>
      <c r="F158">
        <v>6</v>
      </c>
      <c r="G158" t="s">
        <v>14</v>
      </c>
      <c r="H158" t="s">
        <v>15</v>
      </c>
      <c r="I158" t="s">
        <v>12</v>
      </c>
      <c r="J158" s="6">
        <v>14.8</v>
      </c>
      <c r="K158" s="12">
        <f t="shared" ref="K158:K169" si="11">J159/0.185806</f>
        <v>463.92473870596217</v>
      </c>
      <c r="L158" s="14">
        <f>((283.55-J158)/283.55)*100</f>
        <v>94.780461999647329</v>
      </c>
    </row>
    <row r="159" spans="1:12" hidden="1" x14ac:dyDescent="0.25">
      <c r="A159" s="10" t="s">
        <v>1</v>
      </c>
      <c r="B159" s="2">
        <v>2019</v>
      </c>
      <c r="C159" s="2" t="s">
        <v>33</v>
      </c>
      <c r="D159">
        <v>201</v>
      </c>
      <c r="E159" s="2">
        <v>2</v>
      </c>
      <c r="F159">
        <v>6</v>
      </c>
      <c r="G159" t="s">
        <v>14</v>
      </c>
      <c r="H159" t="s">
        <v>15</v>
      </c>
      <c r="I159" t="s">
        <v>12</v>
      </c>
      <c r="J159" s="6">
        <v>86.2</v>
      </c>
      <c r="K159" s="12">
        <f t="shared" si="11"/>
        <v>327.76121330850458</v>
      </c>
      <c r="L159" s="14">
        <f>((283.55-J159)/283.55)*100</f>
        <v>69.599717862810792</v>
      </c>
    </row>
    <row r="160" spans="1:12" hidden="1" x14ac:dyDescent="0.25">
      <c r="A160" s="10" t="s">
        <v>1</v>
      </c>
      <c r="B160" s="2">
        <v>2019</v>
      </c>
      <c r="C160" s="2" t="s">
        <v>33</v>
      </c>
      <c r="D160">
        <v>304</v>
      </c>
      <c r="E160" s="2">
        <v>3</v>
      </c>
      <c r="F160">
        <v>6</v>
      </c>
      <c r="G160" t="s">
        <v>14</v>
      </c>
      <c r="H160" t="s">
        <v>15</v>
      </c>
      <c r="I160" t="s">
        <v>12</v>
      </c>
      <c r="J160" s="6">
        <v>60.9</v>
      </c>
      <c r="K160" s="12">
        <f t="shared" si="11"/>
        <v>640.9911412979128</v>
      </c>
      <c r="L160" s="14">
        <f>((283.55-J160)/283.55)*100</f>
        <v>78.522306471521773</v>
      </c>
    </row>
    <row r="161" spans="1:12" hidden="1" x14ac:dyDescent="0.25">
      <c r="A161" s="10" t="s">
        <v>1</v>
      </c>
      <c r="B161" s="2">
        <v>2019</v>
      </c>
      <c r="C161" s="2" t="s">
        <v>33</v>
      </c>
      <c r="D161">
        <v>403</v>
      </c>
      <c r="E161" s="2">
        <v>4</v>
      </c>
      <c r="F161">
        <v>6</v>
      </c>
      <c r="G161" t="s">
        <v>14</v>
      </c>
      <c r="H161" t="s">
        <v>15</v>
      </c>
      <c r="I161" t="s">
        <v>12</v>
      </c>
      <c r="J161" s="6">
        <v>119.1</v>
      </c>
      <c r="K161" s="12">
        <f t="shared" si="11"/>
        <v>149.77987793720331</v>
      </c>
      <c r="L161" s="14">
        <f>((283.55-J161)/283.55)*100</f>
        <v>57.996825956621414</v>
      </c>
    </row>
    <row r="162" spans="1:12" hidden="1" x14ac:dyDescent="0.25">
      <c r="A162" s="10" t="s">
        <v>22</v>
      </c>
      <c r="B162" s="2">
        <v>2019</v>
      </c>
      <c r="C162" s="2" t="s">
        <v>32</v>
      </c>
      <c r="D162">
        <v>106</v>
      </c>
      <c r="E162" s="2">
        <v>1</v>
      </c>
      <c r="F162">
        <v>6</v>
      </c>
      <c r="G162" t="s">
        <v>14</v>
      </c>
      <c r="H162" t="s">
        <v>15</v>
      </c>
      <c r="I162" t="s">
        <v>12</v>
      </c>
      <c r="J162" s="6">
        <v>27.83</v>
      </c>
      <c r="K162" s="12">
        <f t="shared" si="11"/>
        <v>16.522609603565009</v>
      </c>
      <c r="L162" s="14">
        <f>((138.2725-J162)/138.2725)*100</f>
        <v>79.873076714458762</v>
      </c>
    </row>
    <row r="163" spans="1:12" hidden="1" x14ac:dyDescent="0.25">
      <c r="A163" s="10" t="s">
        <v>22</v>
      </c>
      <c r="B163" s="2">
        <v>2019</v>
      </c>
      <c r="C163" s="2" t="s">
        <v>32</v>
      </c>
      <c r="D163">
        <v>208</v>
      </c>
      <c r="E163" s="2">
        <v>2</v>
      </c>
      <c r="F163">
        <v>6</v>
      </c>
      <c r="G163" t="s">
        <v>14</v>
      </c>
      <c r="H163" t="s">
        <v>15</v>
      </c>
      <c r="I163" t="s">
        <v>12</v>
      </c>
      <c r="J163" s="6">
        <v>3.07</v>
      </c>
      <c r="K163" s="12">
        <f t="shared" si="11"/>
        <v>137.724293079879</v>
      </c>
      <c r="L163" s="14">
        <f>((138.2725-J163)/138.2725)*100</f>
        <v>97.779746515033722</v>
      </c>
    </row>
    <row r="164" spans="1:12" hidden="1" x14ac:dyDescent="0.25">
      <c r="A164" s="10" t="s">
        <v>22</v>
      </c>
      <c r="B164" s="2">
        <v>2019</v>
      </c>
      <c r="C164" s="2" t="s">
        <v>32</v>
      </c>
      <c r="D164">
        <v>301</v>
      </c>
      <c r="E164" s="2">
        <v>3</v>
      </c>
      <c r="F164">
        <v>6</v>
      </c>
      <c r="G164" t="s">
        <v>14</v>
      </c>
      <c r="H164" t="s">
        <v>15</v>
      </c>
      <c r="I164" t="s">
        <v>12</v>
      </c>
      <c r="J164" s="6">
        <v>25.59</v>
      </c>
      <c r="K164" s="12">
        <f t="shared" si="11"/>
        <v>43.701495107800604</v>
      </c>
      <c r="L164" s="14">
        <f>((138.2725-J164)/138.2725)*100</f>
        <v>81.493066227919513</v>
      </c>
    </row>
    <row r="165" spans="1:12" hidden="1" x14ac:dyDescent="0.25">
      <c r="A165" s="10" t="s">
        <v>22</v>
      </c>
      <c r="B165" s="2">
        <v>2019</v>
      </c>
      <c r="C165" s="2" t="s">
        <v>32</v>
      </c>
      <c r="D165">
        <v>404</v>
      </c>
      <c r="E165" s="2">
        <v>4</v>
      </c>
      <c r="F165">
        <v>6</v>
      </c>
      <c r="G165" t="s">
        <v>14</v>
      </c>
      <c r="H165" t="s">
        <v>15</v>
      </c>
      <c r="I165" t="s">
        <v>12</v>
      </c>
      <c r="J165" s="6">
        <v>8.1199999999999992</v>
      </c>
      <c r="K165" s="12">
        <f t="shared" si="11"/>
        <v>5.3819575255912085E-2</v>
      </c>
      <c r="L165" s="14">
        <f>((138.2725-J165)/138.2725)*100</f>
        <v>94.127538013704822</v>
      </c>
    </row>
    <row r="166" spans="1:12" hidden="1" x14ac:dyDescent="0.25">
      <c r="A166" s="10" t="s">
        <v>2</v>
      </c>
      <c r="B166" s="2">
        <v>2019</v>
      </c>
      <c r="C166" s="2" t="s">
        <v>36</v>
      </c>
      <c r="D166">
        <v>106</v>
      </c>
      <c r="E166" s="2">
        <v>1</v>
      </c>
      <c r="F166">
        <v>6</v>
      </c>
      <c r="G166" t="s">
        <v>14</v>
      </c>
      <c r="H166" t="s">
        <v>15</v>
      </c>
      <c r="I166" t="s">
        <v>12</v>
      </c>
      <c r="J166" s="6">
        <v>0.01</v>
      </c>
      <c r="K166" s="12">
        <f t="shared" si="11"/>
        <v>5.3819575255912085E-2</v>
      </c>
      <c r="L166" s="14">
        <v>99</v>
      </c>
    </row>
    <row r="167" spans="1:12" hidden="1" x14ac:dyDescent="0.25">
      <c r="A167" s="10" t="s">
        <v>2</v>
      </c>
      <c r="B167" s="2">
        <v>2019</v>
      </c>
      <c r="C167" s="2" t="s">
        <v>36</v>
      </c>
      <c r="D167">
        <v>203</v>
      </c>
      <c r="E167" s="2">
        <v>2</v>
      </c>
      <c r="F167">
        <v>6</v>
      </c>
      <c r="G167" t="s">
        <v>14</v>
      </c>
      <c r="H167" t="s">
        <v>15</v>
      </c>
      <c r="I167" t="s">
        <v>12</v>
      </c>
      <c r="J167" s="6">
        <v>0.01</v>
      </c>
      <c r="K167" s="12">
        <f t="shared" si="11"/>
        <v>5.3819575255912085E-2</v>
      </c>
      <c r="L167" s="14">
        <v>99</v>
      </c>
    </row>
    <row r="168" spans="1:12" hidden="1" x14ac:dyDescent="0.25">
      <c r="A168" s="10" t="s">
        <v>2</v>
      </c>
      <c r="B168" s="2">
        <v>2019</v>
      </c>
      <c r="C168" s="2" t="s">
        <v>36</v>
      </c>
      <c r="D168">
        <v>306</v>
      </c>
      <c r="E168" s="2">
        <v>3</v>
      </c>
      <c r="F168">
        <v>6</v>
      </c>
      <c r="G168" t="s">
        <v>14</v>
      </c>
      <c r="H168" t="s">
        <v>15</v>
      </c>
      <c r="I168" t="s">
        <v>12</v>
      </c>
      <c r="J168" s="6">
        <v>0.01</v>
      </c>
      <c r="K168" s="12">
        <f t="shared" si="11"/>
        <v>5.3819575255912085E-2</v>
      </c>
      <c r="L168" s="14">
        <v>99</v>
      </c>
    </row>
    <row r="169" spans="1:12" hidden="1" x14ac:dyDescent="0.25">
      <c r="A169" s="10" t="s">
        <v>2</v>
      </c>
      <c r="B169" s="2">
        <v>2019</v>
      </c>
      <c r="C169" s="2" t="s">
        <v>36</v>
      </c>
      <c r="D169">
        <v>408</v>
      </c>
      <c r="E169" s="2">
        <v>4</v>
      </c>
      <c r="F169">
        <v>6</v>
      </c>
      <c r="G169" t="s">
        <v>14</v>
      </c>
      <c r="H169" t="s">
        <v>15</v>
      </c>
      <c r="I169" t="s">
        <v>12</v>
      </c>
      <c r="J169" s="6">
        <v>0.01</v>
      </c>
      <c r="K169" s="12">
        <f t="shared" si="11"/>
        <v>5.3819575255912085E-2</v>
      </c>
      <c r="L169" s="14">
        <v>99</v>
      </c>
    </row>
    <row r="170" spans="1:12" hidden="1" x14ac:dyDescent="0.25">
      <c r="A170" s="8" t="s">
        <v>0</v>
      </c>
      <c r="B170" s="6">
        <v>2018</v>
      </c>
      <c r="C170" s="6" t="s">
        <v>30</v>
      </c>
      <c r="D170" s="2">
        <v>101</v>
      </c>
      <c r="E170" s="2">
        <v>1</v>
      </c>
      <c r="F170" s="2">
        <v>7</v>
      </c>
      <c r="G170" s="3" t="s">
        <v>10</v>
      </c>
      <c r="H170" s="3" t="s">
        <v>11</v>
      </c>
      <c r="I170" s="3" t="s">
        <v>12</v>
      </c>
      <c r="J170" s="6">
        <v>0.01</v>
      </c>
      <c r="K170" s="11">
        <f t="shared" ref="K170:K185" si="12">J170/0.185806</f>
        <v>5.3819575255912085E-2</v>
      </c>
      <c r="L170" s="14">
        <v>95</v>
      </c>
    </row>
    <row r="171" spans="1:12" hidden="1" x14ac:dyDescent="0.25">
      <c r="A171" s="8" t="s">
        <v>0</v>
      </c>
      <c r="B171" s="6">
        <v>2018</v>
      </c>
      <c r="C171" s="6" t="s">
        <v>30</v>
      </c>
      <c r="D171" s="2">
        <v>205</v>
      </c>
      <c r="E171" s="2">
        <v>2</v>
      </c>
      <c r="F171" s="2">
        <v>7</v>
      </c>
      <c r="G171" s="3" t="s">
        <v>10</v>
      </c>
      <c r="H171" s="3" t="s">
        <v>11</v>
      </c>
      <c r="I171" s="3" t="s">
        <v>12</v>
      </c>
      <c r="J171" s="6">
        <v>0.01</v>
      </c>
      <c r="K171" s="11">
        <f t="shared" si="12"/>
        <v>5.3819575255912085E-2</v>
      </c>
      <c r="L171" s="14">
        <v>96</v>
      </c>
    </row>
    <row r="172" spans="1:12" hidden="1" x14ac:dyDescent="0.25">
      <c r="A172" s="8" t="s">
        <v>0</v>
      </c>
      <c r="B172" s="6">
        <v>2018</v>
      </c>
      <c r="C172" s="6" t="s">
        <v>30</v>
      </c>
      <c r="D172" s="2">
        <v>303</v>
      </c>
      <c r="E172" s="2">
        <v>3</v>
      </c>
      <c r="F172" s="2">
        <v>7</v>
      </c>
      <c r="G172" s="3" t="s">
        <v>10</v>
      </c>
      <c r="H172" s="3" t="s">
        <v>11</v>
      </c>
      <c r="I172" s="3" t="s">
        <v>12</v>
      </c>
      <c r="J172" s="6">
        <v>0.01</v>
      </c>
      <c r="K172" s="11">
        <f t="shared" si="12"/>
        <v>5.3819575255912085E-2</v>
      </c>
      <c r="L172" s="14">
        <v>97</v>
      </c>
    </row>
    <row r="173" spans="1:12" hidden="1" x14ac:dyDescent="0.25">
      <c r="A173" s="8" t="s">
        <v>0</v>
      </c>
      <c r="B173" s="6">
        <v>2018</v>
      </c>
      <c r="C173" s="6" t="s">
        <v>30</v>
      </c>
      <c r="D173" s="2">
        <v>408</v>
      </c>
      <c r="E173" s="2">
        <v>4</v>
      </c>
      <c r="F173" s="2">
        <v>7</v>
      </c>
      <c r="G173" s="3" t="s">
        <v>10</v>
      </c>
      <c r="H173" s="3" t="s">
        <v>11</v>
      </c>
      <c r="I173" s="3" t="s">
        <v>12</v>
      </c>
      <c r="J173" s="6">
        <v>0.01</v>
      </c>
      <c r="K173" s="11">
        <f t="shared" si="12"/>
        <v>5.3819575255912085E-2</v>
      </c>
      <c r="L173" s="14">
        <v>98</v>
      </c>
    </row>
    <row r="174" spans="1:12" hidden="1" x14ac:dyDescent="0.25">
      <c r="A174" s="9" t="s">
        <v>1</v>
      </c>
      <c r="B174" s="6">
        <v>2018</v>
      </c>
      <c r="C174" s="6" t="s">
        <v>34</v>
      </c>
      <c r="D174" s="2">
        <v>110</v>
      </c>
      <c r="E174" s="2">
        <v>1</v>
      </c>
      <c r="F174" s="2">
        <v>7</v>
      </c>
      <c r="G174" s="3" t="s">
        <v>10</v>
      </c>
      <c r="H174" s="3" t="s">
        <v>11</v>
      </c>
      <c r="I174" s="3" t="s">
        <v>12</v>
      </c>
      <c r="J174" s="13">
        <v>0.1</v>
      </c>
      <c r="K174" s="11">
        <f t="shared" si="12"/>
        <v>0.53819575255912089</v>
      </c>
      <c r="L174" s="14">
        <f>((161.6-J174)/161.6)*100</f>
        <v>99.938118811881196</v>
      </c>
    </row>
    <row r="175" spans="1:12" hidden="1" x14ac:dyDescent="0.25">
      <c r="A175" s="9" t="s">
        <v>1</v>
      </c>
      <c r="B175" s="6">
        <v>2018</v>
      </c>
      <c r="C175" s="6" t="s">
        <v>34</v>
      </c>
      <c r="D175" s="2">
        <v>208</v>
      </c>
      <c r="E175" s="2">
        <v>2</v>
      </c>
      <c r="F175" s="2">
        <v>7</v>
      </c>
      <c r="G175" s="3" t="s">
        <v>10</v>
      </c>
      <c r="H175" s="3" t="s">
        <v>11</v>
      </c>
      <c r="I175" s="3" t="s">
        <v>12</v>
      </c>
      <c r="J175" s="6">
        <v>0.01</v>
      </c>
      <c r="K175" s="11">
        <f t="shared" si="12"/>
        <v>5.3819575255912085E-2</v>
      </c>
      <c r="L175" s="14">
        <v>99</v>
      </c>
    </row>
    <row r="176" spans="1:12" hidden="1" x14ac:dyDescent="0.25">
      <c r="A176" s="9" t="s">
        <v>1</v>
      </c>
      <c r="B176" s="6">
        <v>2018</v>
      </c>
      <c r="C176" s="6" t="s">
        <v>34</v>
      </c>
      <c r="D176" s="2">
        <v>302</v>
      </c>
      <c r="E176" s="2">
        <v>3</v>
      </c>
      <c r="F176" s="2">
        <v>7</v>
      </c>
      <c r="G176" s="3" t="s">
        <v>10</v>
      </c>
      <c r="H176" s="3" t="s">
        <v>11</v>
      </c>
      <c r="I176" s="3" t="s">
        <v>12</v>
      </c>
      <c r="J176" s="6">
        <v>0.01</v>
      </c>
      <c r="K176" s="11">
        <f t="shared" si="12"/>
        <v>5.3819575255912085E-2</v>
      </c>
      <c r="L176" s="14">
        <v>99</v>
      </c>
    </row>
    <row r="177" spans="1:12" hidden="1" x14ac:dyDescent="0.25">
      <c r="A177" s="9" t="s">
        <v>1</v>
      </c>
      <c r="B177" s="6">
        <v>2018</v>
      </c>
      <c r="C177" s="6" t="s">
        <v>34</v>
      </c>
      <c r="D177" s="2">
        <v>407</v>
      </c>
      <c r="E177" s="2">
        <v>4</v>
      </c>
      <c r="F177" s="2">
        <v>7</v>
      </c>
      <c r="G177" s="3" t="s">
        <v>10</v>
      </c>
      <c r="H177" s="3" t="s">
        <v>11</v>
      </c>
      <c r="I177" s="3" t="s">
        <v>12</v>
      </c>
      <c r="J177" s="6">
        <v>0.01</v>
      </c>
      <c r="K177" s="11">
        <f t="shared" si="12"/>
        <v>5.3819575255912085E-2</v>
      </c>
      <c r="L177" s="14">
        <v>99</v>
      </c>
    </row>
    <row r="178" spans="1:12" hidden="1" x14ac:dyDescent="0.25">
      <c r="A178" s="9" t="s">
        <v>2</v>
      </c>
      <c r="B178" s="6">
        <v>2018</v>
      </c>
      <c r="C178" s="6" t="s">
        <v>35</v>
      </c>
      <c r="D178" s="2">
        <v>105</v>
      </c>
      <c r="E178" s="2">
        <v>1</v>
      </c>
      <c r="F178" s="2">
        <v>7</v>
      </c>
      <c r="G178" s="3" t="s">
        <v>10</v>
      </c>
      <c r="H178" s="3" t="s">
        <v>11</v>
      </c>
      <c r="I178" s="3" t="s">
        <v>12</v>
      </c>
      <c r="J178" s="6">
        <v>0.01</v>
      </c>
      <c r="K178" s="11">
        <f t="shared" si="12"/>
        <v>5.3819575255912085E-2</v>
      </c>
      <c r="L178" s="14">
        <v>95</v>
      </c>
    </row>
    <row r="179" spans="1:12" hidden="1" x14ac:dyDescent="0.25">
      <c r="A179" s="9" t="s">
        <v>2</v>
      </c>
      <c r="B179" s="6">
        <v>2018</v>
      </c>
      <c r="C179" s="6" t="s">
        <v>35</v>
      </c>
      <c r="D179" s="2">
        <v>201</v>
      </c>
      <c r="E179" s="2">
        <v>2</v>
      </c>
      <c r="F179" s="2">
        <v>7</v>
      </c>
      <c r="G179" s="3" t="s">
        <v>10</v>
      </c>
      <c r="H179" s="3" t="s">
        <v>11</v>
      </c>
      <c r="I179" s="3" t="s">
        <v>12</v>
      </c>
      <c r="J179" s="6">
        <v>0.01</v>
      </c>
      <c r="K179" s="11">
        <f t="shared" si="12"/>
        <v>5.3819575255912085E-2</v>
      </c>
      <c r="L179" s="14">
        <v>96</v>
      </c>
    </row>
    <row r="180" spans="1:12" hidden="1" x14ac:dyDescent="0.25">
      <c r="A180" s="9" t="s">
        <v>2</v>
      </c>
      <c r="B180" s="6">
        <v>2018</v>
      </c>
      <c r="C180" s="6" t="s">
        <v>35</v>
      </c>
      <c r="D180" s="2">
        <v>310</v>
      </c>
      <c r="E180" s="2">
        <v>3</v>
      </c>
      <c r="F180" s="2">
        <v>7</v>
      </c>
      <c r="G180" s="3" t="s">
        <v>10</v>
      </c>
      <c r="H180" s="3" t="s">
        <v>11</v>
      </c>
      <c r="I180" s="3" t="s">
        <v>12</v>
      </c>
      <c r="J180" s="6">
        <v>0.01</v>
      </c>
      <c r="K180" s="11">
        <f t="shared" si="12"/>
        <v>5.3819575255912085E-2</v>
      </c>
      <c r="L180" s="14">
        <v>97</v>
      </c>
    </row>
    <row r="181" spans="1:12" hidden="1" x14ac:dyDescent="0.25">
      <c r="A181" s="9" t="s">
        <v>2</v>
      </c>
      <c r="B181" s="6">
        <v>2018</v>
      </c>
      <c r="C181" s="6" t="s">
        <v>35</v>
      </c>
      <c r="D181" s="2">
        <v>407</v>
      </c>
      <c r="E181" s="2">
        <v>4</v>
      </c>
      <c r="F181" s="2">
        <v>7</v>
      </c>
      <c r="G181" s="3" t="s">
        <v>10</v>
      </c>
      <c r="H181" s="3" t="s">
        <v>11</v>
      </c>
      <c r="I181" s="3" t="s">
        <v>12</v>
      </c>
      <c r="J181" s="6">
        <v>0.01</v>
      </c>
      <c r="K181" s="11">
        <f t="shared" si="12"/>
        <v>5.3819575255912085E-2</v>
      </c>
      <c r="L181" s="14">
        <v>98</v>
      </c>
    </row>
    <row r="182" spans="1:12" hidden="1" x14ac:dyDescent="0.25">
      <c r="A182" s="10" t="s">
        <v>0</v>
      </c>
      <c r="B182" s="2">
        <v>2019</v>
      </c>
      <c r="C182" s="2" t="s">
        <v>31</v>
      </c>
      <c r="D182">
        <v>107</v>
      </c>
      <c r="E182" s="2">
        <v>1</v>
      </c>
      <c r="F182">
        <v>7</v>
      </c>
      <c r="G182" t="s">
        <v>10</v>
      </c>
      <c r="H182" t="s">
        <v>11</v>
      </c>
      <c r="I182" t="s">
        <v>12</v>
      </c>
      <c r="J182" s="6">
        <v>0.01</v>
      </c>
      <c r="K182" s="12">
        <f t="shared" si="12"/>
        <v>5.3819575255912085E-2</v>
      </c>
      <c r="L182" s="14">
        <v>99</v>
      </c>
    </row>
    <row r="183" spans="1:12" hidden="1" x14ac:dyDescent="0.25">
      <c r="A183" s="10" t="s">
        <v>0</v>
      </c>
      <c r="B183" s="2">
        <v>2019</v>
      </c>
      <c r="C183" s="2" t="s">
        <v>31</v>
      </c>
      <c r="D183">
        <v>203</v>
      </c>
      <c r="E183" s="2">
        <v>2</v>
      </c>
      <c r="F183">
        <v>7</v>
      </c>
      <c r="G183" t="s">
        <v>10</v>
      </c>
      <c r="H183" t="s">
        <v>11</v>
      </c>
      <c r="I183" t="s">
        <v>12</v>
      </c>
      <c r="J183" s="6">
        <v>0.01</v>
      </c>
      <c r="K183" s="12">
        <f t="shared" si="12"/>
        <v>5.3819575255912085E-2</v>
      </c>
      <c r="L183" s="14">
        <v>99</v>
      </c>
    </row>
    <row r="184" spans="1:12" hidden="1" x14ac:dyDescent="0.25">
      <c r="A184" s="10" t="s">
        <v>0</v>
      </c>
      <c r="B184" s="2">
        <v>2019</v>
      </c>
      <c r="C184" s="2" t="s">
        <v>31</v>
      </c>
      <c r="D184">
        <v>307</v>
      </c>
      <c r="E184" s="2">
        <v>3</v>
      </c>
      <c r="F184">
        <v>7</v>
      </c>
      <c r="G184" t="s">
        <v>10</v>
      </c>
      <c r="H184" t="s">
        <v>11</v>
      </c>
      <c r="I184" t="s">
        <v>12</v>
      </c>
      <c r="J184" s="6">
        <v>0.01</v>
      </c>
      <c r="K184" s="12">
        <f t="shared" si="12"/>
        <v>5.3819575255912085E-2</v>
      </c>
      <c r="L184" s="14">
        <v>99</v>
      </c>
    </row>
    <row r="185" spans="1:12" hidden="1" x14ac:dyDescent="0.25">
      <c r="A185" s="10" t="s">
        <v>0</v>
      </c>
      <c r="B185" s="2">
        <v>2019</v>
      </c>
      <c r="C185" s="2" t="s">
        <v>31</v>
      </c>
      <c r="D185">
        <v>403</v>
      </c>
      <c r="E185" s="2">
        <v>4</v>
      </c>
      <c r="F185">
        <v>7</v>
      </c>
      <c r="G185" t="s">
        <v>10</v>
      </c>
      <c r="H185" t="s">
        <v>11</v>
      </c>
      <c r="I185" t="s">
        <v>12</v>
      </c>
      <c r="J185" s="6">
        <v>0.01</v>
      </c>
      <c r="K185" s="12">
        <f t="shared" si="12"/>
        <v>5.3819575255912085E-2</v>
      </c>
      <c r="L185" s="14">
        <v>99</v>
      </c>
    </row>
    <row r="186" spans="1:12" hidden="1" x14ac:dyDescent="0.25">
      <c r="A186" s="10" t="s">
        <v>1</v>
      </c>
      <c r="B186" s="2">
        <v>2019</v>
      </c>
      <c r="C186" s="2" t="s">
        <v>33</v>
      </c>
      <c r="D186">
        <v>107</v>
      </c>
      <c r="E186" s="2">
        <v>1</v>
      </c>
      <c r="F186">
        <v>7</v>
      </c>
      <c r="G186" t="s">
        <v>10</v>
      </c>
      <c r="H186" t="s">
        <v>11</v>
      </c>
      <c r="I186" t="s">
        <v>12</v>
      </c>
      <c r="J186" s="6">
        <v>4.0999999999999996</v>
      </c>
      <c r="K186" s="12">
        <f t="shared" ref="K186:K197" si="13">J187/0.185806</f>
        <v>0.36064497378986687</v>
      </c>
      <c r="L186" s="14">
        <f>((283.55-J186)/283.55)*100</f>
        <v>98.5540469053077</v>
      </c>
    </row>
    <row r="187" spans="1:12" hidden="1" x14ac:dyDescent="0.25">
      <c r="A187" s="10" t="s">
        <v>1</v>
      </c>
      <c r="B187" s="2">
        <v>2019</v>
      </c>
      <c r="C187" s="2" t="s">
        <v>33</v>
      </c>
      <c r="D187">
        <v>203</v>
      </c>
      <c r="E187" s="2">
        <v>2</v>
      </c>
      <c r="F187">
        <v>7</v>
      </c>
      <c r="G187" t="s">
        <v>10</v>
      </c>
      <c r="H187" t="s">
        <v>11</v>
      </c>
      <c r="I187" t="s">
        <v>12</v>
      </c>
      <c r="J187" s="6">
        <v>6.701E-2</v>
      </c>
      <c r="K187" s="12">
        <f t="shared" si="13"/>
        <v>7.5347405358276909</v>
      </c>
      <c r="L187" s="14">
        <f>((283.55-J187)/283.55)*100</f>
        <v>99.976367483688961</v>
      </c>
    </row>
    <row r="188" spans="1:12" hidden="1" x14ac:dyDescent="0.25">
      <c r="A188" s="10" t="s">
        <v>1</v>
      </c>
      <c r="B188" s="2">
        <v>2019</v>
      </c>
      <c r="C188" s="2" t="s">
        <v>33</v>
      </c>
      <c r="D188">
        <v>301</v>
      </c>
      <c r="E188" s="2">
        <v>3</v>
      </c>
      <c r="F188">
        <v>7</v>
      </c>
      <c r="G188" t="s">
        <v>10</v>
      </c>
      <c r="H188" t="s">
        <v>11</v>
      </c>
      <c r="I188" t="s">
        <v>12</v>
      </c>
      <c r="J188" s="6">
        <v>1.4</v>
      </c>
      <c r="K188" s="12">
        <f t="shared" si="13"/>
        <v>5.3819575255912085E-2</v>
      </c>
      <c r="L188" s="14">
        <f>((283.55-J188)/283.55)*100</f>
        <v>99.506259918885561</v>
      </c>
    </row>
    <row r="189" spans="1:12" hidden="1" x14ac:dyDescent="0.25">
      <c r="A189" s="10" t="s">
        <v>1</v>
      </c>
      <c r="B189" s="2">
        <v>2019</v>
      </c>
      <c r="C189" s="2" t="s">
        <v>33</v>
      </c>
      <c r="D189">
        <v>404</v>
      </c>
      <c r="E189" s="2">
        <v>4</v>
      </c>
      <c r="F189">
        <v>7</v>
      </c>
      <c r="G189" t="s">
        <v>10</v>
      </c>
      <c r="H189" t="s">
        <v>11</v>
      </c>
      <c r="I189" t="s">
        <v>12</v>
      </c>
      <c r="J189" s="6">
        <v>0.01</v>
      </c>
      <c r="K189" s="12">
        <f t="shared" si="13"/>
        <v>66.467175441051424</v>
      </c>
      <c r="L189" s="14">
        <v>99</v>
      </c>
    </row>
    <row r="190" spans="1:12" hidden="1" x14ac:dyDescent="0.25">
      <c r="A190" s="10" t="s">
        <v>22</v>
      </c>
      <c r="B190" s="2">
        <v>2019</v>
      </c>
      <c r="C190" s="2" t="s">
        <v>32</v>
      </c>
      <c r="D190">
        <v>107</v>
      </c>
      <c r="E190" s="2">
        <v>1</v>
      </c>
      <c r="F190">
        <v>7</v>
      </c>
      <c r="G190" t="s">
        <v>10</v>
      </c>
      <c r="H190" t="s">
        <v>11</v>
      </c>
      <c r="I190" t="s">
        <v>12</v>
      </c>
      <c r="J190" s="6">
        <v>12.35</v>
      </c>
      <c r="K190" s="12">
        <f t="shared" si="13"/>
        <v>35.359460943134238</v>
      </c>
      <c r="L190" s="14">
        <f>((138.2725-J190)/138.2725)*100</f>
        <v>91.068361387839232</v>
      </c>
    </row>
    <row r="191" spans="1:12" hidden="1" x14ac:dyDescent="0.25">
      <c r="A191" s="10" t="s">
        <v>22</v>
      </c>
      <c r="B191" s="2">
        <v>2019</v>
      </c>
      <c r="C191" s="2" t="s">
        <v>32</v>
      </c>
      <c r="D191">
        <v>203</v>
      </c>
      <c r="E191" s="2">
        <v>2</v>
      </c>
      <c r="F191">
        <v>7</v>
      </c>
      <c r="G191" t="s">
        <v>10</v>
      </c>
      <c r="H191" t="s">
        <v>11</v>
      </c>
      <c r="I191" t="s">
        <v>12</v>
      </c>
      <c r="J191" s="6">
        <v>6.57</v>
      </c>
      <c r="K191" s="12">
        <f t="shared" si="13"/>
        <v>20.720536473526153</v>
      </c>
      <c r="L191" s="14">
        <f>((138.2725-J191)/138.2725)*100</f>
        <v>95.248512900251328</v>
      </c>
    </row>
    <row r="192" spans="1:12" hidden="1" x14ac:dyDescent="0.25">
      <c r="A192" s="10" t="s">
        <v>22</v>
      </c>
      <c r="B192" s="2">
        <v>2019</v>
      </c>
      <c r="C192" s="2" t="s">
        <v>32</v>
      </c>
      <c r="D192">
        <v>307</v>
      </c>
      <c r="E192" s="2">
        <v>3</v>
      </c>
      <c r="F192">
        <v>7</v>
      </c>
      <c r="G192" t="s">
        <v>10</v>
      </c>
      <c r="H192" t="s">
        <v>11</v>
      </c>
      <c r="I192" t="s">
        <v>12</v>
      </c>
      <c r="J192" s="6">
        <v>3.85</v>
      </c>
      <c r="K192" s="12">
        <f t="shared" si="13"/>
        <v>63.022722624673051</v>
      </c>
      <c r="L192" s="14">
        <f>((138.2725-J192)/138.2725)*100</f>
        <v>97.215643023739361</v>
      </c>
    </row>
    <row r="193" spans="1:12" hidden="1" x14ac:dyDescent="0.25">
      <c r="A193" s="10" t="s">
        <v>22</v>
      </c>
      <c r="B193" s="2">
        <v>2019</v>
      </c>
      <c r="C193" s="2" t="s">
        <v>32</v>
      </c>
      <c r="D193">
        <v>405</v>
      </c>
      <c r="E193" s="2">
        <v>4</v>
      </c>
      <c r="F193">
        <v>7</v>
      </c>
      <c r="G193" t="s">
        <v>10</v>
      </c>
      <c r="H193" t="s">
        <v>11</v>
      </c>
      <c r="I193" t="s">
        <v>12</v>
      </c>
      <c r="J193" s="6">
        <v>11.71</v>
      </c>
      <c r="K193" s="12">
        <f t="shared" si="13"/>
        <v>5.3819575255912085E-2</v>
      </c>
      <c r="L193" s="14">
        <f>((138.2725-J193)/138.2725)*100</f>
        <v>91.531215534542298</v>
      </c>
    </row>
    <row r="194" spans="1:12" hidden="1" x14ac:dyDescent="0.25">
      <c r="A194" s="10" t="s">
        <v>2</v>
      </c>
      <c r="B194" s="2">
        <v>2019</v>
      </c>
      <c r="C194" s="2" t="s">
        <v>36</v>
      </c>
      <c r="D194">
        <v>107</v>
      </c>
      <c r="E194" s="2">
        <v>1</v>
      </c>
      <c r="F194">
        <v>7</v>
      </c>
      <c r="G194" t="s">
        <v>10</v>
      </c>
      <c r="H194" t="s">
        <v>11</v>
      </c>
      <c r="I194" t="s">
        <v>12</v>
      </c>
      <c r="J194" s="6">
        <v>0.01</v>
      </c>
      <c r="K194" s="12">
        <f t="shared" si="13"/>
        <v>5.3819575255912085E-2</v>
      </c>
      <c r="L194" s="14">
        <v>99</v>
      </c>
    </row>
    <row r="195" spans="1:12" hidden="1" x14ac:dyDescent="0.25">
      <c r="A195" s="10" t="s">
        <v>2</v>
      </c>
      <c r="B195" s="2">
        <v>2019</v>
      </c>
      <c r="C195" s="2" t="s">
        <v>36</v>
      </c>
      <c r="D195">
        <v>204</v>
      </c>
      <c r="E195" s="2">
        <v>2</v>
      </c>
      <c r="F195">
        <v>7</v>
      </c>
      <c r="G195" t="s">
        <v>10</v>
      </c>
      <c r="H195" t="s">
        <v>11</v>
      </c>
      <c r="I195" t="s">
        <v>12</v>
      </c>
      <c r="J195" s="6">
        <v>0.01</v>
      </c>
      <c r="K195" s="12">
        <f t="shared" si="13"/>
        <v>5.3819575255912085E-2</v>
      </c>
      <c r="L195" s="14">
        <v>99</v>
      </c>
    </row>
    <row r="196" spans="1:12" hidden="1" x14ac:dyDescent="0.25">
      <c r="A196" s="10" t="s">
        <v>2</v>
      </c>
      <c r="B196" s="2">
        <v>2019</v>
      </c>
      <c r="C196" s="2" t="s">
        <v>36</v>
      </c>
      <c r="D196">
        <v>305</v>
      </c>
      <c r="E196" s="2">
        <v>3</v>
      </c>
      <c r="F196">
        <v>7</v>
      </c>
      <c r="G196" t="s">
        <v>10</v>
      </c>
      <c r="H196" t="s">
        <v>11</v>
      </c>
      <c r="I196" t="s">
        <v>12</v>
      </c>
      <c r="J196" s="6">
        <v>0.01</v>
      </c>
      <c r="K196" s="12">
        <f t="shared" si="13"/>
        <v>5.3819575255912085E-2</v>
      </c>
      <c r="L196" s="14">
        <v>99</v>
      </c>
    </row>
    <row r="197" spans="1:12" hidden="1" x14ac:dyDescent="0.25">
      <c r="A197" s="10" t="s">
        <v>2</v>
      </c>
      <c r="B197" s="2">
        <v>2019</v>
      </c>
      <c r="C197" s="2" t="s">
        <v>36</v>
      </c>
      <c r="D197">
        <v>402</v>
      </c>
      <c r="E197" s="2">
        <v>4</v>
      </c>
      <c r="F197">
        <v>7</v>
      </c>
      <c r="G197" t="s">
        <v>10</v>
      </c>
      <c r="H197" t="s">
        <v>11</v>
      </c>
      <c r="I197" t="s">
        <v>12</v>
      </c>
      <c r="J197" s="6">
        <v>0.01</v>
      </c>
      <c r="K197" s="12">
        <f t="shared" si="13"/>
        <v>5.3819575255912085E-2</v>
      </c>
      <c r="L197" s="14">
        <v>99</v>
      </c>
    </row>
    <row r="198" spans="1:12" hidden="1" x14ac:dyDescent="0.25">
      <c r="A198" s="8" t="s">
        <v>0</v>
      </c>
      <c r="B198" s="6">
        <v>2018</v>
      </c>
      <c r="C198" s="6" t="s">
        <v>30</v>
      </c>
      <c r="D198" s="2">
        <v>109</v>
      </c>
      <c r="E198" s="2">
        <v>1</v>
      </c>
      <c r="F198" s="2">
        <v>8</v>
      </c>
      <c r="G198" s="3" t="s">
        <v>19</v>
      </c>
      <c r="H198" s="3" t="s">
        <v>20</v>
      </c>
      <c r="I198" s="3" t="s">
        <v>12</v>
      </c>
      <c r="J198" s="6">
        <v>0.01</v>
      </c>
      <c r="K198" s="11">
        <f t="shared" ref="K198:K213" si="14">J198/0.185806</f>
        <v>5.3819575255912085E-2</v>
      </c>
      <c r="L198" s="14">
        <v>95</v>
      </c>
    </row>
    <row r="199" spans="1:12" hidden="1" x14ac:dyDescent="0.25">
      <c r="A199" s="8" t="s">
        <v>0</v>
      </c>
      <c r="B199" s="6">
        <v>2018</v>
      </c>
      <c r="C199" s="6" t="s">
        <v>30</v>
      </c>
      <c r="D199" s="2">
        <v>206</v>
      </c>
      <c r="E199" s="2">
        <v>2</v>
      </c>
      <c r="F199" s="2">
        <v>8</v>
      </c>
      <c r="G199" s="3" t="s">
        <v>19</v>
      </c>
      <c r="H199" s="3" t="s">
        <v>20</v>
      </c>
      <c r="I199" s="3" t="s">
        <v>12</v>
      </c>
      <c r="J199" s="6">
        <v>0.01</v>
      </c>
      <c r="K199" s="11">
        <f t="shared" si="14"/>
        <v>5.3819575255912085E-2</v>
      </c>
      <c r="L199" s="14">
        <v>96</v>
      </c>
    </row>
    <row r="200" spans="1:12" hidden="1" x14ac:dyDescent="0.25">
      <c r="A200" s="8" t="s">
        <v>0</v>
      </c>
      <c r="B200" s="6">
        <v>2018</v>
      </c>
      <c r="C200" s="6" t="s">
        <v>30</v>
      </c>
      <c r="D200" s="2">
        <v>310</v>
      </c>
      <c r="E200" s="2">
        <v>3</v>
      </c>
      <c r="F200" s="2">
        <v>8</v>
      </c>
      <c r="G200" s="3" t="s">
        <v>19</v>
      </c>
      <c r="H200" s="3" t="s">
        <v>20</v>
      </c>
      <c r="I200" s="3" t="s">
        <v>12</v>
      </c>
      <c r="J200" s="6">
        <v>0.01</v>
      </c>
      <c r="K200" s="11">
        <f t="shared" si="14"/>
        <v>5.3819575255912085E-2</v>
      </c>
      <c r="L200" s="14">
        <v>97</v>
      </c>
    </row>
    <row r="201" spans="1:12" hidden="1" x14ac:dyDescent="0.25">
      <c r="A201" s="8" t="s">
        <v>0</v>
      </c>
      <c r="B201" s="6">
        <v>2018</v>
      </c>
      <c r="C201" s="6" t="s">
        <v>30</v>
      </c>
      <c r="D201" s="2">
        <v>401</v>
      </c>
      <c r="E201" s="2">
        <v>4</v>
      </c>
      <c r="F201" s="2">
        <v>8</v>
      </c>
      <c r="G201" s="3" t="s">
        <v>19</v>
      </c>
      <c r="H201" s="3" t="s">
        <v>20</v>
      </c>
      <c r="I201" s="3" t="s">
        <v>12</v>
      </c>
      <c r="J201" s="6">
        <v>0.01</v>
      </c>
      <c r="K201" s="11">
        <f t="shared" si="14"/>
        <v>5.3819575255912085E-2</v>
      </c>
      <c r="L201" s="14">
        <v>98</v>
      </c>
    </row>
    <row r="202" spans="1:12" hidden="1" x14ac:dyDescent="0.25">
      <c r="A202" s="9" t="s">
        <v>1</v>
      </c>
      <c r="B202" s="6">
        <v>2018</v>
      </c>
      <c r="C202" s="6" t="s">
        <v>34</v>
      </c>
      <c r="D202" s="2">
        <v>107</v>
      </c>
      <c r="E202" s="2">
        <v>1</v>
      </c>
      <c r="F202" s="2">
        <v>8</v>
      </c>
      <c r="G202" s="3" t="s">
        <v>19</v>
      </c>
      <c r="H202" s="3" t="s">
        <v>20</v>
      </c>
      <c r="I202" s="3" t="s">
        <v>12</v>
      </c>
      <c r="J202" s="6">
        <v>0.01</v>
      </c>
      <c r="K202" s="11">
        <f t="shared" si="14"/>
        <v>5.3819575255912085E-2</v>
      </c>
      <c r="L202" s="14">
        <v>99</v>
      </c>
    </row>
    <row r="203" spans="1:12" hidden="1" x14ac:dyDescent="0.25">
      <c r="A203" s="9" t="s">
        <v>1</v>
      </c>
      <c r="B203" s="6">
        <v>2018</v>
      </c>
      <c r="C203" s="6" t="s">
        <v>34</v>
      </c>
      <c r="D203" s="2">
        <v>204</v>
      </c>
      <c r="E203" s="2">
        <v>2</v>
      </c>
      <c r="F203" s="2">
        <v>8</v>
      </c>
      <c r="G203" s="3" t="s">
        <v>19</v>
      </c>
      <c r="H203" s="3" t="s">
        <v>20</v>
      </c>
      <c r="I203" s="3" t="s">
        <v>12</v>
      </c>
      <c r="J203" s="6">
        <v>0.01</v>
      </c>
      <c r="K203" s="11">
        <f t="shared" si="14"/>
        <v>5.3819575255912085E-2</v>
      </c>
      <c r="L203" s="14">
        <v>99</v>
      </c>
    </row>
    <row r="204" spans="1:12" hidden="1" x14ac:dyDescent="0.25">
      <c r="A204" s="9" t="s">
        <v>1</v>
      </c>
      <c r="B204" s="6">
        <v>2018</v>
      </c>
      <c r="C204" s="6" t="s">
        <v>34</v>
      </c>
      <c r="D204" s="2">
        <v>306</v>
      </c>
      <c r="E204" s="2">
        <v>3</v>
      </c>
      <c r="F204" s="2">
        <v>8</v>
      </c>
      <c r="G204" s="3" t="s">
        <v>19</v>
      </c>
      <c r="H204" s="3" t="s">
        <v>20</v>
      </c>
      <c r="I204" s="3" t="s">
        <v>12</v>
      </c>
      <c r="J204" s="6">
        <v>0.01</v>
      </c>
      <c r="K204" s="11">
        <f t="shared" si="14"/>
        <v>5.3819575255912085E-2</v>
      </c>
      <c r="L204" s="14">
        <v>99</v>
      </c>
    </row>
    <row r="205" spans="1:12" hidden="1" x14ac:dyDescent="0.25">
      <c r="A205" s="9" t="s">
        <v>1</v>
      </c>
      <c r="B205" s="6">
        <v>2018</v>
      </c>
      <c r="C205" s="6" t="s">
        <v>34</v>
      </c>
      <c r="D205" s="2">
        <v>402</v>
      </c>
      <c r="E205" s="2">
        <v>4</v>
      </c>
      <c r="F205" s="2">
        <v>8</v>
      </c>
      <c r="G205" s="3" t="s">
        <v>19</v>
      </c>
      <c r="H205" s="3" t="s">
        <v>20</v>
      </c>
      <c r="I205" s="3" t="s">
        <v>12</v>
      </c>
      <c r="J205" s="6">
        <v>0.01</v>
      </c>
      <c r="K205" s="11">
        <f t="shared" si="14"/>
        <v>5.3819575255912085E-2</v>
      </c>
      <c r="L205" s="14">
        <v>99</v>
      </c>
    </row>
    <row r="206" spans="1:12" hidden="1" x14ac:dyDescent="0.25">
      <c r="A206" s="9" t="s">
        <v>2</v>
      </c>
      <c r="B206" s="6">
        <v>2018</v>
      </c>
      <c r="C206" s="6" t="s">
        <v>35</v>
      </c>
      <c r="D206" s="2">
        <v>108</v>
      </c>
      <c r="E206" s="2">
        <v>1</v>
      </c>
      <c r="F206" s="2">
        <v>8</v>
      </c>
      <c r="G206" s="3" t="s">
        <v>19</v>
      </c>
      <c r="H206" s="3" t="s">
        <v>20</v>
      </c>
      <c r="I206" s="3" t="s">
        <v>12</v>
      </c>
      <c r="J206" s="6">
        <v>0.01</v>
      </c>
      <c r="K206" s="11">
        <f t="shared" si="14"/>
        <v>5.3819575255912085E-2</v>
      </c>
      <c r="L206" s="14">
        <v>95</v>
      </c>
    </row>
    <row r="207" spans="1:12" hidden="1" x14ac:dyDescent="0.25">
      <c r="A207" s="9" t="s">
        <v>2</v>
      </c>
      <c r="B207" s="6">
        <v>2018</v>
      </c>
      <c r="C207" s="6" t="s">
        <v>35</v>
      </c>
      <c r="D207" s="2">
        <v>202</v>
      </c>
      <c r="E207" s="2">
        <v>2</v>
      </c>
      <c r="F207" s="2">
        <v>8</v>
      </c>
      <c r="G207" s="3" t="s">
        <v>19</v>
      </c>
      <c r="H207" s="3" t="s">
        <v>20</v>
      </c>
      <c r="I207" s="3" t="s">
        <v>12</v>
      </c>
      <c r="J207" s="6">
        <v>0.01</v>
      </c>
      <c r="K207" s="11">
        <f t="shared" si="14"/>
        <v>5.3819575255912085E-2</v>
      </c>
      <c r="L207" s="14">
        <v>96</v>
      </c>
    </row>
    <row r="208" spans="1:12" hidden="1" x14ac:dyDescent="0.25">
      <c r="A208" s="9" t="s">
        <v>2</v>
      </c>
      <c r="B208" s="6">
        <v>2018</v>
      </c>
      <c r="C208" s="6" t="s">
        <v>35</v>
      </c>
      <c r="D208" s="2">
        <v>307</v>
      </c>
      <c r="E208" s="2">
        <v>3</v>
      </c>
      <c r="F208" s="2">
        <v>8</v>
      </c>
      <c r="G208" s="3" t="s">
        <v>19</v>
      </c>
      <c r="H208" s="3" t="s">
        <v>20</v>
      </c>
      <c r="I208" s="3" t="s">
        <v>12</v>
      </c>
      <c r="J208" s="6">
        <v>0.01</v>
      </c>
      <c r="K208" s="11">
        <f t="shared" si="14"/>
        <v>5.3819575255912085E-2</v>
      </c>
      <c r="L208" s="14">
        <v>97</v>
      </c>
    </row>
    <row r="209" spans="1:12" hidden="1" x14ac:dyDescent="0.25">
      <c r="A209" s="9" t="s">
        <v>2</v>
      </c>
      <c r="B209" s="6">
        <v>2018</v>
      </c>
      <c r="C209" s="6" t="s">
        <v>35</v>
      </c>
      <c r="D209" s="2">
        <v>404</v>
      </c>
      <c r="E209" s="2">
        <v>4</v>
      </c>
      <c r="F209" s="2">
        <v>8</v>
      </c>
      <c r="G209" s="3" t="s">
        <v>19</v>
      </c>
      <c r="H209" s="3" t="s">
        <v>20</v>
      </c>
      <c r="I209" s="3" t="s">
        <v>12</v>
      </c>
      <c r="J209" s="6">
        <v>0.01</v>
      </c>
      <c r="K209" s="11">
        <f t="shared" si="14"/>
        <v>5.3819575255912085E-2</v>
      </c>
      <c r="L209" s="14">
        <v>98</v>
      </c>
    </row>
    <row r="210" spans="1:12" hidden="1" x14ac:dyDescent="0.25">
      <c r="A210" s="10" t="s">
        <v>0</v>
      </c>
      <c r="B210" s="2">
        <v>2019</v>
      </c>
      <c r="C210" s="2" t="s">
        <v>31</v>
      </c>
      <c r="D210">
        <v>108</v>
      </c>
      <c r="E210" s="2">
        <v>1</v>
      </c>
      <c r="F210">
        <v>8</v>
      </c>
      <c r="G210" t="s">
        <v>19</v>
      </c>
      <c r="H210" t="s">
        <v>20</v>
      </c>
      <c r="I210" t="s">
        <v>12</v>
      </c>
      <c r="J210" s="6">
        <v>0.01</v>
      </c>
      <c r="K210" s="12">
        <f t="shared" si="14"/>
        <v>5.3819575255912085E-2</v>
      </c>
      <c r="L210" s="14">
        <v>99</v>
      </c>
    </row>
    <row r="211" spans="1:12" hidden="1" x14ac:dyDescent="0.25">
      <c r="A211" s="10" t="s">
        <v>0</v>
      </c>
      <c r="B211" s="2">
        <v>2019</v>
      </c>
      <c r="C211" s="2" t="s">
        <v>31</v>
      </c>
      <c r="D211">
        <v>201</v>
      </c>
      <c r="E211" s="2">
        <v>2</v>
      </c>
      <c r="F211">
        <v>8</v>
      </c>
      <c r="G211" t="s">
        <v>19</v>
      </c>
      <c r="H211" t="s">
        <v>20</v>
      </c>
      <c r="I211" t="s">
        <v>12</v>
      </c>
      <c r="J211" s="6">
        <v>0.01</v>
      </c>
      <c r="K211" s="12">
        <f t="shared" si="14"/>
        <v>5.3819575255912085E-2</v>
      </c>
      <c r="L211" s="14">
        <v>99</v>
      </c>
    </row>
    <row r="212" spans="1:12" hidden="1" x14ac:dyDescent="0.25">
      <c r="A212" s="10" t="s">
        <v>0</v>
      </c>
      <c r="B212" s="2">
        <v>2019</v>
      </c>
      <c r="C212" s="2" t="s">
        <v>31</v>
      </c>
      <c r="D212">
        <v>306</v>
      </c>
      <c r="E212" s="2">
        <v>3</v>
      </c>
      <c r="F212">
        <v>8</v>
      </c>
      <c r="G212" t="s">
        <v>19</v>
      </c>
      <c r="H212" t="s">
        <v>20</v>
      </c>
      <c r="I212" t="s">
        <v>12</v>
      </c>
      <c r="J212" s="6">
        <v>0.01</v>
      </c>
      <c r="K212" s="12">
        <f t="shared" si="14"/>
        <v>5.3819575255912085E-2</v>
      </c>
      <c r="L212" s="14">
        <v>99</v>
      </c>
    </row>
    <row r="213" spans="1:12" hidden="1" x14ac:dyDescent="0.25">
      <c r="A213" s="10" t="s">
        <v>0</v>
      </c>
      <c r="B213" s="2">
        <v>2019</v>
      </c>
      <c r="C213" s="2" t="s">
        <v>31</v>
      </c>
      <c r="D213">
        <v>404</v>
      </c>
      <c r="E213" s="2">
        <v>4</v>
      </c>
      <c r="F213">
        <v>8</v>
      </c>
      <c r="G213" t="s">
        <v>19</v>
      </c>
      <c r="H213" t="s">
        <v>20</v>
      </c>
      <c r="I213" t="s">
        <v>12</v>
      </c>
      <c r="J213" s="6">
        <v>0.01</v>
      </c>
      <c r="K213" s="12">
        <f t="shared" si="14"/>
        <v>5.3819575255912085E-2</v>
      </c>
      <c r="L213" s="14">
        <v>99</v>
      </c>
    </row>
    <row r="214" spans="1:12" hidden="1" x14ac:dyDescent="0.25">
      <c r="A214" s="10" t="s">
        <v>1</v>
      </c>
      <c r="B214" s="2">
        <v>2019</v>
      </c>
      <c r="C214" s="2" t="s">
        <v>33</v>
      </c>
      <c r="D214">
        <v>108</v>
      </c>
      <c r="E214" s="2">
        <v>1</v>
      </c>
      <c r="F214">
        <v>8</v>
      </c>
      <c r="G214" t="s">
        <v>19</v>
      </c>
      <c r="H214" t="s">
        <v>20</v>
      </c>
      <c r="I214" t="s">
        <v>12</v>
      </c>
      <c r="J214" s="6">
        <v>0.4</v>
      </c>
      <c r="K214" s="12">
        <f t="shared" ref="K214:K224" si="15">J215/0.185806</f>
        <v>23.142417360042195</v>
      </c>
      <c r="L214" s="14">
        <f>((283.55-J214)/283.55)*100</f>
        <v>99.858931405395879</v>
      </c>
    </row>
    <row r="215" spans="1:12" hidden="1" x14ac:dyDescent="0.25">
      <c r="A215" s="10" t="s">
        <v>1</v>
      </c>
      <c r="B215" s="2">
        <v>2019</v>
      </c>
      <c r="C215" s="2" t="s">
        <v>33</v>
      </c>
      <c r="D215">
        <v>205</v>
      </c>
      <c r="E215" s="2">
        <v>2</v>
      </c>
      <c r="F215">
        <v>8</v>
      </c>
      <c r="G215" t="s">
        <v>19</v>
      </c>
      <c r="H215" t="s">
        <v>20</v>
      </c>
      <c r="I215" t="s">
        <v>12</v>
      </c>
      <c r="J215" s="6">
        <v>4.3</v>
      </c>
      <c r="K215" s="12">
        <f t="shared" si="15"/>
        <v>1.0763915051182418</v>
      </c>
      <c r="L215" s="14">
        <f>((283.55-J215)/283.55)*100</f>
        <v>98.48351260800564</v>
      </c>
    </row>
    <row r="216" spans="1:12" hidden="1" x14ac:dyDescent="0.25">
      <c r="A216" s="10" t="s">
        <v>1</v>
      </c>
      <c r="B216" s="2">
        <v>2019</v>
      </c>
      <c r="C216" s="2" t="s">
        <v>33</v>
      </c>
      <c r="D216">
        <v>306</v>
      </c>
      <c r="E216" s="2">
        <v>3</v>
      </c>
      <c r="F216">
        <v>8</v>
      </c>
      <c r="G216" t="s">
        <v>19</v>
      </c>
      <c r="H216" t="s">
        <v>20</v>
      </c>
      <c r="I216" t="s">
        <v>12</v>
      </c>
      <c r="J216" s="6">
        <v>0.2</v>
      </c>
      <c r="K216" s="12">
        <f t="shared" si="15"/>
        <v>5.3819575255912085E-2</v>
      </c>
      <c r="L216" s="14">
        <f>((283.55-J216)/283.55)*100</f>
        <v>99.929465702697939</v>
      </c>
    </row>
    <row r="217" spans="1:12" hidden="1" x14ac:dyDescent="0.25">
      <c r="A217" s="10" t="s">
        <v>1</v>
      </c>
      <c r="B217" s="2">
        <v>2019</v>
      </c>
      <c r="C217" s="2" t="s">
        <v>33</v>
      </c>
      <c r="D217">
        <v>401</v>
      </c>
      <c r="E217" s="2">
        <v>4</v>
      </c>
      <c r="F217">
        <v>8</v>
      </c>
      <c r="G217" t="s">
        <v>19</v>
      </c>
      <c r="H217" t="s">
        <v>20</v>
      </c>
      <c r="I217" t="s">
        <v>12</v>
      </c>
      <c r="J217" s="6">
        <v>0.01</v>
      </c>
      <c r="K217" s="12">
        <f t="shared" si="15"/>
        <v>171.63062549110361</v>
      </c>
      <c r="L217" s="14">
        <v>99</v>
      </c>
    </row>
    <row r="218" spans="1:12" hidden="1" x14ac:dyDescent="0.25">
      <c r="A218" s="10" t="s">
        <v>22</v>
      </c>
      <c r="B218" s="2">
        <v>2019</v>
      </c>
      <c r="C218" s="2" t="s">
        <v>32</v>
      </c>
      <c r="D218">
        <v>108</v>
      </c>
      <c r="E218" s="2">
        <v>1</v>
      </c>
      <c r="F218">
        <v>8</v>
      </c>
      <c r="G218" t="s">
        <v>19</v>
      </c>
      <c r="H218" t="s">
        <v>20</v>
      </c>
      <c r="I218" t="s">
        <v>12</v>
      </c>
      <c r="J218" s="6">
        <v>31.89</v>
      </c>
      <c r="K218" s="12">
        <f t="shared" si="15"/>
        <v>19.267407941616526</v>
      </c>
      <c r="L218" s="14">
        <f>((138.2725-J218)/138.2725)*100</f>
        <v>76.936845721311172</v>
      </c>
    </row>
    <row r="219" spans="1:12" hidden="1" x14ac:dyDescent="0.25">
      <c r="A219" s="10" t="s">
        <v>22</v>
      </c>
      <c r="B219" s="2">
        <v>2019</v>
      </c>
      <c r="C219" s="2" t="s">
        <v>32</v>
      </c>
      <c r="D219">
        <v>205</v>
      </c>
      <c r="E219" s="2">
        <v>2</v>
      </c>
      <c r="F219">
        <v>8</v>
      </c>
      <c r="G219" t="s">
        <v>19</v>
      </c>
      <c r="H219" t="s">
        <v>20</v>
      </c>
      <c r="I219" t="s">
        <v>12</v>
      </c>
      <c r="J219" s="6">
        <v>3.58</v>
      </c>
      <c r="K219" s="12">
        <f t="shared" si="15"/>
        <v>6.5121686059653614</v>
      </c>
      <c r="L219" s="14">
        <f>((138.2725-J219)/138.2725)*100</f>
        <v>97.410909616879707</v>
      </c>
    </row>
    <row r="220" spans="1:12" hidden="1" x14ac:dyDescent="0.25">
      <c r="A220" s="10" t="s">
        <v>22</v>
      </c>
      <c r="B220" s="2">
        <v>2019</v>
      </c>
      <c r="C220" s="2" t="s">
        <v>32</v>
      </c>
      <c r="D220">
        <v>303</v>
      </c>
      <c r="E220" s="2">
        <v>3</v>
      </c>
      <c r="F220">
        <v>8</v>
      </c>
      <c r="G220" t="s">
        <v>19</v>
      </c>
      <c r="H220" t="s">
        <v>20</v>
      </c>
      <c r="I220" t="s">
        <v>12</v>
      </c>
      <c r="J220" s="6">
        <v>1.21</v>
      </c>
      <c r="K220" s="12">
        <f t="shared" si="15"/>
        <v>1.237850230885978</v>
      </c>
      <c r="L220" s="14">
        <f>((138.2725-J220)/138.2725)*100</f>
        <v>99.124916378889509</v>
      </c>
    </row>
    <row r="221" spans="1:12" hidden="1" x14ac:dyDescent="0.25">
      <c r="A221" s="10" t="s">
        <v>22</v>
      </c>
      <c r="B221" s="2">
        <v>2019</v>
      </c>
      <c r="C221" s="2" t="s">
        <v>32</v>
      </c>
      <c r="D221">
        <v>406</v>
      </c>
      <c r="E221" s="2">
        <v>4</v>
      </c>
      <c r="F221">
        <v>8</v>
      </c>
      <c r="G221" t="s">
        <v>19</v>
      </c>
      <c r="H221" t="s">
        <v>20</v>
      </c>
      <c r="I221" t="s">
        <v>12</v>
      </c>
      <c r="J221" s="6">
        <v>0.23</v>
      </c>
      <c r="K221" s="12">
        <f t="shared" si="15"/>
        <v>5.3819575255912085E-2</v>
      </c>
      <c r="L221" s="14">
        <f>((138.2725-J221)/138.2725)*100</f>
        <v>99.83366179102859</v>
      </c>
    </row>
    <row r="222" spans="1:12" hidden="1" x14ac:dyDescent="0.25">
      <c r="A222" s="10" t="s">
        <v>2</v>
      </c>
      <c r="B222" s="2">
        <v>2019</v>
      </c>
      <c r="C222" s="2" t="s">
        <v>36</v>
      </c>
      <c r="D222">
        <v>108</v>
      </c>
      <c r="E222" s="2">
        <v>1</v>
      </c>
      <c r="F222">
        <v>8</v>
      </c>
      <c r="G222" t="s">
        <v>19</v>
      </c>
      <c r="H222" t="s">
        <v>20</v>
      </c>
      <c r="I222" t="s">
        <v>12</v>
      </c>
      <c r="J222" s="6">
        <v>0.01</v>
      </c>
      <c r="K222" s="12">
        <f t="shared" si="15"/>
        <v>5.3819575255912085E-2</v>
      </c>
      <c r="L222" s="14">
        <v>99</v>
      </c>
    </row>
    <row r="223" spans="1:12" hidden="1" x14ac:dyDescent="0.25">
      <c r="A223" s="10" t="s">
        <v>2</v>
      </c>
      <c r="B223" s="2">
        <v>2019</v>
      </c>
      <c r="C223" s="2" t="s">
        <v>36</v>
      </c>
      <c r="D223">
        <v>205</v>
      </c>
      <c r="E223" s="2">
        <v>2</v>
      </c>
      <c r="F223">
        <v>8</v>
      </c>
      <c r="G223" t="s">
        <v>19</v>
      </c>
      <c r="H223" t="s">
        <v>20</v>
      </c>
      <c r="I223" t="s">
        <v>12</v>
      </c>
      <c r="J223" s="6">
        <v>0.01</v>
      </c>
      <c r="K223" s="12">
        <f t="shared" si="15"/>
        <v>5.3819575255912085E-2</v>
      </c>
      <c r="L223" s="14">
        <v>99</v>
      </c>
    </row>
    <row r="224" spans="1:12" hidden="1" x14ac:dyDescent="0.25">
      <c r="A224" s="10" t="s">
        <v>2</v>
      </c>
      <c r="B224" s="2">
        <v>2019</v>
      </c>
      <c r="C224" s="2" t="s">
        <v>36</v>
      </c>
      <c r="D224">
        <v>302</v>
      </c>
      <c r="E224" s="2">
        <v>3</v>
      </c>
      <c r="F224">
        <v>8</v>
      </c>
      <c r="G224" t="s">
        <v>19</v>
      </c>
      <c r="H224" t="s">
        <v>20</v>
      </c>
      <c r="I224" t="s">
        <v>12</v>
      </c>
      <c r="J224" s="6">
        <v>0.01</v>
      </c>
      <c r="K224" s="12">
        <f t="shared" si="15"/>
        <v>5.3819575255912085E-2</v>
      </c>
      <c r="L224" s="14">
        <v>99</v>
      </c>
    </row>
    <row r="225" spans="1:12" hidden="1" x14ac:dyDescent="0.25">
      <c r="A225" s="10" t="s">
        <v>2</v>
      </c>
      <c r="B225" s="2">
        <v>2019</v>
      </c>
      <c r="C225" s="2" t="s">
        <v>36</v>
      </c>
      <c r="D225">
        <v>404</v>
      </c>
      <c r="E225" s="2">
        <v>4</v>
      </c>
      <c r="F225">
        <v>8</v>
      </c>
      <c r="G225" t="s">
        <v>19</v>
      </c>
      <c r="H225" t="s">
        <v>20</v>
      </c>
      <c r="I225" t="s">
        <v>12</v>
      </c>
      <c r="J225" s="6">
        <v>0.01</v>
      </c>
      <c r="K225" s="12">
        <v>0.1</v>
      </c>
      <c r="L225" s="14">
        <v>99</v>
      </c>
    </row>
    <row r="226" spans="1:12" x14ac:dyDescent="0.25">
      <c r="K226" s="11"/>
    </row>
  </sheetData>
  <autoFilter ref="A1:L225" xr:uid="{CA75B329-ED80-4178-96A7-21EDDE733BCC}">
    <filterColumn colId="0">
      <filters>
        <filter val="Arlington"/>
        <filter val="Lancaster"/>
      </filters>
    </filterColumn>
    <filterColumn colId="5">
      <filters>
        <filter val="2"/>
      </filters>
    </filterColumn>
  </autoFilter>
  <sortState xmlns:xlrd2="http://schemas.microsoft.com/office/spreadsheetml/2017/richdata2" ref="A2:L225">
    <sortCondition ref="F2:F225"/>
  </sortState>
  <pageMargins left="0.7" right="0.7" top="0.75" bottom="0.75" header="0.3" footer="0.3"/>
  <pageSetup orientation="portrait" r:id="rId1"/>
  <ignoredErrors>
    <ignoredError sqref="K8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dcterms:created xsi:type="dcterms:W3CDTF">2018-10-05T04:35:00Z</dcterms:created>
  <dcterms:modified xsi:type="dcterms:W3CDTF">2020-06-10T18:26:42Z</dcterms:modified>
</cp:coreProperties>
</file>