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ml.chartshapes+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ml.chartshapes+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ml.chartshapes+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ml.chartshapes+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ml.chartshapes+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ml.chartshapes+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ml.chartshapes+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0.xml" ContentType="application/vnd.openxmlformats-officedocument.drawingml.chartshapes+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4.xml" ContentType="application/vnd.openxmlformats-officedocument.drawingml.chartshapes+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7.xml" ContentType="application/vnd.openxmlformats-officedocument.drawingml.chartshapes+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0.xml" ContentType="application/vnd.openxmlformats-officedocument.drawingml.chartshapes+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1.xml" ContentType="application/vnd.openxmlformats-officedocument.drawingml.chartshapes+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ml.chartshapes+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3.xml" ContentType="application/vnd.openxmlformats-officedocument.drawingml.chartshapes+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4.xml" ContentType="application/vnd.openxmlformats-officedocument.drawingml.chartshapes+xml"/>
  <Override PartName="/xl/charts/chart34.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5.xml" ContentType="application/vnd.openxmlformats-officedocument.drawingml.chartshapes+xml"/>
  <Override PartName="/xl/charts/chart35.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6.xml" ContentType="application/vnd.openxmlformats-officedocument.drawingml.chartshapes+xml"/>
  <Override PartName="/xl/charts/chart36.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37.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9.xml" ContentType="application/vnd.openxmlformats-officedocument.drawingml.chartshapes+xml"/>
  <Override PartName="/xl/charts/chart38.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werle3\Box Sync\My Documents\2017 Soybean Management Field Day\2017 Dicamba Survey\"/>
    </mc:Choice>
  </mc:AlternateContent>
  <bookViews>
    <workbookView xWindow="0" yWindow="0" windowWidth="28800" windowHeight="11700" firstSheet="1" activeTab="6"/>
  </bookViews>
  <sheets>
    <sheet name="Data Organized" sheetId="1" r:id="rId1"/>
    <sheet name="Farmer Data Organized" sheetId="2" r:id="rId2"/>
    <sheet name="Acreage Summary" sheetId="3" r:id="rId3"/>
    <sheet name="Formulation Summary" sheetId="4" r:id="rId4"/>
    <sheet name="Sprayer Summary" sheetId="5" r:id="rId5"/>
    <sheet name="Tank-mix Summary" sheetId="8" r:id="rId6"/>
    <sheet name="Issues from self application" sheetId="9" r:id="rId7"/>
    <sheet name="Improvement in Weed Mgmt" sheetId="11" r:id="rId8"/>
    <sheet name="Injury in non-Xtend" sheetId="10" r:id="rId9"/>
    <sheet name="Survey Source" sheetId="12" r:id="rId10"/>
    <sheet name="Counties Represented" sheetId="13" r:id="rId11"/>
  </sheets>
  <definedNames>
    <definedName name="_xlnm._FilterDatabase" localSheetId="10" hidden="1">'Counties Represented'!$D$1:$D$328</definedName>
    <definedName name="_xlnm._FilterDatabase" localSheetId="0" hidden="1">'Data Organized'!$E$1:$E$431</definedName>
    <definedName name="_xlnm._FilterDatabase" localSheetId="8" hidden="1">'Injury in non-Xtend'!$B$1:$B$1048342</definedName>
    <definedName name="_xlnm._FilterDatabase" localSheetId="6" hidden="1">'Issues from self application'!$F$1:$F$328</definedName>
    <definedName name="_xlnm._FilterDatabase" localSheetId="9" hidden="1">'Survey Source'!#REF!</definedName>
    <definedName name="_xlnm._FilterDatabase" localSheetId="5" hidden="1">'Tank-mix Summary'!#REF!</definedName>
    <definedName name="_xlchart.v1.0" hidden="1">'Acreage Summary'!$J$3:$J$328</definedName>
    <definedName name="_xlchart.v1.1" hidden="1">'Acreage Summary'!$N$3:$N$328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2" i="9" l="1"/>
  <c r="AI31" i="9"/>
  <c r="AI30" i="9"/>
  <c r="AI29" i="9"/>
  <c r="AI28" i="9"/>
  <c r="AI27" i="9"/>
  <c r="AI26" i="9"/>
  <c r="AI25" i="9"/>
  <c r="AI24" i="9"/>
  <c r="AI23" i="9"/>
  <c r="AI22" i="9"/>
  <c r="AI21" i="9"/>
  <c r="AI20" i="9"/>
  <c r="AI19" i="9"/>
  <c r="AI18" i="9"/>
  <c r="AI17" i="9"/>
  <c r="AI16" i="9"/>
  <c r="AI15" i="9"/>
  <c r="AI14" i="9"/>
  <c r="AI13" i="9"/>
  <c r="AI12" i="9"/>
  <c r="AI11" i="9"/>
  <c r="AI10" i="9"/>
  <c r="AI9" i="9"/>
  <c r="AI8" i="9"/>
  <c r="AI7" i="9"/>
  <c r="AI6" i="9"/>
  <c r="AI5" i="9"/>
  <c r="AI4" i="9"/>
  <c r="AI3" i="9"/>
  <c r="K3" i="13" l="1"/>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40" i="13"/>
  <c r="K41" i="13"/>
  <c r="K42" i="13"/>
  <c r="K43" i="13"/>
  <c r="K44" i="13"/>
  <c r="K45" i="13"/>
  <c r="K46" i="13"/>
  <c r="K47" i="13"/>
  <c r="K48" i="13"/>
  <c r="K49" i="13"/>
  <c r="K50" i="13"/>
  <c r="K51" i="13"/>
  <c r="K52" i="13"/>
  <c r="K53" i="13"/>
  <c r="K54" i="13"/>
  <c r="K55" i="13"/>
  <c r="K56" i="13"/>
  <c r="K57" i="13"/>
  <c r="K58" i="13"/>
  <c r="K59" i="13"/>
  <c r="K60" i="13"/>
  <c r="K61" i="13"/>
  <c r="K62" i="13"/>
  <c r="K2" i="13"/>
  <c r="C54" i="13" l="1"/>
  <c r="C52" i="13"/>
  <c r="C48" i="13"/>
  <c r="C34" i="13"/>
  <c r="C19" i="13"/>
  <c r="G13" i="12" l="1"/>
  <c r="G12" i="12"/>
  <c r="G11" i="12"/>
  <c r="F13" i="12"/>
  <c r="F12" i="12"/>
  <c r="F11" i="12"/>
  <c r="F7" i="12"/>
  <c r="F6" i="12"/>
  <c r="F5" i="12"/>
  <c r="G7" i="12"/>
  <c r="CS21" i="10"/>
  <c r="CS22" i="10"/>
  <c r="CS23" i="10"/>
  <c r="CR23" i="10" s="1"/>
  <c r="CS24" i="10"/>
  <c r="CS25" i="10"/>
  <c r="CS26" i="10"/>
  <c r="CS20" i="10"/>
  <c r="CS27" i="10" s="1"/>
  <c r="CS43" i="10"/>
  <c r="CS42" i="10"/>
  <c r="CS41" i="10"/>
  <c r="CS40" i="10"/>
  <c r="CS39" i="10"/>
  <c r="CS38" i="10"/>
  <c r="CS37" i="10"/>
  <c r="CS44" i="10" s="1"/>
  <c r="CS10" i="10"/>
  <c r="CS9" i="10"/>
  <c r="CR9" i="10" s="1"/>
  <c r="CS8" i="10"/>
  <c r="CS7" i="10"/>
  <c r="CS6" i="10"/>
  <c r="CS5" i="10"/>
  <c r="CS4" i="10"/>
  <c r="CS11" i="10" s="1"/>
  <c r="CR10" i="10" l="1"/>
  <c r="CR25" i="10"/>
  <c r="CR5" i="10"/>
  <c r="CR24" i="10"/>
  <c r="CR41" i="10"/>
  <c r="CR43" i="10"/>
  <c r="CR26" i="10"/>
  <c r="CR38" i="10"/>
  <c r="CR39" i="10"/>
  <c r="CR6" i="10"/>
  <c r="CR40" i="10"/>
  <c r="CR7" i="10"/>
  <c r="CR22" i="10"/>
  <c r="CR8" i="10"/>
  <c r="CR42" i="10"/>
  <c r="CR21" i="10"/>
  <c r="CR4" i="10"/>
  <c r="CR20" i="10"/>
  <c r="CR37" i="10"/>
  <c r="CR27" i="10" l="1"/>
  <c r="CR44" i="10"/>
  <c r="CR11" i="10"/>
  <c r="BR14" i="10" l="1"/>
  <c r="BR13" i="10"/>
  <c r="BQ14" i="10"/>
  <c r="BQ13" i="10"/>
  <c r="BR10" i="10"/>
  <c r="BQ9" i="10" s="1"/>
  <c r="BF9" i="10"/>
  <c r="BF12" i="10" s="1"/>
  <c r="BE9" i="10"/>
  <c r="BE13" i="10" s="1"/>
  <c r="AQ7" i="10"/>
  <c r="AP6" i="10" s="1"/>
  <c r="BF14" i="10" l="1"/>
  <c r="BF13" i="10"/>
  <c r="BF15" i="10" s="1"/>
  <c r="BQ8" i="10"/>
  <c r="BQ10" i="10" s="1"/>
  <c r="BE12" i="10"/>
  <c r="BE15" i="10" s="1"/>
  <c r="BE14" i="10"/>
  <c r="AP5" i="10"/>
  <c r="AP7" i="10" s="1"/>
  <c r="AD10" i="10"/>
  <c r="AC16" i="10" l="1"/>
  <c r="AD14" i="10" s="1"/>
  <c r="P215" i="10"/>
  <c r="T8" i="10"/>
  <c r="S7" i="10" s="1"/>
  <c r="O6" i="11"/>
  <c r="O5" i="11"/>
  <c r="O4" i="11"/>
  <c r="N6" i="11"/>
  <c r="N5" i="11"/>
  <c r="N4" i="11"/>
  <c r="N13" i="11"/>
  <c r="N12" i="11"/>
  <c r="N11" i="11"/>
  <c r="O13" i="11"/>
  <c r="BN22" i="8"/>
  <c r="BN16" i="8"/>
  <c r="BN17" i="8"/>
  <c r="BN18" i="8"/>
  <c r="BN19" i="8"/>
  <c r="BN20" i="8"/>
  <c r="BN21" i="8"/>
  <c r="BN15" i="8"/>
  <c r="BO22" i="8"/>
  <c r="BO21" i="8"/>
  <c r="BO20" i="8"/>
  <c r="BO19" i="8"/>
  <c r="BO18" i="8"/>
  <c r="BO17" i="8"/>
  <c r="BO16" i="8"/>
  <c r="BO15" i="8"/>
  <c r="BO11" i="8"/>
  <c r="BO5" i="8"/>
  <c r="BO6" i="8"/>
  <c r="BO7" i="8"/>
  <c r="BO8" i="8"/>
  <c r="BO9" i="8"/>
  <c r="BO10" i="8"/>
  <c r="BO4" i="8"/>
  <c r="BN11" i="8"/>
  <c r="BN10" i="8"/>
  <c r="BN9" i="8"/>
  <c r="BN8" i="8"/>
  <c r="BN7" i="8"/>
  <c r="BN6" i="8"/>
  <c r="BN5" i="8"/>
  <c r="BN4" i="8"/>
  <c r="BF11" i="8"/>
  <c r="BF43" i="8"/>
  <c r="BF47" i="8"/>
  <c r="BF54" i="8"/>
  <c r="BF67" i="8"/>
  <c r="BF70" i="8"/>
  <c r="BF79" i="8"/>
  <c r="AD15" i="10" l="1"/>
  <c r="AD16" i="10" s="1"/>
  <c r="S6" i="10"/>
  <c r="S8" i="10" s="1"/>
  <c r="X8" i="9"/>
  <c r="W5" i="9" s="1"/>
  <c r="T23" i="9"/>
  <c r="S22" i="9" s="1"/>
  <c r="AQ25" i="8"/>
  <c r="AO52" i="8"/>
  <c r="AR32" i="8" s="1"/>
  <c r="AM27" i="8"/>
  <c r="AR31" i="8" s="1"/>
  <c r="AS41" i="8"/>
  <c r="AR39" i="8" s="1"/>
  <c r="AJ18" i="8"/>
  <c r="AK25" i="8" s="1"/>
  <c r="AH56" i="8"/>
  <c r="AK24" i="8" s="1"/>
  <c r="AF30" i="8"/>
  <c r="AK23" i="8" s="1"/>
  <c r="AL33" i="8"/>
  <c r="AK32" i="8" s="1"/>
  <c r="AC35" i="8"/>
  <c r="AB34" i="8" s="1"/>
  <c r="Y78" i="8"/>
  <c r="AB26" i="8" s="1"/>
  <c r="AC8" i="8"/>
  <c r="AB28" i="8" s="1"/>
  <c r="AA18" i="8"/>
  <c r="AB27" i="8" s="1"/>
  <c r="V14" i="8"/>
  <c r="U22" i="8" s="1"/>
  <c r="T16" i="8"/>
  <c r="U21" i="8" s="1"/>
  <c r="R74" i="8"/>
  <c r="U20" i="8" s="1"/>
  <c r="V29" i="8"/>
  <c r="U28" i="8" s="1"/>
  <c r="V4" i="5"/>
  <c r="U4" i="5"/>
  <c r="V3" i="5"/>
  <c r="U3" i="5"/>
  <c r="M4" i="5"/>
  <c r="M3" i="5"/>
  <c r="L4" i="5"/>
  <c r="L3" i="5"/>
  <c r="K6" i="5"/>
  <c r="T6" i="5"/>
  <c r="S6" i="5"/>
  <c r="T35" i="5"/>
  <c r="R73" i="5"/>
  <c r="J86" i="5"/>
  <c r="H150" i="5"/>
  <c r="J6" i="5"/>
  <c r="V5" i="4"/>
  <c r="W8" i="4"/>
  <c r="V6" i="4" s="1"/>
  <c r="S17" i="4"/>
  <c r="T15" i="4" s="1"/>
  <c r="Q7" i="4"/>
  <c r="N35" i="4"/>
  <c r="K54" i="4"/>
  <c r="K340" i="3"/>
  <c r="K339" i="3"/>
  <c r="J344" i="3"/>
  <c r="J343" i="3"/>
  <c r="I344" i="3"/>
  <c r="I343" i="3"/>
  <c r="J340" i="3"/>
  <c r="J339" i="3"/>
  <c r="I340" i="3"/>
  <c r="I339" i="3"/>
  <c r="V338" i="3"/>
  <c r="V337" i="3"/>
  <c r="U342" i="3"/>
  <c r="T342" i="3"/>
  <c r="Z330" i="3"/>
  <c r="Y330" i="3"/>
  <c r="X330" i="3"/>
  <c r="Z4" i="3"/>
  <c r="Z6" i="3"/>
  <c r="Z8" i="3"/>
  <c r="Z32" i="3"/>
  <c r="Z33" i="3"/>
  <c r="Z34" i="3"/>
  <c r="Z36" i="3"/>
  <c r="Z37" i="3"/>
  <c r="Z43" i="3"/>
  <c r="Z52" i="3"/>
  <c r="Z56" i="3"/>
  <c r="Z57" i="3"/>
  <c r="Z64" i="3"/>
  <c r="Z65" i="3"/>
  <c r="Z69" i="3"/>
  <c r="Z74" i="3"/>
  <c r="Z80" i="3"/>
  <c r="Z81" i="3"/>
  <c r="Z82" i="3"/>
  <c r="Z87" i="3"/>
  <c r="Z93" i="3"/>
  <c r="Z100" i="3"/>
  <c r="Z101" i="3"/>
  <c r="Z112" i="3"/>
  <c r="Z119" i="3"/>
  <c r="Z120" i="3"/>
  <c r="Z130" i="3"/>
  <c r="Z133" i="3"/>
  <c r="Z136" i="3"/>
  <c r="Z137" i="3"/>
  <c r="Z161" i="3"/>
  <c r="Z172" i="3"/>
  <c r="Z174" i="3"/>
  <c r="Z176" i="3"/>
  <c r="Z179" i="3"/>
  <c r="Z182" i="3"/>
  <c r="Z183" i="3"/>
  <c r="Z186" i="3"/>
  <c r="Z197" i="3"/>
  <c r="Z203" i="3"/>
  <c r="Z205" i="3"/>
  <c r="Z206" i="3"/>
  <c r="Z207" i="3"/>
  <c r="Z209" i="3"/>
  <c r="Z212" i="3"/>
  <c r="Z214" i="3"/>
  <c r="Z222" i="3"/>
  <c r="Z223" i="3"/>
  <c r="Z224" i="3"/>
  <c r="Z226" i="3"/>
  <c r="Z231" i="3"/>
  <c r="Z233" i="3"/>
  <c r="Z234" i="3"/>
  <c r="Z242" i="3"/>
  <c r="Z244" i="3"/>
  <c r="Z246" i="3"/>
  <c r="Z249" i="3"/>
  <c r="Z250" i="3"/>
  <c r="Z251" i="3"/>
  <c r="Z255" i="3"/>
  <c r="Z259" i="3"/>
  <c r="Z264" i="3"/>
  <c r="Z269" i="3"/>
  <c r="Z271" i="3"/>
  <c r="Z277" i="3"/>
  <c r="Z280" i="3"/>
  <c r="Z284" i="3"/>
  <c r="Z285" i="3"/>
  <c r="Z289" i="3"/>
  <c r="Z290" i="3"/>
  <c r="Z291" i="3"/>
  <c r="Z292" i="3"/>
  <c r="Z295" i="3"/>
  <c r="Z300" i="3"/>
  <c r="Z302" i="3"/>
  <c r="Z303" i="3"/>
  <c r="Z305" i="3"/>
  <c r="Z307" i="3"/>
  <c r="Z308" i="3"/>
  <c r="Z312" i="3"/>
  <c r="Z315" i="3"/>
  <c r="Z321" i="3"/>
  <c r="Z325" i="3"/>
  <c r="Z326" i="3"/>
  <c r="Z328" i="3"/>
  <c r="Z3" i="3"/>
  <c r="U330" i="3"/>
  <c r="T330" i="3"/>
  <c r="V6" i="3"/>
  <c r="V8" i="3"/>
  <c r="V29" i="3"/>
  <c r="V30" i="3"/>
  <c r="V35" i="3"/>
  <c r="V36" i="3"/>
  <c r="V37" i="3"/>
  <c r="V46" i="3"/>
  <c r="V49" i="3"/>
  <c r="V50" i="3"/>
  <c r="V51" i="3"/>
  <c r="V52" i="3"/>
  <c r="V53" i="3"/>
  <c r="V54" i="3"/>
  <c r="V56" i="3"/>
  <c r="V57" i="3"/>
  <c r="V58" i="3"/>
  <c r="V59" i="3"/>
  <c r="V60" i="3"/>
  <c r="V61" i="3"/>
  <c r="V64" i="3"/>
  <c r="V65" i="3"/>
  <c r="V68" i="3"/>
  <c r="V71" i="3"/>
  <c r="V76" i="3"/>
  <c r="V77" i="3"/>
  <c r="V78" i="3"/>
  <c r="V80" i="3"/>
  <c r="V81" i="3"/>
  <c r="V82" i="3"/>
  <c r="V84" i="3"/>
  <c r="V87" i="3"/>
  <c r="V91" i="3"/>
  <c r="V100" i="3"/>
  <c r="V106" i="3"/>
  <c r="V110" i="3"/>
  <c r="V117" i="3"/>
  <c r="V119" i="3"/>
  <c r="V120" i="3"/>
  <c r="V125" i="3"/>
  <c r="V126" i="3"/>
  <c r="V128" i="3"/>
  <c r="V129" i="3"/>
  <c r="V130" i="3"/>
  <c r="V136" i="3"/>
  <c r="V137" i="3"/>
  <c r="V154" i="3"/>
  <c r="V156" i="3"/>
  <c r="V157" i="3"/>
  <c r="V161" i="3"/>
  <c r="V174" i="3"/>
  <c r="V176" i="3"/>
  <c r="V178" i="3"/>
  <c r="V179" i="3"/>
  <c r="V180" i="3"/>
  <c r="V182" i="3"/>
  <c r="V183" i="3"/>
  <c r="V185" i="3"/>
  <c r="V186" i="3"/>
  <c r="V187" i="3"/>
  <c r="V197" i="3"/>
  <c r="V198" i="3"/>
  <c r="V200" i="3"/>
  <c r="V201" i="3"/>
  <c r="V202" i="3"/>
  <c r="V209" i="3"/>
  <c r="V213" i="3"/>
  <c r="V214" i="3"/>
  <c r="V224" i="3"/>
  <c r="V226" i="3"/>
  <c r="V233" i="3"/>
  <c r="V246" i="3"/>
  <c r="V249" i="3"/>
  <c r="V250" i="3"/>
  <c r="V251" i="3"/>
  <c r="V256" i="3"/>
  <c r="V259" i="3"/>
  <c r="V264" i="3"/>
  <c r="V265" i="3"/>
  <c r="V269" i="3"/>
  <c r="V270" i="3"/>
  <c r="V271" i="3"/>
  <c r="V277" i="3"/>
  <c r="V279" i="3"/>
  <c r="V280" i="3"/>
  <c r="V284" i="3"/>
  <c r="V285" i="3"/>
  <c r="V289" i="3"/>
  <c r="V290" i="3"/>
  <c r="V291" i="3"/>
  <c r="V292" i="3"/>
  <c r="V295" i="3"/>
  <c r="V296" i="3"/>
  <c r="V300" i="3"/>
  <c r="V302" i="3"/>
  <c r="V303" i="3"/>
  <c r="V304" i="3"/>
  <c r="V305" i="3"/>
  <c r="V307" i="3"/>
  <c r="V308" i="3"/>
  <c r="V311" i="3"/>
  <c r="V312" i="3"/>
  <c r="V316" i="3"/>
  <c r="V321" i="3"/>
  <c r="V325" i="3"/>
  <c r="V326" i="3"/>
  <c r="V328" i="3"/>
  <c r="V4" i="3"/>
  <c r="V3" i="3"/>
  <c r="F330" i="3"/>
  <c r="F336" i="3" s="1"/>
  <c r="E330" i="3"/>
  <c r="F335" i="3" s="1"/>
  <c r="N150" i="3"/>
  <c r="N4" i="3"/>
  <c r="N5" i="3"/>
  <c r="N6" i="3"/>
  <c r="N7" i="3"/>
  <c r="N8" i="3"/>
  <c r="N9" i="3"/>
  <c r="N11" i="3"/>
  <c r="N12" i="3"/>
  <c r="N17" i="3"/>
  <c r="N21" i="3"/>
  <c r="N22" i="3"/>
  <c r="N25" i="3"/>
  <c r="N26" i="3"/>
  <c r="N28" i="3"/>
  <c r="N31" i="3"/>
  <c r="N32" i="3"/>
  <c r="N33" i="3"/>
  <c r="N34" i="3"/>
  <c r="N36" i="3"/>
  <c r="N37" i="3"/>
  <c r="N38" i="3"/>
  <c r="N43" i="3"/>
  <c r="N45" i="3"/>
  <c r="N47" i="3"/>
  <c r="N48" i="3"/>
  <c r="N49" i="3"/>
  <c r="N51" i="3"/>
  <c r="N52" i="3"/>
  <c r="N53" i="3"/>
  <c r="N55" i="3"/>
  <c r="N56" i="3"/>
  <c r="N57" i="3"/>
  <c r="N59" i="3"/>
  <c r="N63" i="3"/>
  <c r="N64" i="3"/>
  <c r="N65" i="3"/>
  <c r="N69" i="3"/>
  <c r="N70" i="3"/>
  <c r="N71" i="3"/>
  <c r="N74" i="3"/>
  <c r="N75" i="3"/>
  <c r="N76" i="3"/>
  <c r="N77" i="3"/>
  <c r="N78" i="3"/>
  <c r="N80" i="3"/>
  <c r="N81" i="3"/>
  <c r="N82" i="3"/>
  <c r="N86" i="3"/>
  <c r="N87" i="3"/>
  <c r="N88" i="3"/>
  <c r="N89" i="3"/>
  <c r="N93" i="3"/>
  <c r="N94" i="3"/>
  <c r="N95" i="3"/>
  <c r="N97" i="3"/>
  <c r="N99" i="3"/>
  <c r="N100" i="3"/>
  <c r="N101" i="3"/>
  <c r="N106" i="3"/>
  <c r="N107" i="3"/>
  <c r="N109" i="3"/>
  <c r="N111" i="3"/>
  <c r="N112" i="3"/>
  <c r="N115" i="3"/>
  <c r="N119" i="3"/>
  <c r="N120" i="3"/>
  <c r="N125" i="3"/>
  <c r="N126" i="3"/>
  <c r="N129" i="3"/>
  <c r="N130" i="3"/>
  <c r="N132" i="3"/>
  <c r="N133" i="3"/>
  <c r="N135" i="3"/>
  <c r="N136" i="3"/>
  <c r="N137" i="3"/>
  <c r="N139" i="3"/>
  <c r="N140" i="3"/>
  <c r="N143" i="3"/>
  <c r="N144" i="3"/>
  <c r="N146" i="3"/>
  <c r="N147" i="3"/>
  <c r="N148" i="3"/>
  <c r="N149" i="3"/>
  <c r="N152" i="3"/>
  <c r="N153" i="3"/>
  <c r="N154" i="3"/>
  <c r="N156" i="3"/>
  <c r="N157" i="3"/>
  <c r="N158" i="3"/>
  <c r="N164" i="3"/>
  <c r="N165" i="3"/>
  <c r="N169" i="3"/>
  <c r="N170" i="3"/>
  <c r="N172" i="3"/>
  <c r="N174" i="3"/>
  <c r="N176" i="3"/>
  <c r="N177" i="3"/>
  <c r="N179" i="3"/>
  <c r="N180" i="3"/>
  <c r="N181" i="3"/>
  <c r="N182" i="3"/>
  <c r="N183" i="3"/>
  <c r="N184" i="3"/>
  <c r="N186" i="3"/>
  <c r="N189" i="3"/>
  <c r="N190" i="3"/>
  <c r="N192" i="3"/>
  <c r="N194" i="3"/>
  <c r="N197" i="3"/>
  <c r="N200" i="3"/>
  <c r="N201" i="3"/>
  <c r="N202" i="3"/>
  <c r="N203" i="3"/>
  <c r="N204" i="3"/>
  <c r="N205" i="3"/>
  <c r="N206" i="3"/>
  <c r="N207" i="3"/>
  <c r="N209" i="3"/>
  <c r="N212" i="3"/>
  <c r="N214" i="3"/>
  <c r="N215" i="3"/>
  <c r="N218" i="3"/>
  <c r="N222" i="3"/>
  <c r="N223" i="3"/>
  <c r="N224" i="3"/>
  <c r="N226" i="3"/>
  <c r="N227" i="3"/>
  <c r="N228" i="3"/>
  <c r="N231" i="3"/>
  <c r="N233" i="3"/>
  <c r="N234" i="3"/>
  <c r="N237" i="3"/>
  <c r="N239" i="3"/>
  <c r="N240" i="3"/>
  <c r="N242" i="3"/>
  <c r="N243" i="3"/>
  <c r="N244" i="3"/>
  <c r="N246" i="3"/>
  <c r="N247" i="3"/>
  <c r="N248" i="3"/>
  <c r="N249" i="3"/>
  <c r="N250" i="3"/>
  <c r="N251" i="3"/>
  <c r="N252" i="3"/>
  <c r="N255" i="3"/>
  <c r="N256" i="3"/>
  <c r="N257" i="3"/>
  <c r="N259" i="3"/>
  <c r="N260" i="3"/>
  <c r="N261" i="3"/>
  <c r="N262" i="3"/>
  <c r="N263" i="3"/>
  <c r="N264" i="3"/>
  <c r="N266" i="3"/>
  <c r="N267" i="3"/>
  <c r="N268" i="3"/>
  <c r="N269" i="3"/>
  <c r="N271" i="3"/>
  <c r="N272" i="3"/>
  <c r="N273" i="3"/>
  <c r="N274" i="3"/>
  <c r="N275" i="3"/>
  <c r="N276" i="3"/>
  <c r="N277" i="3"/>
  <c r="N278" i="3"/>
  <c r="N280" i="3"/>
  <c r="N281" i="3"/>
  <c r="N283" i="3"/>
  <c r="N284" i="3"/>
  <c r="N285" i="3"/>
  <c r="N286" i="3"/>
  <c r="N287" i="3"/>
  <c r="N288" i="3"/>
  <c r="N289" i="3"/>
  <c r="N290" i="3"/>
  <c r="N291" i="3"/>
  <c r="N292" i="3"/>
  <c r="N293" i="3"/>
  <c r="N294" i="3"/>
  <c r="N295" i="3"/>
  <c r="N297" i="3"/>
  <c r="N298" i="3"/>
  <c r="N299" i="3"/>
  <c r="N300" i="3"/>
  <c r="N301" i="3"/>
  <c r="N302" i="3"/>
  <c r="N303" i="3"/>
  <c r="N304" i="3"/>
  <c r="N305" i="3"/>
  <c r="N306" i="3"/>
  <c r="N307" i="3"/>
  <c r="N308" i="3"/>
  <c r="N309" i="3"/>
  <c r="N310" i="3"/>
  <c r="N312" i="3"/>
  <c r="N313" i="3"/>
  <c r="N315" i="3"/>
  <c r="N316" i="3"/>
  <c r="N317" i="3"/>
  <c r="N318" i="3"/>
  <c r="N319" i="3"/>
  <c r="N320" i="3"/>
  <c r="N321" i="3"/>
  <c r="N322" i="3"/>
  <c r="N323" i="3"/>
  <c r="N325" i="3"/>
  <c r="N326" i="3"/>
  <c r="N328" i="3"/>
  <c r="N3" i="3"/>
  <c r="J4" i="3"/>
  <c r="J5" i="3"/>
  <c r="J6" i="3"/>
  <c r="J7" i="3"/>
  <c r="J8" i="3"/>
  <c r="J9" i="3"/>
  <c r="J10" i="3"/>
  <c r="J11" i="3"/>
  <c r="J12" i="3"/>
  <c r="J13" i="3"/>
  <c r="J14" i="3"/>
  <c r="J15" i="3"/>
  <c r="J16" i="3"/>
  <c r="J17" i="3"/>
  <c r="J18" i="3"/>
  <c r="J19" i="3"/>
  <c r="J20" i="3"/>
  <c r="J21" i="3"/>
  <c r="J22" i="3"/>
  <c r="J24" i="3"/>
  <c r="J25" i="3"/>
  <c r="J26" i="3"/>
  <c r="J27" i="3"/>
  <c r="J28" i="3"/>
  <c r="J29" i="3"/>
  <c r="J31" i="3"/>
  <c r="J32" i="3"/>
  <c r="J33" i="3"/>
  <c r="J34" i="3"/>
  <c r="J35" i="3"/>
  <c r="J36" i="3"/>
  <c r="J37" i="3"/>
  <c r="J38" i="3"/>
  <c r="J39" i="3"/>
  <c r="J40" i="3"/>
  <c r="J43" i="3"/>
  <c r="J44" i="3"/>
  <c r="J45" i="3"/>
  <c r="J46" i="3"/>
  <c r="J47" i="3"/>
  <c r="J48" i="3"/>
  <c r="J49" i="3"/>
  <c r="J50" i="3"/>
  <c r="J51" i="3"/>
  <c r="J52" i="3"/>
  <c r="J53" i="3"/>
  <c r="J54" i="3"/>
  <c r="J55" i="3"/>
  <c r="J56" i="3"/>
  <c r="J57" i="3"/>
  <c r="J58" i="3"/>
  <c r="J59" i="3"/>
  <c r="J60" i="3"/>
  <c r="J62" i="3"/>
  <c r="J63" i="3"/>
  <c r="J64" i="3"/>
  <c r="J65" i="3"/>
  <c r="J66" i="3"/>
  <c r="J68" i="3"/>
  <c r="J69" i="3"/>
  <c r="J70" i="3"/>
  <c r="J71" i="3"/>
  <c r="J72" i="3"/>
  <c r="J73" i="3"/>
  <c r="J74" i="3"/>
  <c r="J75" i="3"/>
  <c r="J76" i="3"/>
  <c r="J77" i="3"/>
  <c r="J78" i="3"/>
  <c r="J79" i="3"/>
  <c r="J80" i="3"/>
  <c r="J81" i="3"/>
  <c r="J82" i="3"/>
  <c r="J83" i="3"/>
  <c r="J84" i="3"/>
  <c r="J86" i="3"/>
  <c r="J87" i="3"/>
  <c r="J88" i="3"/>
  <c r="J89" i="3"/>
  <c r="J91" i="3"/>
  <c r="J92" i="3"/>
  <c r="J93" i="3"/>
  <c r="J94" i="3"/>
  <c r="J95" i="3"/>
  <c r="J96" i="3"/>
  <c r="J97"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8" i="3"/>
  <c r="J129" i="3"/>
  <c r="J130" i="3"/>
  <c r="J132" i="3"/>
  <c r="J133" i="3"/>
  <c r="J135" i="3"/>
  <c r="J136" i="3"/>
  <c r="J137" i="3"/>
  <c r="J138" i="3"/>
  <c r="J139" i="3"/>
  <c r="J140" i="3"/>
  <c r="J142" i="3"/>
  <c r="J143" i="3"/>
  <c r="J144" i="3"/>
  <c r="J145" i="3"/>
  <c r="J146" i="3"/>
  <c r="J147" i="3"/>
  <c r="J148" i="3"/>
  <c r="J149" i="3"/>
  <c r="J150" i="3"/>
  <c r="J151" i="3"/>
  <c r="J152" i="3"/>
  <c r="J153" i="3"/>
  <c r="J154" i="3"/>
  <c r="J156" i="3"/>
  <c r="J157" i="3"/>
  <c r="J158" i="3"/>
  <c r="J159" i="3"/>
  <c r="J160" i="3"/>
  <c r="J161" i="3"/>
  <c r="J162" i="3"/>
  <c r="J164" i="3"/>
  <c r="J165" i="3"/>
  <c r="J166" i="3"/>
  <c r="J167" i="3"/>
  <c r="J169" i="3"/>
  <c r="J170" i="3"/>
  <c r="J171" i="3"/>
  <c r="J172" i="3"/>
  <c r="J174" i="3"/>
  <c r="J175" i="3"/>
  <c r="J176" i="3"/>
  <c r="J177" i="3"/>
  <c r="J178" i="3"/>
  <c r="J179" i="3"/>
  <c r="J180" i="3"/>
  <c r="J181" i="3"/>
  <c r="J182" i="3"/>
  <c r="J183" i="3"/>
  <c r="J184" i="3"/>
  <c r="J185" i="3"/>
  <c r="J186" i="3"/>
  <c r="J187" i="3"/>
  <c r="J188" i="3"/>
  <c r="J189" i="3"/>
  <c r="J190" i="3"/>
  <c r="J191" i="3"/>
  <c r="J192" i="3"/>
  <c r="J194" i="3"/>
  <c r="J196" i="3"/>
  <c r="J197" i="3"/>
  <c r="J198" i="3"/>
  <c r="J199" i="3"/>
  <c r="J200" i="3"/>
  <c r="J201" i="3"/>
  <c r="J202" i="3"/>
  <c r="J203" i="3"/>
  <c r="J204" i="3"/>
  <c r="J205" i="3"/>
  <c r="J206" i="3"/>
  <c r="J207" i="3"/>
  <c r="J209" i="3"/>
  <c r="J211" i="3"/>
  <c r="J212" i="3"/>
  <c r="J213" i="3"/>
  <c r="J214" i="3"/>
  <c r="J215" i="3"/>
  <c r="J218" i="3"/>
  <c r="J219" i="3"/>
  <c r="J220" i="3"/>
  <c r="J221" i="3"/>
  <c r="J222" i="3"/>
  <c r="J223" i="3"/>
  <c r="J224" i="3"/>
  <c r="J226" i="3"/>
  <c r="J227" i="3"/>
  <c r="J228" i="3"/>
  <c r="J229" i="3"/>
  <c r="J231" i="3"/>
  <c r="J232" i="3"/>
  <c r="J233" i="3"/>
  <c r="J234" i="3"/>
  <c r="J235" i="3"/>
  <c r="J236" i="3"/>
  <c r="J237" i="3"/>
  <c r="J238" i="3"/>
  <c r="J240" i="3"/>
  <c r="J241" i="3"/>
  <c r="J242" i="3"/>
  <c r="J243" i="3"/>
  <c r="J244"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 i="3"/>
  <c r="AK31" i="8" l="1"/>
  <c r="AB29" i="8"/>
  <c r="AC27" i="8" s="1"/>
  <c r="U23" i="8"/>
  <c r="V20" i="8" s="1"/>
  <c r="AK30" i="8"/>
  <c r="S20" i="9"/>
  <c r="S23" i="9" s="1"/>
  <c r="S21" i="9"/>
  <c r="W7" i="9"/>
  <c r="W6" i="9"/>
  <c r="W8" i="9" s="1"/>
  <c r="AR40" i="8"/>
  <c r="AR38" i="8"/>
  <c r="AR34" i="8"/>
  <c r="AK26" i="8"/>
  <c r="AS33" i="8" s="1"/>
  <c r="U26" i="8"/>
  <c r="U27" i="8"/>
  <c r="AB32" i="8"/>
  <c r="AB33" i="8"/>
  <c r="V4" i="4"/>
  <c r="V8" i="4" s="1"/>
  <c r="T13" i="4"/>
  <c r="T14" i="4"/>
  <c r="V330" i="3"/>
  <c r="J330" i="3"/>
  <c r="I335" i="3" s="1"/>
  <c r="N330" i="3"/>
  <c r="I336" i="3" s="1"/>
  <c r="U29" i="8" l="1"/>
  <c r="AK33" i="8"/>
  <c r="AC26" i="8"/>
  <c r="AL24" i="8"/>
  <c r="V21" i="8"/>
  <c r="AC28" i="8"/>
  <c r="V22" i="8"/>
  <c r="V23" i="8" s="1"/>
  <c r="AS32" i="8"/>
  <c r="AL23" i="8"/>
  <c r="AS31" i="8"/>
  <c r="AL25" i="8"/>
  <c r="AR41" i="8"/>
  <c r="AB35" i="8"/>
  <c r="T16" i="4"/>
  <c r="AC29" i="8" l="1"/>
  <c r="AL26" i="8"/>
  <c r="AS34" i="8"/>
</calcChain>
</file>

<file path=xl/sharedStrings.xml><?xml version="1.0" encoding="utf-8"?>
<sst xmlns="http://schemas.openxmlformats.org/spreadsheetml/2006/main" count="16940" uniqueCount="926">
  <si>
    <t>Respondent ID</t>
  </si>
  <si>
    <t>Collector ID</t>
  </si>
  <si>
    <t>What Nebraska county are you in and what's your zip code?</t>
  </si>
  <si>
    <t>Please indicate the date or dates when you sprayed dicamba on Xtend soybeans and the high temperature on the date of spraying and for the next three days. If you do not know the temperature, please provide your nearest weather station.</t>
  </si>
  <si>
    <t>Would you like to share any thoughts about this new technology?</t>
  </si>
  <si>
    <t>Thank you for taking this survey to help us better understand the cause of dicamba injury in Nebraska. If you would like to be entered into a drawing for one of 10 copies of the 2017 Nebraska Guide to Weed, Disease and Insect management, please provide your name, email address, and mailing address below.  (This information will only be used for prize notification.)</t>
  </si>
  <si>
    <t>Open-Ended Response</t>
  </si>
  <si>
    <t>Response</t>
  </si>
  <si>
    <t>If Yes, which one(s):</t>
  </si>
  <si>
    <t>If so, which one?</t>
  </si>
  <si>
    <t>Application date</t>
  </si>
  <si>
    <t>Approximate time of application (start and end)</t>
  </si>
  <si>
    <t>High temperature on day of application</t>
  </si>
  <si>
    <t>High temperature on day after application (Day 2)</t>
  </si>
  <si>
    <t>High temperature on day after application (Day 3)</t>
  </si>
  <si>
    <t>High temperature on day after application (Day 4)</t>
  </si>
  <si>
    <t>Nearest weather station</t>
  </si>
  <si>
    <t>If yes, on how many acres?</t>
  </si>
  <si>
    <t>Other or Not sure (please specify)</t>
  </si>
  <si>
    <t>york 68467</t>
  </si>
  <si>
    <t>Farmer</t>
  </si>
  <si>
    <t>XtendiMax</t>
  </si>
  <si>
    <t>Yes</t>
  </si>
  <si>
    <t>No</t>
  </si>
  <si>
    <t>6/15/2017</t>
  </si>
  <si>
    <t>10 a.m.-4:30 p.m.</t>
  </si>
  <si>
    <t>york</t>
  </si>
  <si>
    <t>saunders 68066</t>
  </si>
  <si>
    <t>Jefferson 68424</t>
  </si>
  <si>
    <t>edges of the field</t>
  </si>
  <si>
    <t>uniform</t>
  </si>
  <si>
    <t>Physical drift during application in corn</t>
  </si>
  <si>
    <t xml:space="preserve">We had palmer amaranth blow up in the area last two years.  We need dicamba and/or liberty in soybeans to fight this.  I would hate to see dicamba outlawed and only liberty used.  We need growers to use both to keep both around and not rely on one MOA for Palmer. </t>
  </si>
  <si>
    <t>Phelps 68940</t>
  </si>
  <si>
    <t>entire field</t>
  </si>
  <si>
    <t>Temperature inversion from application in Xtend soybeans</t>
  </si>
  <si>
    <t>Cedar 68739</t>
  </si>
  <si>
    <t>Flexstar GT and Fusilade</t>
  </si>
  <si>
    <t xml:space="preserve">yes, where is the questions on Status being sprayed more on corn in the last couple years? is it possible that some of the dicamba drift in the country came from status sprayed on a neighboring corn field? sure seems to me like everyone wants to jump on the bandwagon without much critical thinking.  </t>
  </si>
  <si>
    <t>Glen Thoene  gthoene@hotmail.com  56319 883RD  Hartington, NE 68739</t>
  </si>
  <si>
    <t>Clay.  68901</t>
  </si>
  <si>
    <t>Glad it's here. To much unnecessary negative talk about cupping, may increase yield instead of decrease.  Seen it before</t>
  </si>
  <si>
    <t>Not sure</t>
  </si>
  <si>
    <t>Dicamba volatilization from application in corn</t>
  </si>
  <si>
    <t>I feel that the use of dicamba in corn has increased so much that is the main problem in none extend beans</t>
  </si>
  <si>
    <t>Dawson, 69130</t>
  </si>
  <si>
    <t>an odd-shaped pattern</t>
  </si>
  <si>
    <t>Physical drift during application in Xtend soybeans</t>
  </si>
  <si>
    <t>Hall 68803</t>
  </si>
  <si>
    <t>Agronomist</t>
  </si>
  <si>
    <t>Engenia</t>
  </si>
  <si>
    <t>Temperature inversion from application in corn</t>
  </si>
  <si>
    <t xml:space="preserve">I think there is more injury from post applications of Status and Diflexx in corn </t>
  </si>
  <si>
    <t>Burt and Washington</t>
  </si>
  <si>
    <t>Tek-247</t>
  </si>
  <si>
    <t>Dodge</t>
  </si>
  <si>
    <t>Tek-246</t>
  </si>
  <si>
    <t>Cuming</t>
  </si>
  <si>
    <t>Tek-245</t>
  </si>
  <si>
    <t>Tek-244</t>
  </si>
  <si>
    <t>Tek-243</t>
  </si>
  <si>
    <t>Burt</t>
  </si>
  <si>
    <t>Tek-242</t>
  </si>
  <si>
    <t>Custer</t>
  </si>
  <si>
    <t>Tek-241</t>
  </si>
  <si>
    <t>Colfax</t>
  </si>
  <si>
    <t>Tek-240</t>
  </si>
  <si>
    <t>Washington</t>
  </si>
  <si>
    <t>Tek-239</t>
  </si>
  <si>
    <t>Tek-238</t>
  </si>
  <si>
    <t>Tek-237 (We need now herbicides mictures)</t>
  </si>
  <si>
    <t>Butler</t>
  </si>
  <si>
    <t>Tek-236</t>
  </si>
  <si>
    <t>Nemaha</t>
  </si>
  <si>
    <t>Aub-235</t>
  </si>
  <si>
    <t>Jefferson</t>
  </si>
  <si>
    <t>Aub-234 (Use it wisely)</t>
  </si>
  <si>
    <t xml:space="preserve">Physical drift during application in corn; Dicamba volatilization from application in Xtend soybeans </t>
  </si>
  <si>
    <t>Tek-233</t>
  </si>
  <si>
    <t>Tek-232 (Don't expect yield reduction / More research)</t>
  </si>
  <si>
    <t xml:space="preserve">Physical drift during application in Xtend soybeans; Dicamba volatilization from application in Xtend soybeans </t>
  </si>
  <si>
    <t>Tek-231(Expect 5-10% of yield reduction / Limited applying period should be in effect)</t>
  </si>
  <si>
    <t>Tek-230</t>
  </si>
  <si>
    <t>Tek-229 (Expect 5% of yield reduction / Need to have cut off dates for application)</t>
  </si>
  <si>
    <t>Tek-228 (Expect 20% of yield reduction / Farmers have fear of damage from their neighbor)</t>
  </si>
  <si>
    <t>Dodge / Washington</t>
  </si>
  <si>
    <t>Tek-227</t>
  </si>
  <si>
    <t>Select Max</t>
  </si>
  <si>
    <t>Tek-226</t>
  </si>
  <si>
    <t>Tek-225 (Product need to be improved)</t>
  </si>
  <si>
    <t>Madison</t>
  </si>
  <si>
    <t>Tek-224 (Great technology that must be well managed)</t>
  </si>
  <si>
    <t>Tek-223</t>
  </si>
  <si>
    <t>Tek-222 (Don't expect yield reduction)</t>
  </si>
  <si>
    <t>Tek-221 (Expect yield reduction)</t>
  </si>
  <si>
    <t>Wayne</t>
  </si>
  <si>
    <t>Teck-220 (Nozzle: ;Pressure: ;GPA:15 ;Boom height:24-36 / We sprayed early. I think that move different)</t>
  </si>
  <si>
    <t>Tek-219 (Nozzle: ;Pressure: ;GPA:20 ;Boom height:30)</t>
  </si>
  <si>
    <t>Stanton</t>
  </si>
  <si>
    <t>Tek-218 (Nozzle: ;Pressure:26-30 ;GPA:10 ;Boom height:24</t>
  </si>
  <si>
    <t>Thurston</t>
  </si>
  <si>
    <t>Tek-217</t>
  </si>
  <si>
    <t>Saunders</t>
  </si>
  <si>
    <t xml:space="preserve">Physical drift during application in Xtend soybeans; Dicamba volatilization from application in Xtend soybeans; Dicamba volatilization from application in Xtend soybeans </t>
  </si>
  <si>
    <t>Tek-216 (I will take more than spraying to control weeds)</t>
  </si>
  <si>
    <t>Sarpy</t>
  </si>
  <si>
    <t>Tek-215</t>
  </si>
  <si>
    <t>Teck-214</t>
  </si>
  <si>
    <t>Cedar</t>
  </si>
  <si>
    <t xml:space="preserve">Dicamba volatilization from application in corn and Temperature inversion from application in corn </t>
  </si>
  <si>
    <t>Tek-213 (Expect 2% of yield reduction / Need a different technology)</t>
  </si>
  <si>
    <t>Tek-212 (Burndown great / Expect yield reduction)</t>
  </si>
  <si>
    <t>Pierce</t>
  </si>
  <si>
    <t>Tek-211 (We used Banvel years ago and had no problems; People need to be educated on how to apply this product)</t>
  </si>
  <si>
    <t>Dicamba volatilization from application in Xtend soybeans and Temperature inversion from application in Xtend soybeans</t>
  </si>
  <si>
    <t>Tek-210 ( Expect yield reduction)</t>
  </si>
  <si>
    <t>Gene Kaup  (402) 685-5751  (402) 619-7260</t>
  </si>
  <si>
    <t>Tank-contamination (pesticide residue remaining in sprayer)</t>
  </si>
  <si>
    <t>Tek-209 (Don't expect yield reduction)</t>
  </si>
  <si>
    <t>Polk</t>
  </si>
  <si>
    <t>Tek-208 (Expect 10-15% of yield reduction)</t>
  </si>
  <si>
    <t>Tek-207</t>
  </si>
  <si>
    <t>Dicamba volatilization from application in Xtend soybeans or Temperature inversion from application in Xtend soybeans (Fexapan)</t>
  </si>
  <si>
    <t>Tek-206 (Use Liberty)</t>
  </si>
  <si>
    <t>Tek-205</t>
  </si>
  <si>
    <t>Tek-204</t>
  </si>
  <si>
    <t>Coop</t>
  </si>
  <si>
    <t>Tek-203 (Don't expect yield reduction)</t>
  </si>
  <si>
    <t>Tek-202</t>
  </si>
  <si>
    <t>Tek-201 (Expect yield reduction / Have all companies sell dicamba seeds)</t>
  </si>
  <si>
    <t>Tek-200</t>
  </si>
  <si>
    <t>Tek-199 (Nozzle: ;Pressure:50 ;GPA:12 ;Boom height:24 / Just follow the label)</t>
  </si>
  <si>
    <t>Tek-198 (Nozzle: ;Pressure:50 ;GPA:12 ;Boom height:24 / Expect 2% of yield reduction)</t>
  </si>
  <si>
    <t>Lancaster and Saunders</t>
  </si>
  <si>
    <t>Tek-197</t>
  </si>
  <si>
    <t>Tek-196</t>
  </si>
  <si>
    <t>Tek-195 (More hybrids that are Dicamba)</t>
  </si>
  <si>
    <t>Tek-194 (Expect 10 to 20% of yield reduction / POST applications after june firts should be more restricted. Good burndown tool for marestail)</t>
  </si>
  <si>
    <t>Tek-193 (Nozzle:TTI ;Pressure:30 ;GPA:15 ;Boom height:18</t>
  </si>
  <si>
    <t>Tek-192 (Nozzle:Turbo Teejet ;Pressure:40 ;GPA:18 ;Boom height:24</t>
  </si>
  <si>
    <t>Lancaster 68404</t>
  </si>
  <si>
    <t>Dicamba volatilization from application in Xtend soybeans</t>
  </si>
  <si>
    <t>Warrant</t>
  </si>
  <si>
    <t>50 ac</t>
  </si>
  <si>
    <t>Tek-191 (Nozzle:003 ;Pressure:50 ;GPA:12 ;Boom height:24 / Talk to your neighbor before planting)</t>
  </si>
  <si>
    <t>Tek-190 (Expect yield reduction)</t>
  </si>
  <si>
    <t>Tek-188</t>
  </si>
  <si>
    <t>Warrant and Ultra</t>
  </si>
  <si>
    <t>Tek-187 (Nozzle:TDXL-004 ;Pressure:45 ;GPA:18 ;Boom height:24</t>
  </si>
  <si>
    <t>Tek-186 (It is a valuable pre product / Nozzle:TTI025 ;Pressure:30 ;GPA:15 ;Boom height:20</t>
  </si>
  <si>
    <t>Den Paseka  oaseka76@gmail.com</t>
  </si>
  <si>
    <t>Dicamba volatilization from application in corn (Status)</t>
  </si>
  <si>
    <t>Tek-185 (Don't expect yield reduction)</t>
  </si>
  <si>
    <t>Tek-184</t>
  </si>
  <si>
    <t>Nuckolls 68961</t>
  </si>
  <si>
    <t>?</t>
  </si>
  <si>
    <t>all</t>
  </si>
  <si>
    <t>Hall 68883</t>
  </si>
  <si>
    <t>severe near field edges</t>
  </si>
  <si>
    <t>Xtend is a useful, needed technology</t>
  </si>
  <si>
    <t>Douglas Zarek  9580 S Cameron Road  Wood River NE 68883  cropsunlimited@msn.com</t>
  </si>
  <si>
    <t>Dawson   69138</t>
  </si>
  <si>
    <t>n/a</t>
  </si>
  <si>
    <t>Dra required,and 15 gallons plus</t>
  </si>
  <si>
    <t>burt</t>
  </si>
  <si>
    <t>Tek-183 (Don't expect yield reduction / Nozzle:Labeled ;Pressure:Label ;GPA:12 ;Boom height:20)</t>
  </si>
  <si>
    <t>Tek-182 (Nozzle:TTI11005 ;Pressure:40 ;GPA:15 ;Boom height:20)</t>
  </si>
  <si>
    <t>Dual</t>
  </si>
  <si>
    <t>Tek-181 (Nozzle:TTI11004 ;Pressure:30 ;GPA:15 ;Boom height:36)</t>
  </si>
  <si>
    <t>Valor</t>
  </si>
  <si>
    <t>Tek-180 (Don't expect yield reduction / Great technology, must have to combat weed resistance in soybeans)</t>
  </si>
  <si>
    <t>Platte</t>
  </si>
  <si>
    <t xml:space="preserve">Physical drift during application in Xtend soybeans; Temperature inversion from application in Xtend soybeans </t>
  </si>
  <si>
    <t>Tek-179 (Expect 5% of yield reduction / more research and testing)</t>
  </si>
  <si>
    <t>Tank-contamination; Dicamba volatilization from application in corn (Status and DiFlex);Dicamba volatilization from application in Xtend soybeans (XtendiMax); Temperature inversion from application in corn (Status and DiFlex); Temperature inversion from application in Xtend soybeans (XtendiMax)</t>
  </si>
  <si>
    <t>Tek-178 (Nozzle:Recomended ;Pressure:Recomended ;GPA:15 ;Boom height:20 / Need to stop spraying by June first; Dicamba affects garden, shrubs, trees, vineyards)</t>
  </si>
  <si>
    <t>Greeley</t>
  </si>
  <si>
    <t>All</t>
  </si>
  <si>
    <t>Tek-177 ( Keep researching it / Nozzle:TTI1004 ;Pressure:17 ;GPA:15 ;Boom height:24)</t>
  </si>
  <si>
    <t>Adams</t>
  </si>
  <si>
    <t>Tek-176</t>
  </si>
  <si>
    <t>Red Willow</t>
  </si>
  <si>
    <t>Outlook</t>
  </si>
  <si>
    <t>Tek-175 (Nozzle:TTI11004 ;Pressure:50 ;GPA:15 ;Boom height:12</t>
  </si>
  <si>
    <t>Aub-174 (Good tech but need to control movement)</t>
  </si>
  <si>
    <t>Gage</t>
  </si>
  <si>
    <t>Aub-173</t>
  </si>
  <si>
    <t>Otoe</t>
  </si>
  <si>
    <t>Aub-172 (If it's going to work, it needs to be a total market movement like RR corn)</t>
  </si>
  <si>
    <t>Otoe, Nemaha</t>
  </si>
  <si>
    <t>Aub-171 (Should not be used)</t>
  </si>
  <si>
    <t>Aub-170</t>
  </si>
  <si>
    <t>Valley</t>
  </si>
  <si>
    <t>Aub-169</t>
  </si>
  <si>
    <t>Aub-168 (Expect 10% of yield reduction)</t>
  </si>
  <si>
    <t>Aub-167</t>
  </si>
  <si>
    <t>Aub-166</t>
  </si>
  <si>
    <t>Lancaster</t>
  </si>
  <si>
    <t>Aub-165 (Nozzle: ;Pressure:35 ;GPA:8 ;Boom height:30 / Need more test)</t>
  </si>
  <si>
    <t>Seward</t>
  </si>
  <si>
    <t>Physical drift and volatilization (40-60)</t>
  </si>
  <si>
    <t>Dicamba volatilization and temperature inversion from application in Xtend soybeans (XtendiMax)</t>
  </si>
  <si>
    <t>Aub-164 (Expect yield reduction / I don't think it's ready for use yet / Nozzle: ;Pressure:30 ;GPA:5 ;Boom height:30)</t>
  </si>
  <si>
    <t>Fillmore</t>
  </si>
  <si>
    <t>Aub-163 (Don't expect yield reduction)</t>
  </si>
  <si>
    <t>Physical drift during application in Xtend soybeans; Dicamba volatilization from application in Xtend soybeans; Temperature invertion from application in Xtend soybeans</t>
  </si>
  <si>
    <t>Aub-162 (Expect 50% of yield reduction / We should not have to pay for the technology if we do not need it)</t>
  </si>
  <si>
    <t>Frontier, 69039</t>
  </si>
  <si>
    <t>Fexapan</t>
  </si>
  <si>
    <t>7-18</t>
  </si>
  <si>
    <t>7-11 am</t>
  </si>
  <si>
    <t>north platte</t>
  </si>
  <si>
    <t>no</t>
  </si>
  <si>
    <t>June 5</t>
  </si>
  <si>
    <t>8 am to 6 pm</t>
  </si>
  <si>
    <t>Clay center</t>
  </si>
  <si>
    <t>Cuming  68716</t>
  </si>
  <si>
    <t>7-27-17</t>
  </si>
  <si>
    <t>10:00 a.m.</t>
  </si>
  <si>
    <t>Wayne Ne.</t>
  </si>
  <si>
    <t>probably best used early as pre or early post</t>
  </si>
  <si>
    <t>Buffalo County - 68876</t>
  </si>
  <si>
    <t>It is a fantastic tool. I forsee it used on most all of the acres</t>
  </si>
  <si>
    <t>6/7/17</t>
  </si>
  <si>
    <t>8:00 9:30</t>
  </si>
  <si>
    <t xml:space="preserve">Lexington </t>
  </si>
  <si>
    <t xml:space="preserve"> Couldn't have come at a better time. </t>
  </si>
  <si>
    <t xml:space="preserve"> We have been spring dicamba  on our corn fields for years. We have always had to be careful of volatilization and drift. We need this technology  to control our weed populations. I don't think that this is a forever solution. But where I am the resistance to Glysophate  has made it completely necessary. If we continue with good farming practices and smart applications  we will be able to sustain a soybean crop.</t>
  </si>
  <si>
    <t>Buffalo, 68869</t>
  </si>
  <si>
    <t>phelps 68949</t>
  </si>
  <si>
    <t>Hall, 68883</t>
  </si>
  <si>
    <t>6-15-17</t>
  </si>
  <si>
    <t>10:00 am</t>
  </si>
  <si>
    <t>Shelton</t>
  </si>
  <si>
    <t>It works.  The drift complaints are from misuse, or from the corn herbicides.</t>
  </si>
  <si>
    <t>Franklin 68939</t>
  </si>
  <si>
    <t xml:space="preserve">It looks good just need to see how they yield that the unknown </t>
  </si>
  <si>
    <t>Kearney Co 68959</t>
  </si>
  <si>
    <t>It might of slowed the weed down but, still didn't kill the weed not the silver bullet</t>
  </si>
  <si>
    <t>Pierce, 68679</t>
  </si>
  <si>
    <t>Lincoln</t>
  </si>
  <si>
    <t>York 68467</t>
  </si>
  <si>
    <t>Fillmore.  68361</t>
  </si>
  <si>
    <t>I think everyone knew there would be problems.  Monsanto has a lot of clout.</t>
  </si>
  <si>
    <t>Thayer County 68325</t>
  </si>
  <si>
    <t>Get rid of it</t>
  </si>
  <si>
    <t>Arlis Eitzmann  5174 Rd C  Byron, Ne 68325</t>
  </si>
  <si>
    <t>Saline</t>
  </si>
  <si>
    <t>Aub-161 (Expect yield reduction / Try to reduce chemical volatilization. Safer for neighbors)</t>
  </si>
  <si>
    <t>Landowner</t>
  </si>
  <si>
    <t>Volatilization</t>
  </si>
  <si>
    <t>Johnson</t>
  </si>
  <si>
    <t>Aub-159 (Nozzle:Air Induction ;Pressure:30 ;GPA:12 ;Boom height:)</t>
  </si>
  <si>
    <t>Richardson</t>
  </si>
  <si>
    <t>Aub-158</t>
  </si>
  <si>
    <t>Paul Rieger  (402) 245-3897</t>
  </si>
  <si>
    <t>Aub-157</t>
  </si>
  <si>
    <t>Aub-156 (I fall spray dicamba. I hope it doesn't get overased)</t>
  </si>
  <si>
    <t>Aub-155</t>
  </si>
  <si>
    <t>Temperature inversion from application in Xtend soybeans (Dicamba)</t>
  </si>
  <si>
    <t>Aub-154 (Minor yield reduction)</t>
  </si>
  <si>
    <t>Aub-153 (Don't expect yield reduction)</t>
  </si>
  <si>
    <t>Aub-152 (sucks)</t>
  </si>
  <si>
    <t>Aub-151</t>
  </si>
  <si>
    <t>Select, FlexStar, RUP</t>
  </si>
  <si>
    <t>Aub-150</t>
  </si>
  <si>
    <t>Aub-149</t>
  </si>
  <si>
    <t>Aub-148</t>
  </si>
  <si>
    <t>Pawnee</t>
  </si>
  <si>
    <t>Aub-147</t>
  </si>
  <si>
    <t>Aub-146 (Trying Liberty beans herbicide first)</t>
  </si>
  <si>
    <t>Aub-145</t>
  </si>
  <si>
    <t>Aub-144 (Nozzle: ;Pressure:30 ;GPA:12 ;Boom height:24</t>
  </si>
  <si>
    <t>Aub-143</t>
  </si>
  <si>
    <t>Aub-142 (Don't expect yield reduction)</t>
  </si>
  <si>
    <t>Aub-141 (Expect 10% yield reduction)</t>
  </si>
  <si>
    <t>Aub-140</t>
  </si>
  <si>
    <t>Aub-139 (Waiting until more prove)</t>
  </si>
  <si>
    <t>Aub-138</t>
  </si>
  <si>
    <t>Aub-137</t>
  </si>
  <si>
    <t>Aub-136</t>
  </si>
  <si>
    <t>Aub-135</t>
  </si>
  <si>
    <t>Aub-134</t>
  </si>
  <si>
    <t>Aub-133</t>
  </si>
  <si>
    <t>Aub-132</t>
  </si>
  <si>
    <t>Aub-131 (If all brans become Xtend beans in the future, there won't be as much of a problem)</t>
  </si>
  <si>
    <t>Richardson; Brown</t>
  </si>
  <si>
    <t>Aub-130 (Nozzle:TTI08 ;Pressure:30 ;GPA:12 ;Boom height:30 / We used preplant, not post)</t>
  </si>
  <si>
    <t>Aub-129</t>
  </si>
  <si>
    <t>Aub-128</t>
  </si>
  <si>
    <t>Aub-127</t>
  </si>
  <si>
    <t>Dicamba volatilization and temperature inversion from application in Xtend soybeans</t>
  </si>
  <si>
    <t>Aub-126 (Expect yield reduction)</t>
  </si>
  <si>
    <t>Aub-125 (Don't expect yield reduction; Nozzle: ;Pressure: ;GPA:15 ;Boom height:20)</t>
  </si>
  <si>
    <t>Aub-124 (Expect 5% yield reduction)</t>
  </si>
  <si>
    <t>Aub-123 (Expect yield reduction / How do you control tree, garden and grape injury?)</t>
  </si>
  <si>
    <t>Aub-122</t>
  </si>
  <si>
    <t>Nemaha; Johnson; Richardson; Pawnee</t>
  </si>
  <si>
    <t>Aub-121 (Would not spray dicamba because of risk. Local Coop would not spray / Be ready for problems)</t>
  </si>
  <si>
    <t>Ryan Gobber  (402) 335-7505</t>
  </si>
  <si>
    <t>Aub-120 (Have mandated planting window)</t>
  </si>
  <si>
    <t>Aub-119</t>
  </si>
  <si>
    <t>Aub-118 (Expect yield reduction)</t>
  </si>
  <si>
    <t>Aub-117</t>
  </si>
  <si>
    <t>Aub-116 (Keep it)</t>
  </si>
  <si>
    <t>Aub-115 (Nozzle:TTI11004 ;Pressure:40 ;GPA:10 ;Boom height:20</t>
  </si>
  <si>
    <t>Aub-114 (expect 40% of yield reduction)</t>
  </si>
  <si>
    <t>Aub-113 (don't expect yield reduction)</t>
  </si>
  <si>
    <t>Aub-112 (Don't expect yield reduction)</t>
  </si>
  <si>
    <t>Aub-111</t>
  </si>
  <si>
    <t>Aub-110</t>
  </si>
  <si>
    <t>Dicamba volatilization from application in Xtend soybeans; Temperature inversion from application in Xtend soybeans</t>
  </si>
  <si>
    <t>Aub-109 (After all trees are dead)</t>
  </si>
  <si>
    <t>Aub-108</t>
  </si>
  <si>
    <t>Aub-107 (Better formulations)</t>
  </si>
  <si>
    <t>Aub-106</t>
  </si>
  <si>
    <t>Aub-105 ( more research)</t>
  </si>
  <si>
    <t>Aub-104</t>
  </si>
  <si>
    <t>Brown</t>
  </si>
  <si>
    <t>Dicamba volatilization from application in Xtend soybeans (Engenia)</t>
  </si>
  <si>
    <t>Aub-103 (Expect yield reduction)</t>
  </si>
  <si>
    <t>Aub-102 (Expect 20% of yield reduction)</t>
  </si>
  <si>
    <t>Aub-101 (Don't cause your neighbor problems)</t>
  </si>
  <si>
    <t>Aub-100</t>
  </si>
  <si>
    <t>Thurston 68062</t>
  </si>
  <si>
    <t>?? Depends if we have too because of risk managment</t>
  </si>
  <si>
    <t>I can't see how companies can come to the market have issues because of the chemistry and avoid the issues.  Both Monsanto and BASF are not addressing the issues very thoughtfully or respectfully.  It will be a shame that growers will have to purchase Xtend soybeans just because of risk management and pay extra for something that is not a problem of the farmer.</t>
  </si>
  <si>
    <t>Aub-99</t>
  </si>
  <si>
    <t>Aub-98</t>
  </si>
  <si>
    <t>Aub-97</t>
  </si>
  <si>
    <t>Aub-96 (Nozzle:006 ;Pressure:41 ;GPA:15 ;Boom height:24 / Great technological development)</t>
  </si>
  <si>
    <t>Aub-95 (Set early date that dicamba can be used. Maybe end of May for the shut off)</t>
  </si>
  <si>
    <t>Boyd</t>
  </si>
  <si>
    <t>Aub-94</t>
  </si>
  <si>
    <t>Brad  (402) 367-9627</t>
  </si>
  <si>
    <t>Aub-93 (Does not seem less volatil than Banvil)</t>
  </si>
  <si>
    <t>Aub-92</t>
  </si>
  <si>
    <t>Aub-91 (Every one should plant RRXtend beans)</t>
  </si>
  <si>
    <t>FlexStar</t>
  </si>
  <si>
    <t>Aub-90</t>
  </si>
  <si>
    <t>Thayer</t>
  </si>
  <si>
    <t>Aub-89</t>
  </si>
  <si>
    <t>Aub-88</t>
  </si>
  <si>
    <t>Aub-87</t>
  </si>
  <si>
    <t>Larry Bohlken  (402) 274-8375</t>
  </si>
  <si>
    <t>Sherman</t>
  </si>
  <si>
    <t>ORD-86</t>
  </si>
  <si>
    <t>ORD-85</t>
  </si>
  <si>
    <t>ORD-84</t>
  </si>
  <si>
    <t>Holt</t>
  </si>
  <si>
    <t>ORD-83 (Nozzle:AIXR11006 ;Pressure:40 ;GPA:16 ;Boom height:28 / Contamination is our biggest concern)</t>
  </si>
  <si>
    <t>Adams  68955</t>
  </si>
  <si>
    <t>Cleanse (clethodim)</t>
  </si>
  <si>
    <t>Great technology that I would like to utilize in soybeans, but the uncertainty of its use for next season is holding me back from purchase of the seed and chemistry for next year.</t>
  </si>
  <si>
    <t>Jerrad Stroh  1280 S. Juniata Ave.  Juniata, NE  68955    jstroh@windstream.net</t>
  </si>
  <si>
    <t>ORD-82</t>
  </si>
  <si>
    <t>STANTON 68768</t>
  </si>
  <si>
    <t>AUTHORITY, VALOR</t>
  </si>
  <si>
    <t>WORKED GREAT. WE NEED THIS TECHNOLOGY TO COMBAT THE RESISTANCE ISSUES WE HAVE IN WEEDS IN THE AREA</t>
  </si>
  <si>
    <t>ORD-81 (Nozzle:TTI ;Pressure:40 ;GPA:15 ;Boom height:24 / Don't expect yield reduction / It will b a good tool. It will need to be included with other MOAs)</t>
  </si>
  <si>
    <t>Brad Jareske  (402) 270-4268</t>
  </si>
  <si>
    <t>Madison / Stanton</t>
  </si>
  <si>
    <t>ORD-80</t>
  </si>
  <si>
    <t>ORD-79</t>
  </si>
  <si>
    <t>ORD-78 (Nice to have another mode of action)</t>
  </si>
  <si>
    <t>Steve Heapy</t>
  </si>
  <si>
    <t>ORD-77</t>
  </si>
  <si>
    <t>Nance</t>
  </si>
  <si>
    <t>ORD-76</t>
  </si>
  <si>
    <t>ORD-75 (Expect 30% yield reduction)</t>
  </si>
  <si>
    <t>ORD-74</t>
  </si>
  <si>
    <t>Alvin Nelson</t>
  </si>
  <si>
    <t>ORD-73</t>
  </si>
  <si>
    <t>Dawson</t>
  </si>
  <si>
    <t>ORD-72 (Nozzle: ;Pressure: ;GPA:15 ;Boom height:24 / Need this to manage Amaranth)</t>
  </si>
  <si>
    <t>Kevin Pezk  (308) 529-8698</t>
  </si>
  <si>
    <t>ORD-71 (Nozzle:AIXR11006 ;Pressure:40 ;GPA:16 ;Boom height:28)</t>
  </si>
  <si>
    <t>Colfax 68633</t>
  </si>
  <si>
    <t>Late june</t>
  </si>
  <si>
    <t>10-4</t>
  </si>
  <si>
    <t>Norfolk</t>
  </si>
  <si>
    <t xml:space="preserve">Good. Needed. But can't afford to use. Pissing off all neighbors. </t>
  </si>
  <si>
    <t>Antelope</t>
  </si>
  <si>
    <t>ORD-70 (expect yield reduction / Need to forcast temp. inversion accurate)</t>
  </si>
  <si>
    <t>Joe Liscano  liscano3@frontiernet.net</t>
  </si>
  <si>
    <t>ORD-69</t>
  </si>
  <si>
    <t>dodge 68649</t>
  </si>
  <si>
    <t>may</t>
  </si>
  <si>
    <t>worked very well on weed control</t>
  </si>
  <si>
    <t>Ryan Nordboe  1130 Mulberry Street  North Bend, NE 6849</t>
  </si>
  <si>
    <t>Webster/Adams 68930</t>
  </si>
  <si>
    <t>Clethodim</t>
  </si>
  <si>
    <t>6-20-17 through 6-22-17</t>
  </si>
  <si>
    <t>Hastings</t>
  </si>
  <si>
    <t>Great but resistance will build very quickly. New dicamba products must have a soil residual built in to prevent this. Too many people not wanting to spend the money for tank mix. Also chemical companies created this problem and are now making huge money off the farmers. There needs to be a way to prevent huge corporations from price gouging. Competition between 2 or 3 corps is not enough.</t>
  </si>
  <si>
    <t>Adams County 68901</t>
  </si>
  <si>
    <t>USE LIBERTY LINK SOYBEANS!!!</t>
  </si>
  <si>
    <t>hamilton</t>
  </si>
  <si>
    <t>Saunders 68050</t>
  </si>
  <si>
    <t>undecided</t>
  </si>
  <si>
    <t>fomesafen</t>
  </si>
  <si>
    <t>Saunders 68066</t>
  </si>
  <si>
    <t>Had flowers two feet from field not affected by the xtend herbicide.  head farmers complaining once they heard word money was involved in settlements.</t>
  </si>
  <si>
    <t>Butler 68626</t>
  </si>
  <si>
    <t>Pierce  68771</t>
  </si>
  <si>
    <t xml:space="preserve">We cannot use this after June 1 in corn or soybeans because of the volitility because it kills gardens,soybeans,shrubs,trees, orchards. Farmers cannot hurt other peoples property like this. </t>
  </si>
  <si>
    <t>Fillmore 68326</t>
  </si>
  <si>
    <t>Physical drift</t>
  </si>
  <si>
    <t>10 am to 12:30 pm ?</t>
  </si>
  <si>
    <t>I had palmer amaranth in 1 field really bad. 3 years ago I don't remember any weeds in this field.  I think we need everything possible to help control the sprayed of this weed.  The field I sprayed with xtendimax stayed clean all year.  Planted wrong field to xtend beans, the coop I used on the bad field would not spray xtendimax, next year somebody else will spray my fields</t>
  </si>
  <si>
    <t>Doug Dowdy  806 Road Y  Carleton,  Ne  68326  Ddowdyseeds@diodecom.net</t>
  </si>
  <si>
    <t>Kearney</t>
  </si>
  <si>
    <t>It should not be sprayed if temperatures are going to be relatively high in the 24 hours after spraying. It should not be sprayed if wind is forecast to change in the next 24 hours toward susceptable crops</t>
  </si>
  <si>
    <t>Saunders 68073</t>
  </si>
  <si>
    <t>York, 68467</t>
  </si>
  <si>
    <t>SAUNDERS 68073</t>
  </si>
  <si>
    <t>6-19,20</t>
  </si>
  <si>
    <t>19th 1:00pm-5:00pm   20th 9:00am-11:30am</t>
  </si>
  <si>
    <t>Valley Ne</t>
  </si>
  <si>
    <t>Hamilton</t>
  </si>
  <si>
    <t>6-9 and 6-20</t>
  </si>
  <si>
    <t>10 AM to 12 noon</t>
  </si>
  <si>
    <t>Aurora, NE</t>
  </si>
  <si>
    <t>We must keep this technology.  Much of the drift issues I believe were cosmetic and final yields will not be effected.</t>
  </si>
  <si>
    <t>ORD-68</t>
  </si>
  <si>
    <t>Halt</t>
  </si>
  <si>
    <t>ORD-67</t>
  </si>
  <si>
    <t>ORD-66</t>
  </si>
  <si>
    <t>ORD-65</t>
  </si>
  <si>
    <t>ORD-64</t>
  </si>
  <si>
    <t>ORD-63 (Drift / Residual can be a real issue)</t>
  </si>
  <si>
    <t>ORD-62</t>
  </si>
  <si>
    <t>ORD-61</t>
  </si>
  <si>
    <t>Lancaster 69366</t>
  </si>
  <si>
    <t>Sherman / Valley</t>
  </si>
  <si>
    <t>ORD-60 (My Palmer amaranth seems to be dicamba resistant)</t>
  </si>
  <si>
    <t>ORD-59 (Really pay attention)</t>
  </si>
  <si>
    <t>ORD-58 (worked good for me)</t>
  </si>
  <si>
    <t>Physical drift during application in corn (Status); Dicamba volatilization from application in corn (Status)</t>
  </si>
  <si>
    <t>ORD-57 (Expect 5% yield reduction)</t>
  </si>
  <si>
    <t>ORD-56 (Don't expect yield reduction/ It's been happening for years / Nozzle:50 30 ;Pressure:45 ;GPA:14 ;Boom height:40</t>
  </si>
  <si>
    <t>ORD-55</t>
  </si>
  <si>
    <t>ORD-54 (Nozzle:XR ;Pressure: ;GPA:12 ;Boom height:36</t>
  </si>
  <si>
    <t>Buffalo</t>
  </si>
  <si>
    <t>Physical drift during application in corn; Dicamba volatilization from application in corn; Temperature inversion from application in corn (Status)</t>
  </si>
  <si>
    <t>ORD-53 (Don't expect yield reduction)</t>
  </si>
  <si>
    <t>Physical drift during application in Xtend soybeans; Dicamba volatilization from application in corn and Xtend soybeans</t>
  </si>
  <si>
    <t>ORD-52 (expect yield reduction)</t>
  </si>
  <si>
    <t>ORD-51</t>
  </si>
  <si>
    <t>Merrick</t>
  </si>
  <si>
    <t>ORD-50</t>
  </si>
  <si>
    <t>Boone</t>
  </si>
  <si>
    <t>FlexStar, Ultra Blazer</t>
  </si>
  <si>
    <t>Physical drift during application in corn (Status; Di-Flex)</t>
  </si>
  <si>
    <t>ORD-49 (Expect 5-10% yield reduction / Everyone switch to it)</t>
  </si>
  <si>
    <t>ORD-48 (this is a tool, not a solution)</t>
  </si>
  <si>
    <t>Wheeler/ Greeley</t>
  </si>
  <si>
    <t>ORD-47 (expect 5% yield reduction)</t>
  </si>
  <si>
    <t>ORD-46</t>
  </si>
  <si>
    <t>ORD-45</t>
  </si>
  <si>
    <t>ORD-44</t>
  </si>
  <si>
    <t>ORD-43</t>
  </si>
  <si>
    <t>ORD-42 (Nozzle: ;Pressure:35 ;GPA:12 ;Boom height:</t>
  </si>
  <si>
    <t>ORD-41</t>
  </si>
  <si>
    <t>Knox</t>
  </si>
  <si>
    <t>ORD-40</t>
  </si>
  <si>
    <t>Physical drift during application in corn with Status; Dicamba volatilization from application in corn with Status</t>
  </si>
  <si>
    <t>ORD-39 (Don't expect yield reduction)</t>
  </si>
  <si>
    <t>ORD-38</t>
  </si>
  <si>
    <t>ORD-37</t>
  </si>
  <si>
    <t>ORD-36</t>
  </si>
  <si>
    <t>Webster 68930</t>
  </si>
  <si>
    <t>Works great but it scares the heck out of me.  Need better management of it.  I think we should limit it to a preemergence herbicide.</t>
  </si>
  <si>
    <t>ORD-35</t>
  </si>
  <si>
    <t>ORD-34</t>
  </si>
  <si>
    <t>ORD-33</t>
  </si>
  <si>
    <t>ORD-32 (Don't expect yield reduction)</t>
  </si>
  <si>
    <t>ORD-31</t>
  </si>
  <si>
    <t>ORD-30 (Just use common sense)</t>
  </si>
  <si>
    <t>ORD-29</t>
  </si>
  <si>
    <t>ORD-28</t>
  </si>
  <si>
    <t>NP-27</t>
  </si>
  <si>
    <t>Keith</t>
  </si>
  <si>
    <t>Physical drift during application in corn with Status; Dicamba sprayed on summer fallow</t>
  </si>
  <si>
    <t xml:space="preserve">NP-26 </t>
  </si>
  <si>
    <t>Chase</t>
  </si>
  <si>
    <t>NP-25 (Don't expect yield reduction)</t>
  </si>
  <si>
    <t>NP-24</t>
  </si>
  <si>
    <t>Drift from spraying summer fallow nearby</t>
  </si>
  <si>
    <t>NP-23 (don't expect yield reduction)</t>
  </si>
  <si>
    <t>Mark Spurgin</t>
  </si>
  <si>
    <t xml:space="preserve">Butler </t>
  </si>
  <si>
    <t>Think it is a great tool for the tool kit but needs better management practices.  Wasn't as safe as monsanto made it sound</t>
  </si>
  <si>
    <t>Banner</t>
  </si>
  <si>
    <t>NP-22 (Doesn't affected me yet)</t>
  </si>
  <si>
    <t>NP-21 (I'm considering planting Xtend soybeans next year to have protection from injury)</t>
  </si>
  <si>
    <t>Cloude Hoatson  hoatsonc@gmail.com</t>
  </si>
  <si>
    <t>NP-20 (Don't expect yield reduction)</t>
  </si>
  <si>
    <t>Cass County 68349</t>
  </si>
  <si>
    <t>Gosper</t>
  </si>
  <si>
    <t>NP-19 (I think Dicamba is not the only factor causing cupped beans)</t>
  </si>
  <si>
    <t>Physical drift and temperature inversion from application in corn</t>
  </si>
  <si>
    <t>NP- 18 (Expect yield reduction)</t>
  </si>
  <si>
    <t>Jeff Orn  (308) 520-1824</t>
  </si>
  <si>
    <t>Hall, 68824</t>
  </si>
  <si>
    <t>NP- 17 (Product: Banvel / Don't expect yield reduction)</t>
  </si>
  <si>
    <t>Physical drift from fallow</t>
  </si>
  <si>
    <t>NP- 16 (Need to control Amaranthus / not sure if couse yield reduction)</t>
  </si>
  <si>
    <t>Burt, 68038</t>
  </si>
  <si>
    <t>Yes, the dicamba technology is NOT the solution</t>
  </si>
  <si>
    <t>6-15 to 7-15-2017</t>
  </si>
  <si>
    <t>8 am to 8 pm</t>
  </si>
  <si>
    <t>My location</t>
  </si>
  <si>
    <t>We need this technology for future weed control but this technology's use is NOT acceptable with the current methods that are outlined on the label or with the herbicides and additives we have currently available today.  Something has to change for 2018.</t>
  </si>
  <si>
    <t>Walker Luedtke  1682 County Road G  Wahoo, NE 68066  cornwalker@yahoo.com  cell 402-443-7873</t>
  </si>
  <si>
    <t>Select</t>
  </si>
  <si>
    <t>NP- 15 (don't expect yield reduction)</t>
  </si>
  <si>
    <t>NP- 14</t>
  </si>
  <si>
    <t>NP- 13</t>
  </si>
  <si>
    <t>red willow 69001</t>
  </si>
  <si>
    <t xml:space="preserve">I know this is about beans....But how about us specialty growers? Do you really think you are serving us who you have no problem licensing and inspecting, but offer very little in protecting us? And, do you really truly believe that you are doing a good job of informing the ag sector by having coffee and doughnuts and a film to watch every three or four years? You are letting people like me down. Please take a look at how other states train applicators. I think a program that requires CEU's is paramount to the farm sector being educated. </t>
  </si>
  <si>
    <t>Dicamba volatilization and temperature inversion from application in corn and Xtend soybeans; Pesticide residue remaining in sprayer</t>
  </si>
  <si>
    <t>NP- 12 (Don't expect yield reduction)</t>
  </si>
  <si>
    <t>Frontier</t>
  </si>
  <si>
    <t>NP- 11 ( Don't expect yield reduction)</t>
  </si>
  <si>
    <t>Warrant and Select Max</t>
  </si>
  <si>
    <t>NP- 10 (Use enough watter add a drift control; Use ionic water conditioner, not AMS / Nozzle:TTI 04-03 ;Pressure:40 ;GPA:15-20 ;Boom height:40)</t>
  </si>
  <si>
    <t>Lon Bohn  lonbohn@gmail.com</t>
  </si>
  <si>
    <t>Hamilton 68841</t>
  </si>
  <si>
    <t>I think the new technology is great.  The damage we observed tends to be due to dicamba application in corn</t>
  </si>
  <si>
    <t>Brandon Hunnicutt   609 South G Road   Giltner NE 68841  dirtpoorfarmer@gmail.com</t>
  </si>
  <si>
    <t>Phelps (Gosper, Harlan and Furnas) 68949</t>
  </si>
  <si>
    <t>yes</t>
  </si>
  <si>
    <t>Todd Whitney  twhitney3@unl.edu</t>
  </si>
  <si>
    <t>Hall 68801</t>
  </si>
  <si>
    <t xml:space="preserve">NP- 9 (Keep with label, using a drift reatrd agent /Nozzle:TTi03 ;Pressure:40 ;GPA:15 ;Boom height:24-30 </t>
  </si>
  <si>
    <t>Don Blaschko  308 380-4589  donblaschko@gmail.com</t>
  </si>
  <si>
    <t>Douglas 68022</t>
  </si>
  <si>
    <t>Warrant, Selectmax</t>
  </si>
  <si>
    <t>NP- 8 (Love it / Recommend to everyone/ Nozzle:TTI-03, TTI-04 ;Pressure:40 ;GPA:15 ;Boom height:24)</t>
  </si>
  <si>
    <t>Michael Bohn  mbohn59@gmail.com</t>
  </si>
  <si>
    <t>NP- 7 (Great technology / Helped control weed/ Nozzle:TTI11004-03 ;Pressure:40 ;GPA:15-20 ;Boom height:24)</t>
  </si>
  <si>
    <t>Scott Bohn  scottbohn5@gmail.com</t>
  </si>
  <si>
    <t>Merrick  68816</t>
  </si>
  <si>
    <t>warrant</t>
  </si>
  <si>
    <t>Phillips</t>
  </si>
  <si>
    <t>Warrier</t>
  </si>
  <si>
    <t>NP-6 ( Expect 20% of yield reduction / More studies need to be done)</t>
  </si>
  <si>
    <t>Dodge 68057</t>
  </si>
  <si>
    <t>Not sure my neighbors can be trusted to completely stay on-label.  Would never use it, unless I could find a commercial applicator to apply.  Wouldn't want the worry of applying it myself.   Hate to see it driving wedge between longtime land neighbors.</t>
  </si>
  <si>
    <t>NP- 5 (Drift of Status / expect 10% of yield reduction)</t>
  </si>
  <si>
    <t>Dawson 69130</t>
  </si>
  <si>
    <t>6/26/17</t>
  </si>
  <si>
    <t>Cozad, NE</t>
  </si>
  <si>
    <t>Works fantastic! Just need people to read and use the correct labeled products and the correct labeled rates!</t>
  </si>
  <si>
    <t>Rob Sattler  1512 N Taylor Street  Lexington, NE 68850  rob.sattler12@gmail.com</t>
  </si>
  <si>
    <t>Shelby- 68662</t>
  </si>
  <si>
    <t>July 6</t>
  </si>
  <si>
    <t>2:14 P.M.</t>
  </si>
  <si>
    <t>Columbus</t>
  </si>
  <si>
    <t>This is a great weed management tool.  We need to be aware of ways to improve our stewardship of this so it isn't taken away from us.</t>
  </si>
  <si>
    <t>Willis Smith  willis.smith@cvacoop.com  1590 42 RD  David City  NE 68632</t>
  </si>
  <si>
    <t>NP- 4</t>
  </si>
  <si>
    <t>Douglas</t>
  </si>
  <si>
    <t>It is not a good solution to a problem. We farmers are well aware that there are other farmers who short cut and cut corners without regard to environment or others. We do not need dicamba. Those who go to it have not done a good job of management of herbicides year after year and now look for the next easy button. It is not safe in Farmers hands. I would consider its use only in the hands of Co-op or Spraying companies who follow rules strictly.</t>
  </si>
  <si>
    <t>This information you contain in this guide is not available online free?    I do not mind sharing my name and email    Bill Armbrust  8606 N 216th  ELkhorn, NE  68022  Paradiseridge@earthlink.net</t>
  </si>
  <si>
    <t>Platte 68642</t>
  </si>
  <si>
    <t>6/20/2017</t>
  </si>
  <si>
    <t>5:45 PM</t>
  </si>
  <si>
    <t>Clean out any ammonium sulfate from previous spraying and teneder truck.</t>
  </si>
  <si>
    <t>Tim Sliva  slivat1@yahoo.com  37505 310th Ave  Humphrey Ne 68642</t>
  </si>
  <si>
    <t>NP- 3</t>
  </si>
  <si>
    <t>Authority</t>
  </si>
  <si>
    <t>Richardson - 68355</t>
  </si>
  <si>
    <t>June 18-24</t>
  </si>
  <si>
    <t>8 AM - 7PM</t>
  </si>
  <si>
    <t>Falls City</t>
  </si>
  <si>
    <t>Good program with Preemerge tank mix</t>
  </si>
  <si>
    <t>i Think farmers are coops are being careless about all the regulations involved.  Everyone is still doing whatever they want to do and no take the precautions.</t>
  </si>
  <si>
    <t>Saunders   68066</t>
  </si>
  <si>
    <t>Shouldn't be used after June 15th</t>
  </si>
  <si>
    <t>Dodge 68649</t>
  </si>
  <si>
    <t>may go 100% to be safe from dicamba</t>
  </si>
  <si>
    <t>no idea where it came from</t>
  </si>
  <si>
    <t>in favor of it, we need to learn how best to utilize it</t>
  </si>
  <si>
    <t>NP-2 (Always alearning curve)</t>
  </si>
  <si>
    <t>Cuming 68788</t>
  </si>
  <si>
    <t>Dodge- 68756</t>
  </si>
  <si>
    <t>68949. Phelps</t>
  </si>
  <si>
    <t>6/29/17</t>
  </si>
  <si>
    <t>1:00-2:00</t>
  </si>
  <si>
    <t xml:space="preserve">Holdrege air field </t>
  </si>
  <si>
    <t>Richard Burken  11675 737 Road   Holdrege, Ne 68949    raburken@dow.com</t>
  </si>
  <si>
    <t>Nance- 68638</t>
  </si>
  <si>
    <t>Works great just need to manage it correctly</t>
  </si>
  <si>
    <t>Wayne 68787</t>
  </si>
  <si>
    <t>Saline 68333</t>
  </si>
  <si>
    <t>Brawl, Brawl II, Warrant, Outlook,</t>
  </si>
  <si>
    <t>july 10</t>
  </si>
  <si>
    <t>73 start then end 77</t>
  </si>
  <si>
    <t>Aurora</t>
  </si>
  <si>
    <t>If Dicamba needs to be stopped used like in the 60's by May 31st or  set a date in mid-June.  otherwise a formula needs to be figured between temp and humidity when you can not spray it.</t>
  </si>
  <si>
    <t>Section 3</t>
  </si>
  <si>
    <t>NP-1</t>
  </si>
  <si>
    <t>The dicamba formulations need to be improved to eliminate vapor drift. Any vapor drift is not tolerable in Nebraska with all the specialty crops we have.</t>
  </si>
  <si>
    <t>Fillmore, Thayer, Clay, Nuckolls.  68326</t>
  </si>
  <si>
    <t>Warrant / Dual, Zidua</t>
  </si>
  <si>
    <t xml:space="preserve">Please quit referring to all soybean leaf cupping as "dicamba" injury.  In my opinion a significant number of suspected "dicamba injury" fields were nothing more than physiological response to spraying PPO herbicides with AMS and crop oil on very hot humid days.  </t>
  </si>
  <si>
    <t>Boone 68620</t>
  </si>
  <si>
    <t>clay 68944</t>
  </si>
  <si>
    <t>for the second year in a row I have had my soybeans drifted on by dicamba from neighbors spraying their corn as far as I am concerned dicamba should be banned .</t>
  </si>
  <si>
    <t>Seward 68456</t>
  </si>
  <si>
    <t>Platte 68631</t>
  </si>
  <si>
    <t>5/28/17    5/31/17      6/617</t>
  </si>
  <si>
    <t>10am - 2pm</t>
  </si>
  <si>
    <t>84-85</t>
  </si>
  <si>
    <t xml:space="preserve">Worked great - controled all resistant weeds </t>
  </si>
  <si>
    <t>Have one!</t>
  </si>
  <si>
    <t>Status and Diflexx</t>
  </si>
  <si>
    <t>Burt 68029</t>
  </si>
  <si>
    <t>7-12-17</t>
  </si>
  <si>
    <t>4 pm</t>
  </si>
  <si>
    <t>Tekamah</t>
  </si>
  <si>
    <t>Great weed control option for tough to kill weeds</t>
  </si>
  <si>
    <t>Kearney 68932</t>
  </si>
  <si>
    <t xml:space="preserve">I sprayed xtend beans right next to my alfalfa with with absolutely no sign of injury. My personal opinion on injury in our area is the huge amounts of dicamba spray in corn fields this year. The last couple of years farmer could get by with a few ounces, this year they were using 3x that. Posting corn was also a challenge this year and big co-ops were spraying in all kinds of questionable circumstances. I don't think blaming dicamba beans is the answer, but it is more dicamba being applied. Farmers are in a tough spot right now with there herbicide program in our area.  </t>
  </si>
  <si>
    <t xml:space="preserve">Unsure of sources. </t>
  </si>
  <si>
    <t>It should have its label temporarily pulled for a year so more research can be done.</t>
  </si>
  <si>
    <t>Butler 68669</t>
  </si>
  <si>
    <t>Cuming 68004</t>
  </si>
  <si>
    <t>Bancroft</t>
  </si>
  <si>
    <t xml:space="preserve">I think it works fine, but still need to apply pre emerge herbicide, can't just think Xtend is going to solve all the weed problems </t>
  </si>
  <si>
    <t>Saunders 68041</t>
  </si>
  <si>
    <t>Cuming 68791</t>
  </si>
  <si>
    <t>Seems to be more of a problem than a solution.</t>
  </si>
  <si>
    <t>Cass. 68407</t>
  </si>
  <si>
    <t>Flexstar and Clethodim</t>
  </si>
  <si>
    <t>Physical drift from application in grass field</t>
  </si>
  <si>
    <t>Don't use it and don't plan on using it</t>
  </si>
  <si>
    <t>saline 68343</t>
  </si>
  <si>
    <t>Drift isnt a issue volotalization of product certainly is and can happen many days after the application</t>
  </si>
  <si>
    <t>Greeley and 68665</t>
  </si>
  <si>
    <t>Not sure how, drift probably about 50 acres</t>
  </si>
  <si>
    <t>10am</t>
  </si>
  <si>
    <t>DTN station 1/2 mile away, DI1189 is name I think</t>
  </si>
  <si>
    <t>It's great when it works, my non extend beans looked terrible for 3 weeks. Extend field is cleanest in the area, maybe county</t>
  </si>
  <si>
    <t>Burt. 68045</t>
  </si>
  <si>
    <t>Have heard more good than bad in this area</t>
  </si>
  <si>
    <t xml:space="preserve">Not worth it. Enlist is a better system </t>
  </si>
  <si>
    <t>Seward 68423</t>
  </si>
  <si>
    <t>Clay</t>
  </si>
  <si>
    <t>Greeley  County  68875</t>
  </si>
  <si>
    <t>June 14</t>
  </si>
  <si>
    <t>2-4 pm</t>
  </si>
  <si>
    <t>Ord NE</t>
  </si>
  <si>
    <t>I think it's a great technology and really needed</t>
  </si>
  <si>
    <t xml:space="preserve">Mike Timmons   49109 811th RD  Scotia NE 68875  mtimmons@nctc.net </t>
  </si>
  <si>
    <t>Thayer county 68370</t>
  </si>
  <si>
    <t>Buffalo 68869</t>
  </si>
  <si>
    <t>Doug Bedke  Bedkebrew@yahoo.com  35750 Pole Line Rd  Ravenna, NE  68869</t>
  </si>
  <si>
    <t>Dawson 68850</t>
  </si>
  <si>
    <t>Extend bean are trouble</t>
  </si>
  <si>
    <t>Jason heikes  57356 886rd  Hartington ne 68739</t>
  </si>
  <si>
    <t>Platte 68653</t>
  </si>
  <si>
    <t>Hamilton 68843</t>
  </si>
  <si>
    <t>Select for volunteer corn</t>
  </si>
  <si>
    <t>6/7, 6/28</t>
  </si>
  <si>
    <t>1:00-4:00</t>
  </si>
  <si>
    <t>York</t>
  </si>
  <si>
    <t xml:space="preserve">I think it's great and I think most of the damaged beans in this area were caused by status and diflex in corn.  My Xtend fields were overrun with waterhemp before and now are completely clean, even the end rows.  It is a very "slow" kill technology.  I was happy to see weeds dying 24hrs after application, but they stayed that way for 10+ days without dying.  Finally the base of the plant shriveled up 2+ weeks out for complete kill.  Any "residual" advertised with the product was disappointing, however.  Need to add a residual for good control.  </t>
  </si>
  <si>
    <t>Evan Friesen  2204 E 7 Rd  Hampton, NE  68843    ekfriesen@gmail.com</t>
  </si>
  <si>
    <t>Polk 68662</t>
  </si>
  <si>
    <t>6/17/17</t>
  </si>
  <si>
    <t>3:00 4:00</t>
  </si>
  <si>
    <t>Columbus, NE</t>
  </si>
  <si>
    <t>Columbus , NE</t>
  </si>
  <si>
    <t>Really think it is a valuable tool when managed</t>
  </si>
  <si>
    <t>Selectmax</t>
  </si>
  <si>
    <t xml:space="preserve">Monsanto rushed this to market, lying to the EPA, farmers &amp; press. This product should never have been released, it does not work consistently, and all forms of dicamba will volatilize after spraying.  Dicamba is dangerous to ornamental trees &amp; other non crops, also our health when it volatilizes into the air we breath. At the least this product needs to be banned on the label after June 1 with severe penalties for label violations. Insurance companies need to pay up on the damages and then file lawsuits against Monsanto, BASF and dupont for the damages.  The EPA are the fools in this for accepting Monsanto's testing and false claims that Monsanto is still standing by, "We are not aware, of any non-volatile dicamba formulations available today" 8-17-17 Pam Smith, DTN, Progressive Farmer. Did Monsanto dupe Bayer chemical into paying more for Monsanto by pushing false claims of this dicamba technology, to get more for the sale? </t>
  </si>
  <si>
    <t>Richardson- 68337</t>
  </si>
  <si>
    <t>??</t>
  </si>
  <si>
    <t>6/22, 6/26 &amp; 6/28</t>
  </si>
  <si>
    <t>9:20-10:20, 6-7:30 &amp; 7:45-8:45 (all a.m.)</t>
  </si>
  <si>
    <t xml:space="preserve">FallsCity </t>
  </si>
  <si>
    <t>A pre-emerge only label might be better- it absolutely was a pain getting the wind just right to spray these three farms, three different times- NO EFFICIENCY!!</t>
  </si>
  <si>
    <t>Red Willow 69001</t>
  </si>
  <si>
    <t>Zidua</t>
  </si>
  <si>
    <t>Volunteer</t>
  </si>
  <si>
    <t>7-14</t>
  </si>
  <si>
    <t>8:30 to 9:45</t>
  </si>
  <si>
    <t>Best thing since sliced bread</t>
  </si>
  <si>
    <t>Dodge 68025</t>
  </si>
  <si>
    <t>6/22/17</t>
  </si>
  <si>
    <t>9:00a.m.   3:00p.m.</t>
  </si>
  <si>
    <t>I was happy with weed control but not impressed I feel the coarse droplets reduced efficacy</t>
  </si>
  <si>
    <t>Robert Mulliken  1336 Wilmont St.  Fremont, NE. 68025</t>
  </si>
  <si>
    <t>Hamilton, 68841</t>
  </si>
  <si>
    <t>6/19/17</t>
  </si>
  <si>
    <t>10:00 AM</t>
  </si>
  <si>
    <t>house</t>
  </si>
  <si>
    <t>Boyd, 68722</t>
  </si>
  <si>
    <t>Dakota 68741</t>
  </si>
  <si>
    <t>Valley 68859</t>
  </si>
  <si>
    <t>It worked very well for our area, added a layer of control we needed for our weeds, and by following label restrictions and federal guidelines we had zero issues with Dicamba injury.  As a consultant we manage lots of different fields so I didn't fill out the application information as requested.  I believe all our initial treatments were late June in warm/humid/dry conditions.  We had a few fields that required a second pass and that would have been early July.</t>
  </si>
  <si>
    <t>Clay  68944</t>
  </si>
  <si>
    <t>I believe there are other new technologies that may be benefitial that are being delayed in approval because of the dicamba issues.</t>
  </si>
  <si>
    <t>I had them treated June 5 to June 25</t>
  </si>
  <si>
    <t>Technology is great if the label is followed.</t>
  </si>
  <si>
    <t>68038 Burt County/Cuming County</t>
  </si>
  <si>
    <t xml:space="preserve">The technology is great for controlling tough weeds but at a minimum cause minimum caused some dicamba injury symptoms on RR2 beans we had in place next to these Xtend fields. Won't know the extent of damage until we find out yields. Thinking next year about planting Xtend beans just so don't have to deal with the potential injury. </t>
  </si>
  <si>
    <t>Jefferson 68352</t>
  </si>
  <si>
    <t>Crystal springs</t>
  </si>
  <si>
    <t xml:space="preserve">Would have to look up dates I sprayed.  Don't have that info memorized </t>
  </si>
  <si>
    <t>Dakota. 68733</t>
  </si>
  <si>
    <t xml:space="preserve">Dicamba drift from corn occurred early beans grow out of it. Dicamba volatilizations occurred late beans were really hurt at R1-R2. Dicamba spraying should be illegal past June 20. </t>
  </si>
  <si>
    <t>jefferson</t>
  </si>
  <si>
    <t>Would like to research if we had a continuous wind for say maybe 24 to 48 hours after application if that would reduce injury to nearby fields</t>
  </si>
  <si>
    <t>We need it to be able to keep the broadleaves out. RR soybean programs are too expensive and don't work anymore.</t>
  </si>
  <si>
    <t>Keith 69153</t>
  </si>
  <si>
    <t>As many as needed</t>
  </si>
  <si>
    <t>Awesome technology as long as you fallow the label</t>
  </si>
  <si>
    <t>Dodge, 68621</t>
  </si>
  <si>
    <t>7-4</t>
  </si>
  <si>
    <t>3pm - 7pm</t>
  </si>
  <si>
    <t>D. J. Mottl  djmottl@yahoo.com  1380 County Road R  Ames, NE 68621</t>
  </si>
  <si>
    <t>Saunders 68017</t>
  </si>
  <si>
    <t xml:space="preserve">Warrant </t>
  </si>
  <si>
    <t>Phelps 68949</t>
  </si>
  <si>
    <t>Boyd, 68777</t>
  </si>
  <si>
    <t>6-15</t>
  </si>
  <si>
    <t>8-12 am</t>
  </si>
  <si>
    <t xml:space="preserve">North Platte </t>
  </si>
  <si>
    <t>It still is too violatile.</t>
  </si>
  <si>
    <t>6884:</t>
  </si>
  <si>
    <t>Webster 68928</t>
  </si>
  <si>
    <t>160?</t>
  </si>
  <si>
    <t>Not sure if will use next year or not. Would be great if stacked with Liberty.</t>
  </si>
  <si>
    <t>Daren Niemeyer  942 Rd T  Bladen NE 68928  DBNFarms@gmail.com</t>
  </si>
  <si>
    <t>It is great technology!  I think DRA's need to be used in all Dicamba applications across all crops!</t>
  </si>
  <si>
    <t xml:space="preserve">Very disappointing, drift and poor weed control on some fields </t>
  </si>
  <si>
    <t>Adams 68901</t>
  </si>
  <si>
    <t>I think it's mainly dicamba applications on corn, dicamba for corn requires no border, is more  volitile plus people add ams with it to spray corn which makes it more volitile yet.</t>
  </si>
  <si>
    <t>Furnas</t>
  </si>
  <si>
    <t>I will either plant no soybeans next year or all xtend</t>
  </si>
  <si>
    <t>Merrick 68826</t>
  </si>
  <si>
    <t xml:space="preserve">Volatility </t>
  </si>
  <si>
    <t>6/30/17</t>
  </si>
  <si>
    <t>1:30-2:30</t>
  </si>
  <si>
    <t>Aurora airport</t>
  </si>
  <si>
    <t xml:space="preserve">Very volatile, worried about organic fields and vineyards. Weed control is better but I don't think it will last. I look forward to having enlist soybeans and being able to use 3 MOA. Or MGI beans using Callisto, liberty, and balance. Xtend is not the answer I don't think </t>
  </si>
  <si>
    <t>Lincoln 69101</t>
  </si>
  <si>
    <t xml:space="preserve">Seward </t>
  </si>
  <si>
    <t>June 23</t>
  </si>
  <si>
    <t>June 26</t>
  </si>
  <si>
    <t xml:space="preserve">Omaha </t>
  </si>
  <si>
    <t>Love it.   Stay the hell out of the business of ambulance chasers UNL</t>
  </si>
  <si>
    <t>nance</t>
  </si>
  <si>
    <t>you can not educate some people to manage it  Some still think they can spray late and use it like they did when roundup came out</t>
  </si>
  <si>
    <t>Red Willow, 69001</t>
  </si>
  <si>
    <t xml:space="preserve"> 6-24-2017</t>
  </si>
  <si>
    <t>10 a.m.</t>
  </si>
  <si>
    <t>McCook Airport</t>
  </si>
  <si>
    <t xml:space="preserve">Very good tank mix partner.  Somewhat difficult at first figuring out which adjuvant, DRA, etc. to use with each different technology.  Early application is a must before pigweeds get over 4" tall.  </t>
  </si>
  <si>
    <t>Billy Jones, CPAg  1609 West 4th St.  McCook, NE  69001-2103  cropstud110@hotmail.com</t>
  </si>
  <si>
    <t>Volatilization in corn and soybeans</t>
  </si>
  <si>
    <t>Clay 68941</t>
  </si>
  <si>
    <t>Loved what I saw, no one had drift issues in this area and fields are clean</t>
  </si>
  <si>
    <t>Adams 68980</t>
  </si>
  <si>
    <t xml:space="preserve">Lots of dicamba was sprayed in my area on corn and seed corn. </t>
  </si>
  <si>
    <t>We need this technology for soybeans. We need all the help we can get to control weeds</t>
  </si>
  <si>
    <t>Cedar 68771</t>
  </si>
  <si>
    <t xml:space="preserve">Should of never been released </t>
  </si>
  <si>
    <t xml:space="preserve">Russ Gubbels.   86784 560 ave. Randolph ne. rmgubbs@hotmail.com </t>
  </si>
  <si>
    <t>Butler 68632</t>
  </si>
  <si>
    <t xml:space="preserve">Good technology. Still a learning curve for applicators </t>
  </si>
  <si>
    <t>Teresa Otte  3471 H Rd  David City, NE 68632  gr82farm@gmail.com</t>
  </si>
  <si>
    <t>I feel it will be difficult to use this product with out a lot of damage to non-tolerant plants. The application window is just too narrow</t>
  </si>
  <si>
    <t>Glen Wiens. gwiens@gtmc.net, 8560 South Baltimore Ave., Ayr, Ne. 68925</t>
  </si>
  <si>
    <t>Thayer   68326</t>
  </si>
  <si>
    <t>6/23/2017</t>
  </si>
  <si>
    <t>8:00AM-10:00AM</t>
  </si>
  <si>
    <t>Hebron</t>
  </si>
  <si>
    <t>We need to keep this technology available for use in the future.</t>
  </si>
  <si>
    <t>Gage 68301</t>
  </si>
  <si>
    <t>Dakota 68733</t>
  </si>
  <si>
    <t xml:space="preserve">Great technology - </t>
  </si>
  <si>
    <t>Phelps</t>
  </si>
  <si>
    <t>Hall</t>
  </si>
  <si>
    <t>Nuckolls</t>
  </si>
  <si>
    <t>Franklin</t>
  </si>
  <si>
    <t>Shelby</t>
  </si>
  <si>
    <t>Webster</t>
  </si>
  <si>
    <t>Cass</t>
  </si>
  <si>
    <t>Dakota</t>
  </si>
  <si>
    <t>NA</t>
  </si>
  <si>
    <t>RedWillow</t>
  </si>
  <si>
    <t>Wheeler</t>
  </si>
  <si>
    <t>Q1_County</t>
  </si>
  <si>
    <t>Q2_PrimaryRole</t>
  </si>
  <si>
    <t>IndustryRep</t>
  </si>
  <si>
    <t>University</t>
  </si>
  <si>
    <t>GreenhouseProducer</t>
  </si>
  <si>
    <t>Q3_SoybeanAcres2017</t>
  </si>
  <si>
    <t>Q4_SoybeanAcres2018</t>
  </si>
  <si>
    <t>Q5_XtendAcres2017</t>
  </si>
  <si>
    <t>Q6_XtendAcres2018</t>
  </si>
  <si>
    <t>Q7_DicambaFormulation2017</t>
  </si>
  <si>
    <t>Q8_XtendAcresDicambaSprayed2017</t>
  </si>
  <si>
    <t>Q9_XtendAcresDicambaSprayed2018</t>
  </si>
  <si>
    <t>Q10_OwnSprayer&amp;Spray</t>
  </si>
  <si>
    <t>Q11_UsedDriftReductionAgentintheTankMix?</t>
  </si>
  <si>
    <t>Q12_IncludedGlyphosateintheTankMix</t>
  </si>
  <si>
    <t>Q13_IncludedPOSTOtherThanGlyphosateintheTankMix</t>
  </si>
  <si>
    <t>Q14_IncludedSoilResidualintheTankMix</t>
  </si>
  <si>
    <t>Q15_DicambaApplicationinYourXtendSoybeansInjureNeighboringSoybeanFields</t>
  </si>
  <si>
    <t>Q16_WeedManagementinSoybeansHasSignificantlyImprovedWiththeAdoptionofthisTechnology</t>
  </si>
  <si>
    <t>Q17_NoticedDicambaInjuryinYourNon-XtendSoybeans</t>
  </si>
  <si>
    <t>Q18_DicambaInjuryWasMainlyObservedAt</t>
  </si>
  <si>
    <t>Q19_ThePatternObservedByDicambaInjuryWas</t>
  </si>
  <si>
    <t>Q20_DidYouFileAnOfficialComplaintWiththeNebraskaDepartmentofAgriculture</t>
  </si>
  <si>
    <t>Q21_WhatdoYouBelieveWasWereTheMainCauseForDicambaInjuryonYourNonXtendSoybeans</t>
  </si>
  <si>
    <t>If "Yes," please indicate how: Physical drift-- Volatilization-- Temperature inversion</t>
  </si>
  <si>
    <t>If "Yes," please indicate number of acres affected.</t>
  </si>
  <si>
    <t xml:space="preserve">Volatilization and temperature inversion </t>
  </si>
  <si>
    <t xml:space="preserve">Volatilization </t>
  </si>
  <si>
    <t>online</t>
  </si>
  <si>
    <t>OnlineOrPaperSurvey</t>
  </si>
  <si>
    <t>paper</t>
  </si>
  <si>
    <t>FarmersOnlyOnlineOrPaperSurvey</t>
  </si>
  <si>
    <t xml:space="preserve">Dicamba volatilization from application in corn; Temperature inversion from application in corn </t>
  </si>
  <si>
    <t>Physical drift during application in corn; Dicamba volatilization from application in corn</t>
  </si>
  <si>
    <t>Physical drift during application in corn; Dicamba volatilization from application in corn; Temperature inversion from application in corn</t>
  </si>
  <si>
    <t>Physical drift during application in corn; Temperature inversion from application in corn</t>
  </si>
  <si>
    <t>Dicamba volatilization from application in corn; Dicamba volatilization fom application in Xtend soybeans</t>
  </si>
  <si>
    <t>mean</t>
  </si>
  <si>
    <t>#answers</t>
  </si>
  <si>
    <t>XtendPlanted</t>
  </si>
  <si>
    <t>XtendSprayed</t>
  </si>
  <si>
    <t xml:space="preserve">#answers </t>
  </si>
  <si>
    <t>Dicamba Sprayed</t>
  </si>
  <si>
    <t>Xtend Acres</t>
  </si>
  <si>
    <t>Soybeans</t>
  </si>
  <si>
    <t>Total soybeans</t>
  </si>
  <si>
    <t>Xtend soybeans</t>
  </si>
  <si>
    <t>Acres</t>
  </si>
  <si>
    <t>answers</t>
  </si>
  <si>
    <t xml:space="preserve"> answers</t>
  </si>
  <si>
    <t>Xtendimax</t>
  </si>
  <si>
    <t>%</t>
  </si>
  <si>
    <t># Answers</t>
  </si>
  <si>
    <t>Total</t>
  </si>
  <si>
    <t>Dicamba Applications - Xtend Soybeans</t>
  </si>
  <si>
    <t>All Applications - Soybeans</t>
  </si>
  <si>
    <t>% Acres</t>
  </si>
  <si>
    <t>% Answers</t>
  </si>
  <si>
    <t>Answers</t>
  </si>
  <si>
    <t xml:space="preserve">Physical drift and volatilization </t>
  </si>
  <si>
    <t>Temperature inversion</t>
  </si>
  <si>
    <t>Q12_Glyphosate</t>
  </si>
  <si>
    <t>Q13_OtherPost</t>
  </si>
  <si>
    <t>Q14_SoilResidual</t>
  </si>
  <si>
    <t>Dicamba + Glyphosate</t>
  </si>
  <si>
    <t>Dicamba + Glyphosate + PRE</t>
  </si>
  <si>
    <t>Dicamba + Glyphosate + POST + PRE</t>
  </si>
  <si>
    <t>Dicamba + POST</t>
  </si>
  <si>
    <t>Dicamba + Glyphosate + POST</t>
  </si>
  <si>
    <t>Dicamba</t>
  </si>
  <si>
    <t>Dicamba + POST + PRE</t>
  </si>
  <si>
    <t>total acres</t>
  </si>
  <si>
    <t>DIC</t>
  </si>
  <si>
    <t>DIC+GLY</t>
  </si>
  <si>
    <t>DIC+POST</t>
  </si>
  <si>
    <t>DIC+GLY+POST</t>
  </si>
  <si>
    <t>DIC+GLY+PRE</t>
  </si>
  <si>
    <t>DIC+POST+PRE</t>
  </si>
  <si>
    <t>DIC+GLY+POST+PRE</t>
  </si>
  <si>
    <t>% farmers who observed injury</t>
  </si>
  <si>
    <t>SUM</t>
  </si>
  <si>
    <t>Non-Xtend</t>
  </si>
  <si>
    <t>Estimated</t>
  </si>
  <si>
    <t>*non-xtend acres were estimated and only complete responses were used here</t>
  </si>
  <si>
    <t>Total non-Xtend acres</t>
  </si>
  <si>
    <t>Total injured acres</t>
  </si>
  <si>
    <t>* generate these figures</t>
  </si>
  <si>
    <t>% answers</t>
  </si>
  <si>
    <t># answers</t>
  </si>
  <si>
    <t>total</t>
  </si>
  <si>
    <t>odd-shaped pattern</t>
  </si>
  <si>
    <t>Non-Xtend Acres</t>
  </si>
  <si>
    <t>* answers were used from those who had non-xtend beans, reported the # acres injured, and answered all pertinent questions</t>
  </si>
  <si>
    <t># Acres</t>
  </si>
  <si>
    <t xml:space="preserve">Avg damaged acres from those who did or not report </t>
  </si>
  <si>
    <t>SE</t>
  </si>
  <si>
    <t>Injured Acres</t>
  </si>
  <si>
    <t>non-xTend Acres</t>
  </si>
  <si>
    <t>Summary Edges of the Field</t>
  </si>
  <si>
    <t>Summary Entire Field</t>
  </si>
  <si>
    <t>OVERALL SUMMARY (Edges+Entire Field)</t>
  </si>
  <si>
    <t>Edge</t>
  </si>
  <si>
    <t>Entire</t>
  </si>
  <si>
    <t>OVERALL</t>
  </si>
  <si>
    <t>%answers</t>
  </si>
  <si>
    <t>Tank-contamination</t>
  </si>
  <si>
    <t>Physical drift (corn)</t>
  </si>
  <si>
    <t>Physical drift (Xtend)</t>
  </si>
  <si>
    <t>Volatilization (corn)</t>
  </si>
  <si>
    <t>Volatilization (Xtend)</t>
  </si>
  <si>
    <t>Inversion (corn)</t>
  </si>
  <si>
    <t>Inversion (Xtend)</t>
  </si>
  <si>
    <t>Summary Overall</t>
  </si>
  <si>
    <t>Online</t>
  </si>
  <si>
    <t>Paper</t>
  </si>
  <si>
    <t>#acres</t>
  </si>
  <si>
    <t>%acres</t>
  </si>
  <si>
    <t>Dakoa</t>
  </si>
  <si>
    <t/>
  </si>
  <si>
    <t>Lancaser</t>
  </si>
  <si>
    <t>County ID for R Map</t>
  </si>
  <si>
    <t>1 - 5 answers</t>
  </si>
  <si>
    <t>6-10 answers</t>
  </si>
  <si>
    <t>&gt; 10 answers</t>
  </si>
  <si>
    <t>Injury</t>
  </si>
  <si>
    <t>Date</t>
  </si>
  <si>
    <t>DOY</t>
  </si>
  <si>
    <t>If "Yes," please indicate how (one of the options listed below) and number of acres affected. -- Physical drift-- Volatilization-- Temperature inversion</t>
  </si>
  <si>
    <t>*only time data from agronomists and coop reps were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</si>
</sst>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rgb="FF333333"/>
      <name val="Arial"/>
    </font>
    <font>
      <b/>
      <sz val="11"/>
      <color rgb="FF333333"/>
      <name val="Arial"/>
      <family val="2"/>
    </font>
    <font>
      <sz val="11"/>
      <color rgb="FF333333"/>
      <name val="Arial"/>
      <family val="2"/>
    </font>
    <font>
      <b/>
      <sz val="11"/>
      <color theme="1"/>
      <name val="Calibri"/>
      <family val="2"/>
      <scheme val="minor"/>
    </font>
    <font>
      <b/>
      <sz val="11"/>
      <color rgb="FF000000"/>
      <name val="Calibri"/>
      <family val="2"/>
      <scheme val="minor"/>
    </font>
  </fonts>
  <fills count="4">
    <fill>
      <patternFill patternType="none"/>
    </fill>
    <fill>
      <patternFill patternType="gray125"/>
    </fill>
    <fill>
      <patternFill patternType="solid">
        <fgColor rgb="FFEAEAE8"/>
        <bgColor rgb="FFEAEAE8"/>
      </patternFill>
    </fill>
    <fill>
      <patternFill patternType="solid">
        <fgColor theme="5" tint="0.79998168889431442"/>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2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0" fillId="0" borderId="0" xfId="0" applyFill="1"/>
    <xf numFmtId="0" fontId="0" fillId="3" borderId="0" xfId="0" applyFill="1"/>
    <xf numFmtId="0" fontId="0" fillId="3" borderId="0" xfId="0" applyFont="1" applyFill="1"/>
    <xf numFmtId="3" fontId="0" fillId="3" borderId="0" xfId="0" applyNumberFormat="1" applyFill="1"/>
    <xf numFmtId="164" fontId="0" fillId="0" borderId="0" xfId="0" applyNumberFormat="1"/>
    <xf numFmtId="1" fontId="0" fillId="0" borderId="0" xfId="0" applyNumberFormat="1"/>
    <xf numFmtId="0" fontId="4" fillId="0" borderId="0" xfId="0" applyFont="1"/>
    <xf numFmtId="0" fontId="0" fillId="0" borderId="1" xfId="0" applyBorder="1"/>
    <xf numFmtId="0" fontId="1" fillId="2" borderId="0" xfId="0" applyFont="1" applyFill="1" applyBorder="1"/>
    <xf numFmtId="0" fontId="0" fillId="0" borderId="0" xfId="0" applyBorder="1"/>
    <xf numFmtId="0" fontId="2" fillId="2" borderId="0" xfId="0" applyFont="1" applyFill="1" applyBorder="1"/>
    <xf numFmtId="0" fontId="3" fillId="2" borderId="0" xfId="0" applyFont="1" applyFill="1" applyBorder="1"/>
    <xf numFmtId="0" fontId="0" fillId="0" borderId="0" xfId="0" quotePrefix="1"/>
    <xf numFmtId="0" fontId="1" fillId="0" borderId="1" xfId="0" applyFont="1" applyFill="1" applyBorder="1"/>
    <xf numFmtId="0" fontId="1" fillId="0" borderId="0" xfId="0" applyFont="1" applyFill="1" applyBorder="1"/>
    <xf numFmtId="1" fontId="1" fillId="0" borderId="0" xfId="0" applyNumberFormat="1" applyFont="1" applyFill="1" applyBorder="1"/>
    <xf numFmtId="16" fontId="0" fillId="0" borderId="0" xfId="0" applyNumberFormat="1"/>
    <xf numFmtId="0" fontId="0" fillId="0" borderId="0" xfId="0" applyFill="1" applyBorder="1"/>
    <xf numFmtId="0" fontId="5" fillId="0" borderId="0" xfId="0" applyFont="1" applyAlignment="1">
      <alignment horizontal="left" vertical="center" readingOrder="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34.xml"/><Relationship Id="rId1" Type="http://schemas.microsoft.com/office/2011/relationships/chartStyle" Target="style34.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35.xml"/><Relationship Id="rId1" Type="http://schemas.microsoft.com/office/2011/relationships/chartStyle" Target="style35.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36.xml"/><Relationship Id="rId1" Type="http://schemas.microsoft.com/office/2011/relationships/chartStyle" Target="style36.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37.xml"/><Relationship Id="rId1" Type="http://schemas.microsoft.com/office/2011/relationships/chartStyle" Target="style37.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38.xml"/><Relationship Id="rId1" Type="http://schemas.microsoft.com/office/2011/relationships/chartStyle" Target="style38.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Soybean Acres (n=277)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tx1"/>
              </a:solidFill>
              <a:ln w="9525">
                <a:solidFill>
                  <a:schemeClr val="accent1"/>
                </a:solidFill>
              </a:ln>
              <a:effectLst/>
            </c:spPr>
          </c:marker>
          <c:trendline>
            <c:spPr>
              <a:ln w="38100" cap="rnd">
                <a:solidFill>
                  <a:schemeClr val="accent1"/>
                </a:solidFill>
                <a:prstDash val="sysDot"/>
              </a:ln>
              <a:effectLst/>
            </c:spPr>
            <c:trendlineType val="linear"/>
            <c:dispRSqr val="1"/>
            <c:dispEq val="1"/>
            <c:trendlineLbl>
              <c:layout>
                <c:manualLayout>
                  <c:x val="0.12409361329833771"/>
                  <c:y val="0.3545600029163021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'Acreage Summary'!$E$3:$E$328</c:f>
              <c:numCache>
                <c:formatCode>General</c:formatCode>
                <c:ptCount val="326"/>
                <c:pt idx="0">
                  <c:v>70</c:v>
                </c:pt>
                <c:pt idx="1">
                  <c:v>900</c:v>
                </c:pt>
                <c:pt idx="2">
                  <c:v>500</c:v>
                </c:pt>
                <c:pt idx="3">
                  <c:v>120</c:v>
                </c:pt>
                <c:pt idx="4">
                  <c:v>140</c:v>
                </c:pt>
                <c:pt idx="5">
                  <c:v>300</c:v>
                </c:pt>
                <c:pt idx="6">
                  <c:v>400</c:v>
                </c:pt>
                <c:pt idx="7">
                  <c:v>250</c:v>
                </c:pt>
                <c:pt idx="8">
                  <c:v>300</c:v>
                </c:pt>
                <c:pt idx="9">
                  <c:v>450</c:v>
                </c:pt>
                <c:pt idx="10">
                  <c:v>500</c:v>
                </c:pt>
                <c:pt idx="11">
                  <c:v>600</c:v>
                </c:pt>
                <c:pt idx="12">
                  <c:v>40</c:v>
                </c:pt>
                <c:pt idx="14">
                  <c:v>1300</c:v>
                </c:pt>
                <c:pt idx="18">
                  <c:v>400</c:v>
                </c:pt>
                <c:pt idx="19">
                  <c:v>400</c:v>
                </c:pt>
                <c:pt idx="20">
                  <c:v>1000</c:v>
                </c:pt>
                <c:pt idx="22">
                  <c:v>240</c:v>
                </c:pt>
                <c:pt idx="23">
                  <c:v>900</c:v>
                </c:pt>
                <c:pt idx="24">
                  <c:v>550</c:v>
                </c:pt>
                <c:pt idx="25">
                  <c:v>440</c:v>
                </c:pt>
                <c:pt idx="26">
                  <c:v>600</c:v>
                </c:pt>
                <c:pt idx="28">
                  <c:v>320</c:v>
                </c:pt>
                <c:pt idx="29">
                  <c:v>500</c:v>
                </c:pt>
                <c:pt idx="30">
                  <c:v>730</c:v>
                </c:pt>
                <c:pt idx="31">
                  <c:v>730</c:v>
                </c:pt>
                <c:pt idx="33">
                  <c:v>1000</c:v>
                </c:pt>
                <c:pt idx="34">
                  <c:v>1000</c:v>
                </c:pt>
                <c:pt idx="35">
                  <c:v>400</c:v>
                </c:pt>
                <c:pt idx="39">
                  <c:v>240</c:v>
                </c:pt>
                <c:pt idx="40">
                  <c:v>500</c:v>
                </c:pt>
                <c:pt idx="41">
                  <c:v>400</c:v>
                </c:pt>
                <c:pt idx="43">
                  <c:v>325</c:v>
                </c:pt>
                <c:pt idx="44">
                  <c:v>550</c:v>
                </c:pt>
                <c:pt idx="45">
                  <c:v>520</c:v>
                </c:pt>
                <c:pt idx="46">
                  <c:v>275</c:v>
                </c:pt>
                <c:pt idx="48">
                  <c:v>1100</c:v>
                </c:pt>
                <c:pt idx="49">
                  <c:v>700</c:v>
                </c:pt>
                <c:pt idx="50">
                  <c:v>500</c:v>
                </c:pt>
                <c:pt idx="51">
                  <c:v>2200</c:v>
                </c:pt>
                <c:pt idx="52">
                  <c:v>1500</c:v>
                </c:pt>
                <c:pt idx="53">
                  <c:v>430</c:v>
                </c:pt>
                <c:pt idx="54">
                  <c:v>2100</c:v>
                </c:pt>
                <c:pt idx="55">
                  <c:v>340</c:v>
                </c:pt>
                <c:pt idx="56">
                  <c:v>325</c:v>
                </c:pt>
                <c:pt idx="57">
                  <c:v>1632</c:v>
                </c:pt>
                <c:pt idx="58">
                  <c:v>700</c:v>
                </c:pt>
                <c:pt idx="60">
                  <c:v>800</c:v>
                </c:pt>
                <c:pt idx="61">
                  <c:v>500</c:v>
                </c:pt>
                <c:pt idx="62">
                  <c:v>800</c:v>
                </c:pt>
                <c:pt idx="63">
                  <c:v>450</c:v>
                </c:pt>
                <c:pt idx="66">
                  <c:v>300</c:v>
                </c:pt>
                <c:pt idx="67">
                  <c:v>700</c:v>
                </c:pt>
                <c:pt idx="68">
                  <c:v>1000</c:v>
                </c:pt>
                <c:pt idx="69">
                  <c:v>240</c:v>
                </c:pt>
                <c:pt idx="70">
                  <c:v>70</c:v>
                </c:pt>
                <c:pt idx="71">
                  <c:v>657</c:v>
                </c:pt>
                <c:pt idx="72">
                  <c:v>315</c:v>
                </c:pt>
                <c:pt idx="73">
                  <c:v>200</c:v>
                </c:pt>
                <c:pt idx="74">
                  <c:v>400</c:v>
                </c:pt>
                <c:pt idx="75">
                  <c:v>2000</c:v>
                </c:pt>
                <c:pt idx="76">
                  <c:v>250</c:v>
                </c:pt>
                <c:pt idx="77">
                  <c:v>1200</c:v>
                </c:pt>
                <c:pt idx="78">
                  <c:v>928</c:v>
                </c:pt>
                <c:pt idx="79">
                  <c:v>350</c:v>
                </c:pt>
                <c:pt idx="80">
                  <c:v>700</c:v>
                </c:pt>
                <c:pt idx="81">
                  <c:v>1000</c:v>
                </c:pt>
                <c:pt idx="83">
                  <c:v>450</c:v>
                </c:pt>
                <c:pt idx="84">
                  <c:v>3000</c:v>
                </c:pt>
                <c:pt idx="85">
                  <c:v>800</c:v>
                </c:pt>
                <c:pt idx="86">
                  <c:v>84</c:v>
                </c:pt>
                <c:pt idx="87">
                  <c:v>800</c:v>
                </c:pt>
                <c:pt idx="88">
                  <c:v>400</c:v>
                </c:pt>
                <c:pt idx="89">
                  <c:v>245</c:v>
                </c:pt>
                <c:pt idx="90">
                  <c:v>500</c:v>
                </c:pt>
                <c:pt idx="91">
                  <c:v>950</c:v>
                </c:pt>
                <c:pt idx="92">
                  <c:v>180</c:v>
                </c:pt>
                <c:pt idx="94">
                  <c:v>950</c:v>
                </c:pt>
                <c:pt idx="95">
                  <c:v>300</c:v>
                </c:pt>
                <c:pt idx="96">
                  <c:v>220</c:v>
                </c:pt>
                <c:pt idx="97">
                  <c:v>950</c:v>
                </c:pt>
                <c:pt idx="98">
                  <c:v>450</c:v>
                </c:pt>
                <c:pt idx="99">
                  <c:v>250</c:v>
                </c:pt>
                <c:pt idx="100">
                  <c:v>150</c:v>
                </c:pt>
                <c:pt idx="101">
                  <c:v>1000</c:v>
                </c:pt>
                <c:pt idx="103">
                  <c:v>450</c:v>
                </c:pt>
                <c:pt idx="104">
                  <c:v>150</c:v>
                </c:pt>
                <c:pt idx="105">
                  <c:v>420</c:v>
                </c:pt>
                <c:pt idx="106">
                  <c:v>500</c:v>
                </c:pt>
                <c:pt idx="107">
                  <c:v>450</c:v>
                </c:pt>
                <c:pt idx="108">
                  <c:v>140</c:v>
                </c:pt>
                <c:pt idx="109">
                  <c:v>1700</c:v>
                </c:pt>
                <c:pt idx="110">
                  <c:v>1700</c:v>
                </c:pt>
                <c:pt idx="111">
                  <c:v>400</c:v>
                </c:pt>
                <c:pt idx="112">
                  <c:v>65</c:v>
                </c:pt>
                <c:pt idx="113">
                  <c:v>120</c:v>
                </c:pt>
                <c:pt idx="114">
                  <c:v>1500</c:v>
                </c:pt>
                <c:pt idx="115">
                  <c:v>250</c:v>
                </c:pt>
                <c:pt idx="116">
                  <c:v>500</c:v>
                </c:pt>
                <c:pt idx="117">
                  <c:v>600</c:v>
                </c:pt>
                <c:pt idx="118">
                  <c:v>350</c:v>
                </c:pt>
                <c:pt idx="119">
                  <c:v>150</c:v>
                </c:pt>
                <c:pt idx="120">
                  <c:v>800</c:v>
                </c:pt>
                <c:pt idx="122">
                  <c:v>800</c:v>
                </c:pt>
                <c:pt idx="123">
                  <c:v>650</c:v>
                </c:pt>
                <c:pt idx="124">
                  <c:v>500</c:v>
                </c:pt>
                <c:pt idx="126">
                  <c:v>300</c:v>
                </c:pt>
                <c:pt idx="127">
                  <c:v>60</c:v>
                </c:pt>
                <c:pt idx="129">
                  <c:v>650</c:v>
                </c:pt>
                <c:pt idx="130">
                  <c:v>250</c:v>
                </c:pt>
                <c:pt idx="132">
                  <c:v>205</c:v>
                </c:pt>
                <c:pt idx="133">
                  <c:v>500</c:v>
                </c:pt>
                <c:pt idx="134">
                  <c:v>1500</c:v>
                </c:pt>
                <c:pt idx="136">
                  <c:v>500</c:v>
                </c:pt>
                <c:pt idx="137">
                  <c:v>625</c:v>
                </c:pt>
                <c:pt idx="140">
                  <c:v>175</c:v>
                </c:pt>
                <c:pt idx="141">
                  <c:v>450</c:v>
                </c:pt>
                <c:pt idx="143">
                  <c:v>210</c:v>
                </c:pt>
                <c:pt idx="144">
                  <c:v>150</c:v>
                </c:pt>
                <c:pt idx="145">
                  <c:v>200</c:v>
                </c:pt>
                <c:pt idx="146">
                  <c:v>425</c:v>
                </c:pt>
                <c:pt idx="147">
                  <c:v>30</c:v>
                </c:pt>
                <c:pt idx="149">
                  <c:v>540</c:v>
                </c:pt>
                <c:pt idx="150">
                  <c:v>850</c:v>
                </c:pt>
                <c:pt idx="151">
                  <c:v>755</c:v>
                </c:pt>
                <c:pt idx="153">
                  <c:v>56</c:v>
                </c:pt>
                <c:pt idx="154">
                  <c:v>350</c:v>
                </c:pt>
                <c:pt idx="155">
                  <c:v>130</c:v>
                </c:pt>
                <c:pt idx="156">
                  <c:v>200</c:v>
                </c:pt>
                <c:pt idx="157">
                  <c:v>180</c:v>
                </c:pt>
                <c:pt idx="159">
                  <c:v>150</c:v>
                </c:pt>
                <c:pt idx="161">
                  <c:v>450</c:v>
                </c:pt>
                <c:pt idx="164">
                  <c:v>148</c:v>
                </c:pt>
                <c:pt idx="165">
                  <c:v>0</c:v>
                </c:pt>
                <c:pt idx="166">
                  <c:v>110</c:v>
                </c:pt>
                <c:pt idx="167">
                  <c:v>50</c:v>
                </c:pt>
                <c:pt idx="168">
                  <c:v>65</c:v>
                </c:pt>
                <c:pt idx="169">
                  <c:v>850</c:v>
                </c:pt>
                <c:pt idx="171">
                  <c:v>700</c:v>
                </c:pt>
                <c:pt idx="172">
                  <c:v>250</c:v>
                </c:pt>
                <c:pt idx="173">
                  <c:v>700</c:v>
                </c:pt>
                <c:pt idx="174">
                  <c:v>60</c:v>
                </c:pt>
                <c:pt idx="175">
                  <c:v>360</c:v>
                </c:pt>
                <c:pt idx="176">
                  <c:v>750</c:v>
                </c:pt>
                <c:pt idx="177">
                  <c:v>425</c:v>
                </c:pt>
                <c:pt idx="178">
                  <c:v>1500</c:v>
                </c:pt>
                <c:pt idx="179">
                  <c:v>430</c:v>
                </c:pt>
                <c:pt idx="180">
                  <c:v>425</c:v>
                </c:pt>
                <c:pt idx="181">
                  <c:v>480</c:v>
                </c:pt>
                <c:pt idx="182">
                  <c:v>600</c:v>
                </c:pt>
                <c:pt idx="183">
                  <c:v>625</c:v>
                </c:pt>
                <c:pt idx="184">
                  <c:v>100</c:v>
                </c:pt>
                <c:pt idx="185">
                  <c:v>400</c:v>
                </c:pt>
                <c:pt idx="186">
                  <c:v>400</c:v>
                </c:pt>
                <c:pt idx="187">
                  <c:v>500</c:v>
                </c:pt>
                <c:pt idx="189">
                  <c:v>225</c:v>
                </c:pt>
                <c:pt idx="190">
                  <c:v>225</c:v>
                </c:pt>
                <c:pt idx="191">
                  <c:v>189</c:v>
                </c:pt>
                <c:pt idx="192">
                  <c:v>14</c:v>
                </c:pt>
                <c:pt idx="193">
                  <c:v>400</c:v>
                </c:pt>
                <c:pt idx="194">
                  <c:v>550</c:v>
                </c:pt>
                <c:pt idx="195">
                  <c:v>300</c:v>
                </c:pt>
                <c:pt idx="198">
                  <c:v>500</c:v>
                </c:pt>
                <c:pt idx="199">
                  <c:v>600</c:v>
                </c:pt>
                <c:pt idx="200">
                  <c:v>775</c:v>
                </c:pt>
                <c:pt idx="201">
                  <c:v>600</c:v>
                </c:pt>
                <c:pt idx="202">
                  <c:v>350</c:v>
                </c:pt>
                <c:pt idx="203">
                  <c:v>560</c:v>
                </c:pt>
                <c:pt idx="204">
                  <c:v>700</c:v>
                </c:pt>
                <c:pt idx="206">
                  <c:v>460</c:v>
                </c:pt>
                <c:pt idx="207">
                  <c:v>400</c:v>
                </c:pt>
                <c:pt idx="209">
                  <c:v>300</c:v>
                </c:pt>
                <c:pt idx="210">
                  <c:v>300</c:v>
                </c:pt>
                <c:pt idx="211">
                  <c:v>900</c:v>
                </c:pt>
                <c:pt idx="212">
                  <c:v>400</c:v>
                </c:pt>
                <c:pt idx="215">
                  <c:v>480</c:v>
                </c:pt>
                <c:pt idx="216">
                  <c:v>1650</c:v>
                </c:pt>
                <c:pt idx="217">
                  <c:v>97</c:v>
                </c:pt>
                <c:pt idx="218">
                  <c:v>500</c:v>
                </c:pt>
                <c:pt idx="219">
                  <c:v>700</c:v>
                </c:pt>
                <c:pt idx="220">
                  <c:v>250</c:v>
                </c:pt>
                <c:pt idx="221">
                  <c:v>500</c:v>
                </c:pt>
                <c:pt idx="223">
                  <c:v>650</c:v>
                </c:pt>
                <c:pt idx="224">
                  <c:v>360</c:v>
                </c:pt>
                <c:pt idx="225">
                  <c:v>400</c:v>
                </c:pt>
                <c:pt idx="227">
                  <c:v>800</c:v>
                </c:pt>
                <c:pt idx="228">
                  <c:v>450</c:v>
                </c:pt>
                <c:pt idx="229">
                  <c:v>400</c:v>
                </c:pt>
                <c:pt idx="230">
                  <c:v>500</c:v>
                </c:pt>
                <c:pt idx="231">
                  <c:v>600</c:v>
                </c:pt>
                <c:pt idx="233">
                  <c:v>380</c:v>
                </c:pt>
                <c:pt idx="234">
                  <c:v>250</c:v>
                </c:pt>
                <c:pt idx="235">
                  <c:v>350</c:v>
                </c:pt>
                <c:pt idx="237">
                  <c:v>1350</c:v>
                </c:pt>
                <c:pt idx="238">
                  <c:v>500</c:v>
                </c:pt>
                <c:pt idx="239">
                  <c:v>500</c:v>
                </c:pt>
                <c:pt idx="240">
                  <c:v>240</c:v>
                </c:pt>
                <c:pt idx="241">
                  <c:v>450</c:v>
                </c:pt>
                <c:pt idx="242">
                  <c:v>900</c:v>
                </c:pt>
                <c:pt idx="243">
                  <c:v>500</c:v>
                </c:pt>
                <c:pt idx="244">
                  <c:v>780</c:v>
                </c:pt>
                <c:pt idx="245">
                  <c:v>150</c:v>
                </c:pt>
                <c:pt idx="246">
                  <c:v>450</c:v>
                </c:pt>
                <c:pt idx="247">
                  <c:v>510</c:v>
                </c:pt>
                <c:pt idx="248">
                  <c:v>370</c:v>
                </c:pt>
                <c:pt idx="249">
                  <c:v>150</c:v>
                </c:pt>
                <c:pt idx="252">
                  <c:v>130</c:v>
                </c:pt>
                <c:pt idx="253">
                  <c:v>600</c:v>
                </c:pt>
                <c:pt idx="254">
                  <c:v>320</c:v>
                </c:pt>
                <c:pt idx="255">
                  <c:v>97</c:v>
                </c:pt>
                <c:pt idx="256">
                  <c:v>2500</c:v>
                </c:pt>
                <c:pt idx="257">
                  <c:v>130</c:v>
                </c:pt>
                <c:pt idx="258">
                  <c:v>450</c:v>
                </c:pt>
                <c:pt idx="259">
                  <c:v>185</c:v>
                </c:pt>
                <c:pt idx="260">
                  <c:v>250</c:v>
                </c:pt>
                <c:pt idx="261">
                  <c:v>700</c:v>
                </c:pt>
                <c:pt idx="263">
                  <c:v>1000</c:v>
                </c:pt>
                <c:pt idx="264">
                  <c:v>250</c:v>
                </c:pt>
                <c:pt idx="265">
                  <c:v>600</c:v>
                </c:pt>
                <c:pt idx="266">
                  <c:v>700</c:v>
                </c:pt>
                <c:pt idx="267">
                  <c:v>500</c:v>
                </c:pt>
                <c:pt idx="268">
                  <c:v>2300</c:v>
                </c:pt>
                <c:pt idx="269">
                  <c:v>650</c:v>
                </c:pt>
                <c:pt idx="270">
                  <c:v>1000</c:v>
                </c:pt>
                <c:pt idx="271">
                  <c:v>1350</c:v>
                </c:pt>
                <c:pt idx="272">
                  <c:v>250</c:v>
                </c:pt>
                <c:pt idx="273">
                  <c:v>420</c:v>
                </c:pt>
                <c:pt idx="274">
                  <c:v>600</c:v>
                </c:pt>
                <c:pt idx="275">
                  <c:v>1050</c:v>
                </c:pt>
                <c:pt idx="276">
                  <c:v>2500</c:v>
                </c:pt>
                <c:pt idx="277">
                  <c:v>280</c:v>
                </c:pt>
                <c:pt idx="278">
                  <c:v>250</c:v>
                </c:pt>
                <c:pt idx="279">
                  <c:v>18</c:v>
                </c:pt>
                <c:pt idx="280">
                  <c:v>500</c:v>
                </c:pt>
                <c:pt idx="281">
                  <c:v>270</c:v>
                </c:pt>
                <c:pt idx="282">
                  <c:v>1400</c:v>
                </c:pt>
                <c:pt idx="283">
                  <c:v>300</c:v>
                </c:pt>
                <c:pt idx="284">
                  <c:v>450</c:v>
                </c:pt>
                <c:pt idx="285">
                  <c:v>2000</c:v>
                </c:pt>
                <c:pt idx="286">
                  <c:v>390</c:v>
                </c:pt>
                <c:pt idx="287">
                  <c:v>800</c:v>
                </c:pt>
                <c:pt idx="288">
                  <c:v>80</c:v>
                </c:pt>
                <c:pt idx="289">
                  <c:v>550</c:v>
                </c:pt>
                <c:pt idx="290">
                  <c:v>1500</c:v>
                </c:pt>
                <c:pt idx="291">
                  <c:v>1000</c:v>
                </c:pt>
                <c:pt idx="292">
                  <c:v>300</c:v>
                </c:pt>
                <c:pt idx="293">
                  <c:v>1000</c:v>
                </c:pt>
                <c:pt idx="294">
                  <c:v>1850</c:v>
                </c:pt>
                <c:pt idx="295">
                  <c:v>660</c:v>
                </c:pt>
                <c:pt idx="296">
                  <c:v>1100</c:v>
                </c:pt>
                <c:pt idx="297">
                  <c:v>800</c:v>
                </c:pt>
                <c:pt idx="298">
                  <c:v>500</c:v>
                </c:pt>
                <c:pt idx="299">
                  <c:v>750</c:v>
                </c:pt>
                <c:pt idx="300">
                  <c:v>160</c:v>
                </c:pt>
                <c:pt idx="301">
                  <c:v>550</c:v>
                </c:pt>
                <c:pt idx="302">
                  <c:v>420</c:v>
                </c:pt>
                <c:pt idx="303">
                  <c:v>270</c:v>
                </c:pt>
                <c:pt idx="304">
                  <c:v>1200</c:v>
                </c:pt>
                <c:pt idx="305">
                  <c:v>1200</c:v>
                </c:pt>
                <c:pt idx="306">
                  <c:v>750</c:v>
                </c:pt>
                <c:pt idx="307">
                  <c:v>320</c:v>
                </c:pt>
                <c:pt idx="308">
                  <c:v>800</c:v>
                </c:pt>
                <c:pt idx="309">
                  <c:v>1700</c:v>
                </c:pt>
                <c:pt idx="310">
                  <c:v>400</c:v>
                </c:pt>
                <c:pt idx="312">
                  <c:v>1500</c:v>
                </c:pt>
                <c:pt idx="313">
                  <c:v>876</c:v>
                </c:pt>
                <c:pt idx="314">
                  <c:v>1000</c:v>
                </c:pt>
                <c:pt idx="315">
                  <c:v>1600</c:v>
                </c:pt>
                <c:pt idx="316">
                  <c:v>1200</c:v>
                </c:pt>
                <c:pt idx="317">
                  <c:v>80</c:v>
                </c:pt>
                <c:pt idx="318">
                  <c:v>600</c:v>
                </c:pt>
                <c:pt idx="319">
                  <c:v>360</c:v>
                </c:pt>
                <c:pt idx="320">
                  <c:v>600</c:v>
                </c:pt>
                <c:pt idx="321">
                  <c:v>550</c:v>
                </c:pt>
                <c:pt idx="322">
                  <c:v>1400</c:v>
                </c:pt>
                <c:pt idx="323">
                  <c:v>160</c:v>
                </c:pt>
                <c:pt idx="325">
                  <c:v>65</c:v>
                </c:pt>
              </c:numCache>
            </c:numRef>
          </c:xVal>
          <c:yVal>
            <c:numRef>
              <c:f>'Acreage Summary'!$F$3:$F$328</c:f>
              <c:numCache>
                <c:formatCode>General</c:formatCode>
                <c:ptCount val="326"/>
                <c:pt idx="0">
                  <c:v>70</c:v>
                </c:pt>
                <c:pt idx="1">
                  <c:v>900</c:v>
                </c:pt>
                <c:pt idx="2">
                  <c:v>500</c:v>
                </c:pt>
                <c:pt idx="3">
                  <c:v>160</c:v>
                </c:pt>
                <c:pt idx="4">
                  <c:v>78</c:v>
                </c:pt>
                <c:pt idx="5">
                  <c:v>300</c:v>
                </c:pt>
                <c:pt idx="6">
                  <c:v>400</c:v>
                </c:pt>
                <c:pt idx="7">
                  <c:v>250</c:v>
                </c:pt>
                <c:pt idx="8">
                  <c:v>300</c:v>
                </c:pt>
                <c:pt idx="9">
                  <c:v>750</c:v>
                </c:pt>
                <c:pt idx="10">
                  <c:v>500</c:v>
                </c:pt>
                <c:pt idx="11">
                  <c:v>600</c:v>
                </c:pt>
                <c:pt idx="12">
                  <c:v>70</c:v>
                </c:pt>
                <c:pt idx="14">
                  <c:v>1300</c:v>
                </c:pt>
                <c:pt idx="18">
                  <c:v>400</c:v>
                </c:pt>
                <c:pt idx="19">
                  <c:v>400</c:v>
                </c:pt>
                <c:pt idx="20">
                  <c:v>200</c:v>
                </c:pt>
                <c:pt idx="22">
                  <c:v>240</c:v>
                </c:pt>
                <c:pt idx="23">
                  <c:v>1100</c:v>
                </c:pt>
                <c:pt idx="24">
                  <c:v>550</c:v>
                </c:pt>
                <c:pt idx="25">
                  <c:v>440</c:v>
                </c:pt>
                <c:pt idx="26">
                  <c:v>600</c:v>
                </c:pt>
                <c:pt idx="28">
                  <c:v>320</c:v>
                </c:pt>
                <c:pt idx="29">
                  <c:v>500</c:v>
                </c:pt>
                <c:pt idx="30">
                  <c:v>700</c:v>
                </c:pt>
                <c:pt idx="31">
                  <c:v>730</c:v>
                </c:pt>
                <c:pt idx="33">
                  <c:v>800</c:v>
                </c:pt>
                <c:pt idx="34">
                  <c:v>800</c:v>
                </c:pt>
                <c:pt idx="35">
                  <c:v>400</c:v>
                </c:pt>
                <c:pt idx="39">
                  <c:v>200</c:v>
                </c:pt>
                <c:pt idx="40">
                  <c:v>500</c:v>
                </c:pt>
                <c:pt idx="41">
                  <c:v>400</c:v>
                </c:pt>
                <c:pt idx="43">
                  <c:v>375</c:v>
                </c:pt>
                <c:pt idx="44">
                  <c:v>550</c:v>
                </c:pt>
                <c:pt idx="45">
                  <c:v>520</c:v>
                </c:pt>
                <c:pt idx="46">
                  <c:v>225</c:v>
                </c:pt>
                <c:pt idx="48">
                  <c:v>1100</c:v>
                </c:pt>
                <c:pt idx="49">
                  <c:v>850</c:v>
                </c:pt>
                <c:pt idx="50">
                  <c:v>400</c:v>
                </c:pt>
                <c:pt idx="51">
                  <c:v>2200</c:v>
                </c:pt>
                <c:pt idx="52">
                  <c:v>1500</c:v>
                </c:pt>
                <c:pt idx="53">
                  <c:v>400</c:v>
                </c:pt>
                <c:pt idx="54">
                  <c:v>2400</c:v>
                </c:pt>
                <c:pt idx="55">
                  <c:v>320</c:v>
                </c:pt>
                <c:pt idx="56">
                  <c:v>320</c:v>
                </c:pt>
                <c:pt idx="57">
                  <c:v>1993</c:v>
                </c:pt>
                <c:pt idx="58">
                  <c:v>700</c:v>
                </c:pt>
                <c:pt idx="60">
                  <c:v>800</c:v>
                </c:pt>
                <c:pt idx="61">
                  <c:v>500</c:v>
                </c:pt>
                <c:pt idx="62">
                  <c:v>800</c:v>
                </c:pt>
                <c:pt idx="63">
                  <c:v>450</c:v>
                </c:pt>
                <c:pt idx="66">
                  <c:v>250</c:v>
                </c:pt>
                <c:pt idx="67">
                  <c:v>700</c:v>
                </c:pt>
                <c:pt idx="68">
                  <c:v>1000</c:v>
                </c:pt>
                <c:pt idx="69">
                  <c:v>240</c:v>
                </c:pt>
                <c:pt idx="70">
                  <c:v>30</c:v>
                </c:pt>
                <c:pt idx="71">
                  <c:v>602</c:v>
                </c:pt>
                <c:pt idx="72">
                  <c:v>340</c:v>
                </c:pt>
                <c:pt idx="73">
                  <c:v>250</c:v>
                </c:pt>
                <c:pt idx="74">
                  <c:v>600</c:v>
                </c:pt>
                <c:pt idx="75">
                  <c:v>2000</c:v>
                </c:pt>
                <c:pt idx="76">
                  <c:v>250</c:v>
                </c:pt>
                <c:pt idx="77">
                  <c:v>1200</c:v>
                </c:pt>
                <c:pt idx="78">
                  <c:v>950</c:v>
                </c:pt>
                <c:pt idx="79">
                  <c:v>350</c:v>
                </c:pt>
                <c:pt idx="80">
                  <c:v>750</c:v>
                </c:pt>
                <c:pt idx="81">
                  <c:v>1000</c:v>
                </c:pt>
                <c:pt idx="83">
                  <c:v>590</c:v>
                </c:pt>
                <c:pt idx="84">
                  <c:v>3000</c:v>
                </c:pt>
                <c:pt idx="85">
                  <c:v>700</c:v>
                </c:pt>
                <c:pt idx="86">
                  <c:v>70</c:v>
                </c:pt>
                <c:pt idx="87">
                  <c:v>500</c:v>
                </c:pt>
                <c:pt idx="88">
                  <c:v>450</c:v>
                </c:pt>
                <c:pt idx="89">
                  <c:v>259</c:v>
                </c:pt>
                <c:pt idx="90">
                  <c:v>500</c:v>
                </c:pt>
                <c:pt idx="91">
                  <c:v>750</c:v>
                </c:pt>
                <c:pt idx="92">
                  <c:v>160</c:v>
                </c:pt>
                <c:pt idx="94">
                  <c:v>800</c:v>
                </c:pt>
                <c:pt idx="95">
                  <c:v>300</c:v>
                </c:pt>
                <c:pt idx="96">
                  <c:v>250</c:v>
                </c:pt>
                <c:pt idx="97">
                  <c:v>950</c:v>
                </c:pt>
                <c:pt idx="98">
                  <c:v>350</c:v>
                </c:pt>
                <c:pt idx="99">
                  <c:v>250</c:v>
                </c:pt>
                <c:pt idx="100">
                  <c:v>150</c:v>
                </c:pt>
                <c:pt idx="101">
                  <c:v>750</c:v>
                </c:pt>
                <c:pt idx="103">
                  <c:v>450</c:v>
                </c:pt>
                <c:pt idx="104">
                  <c:v>150</c:v>
                </c:pt>
                <c:pt idx="105">
                  <c:v>420</c:v>
                </c:pt>
                <c:pt idx="106">
                  <c:v>500</c:v>
                </c:pt>
                <c:pt idx="107">
                  <c:v>450</c:v>
                </c:pt>
                <c:pt idx="108">
                  <c:v>140</c:v>
                </c:pt>
                <c:pt idx="109">
                  <c:v>1500</c:v>
                </c:pt>
                <c:pt idx="110">
                  <c:v>1500</c:v>
                </c:pt>
                <c:pt idx="111">
                  <c:v>300</c:v>
                </c:pt>
                <c:pt idx="112">
                  <c:v>80</c:v>
                </c:pt>
                <c:pt idx="113">
                  <c:v>120</c:v>
                </c:pt>
                <c:pt idx="114">
                  <c:v>1500</c:v>
                </c:pt>
                <c:pt idx="115">
                  <c:v>250</c:v>
                </c:pt>
                <c:pt idx="116">
                  <c:v>500</c:v>
                </c:pt>
                <c:pt idx="117">
                  <c:v>600</c:v>
                </c:pt>
                <c:pt idx="118">
                  <c:v>350</c:v>
                </c:pt>
                <c:pt idx="119">
                  <c:v>150</c:v>
                </c:pt>
                <c:pt idx="120">
                  <c:v>800</c:v>
                </c:pt>
                <c:pt idx="122">
                  <c:v>800</c:v>
                </c:pt>
                <c:pt idx="123">
                  <c:v>500</c:v>
                </c:pt>
                <c:pt idx="124">
                  <c:v>500</c:v>
                </c:pt>
                <c:pt idx="126">
                  <c:v>250</c:v>
                </c:pt>
                <c:pt idx="127">
                  <c:v>60</c:v>
                </c:pt>
                <c:pt idx="129">
                  <c:v>600</c:v>
                </c:pt>
                <c:pt idx="130">
                  <c:v>250</c:v>
                </c:pt>
                <c:pt idx="132">
                  <c:v>230</c:v>
                </c:pt>
                <c:pt idx="133">
                  <c:v>500</c:v>
                </c:pt>
                <c:pt idx="134">
                  <c:v>1500</c:v>
                </c:pt>
                <c:pt idx="136">
                  <c:v>500</c:v>
                </c:pt>
                <c:pt idx="137">
                  <c:v>625</c:v>
                </c:pt>
                <c:pt idx="140">
                  <c:v>145</c:v>
                </c:pt>
                <c:pt idx="141">
                  <c:v>450</c:v>
                </c:pt>
                <c:pt idx="143">
                  <c:v>200</c:v>
                </c:pt>
                <c:pt idx="144">
                  <c:v>150</c:v>
                </c:pt>
                <c:pt idx="145">
                  <c:v>200</c:v>
                </c:pt>
                <c:pt idx="146">
                  <c:v>500</c:v>
                </c:pt>
                <c:pt idx="147">
                  <c:v>45</c:v>
                </c:pt>
                <c:pt idx="149">
                  <c:v>540</c:v>
                </c:pt>
                <c:pt idx="150">
                  <c:v>830</c:v>
                </c:pt>
                <c:pt idx="151">
                  <c:v>750</c:v>
                </c:pt>
                <c:pt idx="153">
                  <c:v>65</c:v>
                </c:pt>
                <c:pt idx="154">
                  <c:v>350</c:v>
                </c:pt>
                <c:pt idx="155">
                  <c:v>75</c:v>
                </c:pt>
                <c:pt idx="156">
                  <c:v>200</c:v>
                </c:pt>
                <c:pt idx="157">
                  <c:v>175</c:v>
                </c:pt>
                <c:pt idx="159">
                  <c:v>158</c:v>
                </c:pt>
                <c:pt idx="161">
                  <c:v>450</c:v>
                </c:pt>
                <c:pt idx="164">
                  <c:v>96</c:v>
                </c:pt>
                <c:pt idx="165">
                  <c:v>50</c:v>
                </c:pt>
                <c:pt idx="166">
                  <c:v>60</c:v>
                </c:pt>
                <c:pt idx="167">
                  <c:v>50</c:v>
                </c:pt>
                <c:pt idx="168">
                  <c:v>65</c:v>
                </c:pt>
                <c:pt idx="169">
                  <c:v>700</c:v>
                </c:pt>
                <c:pt idx="171">
                  <c:v>700</c:v>
                </c:pt>
                <c:pt idx="173">
                  <c:v>700</c:v>
                </c:pt>
                <c:pt idx="174">
                  <c:v>40</c:v>
                </c:pt>
                <c:pt idx="175">
                  <c:v>300</c:v>
                </c:pt>
                <c:pt idx="176">
                  <c:v>750</c:v>
                </c:pt>
                <c:pt idx="177">
                  <c:v>400</c:v>
                </c:pt>
                <c:pt idx="178">
                  <c:v>1500</c:v>
                </c:pt>
                <c:pt idx="179">
                  <c:v>250</c:v>
                </c:pt>
                <c:pt idx="180">
                  <c:v>400</c:v>
                </c:pt>
                <c:pt idx="181">
                  <c:v>480</c:v>
                </c:pt>
                <c:pt idx="182">
                  <c:v>600</c:v>
                </c:pt>
                <c:pt idx="183">
                  <c:v>600</c:v>
                </c:pt>
                <c:pt idx="184">
                  <c:v>100</c:v>
                </c:pt>
                <c:pt idx="185">
                  <c:v>400</c:v>
                </c:pt>
                <c:pt idx="186">
                  <c:v>400</c:v>
                </c:pt>
                <c:pt idx="187">
                  <c:v>500</c:v>
                </c:pt>
                <c:pt idx="189">
                  <c:v>225</c:v>
                </c:pt>
                <c:pt idx="190">
                  <c:v>225</c:v>
                </c:pt>
                <c:pt idx="191">
                  <c:v>184</c:v>
                </c:pt>
                <c:pt idx="192">
                  <c:v>40</c:v>
                </c:pt>
                <c:pt idx="193">
                  <c:v>400</c:v>
                </c:pt>
                <c:pt idx="194">
                  <c:v>650</c:v>
                </c:pt>
                <c:pt idx="195">
                  <c:v>300</c:v>
                </c:pt>
                <c:pt idx="198">
                  <c:v>500</c:v>
                </c:pt>
                <c:pt idx="199">
                  <c:v>700</c:v>
                </c:pt>
                <c:pt idx="200">
                  <c:v>300</c:v>
                </c:pt>
                <c:pt idx="201">
                  <c:v>700</c:v>
                </c:pt>
                <c:pt idx="202">
                  <c:v>350</c:v>
                </c:pt>
                <c:pt idx="203">
                  <c:v>700</c:v>
                </c:pt>
                <c:pt idx="204">
                  <c:v>700</c:v>
                </c:pt>
                <c:pt idx="206">
                  <c:v>540</c:v>
                </c:pt>
                <c:pt idx="207">
                  <c:v>400</c:v>
                </c:pt>
                <c:pt idx="209">
                  <c:v>300</c:v>
                </c:pt>
                <c:pt idx="210">
                  <c:v>150</c:v>
                </c:pt>
                <c:pt idx="211">
                  <c:v>900</c:v>
                </c:pt>
                <c:pt idx="212">
                  <c:v>400</c:v>
                </c:pt>
                <c:pt idx="215">
                  <c:v>320</c:v>
                </c:pt>
                <c:pt idx="216">
                  <c:v>1650</c:v>
                </c:pt>
                <c:pt idx="217">
                  <c:v>0</c:v>
                </c:pt>
                <c:pt idx="218">
                  <c:v>300</c:v>
                </c:pt>
                <c:pt idx="219">
                  <c:v>700</c:v>
                </c:pt>
                <c:pt idx="220">
                  <c:v>250</c:v>
                </c:pt>
                <c:pt idx="221">
                  <c:v>500</c:v>
                </c:pt>
                <c:pt idx="223">
                  <c:v>600</c:v>
                </c:pt>
                <c:pt idx="224">
                  <c:v>300</c:v>
                </c:pt>
                <c:pt idx="225">
                  <c:v>400</c:v>
                </c:pt>
                <c:pt idx="227">
                  <c:v>400</c:v>
                </c:pt>
                <c:pt idx="228">
                  <c:v>400</c:v>
                </c:pt>
                <c:pt idx="229">
                  <c:v>400</c:v>
                </c:pt>
                <c:pt idx="230">
                  <c:v>1000</c:v>
                </c:pt>
                <c:pt idx="231">
                  <c:v>600</c:v>
                </c:pt>
                <c:pt idx="233">
                  <c:v>360</c:v>
                </c:pt>
                <c:pt idx="234">
                  <c:v>250</c:v>
                </c:pt>
                <c:pt idx="235">
                  <c:v>400</c:v>
                </c:pt>
                <c:pt idx="237">
                  <c:v>1200</c:v>
                </c:pt>
                <c:pt idx="238">
                  <c:v>350</c:v>
                </c:pt>
                <c:pt idx="239">
                  <c:v>250</c:v>
                </c:pt>
                <c:pt idx="240">
                  <c:v>250</c:v>
                </c:pt>
                <c:pt idx="241">
                  <c:v>450</c:v>
                </c:pt>
                <c:pt idx="242">
                  <c:v>900</c:v>
                </c:pt>
                <c:pt idx="243">
                  <c:v>500</c:v>
                </c:pt>
                <c:pt idx="244">
                  <c:v>1200</c:v>
                </c:pt>
                <c:pt idx="245">
                  <c:v>150</c:v>
                </c:pt>
                <c:pt idx="246">
                  <c:v>450</c:v>
                </c:pt>
                <c:pt idx="247">
                  <c:v>470</c:v>
                </c:pt>
                <c:pt idx="248">
                  <c:v>300</c:v>
                </c:pt>
                <c:pt idx="249">
                  <c:v>150</c:v>
                </c:pt>
                <c:pt idx="252">
                  <c:v>130</c:v>
                </c:pt>
                <c:pt idx="253">
                  <c:v>690</c:v>
                </c:pt>
                <c:pt idx="254">
                  <c:v>300</c:v>
                </c:pt>
                <c:pt idx="255">
                  <c:v>100</c:v>
                </c:pt>
                <c:pt idx="256">
                  <c:v>2500</c:v>
                </c:pt>
                <c:pt idx="257">
                  <c:v>75</c:v>
                </c:pt>
                <c:pt idx="258">
                  <c:v>450</c:v>
                </c:pt>
                <c:pt idx="259">
                  <c:v>155</c:v>
                </c:pt>
                <c:pt idx="260">
                  <c:v>300</c:v>
                </c:pt>
                <c:pt idx="261">
                  <c:v>600</c:v>
                </c:pt>
                <c:pt idx="263">
                  <c:v>1000</c:v>
                </c:pt>
                <c:pt idx="264">
                  <c:v>300</c:v>
                </c:pt>
                <c:pt idx="265">
                  <c:v>250</c:v>
                </c:pt>
                <c:pt idx="266">
                  <c:v>700</c:v>
                </c:pt>
                <c:pt idx="267">
                  <c:v>500</c:v>
                </c:pt>
                <c:pt idx="268">
                  <c:v>2300</c:v>
                </c:pt>
                <c:pt idx="269">
                  <c:v>650</c:v>
                </c:pt>
                <c:pt idx="270">
                  <c:v>300</c:v>
                </c:pt>
                <c:pt idx="271">
                  <c:v>1350</c:v>
                </c:pt>
                <c:pt idx="272">
                  <c:v>250</c:v>
                </c:pt>
                <c:pt idx="273">
                  <c:v>420</c:v>
                </c:pt>
                <c:pt idx="274">
                  <c:v>600</c:v>
                </c:pt>
                <c:pt idx="275">
                  <c:v>1200</c:v>
                </c:pt>
                <c:pt idx="276">
                  <c:v>2500</c:v>
                </c:pt>
                <c:pt idx="277">
                  <c:v>350</c:v>
                </c:pt>
                <c:pt idx="278">
                  <c:v>250</c:v>
                </c:pt>
                <c:pt idx="279">
                  <c:v>180</c:v>
                </c:pt>
                <c:pt idx="280">
                  <c:v>500</c:v>
                </c:pt>
                <c:pt idx="281">
                  <c:v>300</c:v>
                </c:pt>
                <c:pt idx="282">
                  <c:v>1250</c:v>
                </c:pt>
                <c:pt idx="283">
                  <c:v>235</c:v>
                </c:pt>
                <c:pt idx="284">
                  <c:v>450</c:v>
                </c:pt>
                <c:pt idx="285">
                  <c:v>2000</c:v>
                </c:pt>
                <c:pt idx="286">
                  <c:v>390</c:v>
                </c:pt>
                <c:pt idx="287">
                  <c:v>800</c:v>
                </c:pt>
                <c:pt idx="288">
                  <c:v>120</c:v>
                </c:pt>
                <c:pt idx="289">
                  <c:v>500</c:v>
                </c:pt>
                <c:pt idx="290">
                  <c:v>1100</c:v>
                </c:pt>
                <c:pt idx="291">
                  <c:v>1000</c:v>
                </c:pt>
                <c:pt idx="292">
                  <c:v>300</c:v>
                </c:pt>
                <c:pt idx="293">
                  <c:v>900</c:v>
                </c:pt>
                <c:pt idx="294">
                  <c:v>2000</c:v>
                </c:pt>
                <c:pt idx="295">
                  <c:v>750</c:v>
                </c:pt>
                <c:pt idx="296">
                  <c:v>1100</c:v>
                </c:pt>
                <c:pt idx="297">
                  <c:v>700</c:v>
                </c:pt>
                <c:pt idx="298">
                  <c:v>450</c:v>
                </c:pt>
                <c:pt idx="299">
                  <c:v>750</c:v>
                </c:pt>
                <c:pt idx="300">
                  <c:v>390</c:v>
                </c:pt>
                <c:pt idx="301">
                  <c:v>550</c:v>
                </c:pt>
                <c:pt idx="302">
                  <c:v>400</c:v>
                </c:pt>
                <c:pt idx="303">
                  <c:v>270</c:v>
                </c:pt>
                <c:pt idx="304">
                  <c:v>950</c:v>
                </c:pt>
                <c:pt idx="305">
                  <c:v>1200</c:v>
                </c:pt>
                <c:pt idx="306">
                  <c:v>700</c:v>
                </c:pt>
                <c:pt idx="307">
                  <c:v>280</c:v>
                </c:pt>
                <c:pt idx="308">
                  <c:v>750</c:v>
                </c:pt>
                <c:pt idx="309">
                  <c:v>1800</c:v>
                </c:pt>
                <c:pt idx="310">
                  <c:v>400</c:v>
                </c:pt>
                <c:pt idx="312">
                  <c:v>1200</c:v>
                </c:pt>
                <c:pt idx="313">
                  <c:v>876</c:v>
                </c:pt>
                <c:pt idx="314">
                  <c:v>300</c:v>
                </c:pt>
                <c:pt idx="315">
                  <c:v>1600</c:v>
                </c:pt>
                <c:pt idx="316">
                  <c:v>1500</c:v>
                </c:pt>
                <c:pt idx="317">
                  <c:v>80</c:v>
                </c:pt>
                <c:pt idx="318">
                  <c:v>700</c:v>
                </c:pt>
                <c:pt idx="319">
                  <c:v>325</c:v>
                </c:pt>
                <c:pt idx="320">
                  <c:v>500</c:v>
                </c:pt>
                <c:pt idx="321">
                  <c:v>450</c:v>
                </c:pt>
                <c:pt idx="322">
                  <c:v>300</c:v>
                </c:pt>
                <c:pt idx="323">
                  <c:v>160</c:v>
                </c:pt>
                <c:pt idx="325">
                  <c:v>65</c:v>
                </c:pt>
              </c:numCache>
            </c:numRef>
          </c:yVal>
          <c:smooth val="0"/>
          <c:extLst>
            <c:ext xmlns:c16="http://schemas.microsoft.com/office/drawing/2014/chart" uri="{C3380CC4-5D6E-409C-BE32-E72D297353CC}">
              <c16:uniqueId val="{00000000-726A-4DCD-9E4C-5D9EB33601B9}"/>
            </c:ext>
          </c:extLst>
        </c:ser>
        <c:dLbls>
          <c:showLegendKey val="0"/>
          <c:showVal val="0"/>
          <c:showCatName val="0"/>
          <c:showSerName val="0"/>
          <c:showPercent val="0"/>
          <c:showBubbleSize val="0"/>
        </c:dLbls>
        <c:axId val="354134848"/>
        <c:axId val="354135176"/>
      </c:scatterChart>
      <c:valAx>
        <c:axId val="354134848"/>
        <c:scaling>
          <c:orientation val="minMax"/>
          <c:max val="3500"/>
          <c:min val="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2017</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4135176"/>
        <c:crosses val="autoZero"/>
        <c:crossBetween val="midCat"/>
        <c:majorUnit val="500"/>
      </c:valAx>
      <c:valAx>
        <c:axId val="35413517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2018</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4134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Own sprayer/spray herbicide programs?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'Sprayer Summary'!$N$31</c:f>
              <c:strCache>
                <c:ptCount val="1"/>
                <c:pt idx="0">
                  <c:v>% Answers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'Sprayer Summary'!$M$32:$M$33</c:f>
              <c:strCache>
                <c:ptCount val="2"/>
                <c:pt idx="0">
                  <c:v>Yes</c:v>
                </c:pt>
                <c:pt idx="1">
                  <c:v>No</c:v>
                </c:pt>
              </c:strCache>
            </c:strRef>
          </c:cat>
          <c:val>
            <c:numRef>
              <c:f>'Sprayer Summary'!$N$32:$N$33</c:f>
              <c:numCache>
                <c:formatCode>General</c:formatCode>
                <c:ptCount val="2"/>
                <c:pt idx="0">
                  <c:v>65</c:v>
                </c:pt>
                <c:pt idx="1">
                  <c:v>35</c:v>
                </c:pt>
              </c:numCache>
            </c:numRef>
          </c:val>
          <c:extLst>
            <c:ext xmlns:c16="http://schemas.microsoft.com/office/drawing/2014/chart" uri="{C3380CC4-5D6E-409C-BE32-E72D297353CC}">
              <c16:uniqueId val="{00000000-151C-458A-85EB-180BDE36D09F}"/>
            </c:ext>
          </c:extLst>
        </c:ser>
        <c:dLbls>
          <c:showLegendKey val="0"/>
          <c:showVal val="0"/>
          <c:showCatName val="0"/>
          <c:showSerName val="0"/>
          <c:showPercent val="0"/>
          <c:showBubbleSize val="0"/>
        </c:dLbls>
        <c:gapWidth val="219"/>
        <c:overlap val="-27"/>
        <c:axId val="355083816"/>
        <c:axId val="351627504"/>
      </c:barChart>
      <c:catAx>
        <c:axId val="35508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1627504"/>
        <c:crosses val="autoZero"/>
        <c:auto val="1"/>
        <c:lblAlgn val="ctr"/>
        <c:lblOffset val="100"/>
        <c:noMultiLvlLbl val="0"/>
      </c:catAx>
      <c:valAx>
        <c:axId val="351627504"/>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5083816"/>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Own sprayer/spray</a:t>
            </a:r>
            <a:r>
              <a:rPr lang="en-US" b="1" baseline="0"/>
              <a:t> herbicide programs?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'Sprayer Summary'!$X$11</c:f>
              <c:strCache>
                <c:ptCount val="1"/>
                <c:pt idx="0">
                  <c:v>Acres</c:v>
                </c:pt>
              </c:strCache>
            </c:strRef>
          </c:tx>
          <c:spPr>
            <a:solidFill>
              <a:schemeClr val="accent1"/>
            </a:solidFill>
            <a:ln>
              <a:noFill/>
            </a:ln>
            <a:effectLst/>
          </c:spPr>
          <c:invertIfNegative val="0"/>
          <c:dLbls>
            <c:dLbl>
              <c:idx val="0"/>
              <c:tx>
                <c:rich>
                  <a:bodyPr/>
                  <a:lstStyle/>
                  <a:p>
                    <a:fld id="{6924503D-0C27-4C25-988D-B9AD9EBFAC78}" type="VALUE">
                      <a:rPr lang="en-US"/>
                      <a:pPr/>
                      <a:t>[VALUE]</a:t>
                    </a:fld>
                    <a:endParaRPr lang="en-US"/>
                  </a:p>
                  <a:p>
                    <a:r>
                      <a:rPr lang="en-US"/>
                      <a:t>81%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76F-48B1-A8EF-0FB2F249D6C7}"/>
                </c:ext>
              </c:extLst>
            </c:dLbl>
            <c:dLbl>
              <c:idx val="1"/>
              <c:tx>
                <c:rich>
                  <a:bodyPr/>
                  <a:lstStyle/>
                  <a:p>
                    <a:fld id="{FA7D300E-76CE-430E-9617-112B314629BB}" type="VALUE">
                      <a:rPr lang="en-US"/>
                      <a:pPr/>
                      <a:t>[VALUE]</a:t>
                    </a:fld>
                    <a:endParaRPr lang="en-US"/>
                  </a:p>
                  <a:p>
                    <a:r>
                      <a:rPr lang="en-US"/>
                      <a:t>19%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76F-48B1-A8EF-0FB2F249D6C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'Sprayer Summary'!$W$12:$W$13</c:f>
              <c:strCache>
                <c:ptCount val="2"/>
                <c:pt idx="0">
                  <c:v>Yes</c:v>
                </c:pt>
                <c:pt idx="1">
                  <c:v>No</c:v>
                </c:pt>
              </c:strCache>
            </c:strRef>
          </c:cat>
          <c:val>
            <c:numRef>
              <c:f>'Sprayer Summary'!$X$12:$X$13</c:f>
              <c:numCache>
                <c:formatCode>General</c:formatCode>
                <c:ptCount val="2"/>
                <c:pt idx="0">
                  <c:v>24374</c:v>
                </c:pt>
                <c:pt idx="1">
                  <c:v>5646</c:v>
                </c:pt>
              </c:numCache>
            </c:numRef>
          </c:val>
          <c:extLst>
            <c:ext xmlns:c16="http://schemas.microsoft.com/office/drawing/2014/chart" uri="{C3380CC4-5D6E-409C-BE32-E72D297353CC}">
              <c16:uniqueId val="{00000000-E76F-48B1-A8EF-0FB2F249D6C7}"/>
            </c:ext>
          </c:extLst>
        </c:ser>
        <c:dLbls>
          <c:showLegendKey val="0"/>
          <c:showVal val="0"/>
          <c:showCatName val="0"/>
          <c:showSerName val="0"/>
          <c:showPercent val="0"/>
          <c:showBubbleSize val="0"/>
        </c:dLbls>
        <c:gapWidth val="219"/>
        <c:overlap val="-27"/>
        <c:axId val="360460880"/>
        <c:axId val="360458912"/>
      </c:barChart>
      <c:catAx>
        <c:axId val="36046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60458912"/>
        <c:crosses val="autoZero"/>
        <c:auto val="1"/>
        <c:lblAlgn val="ctr"/>
        <c:lblOffset val="100"/>
        <c:noMultiLvlLbl val="0"/>
      </c:catAx>
      <c:valAx>
        <c:axId val="360458912"/>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046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Own sprayer/spray herbicide programs?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'Sprayer Summary'!$Y$32</c:f>
              <c:strCache>
                <c:ptCount val="1"/>
                <c:pt idx="0">
                  <c:v>% Answers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'Sprayer Summary'!$X$33:$X$34</c:f>
              <c:strCache>
                <c:ptCount val="2"/>
                <c:pt idx="0">
                  <c:v>Yes</c:v>
                </c:pt>
                <c:pt idx="1">
                  <c:v>No</c:v>
                </c:pt>
              </c:strCache>
            </c:strRef>
          </c:cat>
          <c:val>
            <c:numRef>
              <c:f>'Sprayer Summary'!$Y$33:$Y$34</c:f>
              <c:numCache>
                <c:formatCode>General</c:formatCode>
                <c:ptCount val="2"/>
                <c:pt idx="0">
                  <c:v>71</c:v>
                </c:pt>
                <c:pt idx="1">
                  <c:v>29</c:v>
                </c:pt>
              </c:numCache>
            </c:numRef>
          </c:val>
          <c:extLst>
            <c:ext xmlns:c16="http://schemas.microsoft.com/office/drawing/2014/chart" uri="{C3380CC4-5D6E-409C-BE32-E72D297353CC}">
              <c16:uniqueId val="{00000000-5F75-402E-ACEC-77633B7A4663}"/>
            </c:ext>
          </c:extLst>
        </c:ser>
        <c:dLbls>
          <c:showLegendKey val="0"/>
          <c:showVal val="0"/>
          <c:showCatName val="0"/>
          <c:showSerName val="0"/>
          <c:showPercent val="0"/>
          <c:showBubbleSize val="0"/>
        </c:dLbls>
        <c:gapWidth val="219"/>
        <c:overlap val="-27"/>
        <c:axId val="512078376"/>
        <c:axId val="512071816"/>
      </c:barChart>
      <c:catAx>
        <c:axId val="51207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12071816"/>
        <c:crosses val="autoZero"/>
        <c:auto val="1"/>
        <c:lblAlgn val="ctr"/>
        <c:lblOffset val="100"/>
        <c:noMultiLvlLbl val="0"/>
      </c:catAx>
      <c:valAx>
        <c:axId val="512071816"/>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answers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2078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Drift reduction</a:t>
            </a:r>
            <a:r>
              <a:rPr lang="en-US" b="1" baseline="0"/>
              <a:t> a</a:t>
            </a:r>
            <a:r>
              <a:rPr lang="en-US" b="1"/>
              <a:t>gent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Summary'!$U$19</c:f>
              <c:strCache>
                <c:ptCount val="1"/>
                <c:pt idx="0">
                  <c:v>Acres</c:v>
                </c:pt>
              </c:strCache>
            </c:strRef>
          </c:tx>
          <c:spPr>
            <a:solidFill>
              <a:schemeClr val="accent1"/>
            </a:solidFill>
            <a:ln>
              <a:noFill/>
            </a:ln>
            <a:effectLst/>
          </c:spPr>
          <c:invertIfNegative val="0"/>
          <c:dLbls>
            <c:dLbl>
              <c:idx val="0"/>
              <c:tx>
                <c:rich>
                  <a:bodyPr/>
                  <a:lstStyle/>
                  <a:p>
                    <a:fld id="{23332298-1CE7-476A-92AE-50505B1F1F4E}" type="VALUE">
                      <a:rPr lang="en-US"/>
                      <a:pPr/>
                      <a:t>[VALUE]</a:t>
                    </a:fld>
                    <a:endParaRPr lang="en-US"/>
                  </a:p>
                  <a:p>
                    <a:r>
                      <a:rPr lang="en-US"/>
                      <a:t>80%</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A73-436F-BEA3-6DD89BFE8A23}"/>
                </c:ext>
              </c:extLst>
            </c:dLbl>
            <c:dLbl>
              <c:idx val="1"/>
              <c:tx>
                <c:rich>
                  <a:bodyPr/>
                  <a:lstStyle/>
                  <a:p>
                    <a:fld id="{72F7523B-F73F-411C-B8BB-129866A0F1CC}" type="VALUE">
                      <a:rPr lang="en-US"/>
                      <a:pPr/>
                      <a:t>[VALUE]</a:t>
                    </a:fld>
                    <a:endParaRPr lang="en-US"/>
                  </a:p>
                  <a:p>
                    <a:r>
                      <a:rPr lang="en-US"/>
                      <a:t>16%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A73-436F-BEA3-6DD89BFE8A23}"/>
                </c:ext>
              </c:extLst>
            </c:dLbl>
            <c:dLbl>
              <c:idx val="2"/>
              <c:tx>
                <c:rich>
                  <a:bodyPr/>
                  <a:lstStyle/>
                  <a:p>
                    <a:fld id="{B75D2104-BC10-4D30-80D0-81A4A81D1140}" type="VALUE">
                      <a:rPr lang="en-US"/>
                      <a:pPr/>
                      <a:t>[VALUE]</a:t>
                    </a:fld>
                    <a:endParaRPr lang="en-US"/>
                  </a:p>
                  <a:p>
                    <a:r>
                      <a:rPr lang="en-US"/>
                      <a:t>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A73-436F-BEA3-6DD89BFE8A2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Summary'!$T$20:$T$22</c:f>
              <c:strCache>
                <c:ptCount val="3"/>
                <c:pt idx="0">
                  <c:v>Yes</c:v>
                </c:pt>
                <c:pt idx="1">
                  <c:v>No</c:v>
                </c:pt>
                <c:pt idx="2">
                  <c:v>Not sure</c:v>
                </c:pt>
              </c:strCache>
            </c:strRef>
          </c:cat>
          <c:val>
            <c:numRef>
              <c:f>'Tank-mix Summary'!$U$20:$U$22</c:f>
              <c:numCache>
                <c:formatCode>General</c:formatCode>
                <c:ptCount val="3"/>
                <c:pt idx="0">
                  <c:v>23392</c:v>
                </c:pt>
                <c:pt idx="1">
                  <c:v>4720</c:v>
                </c:pt>
                <c:pt idx="2">
                  <c:v>1188</c:v>
                </c:pt>
              </c:numCache>
            </c:numRef>
          </c:val>
          <c:extLst>
            <c:ext xmlns:c16="http://schemas.microsoft.com/office/drawing/2014/chart" uri="{C3380CC4-5D6E-409C-BE32-E72D297353CC}">
              <c16:uniqueId val="{00000000-5A73-436F-BEA3-6DD89BFE8A23}"/>
            </c:ext>
          </c:extLst>
        </c:ser>
        <c:dLbls>
          <c:showLegendKey val="0"/>
          <c:showVal val="0"/>
          <c:showCatName val="0"/>
          <c:showSerName val="0"/>
          <c:showPercent val="0"/>
          <c:showBubbleSize val="0"/>
        </c:dLbls>
        <c:gapWidth val="219"/>
        <c:overlap val="-27"/>
        <c:axId val="582470448"/>
        <c:axId val="582474384"/>
      </c:barChart>
      <c:catAx>
        <c:axId val="58247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2474384"/>
        <c:crosses val="autoZero"/>
        <c:auto val="1"/>
        <c:lblAlgn val="ctr"/>
        <c:lblOffset val="100"/>
        <c:noMultiLvlLbl val="0"/>
      </c:catAx>
      <c:valAx>
        <c:axId val="582474384"/>
        <c:scaling>
          <c:orientation val="minMax"/>
          <c:max val="300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247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Glyphosate in</a:t>
            </a:r>
            <a:r>
              <a:rPr lang="en-US" b="1" baseline="0"/>
              <a:t> the tank mix with dicamba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Summary'!$AB$25</c:f>
              <c:strCache>
                <c:ptCount val="1"/>
                <c:pt idx="0">
                  <c:v>Acres</c:v>
                </c:pt>
              </c:strCache>
            </c:strRef>
          </c:tx>
          <c:spPr>
            <a:solidFill>
              <a:schemeClr val="accent1"/>
            </a:solidFill>
            <a:ln>
              <a:noFill/>
            </a:ln>
            <a:effectLst/>
          </c:spPr>
          <c:invertIfNegative val="0"/>
          <c:dLbls>
            <c:dLbl>
              <c:idx val="0"/>
              <c:tx>
                <c:rich>
                  <a:bodyPr/>
                  <a:lstStyle/>
                  <a:p>
                    <a:fld id="{4B6B5A11-8D87-40D0-BC1C-C976F2497E1B}" type="VALUE">
                      <a:rPr lang="en-US"/>
                      <a:pPr/>
                      <a:t>[VALUE]</a:t>
                    </a:fld>
                    <a:endParaRPr lang="en-US"/>
                  </a:p>
                  <a:p>
                    <a:r>
                      <a:rPr lang="en-US"/>
                      <a:t>84%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01E-4E3D-BBB2-D00508D88DDC}"/>
                </c:ext>
              </c:extLst>
            </c:dLbl>
            <c:dLbl>
              <c:idx val="1"/>
              <c:tx>
                <c:rich>
                  <a:bodyPr/>
                  <a:lstStyle/>
                  <a:p>
                    <a:fld id="{D2F2106D-C147-4CE1-856B-7466C6D3884F}" type="VALUE">
                      <a:rPr lang="en-US"/>
                      <a:pPr/>
                      <a:t>[VALUE]</a:t>
                    </a:fld>
                    <a:endParaRPr lang="en-US"/>
                  </a:p>
                  <a:p>
                    <a:r>
                      <a:rPr lang="en-US"/>
                      <a:t>15%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01E-4E3D-BBB2-D00508D88DDC}"/>
                </c:ext>
              </c:extLst>
            </c:dLbl>
            <c:dLbl>
              <c:idx val="2"/>
              <c:tx>
                <c:rich>
                  <a:bodyPr/>
                  <a:lstStyle/>
                  <a:p>
                    <a:fld id="{CD6C96F5-7B78-4FEF-8E08-7AA15F454777}" type="VALUE">
                      <a:rPr lang="en-US"/>
                      <a:pPr/>
                      <a:t>[VALUE]</a:t>
                    </a:fld>
                    <a:endParaRPr lang="en-US"/>
                  </a:p>
                  <a:p>
                    <a:r>
                      <a:rPr lang="en-US"/>
                      <a:t>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1E-4E3D-BBB2-D00508D88DD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Summary'!$AA$26:$AA$28</c:f>
              <c:strCache>
                <c:ptCount val="3"/>
                <c:pt idx="0">
                  <c:v>Yes</c:v>
                </c:pt>
                <c:pt idx="1">
                  <c:v>No</c:v>
                </c:pt>
                <c:pt idx="2">
                  <c:v>Not sure</c:v>
                </c:pt>
              </c:strCache>
            </c:strRef>
          </c:cat>
          <c:val>
            <c:numRef>
              <c:f>'Tank-mix Summary'!$AB$26:$AB$28</c:f>
              <c:numCache>
                <c:formatCode>General</c:formatCode>
                <c:ptCount val="3"/>
                <c:pt idx="0">
                  <c:v>24744</c:v>
                </c:pt>
                <c:pt idx="1">
                  <c:v>4251</c:v>
                </c:pt>
                <c:pt idx="2">
                  <c:v>305</c:v>
                </c:pt>
              </c:numCache>
            </c:numRef>
          </c:val>
          <c:extLst>
            <c:ext xmlns:c16="http://schemas.microsoft.com/office/drawing/2014/chart" uri="{C3380CC4-5D6E-409C-BE32-E72D297353CC}">
              <c16:uniqueId val="{00000000-B01E-4E3D-BBB2-D00508D88DDC}"/>
            </c:ext>
          </c:extLst>
        </c:ser>
        <c:dLbls>
          <c:showLegendKey val="0"/>
          <c:showVal val="0"/>
          <c:showCatName val="0"/>
          <c:showSerName val="0"/>
          <c:showPercent val="0"/>
          <c:showBubbleSize val="0"/>
        </c:dLbls>
        <c:gapWidth val="219"/>
        <c:overlap val="-27"/>
        <c:axId val="533236760"/>
        <c:axId val="533234792"/>
      </c:barChart>
      <c:catAx>
        <c:axId val="53323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33234792"/>
        <c:crosses val="autoZero"/>
        <c:auto val="1"/>
        <c:lblAlgn val="ctr"/>
        <c:lblOffset val="100"/>
        <c:noMultiLvlLbl val="0"/>
      </c:catAx>
      <c:valAx>
        <c:axId val="533234792"/>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3236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Drift reduction</a:t>
            </a:r>
            <a:r>
              <a:rPr lang="en-US" b="1" baseline="0"/>
              <a:t> agent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Summary'!$U$25</c:f>
              <c:strCache>
                <c:ptCount val="1"/>
                <c:pt idx="0">
                  <c:v>% Answers</c:v>
                </c:pt>
              </c:strCache>
            </c:strRef>
          </c:tx>
          <c:spPr>
            <a:solidFill>
              <a:schemeClr val="accent1"/>
            </a:solidFill>
            <a:ln>
              <a:noFill/>
            </a:ln>
            <a:effectLst/>
          </c:spPr>
          <c:invertIfNegative val="0"/>
          <c:dLbls>
            <c:dLbl>
              <c:idx val="0"/>
              <c:tx>
                <c:rich>
                  <a:bodyPr/>
                  <a:lstStyle/>
                  <a:p>
                    <a:fld id="{F119EF43-F2E5-411A-AC49-78372E805F5B}"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2DB-440A-8C27-30A43FFC0A04}"/>
                </c:ext>
              </c:extLst>
            </c:dLbl>
            <c:dLbl>
              <c:idx val="1"/>
              <c:tx>
                <c:rich>
                  <a:bodyPr/>
                  <a:lstStyle/>
                  <a:p>
                    <a:fld id="{354C72ED-3811-41C6-BB5A-FFBE0919452D}"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2DB-440A-8C27-30A43FFC0A04}"/>
                </c:ext>
              </c:extLst>
            </c:dLbl>
            <c:dLbl>
              <c:idx val="2"/>
              <c:tx>
                <c:rich>
                  <a:bodyPr/>
                  <a:lstStyle/>
                  <a:p>
                    <a:fld id="{81D595D4-D93D-44AE-A670-7E38B191EB21}"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2DB-440A-8C27-30A43FFC0A0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Summary'!$T$26:$T$28</c:f>
              <c:strCache>
                <c:ptCount val="3"/>
                <c:pt idx="0">
                  <c:v>Yes</c:v>
                </c:pt>
                <c:pt idx="1">
                  <c:v>No</c:v>
                </c:pt>
                <c:pt idx="2">
                  <c:v>Not sure</c:v>
                </c:pt>
              </c:strCache>
            </c:strRef>
          </c:cat>
          <c:val>
            <c:numRef>
              <c:f>'Tank-mix Summary'!$U$26:$U$28</c:f>
              <c:numCache>
                <c:formatCode>0</c:formatCode>
                <c:ptCount val="3"/>
                <c:pt idx="0">
                  <c:v>77.528089887640448</c:v>
                </c:pt>
                <c:pt idx="1">
                  <c:v>12.359550561797752</c:v>
                </c:pt>
                <c:pt idx="2">
                  <c:v>10.112359550561797</c:v>
                </c:pt>
              </c:numCache>
            </c:numRef>
          </c:val>
          <c:extLst>
            <c:ext xmlns:c16="http://schemas.microsoft.com/office/drawing/2014/chart" uri="{C3380CC4-5D6E-409C-BE32-E72D297353CC}">
              <c16:uniqueId val="{00000000-E2DB-440A-8C27-30A43FFC0A04}"/>
            </c:ext>
          </c:extLst>
        </c:ser>
        <c:dLbls>
          <c:showLegendKey val="0"/>
          <c:showVal val="0"/>
          <c:showCatName val="0"/>
          <c:showSerName val="0"/>
          <c:showPercent val="0"/>
          <c:showBubbleSize val="0"/>
        </c:dLbls>
        <c:gapWidth val="219"/>
        <c:overlap val="-27"/>
        <c:axId val="533244960"/>
        <c:axId val="533240040"/>
      </c:barChart>
      <c:catAx>
        <c:axId val="53324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3240040"/>
        <c:crosses val="autoZero"/>
        <c:auto val="1"/>
        <c:lblAlgn val="ctr"/>
        <c:lblOffset val="100"/>
        <c:noMultiLvlLbl val="0"/>
      </c:catAx>
      <c:valAx>
        <c:axId val="53324004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t>
                </a:r>
                <a:r>
                  <a:rPr lang="en-US" sz="1400" baseline="0"/>
                  <a:t> answers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3244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Glyphosate in the tank mix with</a:t>
            </a:r>
            <a:r>
              <a:rPr lang="en-US" b="1" baseline="0"/>
              <a:t> dicamba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Summary'!$AB$31</c:f>
              <c:strCache>
                <c:ptCount val="1"/>
                <c:pt idx="0">
                  <c:v>% Answers</c:v>
                </c:pt>
              </c:strCache>
            </c:strRef>
          </c:tx>
          <c:spPr>
            <a:solidFill>
              <a:schemeClr val="accent1"/>
            </a:solidFill>
            <a:ln>
              <a:noFill/>
            </a:ln>
            <a:effectLst/>
          </c:spPr>
          <c:invertIfNegative val="0"/>
          <c:dLbls>
            <c:dLbl>
              <c:idx val="0"/>
              <c:tx>
                <c:rich>
                  <a:bodyPr/>
                  <a:lstStyle/>
                  <a:p>
                    <a:fld id="{3EA76AEC-8B94-48EA-84D2-B014B4FF30C8}"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6C9-4C79-9097-D9C6EAFD2925}"/>
                </c:ext>
              </c:extLst>
            </c:dLbl>
            <c:dLbl>
              <c:idx val="1"/>
              <c:tx>
                <c:rich>
                  <a:bodyPr/>
                  <a:lstStyle/>
                  <a:p>
                    <a:fld id="{7D3AC33B-C045-4D11-A23D-1569D7DB1739}"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6C9-4C79-9097-D9C6EAFD2925}"/>
                </c:ext>
              </c:extLst>
            </c:dLbl>
            <c:dLbl>
              <c:idx val="2"/>
              <c:tx>
                <c:rich>
                  <a:bodyPr/>
                  <a:lstStyle/>
                  <a:p>
                    <a:fld id="{513B389D-CC33-40A2-B29B-AD4498CB39E0}"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6C9-4C79-9097-D9C6EAFD292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Summary'!$AA$32:$AA$34</c:f>
              <c:strCache>
                <c:ptCount val="3"/>
                <c:pt idx="0">
                  <c:v>Yes</c:v>
                </c:pt>
                <c:pt idx="1">
                  <c:v>No</c:v>
                </c:pt>
                <c:pt idx="2">
                  <c:v>Not sure</c:v>
                </c:pt>
              </c:strCache>
            </c:strRef>
          </c:cat>
          <c:val>
            <c:numRef>
              <c:f>'Tank-mix Summary'!$AB$32:$AB$34</c:f>
              <c:numCache>
                <c:formatCode>0</c:formatCode>
                <c:ptCount val="3"/>
                <c:pt idx="0">
                  <c:v>82.022471910112358</c:v>
                </c:pt>
                <c:pt idx="1">
                  <c:v>14.606741573033707</c:v>
                </c:pt>
                <c:pt idx="2">
                  <c:v>3.3707865168539324</c:v>
                </c:pt>
              </c:numCache>
            </c:numRef>
          </c:val>
          <c:extLst>
            <c:ext xmlns:c16="http://schemas.microsoft.com/office/drawing/2014/chart" uri="{C3380CC4-5D6E-409C-BE32-E72D297353CC}">
              <c16:uniqueId val="{00000000-26C9-4C79-9097-D9C6EAFD2925}"/>
            </c:ext>
          </c:extLst>
        </c:ser>
        <c:dLbls>
          <c:showLegendKey val="0"/>
          <c:showVal val="0"/>
          <c:showCatName val="0"/>
          <c:showSerName val="0"/>
          <c:showPercent val="0"/>
          <c:showBubbleSize val="0"/>
        </c:dLbls>
        <c:gapWidth val="219"/>
        <c:overlap val="-27"/>
        <c:axId val="507755528"/>
        <c:axId val="507756512"/>
      </c:barChart>
      <c:catAx>
        <c:axId val="50775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7756512"/>
        <c:crosses val="autoZero"/>
        <c:auto val="1"/>
        <c:lblAlgn val="ctr"/>
        <c:lblOffset val="100"/>
        <c:noMultiLvlLbl val="0"/>
      </c:catAx>
      <c:valAx>
        <c:axId val="507756512"/>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7755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Additional POST (other than glyphosate)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Summary'!$AK$22</c:f>
              <c:strCache>
                <c:ptCount val="1"/>
                <c:pt idx="0">
                  <c:v>Acres</c:v>
                </c:pt>
              </c:strCache>
            </c:strRef>
          </c:tx>
          <c:spPr>
            <a:solidFill>
              <a:schemeClr val="accent1"/>
            </a:solidFill>
            <a:ln>
              <a:noFill/>
            </a:ln>
            <a:effectLst/>
          </c:spPr>
          <c:invertIfNegative val="0"/>
          <c:dLbls>
            <c:dLbl>
              <c:idx val="0"/>
              <c:tx>
                <c:rich>
                  <a:bodyPr/>
                  <a:lstStyle/>
                  <a:p>
                    <a:fld id="{EEA3AF23-CE7E-4690-9652-A270882C31A0}" type="VALUE">
                      <a:rPr lang="en-US"/>
                      <a:pPr/>
                      <a:t>[VALUE]</a:t>
                    </a:fld>
                    <a:endParaRPr lang="en-US"/>
                  </a:p>
                  <a:p>
                    <a:r>
                      <a:rPr lang="en-US"/>
                      <a:t>29%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7B4-4C57-B65C-CF67AE7F9196}"/>
                </c:ext>
              </c:extLst>
            </c:dLbl>
            <c:dLbl>
              <c:idx val="1"/>
              <c:tx>
                <c:rich>
                  <a:bodyPr/>
                  <a:lstStyle/>
                  <a:p>
                    <a:fld id="{2A9CF539-7252-4F5F-8A23-6F6354E332D1}" type="VALUE">
                      <a:rPr lang="en-US"/>
                      <a:pPr/>
                      <a:t>[VALUE]</a:t>
                    </a:fld>
                    <a:endParaRPr lang="en-US"/>
                  </a:p>
                  <a:p>
                    <a:r>
                      <a:rPr lang="en-US"/>
                      <a:t>59%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7B4-4C57-B65C-CF67AE7F9196}"/>
                </c:ext>
              </c:extLst>
            </c:dLbl>
            <c:dLbl>
              <c:idx val="2"/>
              <c:tx>
                <c:rich>
                  <a:bodyPr/>
                  <a:lstStyle/>
                  <a:p>
                    <a:fld id="{FA5565CA-950C-4CB5-9121-294C4283A98C}" type="VALUE">
                      <a:rPr lang="en-US"/>
                      <a:pPr/>
                      <a:t>[VALUE]</a:t>
                    </a:fld>
                    <a:endParaRPr lang="en-US"/>
                  </a:p>
                  <a:p>
                    <a:r>
                      <a:rPr lang="en-US"/>
                      <a:t>12%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7B4-4C57-B65C-CF67AE7F919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Summary'!$AJ$23:$AJ$25</c:f>
              <c:strCache>
                <c:ptCount val="3"/>
                <c:pt idx="0">
                  <c:v>Yes</c:v>
                </c:pt>
                <c:pt idx="1">
                  <c:v>No</c:v>
                </c:pt>
                <c:pt idx="2">
                  <c:v>Not sure</c:v>
                </c:pt>
              </c:strCache>
            </c:strRef>
          </c:cat>
          <c:val>
            <c:numRef>
              <c:f>'Tank-mix Summary'!$AK$23:$AK$25</c:f>
              <c:numCache>
                <c:formatCode>General</c:formatCode>
                <c:ptCount val="3"/>
                <c:pt idx="0">
                  <c:v>8442</c:v>
                </c:pt>
                <c:pt idx="1">
                  <c:v>17238</c:v>
                </c:pt>
                <c:pt idx="2">
                  <c:v>3620</c:v>
                </c:pt>
              </c:numCache>
            </c:numRef>
          </c:val>
          <c:extLst>
            <c:ext xmlns:c16="http://schemas.microsoft.com/office/drawing/2014/chart" uri="{C3380CC4-5D6E-409C-BE32-E72D297353CC}">
              <c16:uniqueId val="{00000000-67B4-4C57-B65C-CF67AE7F9196}"/>
            </c:ext>
          </c:extLst>
        </c:ser>
        <c:dLbls>
          <c:showLegendKey val="0"/>
          <c:showVal val="0"/>
          <c:showCatName val="0"/>
          <c:showSerName val="0"/>
          <c:showPercent val="0"/>
          <c:showBubbleSize val="0"/>
        </c:dLbls>
        <c:gapWidth val="219"/>
        <c:overlap val="-27"/>
        <c:axId val="525539928"/>
        <c:axId val="525540256"/>
      </c:barChart>
      <c:catAx>
        <c:axId val="52553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5540256"/>
        <c:crosses val="autoZero"/>
        <c:auto val="1"/>
        <c:lblAlgn val="ctr"/>
        <c:lblOffset val="100"/>
        <c:noMultiLvlLbl val="0"/>
      </c:catAx>
      <c:valAx>
        <c:axId val="525540256"/>
        <c:scaling>
          <c:orientation val="minMax"/>
          <c:max val="3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53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Additional POST (other than glyphosate)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Summary'!$AK$29</c:f>
              <c:strCache>
                <c:ptCount val="1"/>
                <c:pt idx="0">
                  <c:v>% Answers</c:v>
                </c:pt>
              </c:strCache>
            </c:strRef>
          </c:tx>
          <c:spPr>
            <a:solidFill>
              <a:schemeClr val="accent1"/>
            </a:solidFill>
            <a:ln>
              <a:noFill/>
            </a:ln>
            <a:effectLst/>
          </c:spPr>
          <c:invertIfNegative val="0"/>
          <c:dLbls>
            <c:dLbl>
              <c:idx val="0"/>
              <c:tx>
                <c:rich>
                  <a:bodyPr/>
                  <a:lstStyle/>
                  <a:p>
                    <a:fld id="{AF8552AC-EF8F-41D6-A195-1CFFCE14D474}"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159-41F7-9DA1-05C587DD390D}"/>
                </c:ext>
              </c:extLst>
            </c:dLbl>
            <c:dLbl>
              <c:idx val="1"/>
              <c:tx>
                <c:rich>
                  <a:bodyPr/>
                  <a:lstStyle/>
                  <a:p>
                    <a:fld id="{A1EC3BD6-3F55-45DA-BFEF-A3D0B9564E12}"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159-41F7-9DA1-05C587DD390D}"/>
                </c:ext>
              </c:extLst>
            </c:dLbl>
            <c:dLbl>
              <c:idx val="2"/>
              <c:tx>
                <c:rich>
                  <a:bodyPr/>
                  <a:lstStyle/>
                  <a:p>
                    <a:fld id="{7C5757DA-26B1-4AB3-B74B-2617CD633E8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159-41F7-9DA1-05C587DD390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Summary'!$AJ$30:$AJ$32</c:f>
              <c:strCache>
                <c:ptCount val="3"/>
                <c:pt idx="0">
                  <c:v>Yes</c:v>
                </c:pt>
                <c:pt idx="1">
                  <c:v>No</c:v>
                </c:pt>
                <c:pt idx="2">
                  <c:v>Not sure</c:v>
                </c:pt>
              </c:strCache>
            </c:strRef>
          </c:cat>
          <c:val>
            <c:numRef>
              <c:f>'Tank-mix Summary'!$AK$30:$AK$32</c:f>
              <c:numCache>
                <c:formatCode>0</c:formatCode>
                <c:ptCount val="3"/>
                <c:pt idx="0">
                  <c:v>28.08988764044944</c:v>
                </c:pt>
                <c:pt idx="1">
                  <c:v>57.303370786516851</c:v>
                </c:pt>
                <c:pt idx="2">
                  <c:v>14.606741573033707</c:v>
                </c:pt>
              </c:numCache>
            </c:numRef>
          </c:val>
          <c:extLst>
            <c:ext xmlns:c16="http://schemas.microsoft.com/office/drawing/2014/chart" uri="{C3380CC4-5D6E-409C-BE32-E72D297353CC}">
              <c16:uniqueId val="{00000000-1159-41F7-9DA1-05C587DD390D}"/>
            </c:ext>
          </c:extLst>
        </c:ser>
        <c:dLbls>
          <c:showLegendKey val="0"/>
          <c:showVal val="0"/>
          <c:showCatName val="0"/>
          <c:showSerName val="0"/>
          <c:showPercent val="0"/>
          <c:showBubbleSize val="0"/>
        </c:dLbls>
        <c:gapWidth val="219"/>
        <c:overlap val="-27"/>
        <c:axId val="533241352"/>
        <c:axId val="533234464"/>
      </c:barChart>
      <c:catAx>
        <c:axId val="53324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33234464"/>
        <c:crosses val="autoZero"/>
        <c:auto val="1"/>
        <c:lblAlgn val="ctr"/>
        <c:lblOffset val="100"/>
        <c:noMultiLvlLbl val="0"/>
      </c:catAx>
      <c:valAx>
        <c:axId val="533234464"/>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324135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Residual</a:t>
            </a:r>
            <a:r>
              <a:rPr lang="en-US" b="1" baseline="0"/>
              <a:t> herbicide in the tank mix with dicamba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Summary'!$AR$30</c:f>
              <c:strCache>
                <c:ptCount val="1"/>
                <c:pt idx="0">
                  <c:v>Acres</c:v>
                </c:pt>
              </c:strCache>
            </c:strRef>
          </c:tx>
          <c:spPr>
            <a:solidFill>
              <a:schemeClr val="accent1"/>
            </a:solidFill>
            <a:ln>
              <a:noFill/>
            </a:ln>
            <a:effectLst/>
          </c:spPr>
          <c:invertIfNegative val="0"/>
          <c:dLbls>
            <c:dLbl>
              <c:idx val="0"/>
              <c:tx>
                <c:rich>
                  <a:bodyPr/>
                  <a:lstStyle/>
                  <a:p>
                    <a:fld id="{E8C18E9D-1D6C-4251-876E-39ED9CB66E0A}" type="VALUE">
                      <a:rPr lang="en-US"/>
                      <a:pPr/>
                      <a:t>[VALUE]</a:t>
                    </a:fld>
                    <a:r>
                      <a:rPr lang="en-US"/>
                      <a:t> </a:t>
                    </a:r>
                  </a:p>
                  <a:p>
                    <a:r>
                      <a:rPr lang="en-US"/>
                      <a:t>27%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269-48B2-8ACD-3293BB5DD6EB}"/>
                </c:ext>
              </c:extLst>
            </c:dLbl>
            <c:dLbl>
              <c:idx val="1"/>
              <c:tx>
                <c:rich>
                  <a:bodyPr/>
                  <a:lstStyle/>
                  <a:p>
                    <a:fld id="{EC3B63AD-ADA6-4117-A7AE-51B4205C5D3A}" type="VALUE">
                      <a:rPr lang="en-US"/>
                      <a:pPr/>
                      <a:t>[VALUE]</a:t>
                    </a:fld>
                    <a:endParaRPr lang="en-US"/>
                  </a:p>
                  <a:p>
                    <a:r>
                      <a:rPr lang="en-US"/>
                      <a:t>52%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269-48B2-8ACD-3293BB5DD6EB}"/>
                </c:ext>
              </c:extLst>
            </c:dLbl>
            <c:dLbl>
              <c:idx val="2"/>
              <c:tx>
                <c:rich>
                  <a:bodyPr/>
                  <a:lstStyle/>
                  <a:p>
                    <a:fld id="{5CD374A8-021A-488A-B8B0-4437466D6F4A}" type="VALUE">
                      <a:rPr lang="en-US"/>
                      <a:pPr/>
                      <a:t>[VALUE]</a:t>
                    </a:fld>
                    <a:endParaRPr lang="en-US"/>
                  </a:p>
                  <a:p>
                    <a:r>
                      <a:rPr lang="en-US"/>
                      <a:t>21%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269-48B2-8ACD-3293BB5DD6E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Summary'!$AQ$31:$AQ$33</c:f>
              <c:strCache>
                <c:ptCount val="3"/>
                <c:pt idx="0">
                  <c:v>Yes</c:v>
                </c:pt>
                <c:pt idx="1">
                  <c:v>No</c:v>
                </c:pt>
                <c:pt idx="2">
                  <c:v>Not sure</c:v>
                </c:pt>
              </c:strCache>
            </c:strRef>
          </c:cat>
          <c:val>
            <c:numRef>
              <c:f>'Tank-mix Summary'!$AR$31:$AR$33</c:f>
              <c:numCache>
                <c:formatCode>General</c:formatCode>
                <c:ptCount val="3"/>
                <c:pt idx="0">
                  <c:v>7940</c:v>
                </c:pt>
                <c:pt idx="1">
                  <c:v>15276</c:v>
                </c:pt>
                <c:pt idx="2">
                  <c:v>6084</c:v>
                </c:pt>
              </c:numCache>
            </c:numRef>
          </c:val>
          <c:extLst>
            <c:ext xmlns:c16="http://schemas.microsoft.com/office/drawing/2014/chart" uri="{C3380CC4-5D6E-409C-BE32-E72D297353CC}">
              <c16:uniqueId val="{00000000-4269-48B2-8ACD-3293BB5DD6EB}"/>
            </c:ext>
          </c:extLst>
        </c:ser>
        <c:dLbls>
          <c:showLegendKey val="0"/>
          <c:showVal val="0"/>
          <c:showCatName val="0"/>
          <c:showSerName val="0"/>
          <c:showPercent val="0"/>
          <c:showBubbleSize val="0"/>
        </c:dLbls>
        <c:gapWidth val="219"/>
        <c:overlap val="-27"/>
        <c:axId val="585435936"/>
        <c:axId val="585436592"/>
      </c:barChart>
      <c:catAx>
        <c:axId val="5854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436592"/>
        <c:crosses val="autoZero"/>
        <c:auto val="1"/>
        <c:lblAlgn val="ctr"/>
        <c:lblOffset val="100"/>
        <c:noMultiLvlLbl val="0"/>
      </c:catAx>
      <c:valAx>
        <c:axId val="585436592"/>
        <c:scaling>
          <c:orientation val="minMax"/>
          <c:max val="3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43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Xtend Soybean/</a:t>
            </a:r>
            <a:r>
              <a:rPr lang="en-US" sz="1600" b="1" baseline="0"/>
              <a:t>Total Soybean </a:t>
            </a:r>
            <a:r>
              <a:rPr lang="en-US" sz="1600" b="1" i="0" u="none" strike="noStrike" baseline="0">
                <a:effectLst/>
              </a:rPr>
              <a:t>(% Acres)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tx>
                <c:rich>
                  <a:bodyPr/>
                  <a:lstStyle/>
                  <a:p>
                    <a:fld id="{281EF56F-A65B-4774-9063-535E47CBD5ED}" type="VALUE">
                      <a:rPr lang="en-US"/>
                      <a:pPr/>
                      <a:t>[VALUE]</a:t>
                    </a:fld>
                    <a:r>
                      <a:rPr lang="en-US"/>
                      <a:t>%</a:t>
                    </a:r>
                  </a:p>
                  <a:p>
                    <a:r>
                      <a:rPr lang="en-US"/>
                      <a:t>n=299</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B0D-45B2-A22B-808842C195FB}"/>
                </c:ext>
              </c:extLst>
            </c:dLbl>
            <c:dLbl>
              <c:idx val="1"/>
              <c:tx>
                <c:rich>
                  <a:bodyPr/>
                  <a:lstStyle/>
                  <a:p>
                    <a:fld id="{8A3D53BE-433A-4661-9C82-8518007C4704}" type="VALUE">
                      <a:rPr lang="en-US"/>
                      <a:pPr/>
                      <a:t>[VALUE]</a:t>
                    </a:fld>
                    <a:r>
                      <a:rPr lang="en-US"/>
                      <a:t>%</a:t>
                    </a:r>
                  </a:p>
                  <a:p>
                    <a:r>
                      <a:rPr lang="en-US"/>
                      <a:t>n=210</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B0D-45B2-A22B-808842C195F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Summary'!$H$335:$H$336</c:f>
              <c:numCache>
                <c:formatCode>General</c:formatCode>
                <c:ptCount val="2"/>
                <c:pt idx="0">
                  <c:v>2017</c:v>
                </c:pt>
                <c:pt idx="1">
                  <c:v>2018</c:v>
                </c:pt>
              </c:numCache>
            </c:numRef>
          </c:cat>
          <c:val>
            <c:numRef>
              <c:f>'Acreage Summary'!$I$335:$I$336</c:f>
              <c:numCache>
                <c:formatCode>0</c:formatCode>
                <c:ptCount val="2"/>
                <c:pt idx="0">
                  <c:v>19.657961578070474</c:v>
                </c:pt>
                <c:pt idx="1">
                  <c:v>51.82921168024334</c:v>
                </c:pt>
              </c:numCache>
            </c:numRef>
          </c:val>
          <c:extLst>
            <c:ext xmlns:c16="http://schemas.microsoft.com/office/drawing/2014/chart" uri="{C3380CC4-5D6E-409C-BE32-E72D297353CC}">
              <c16:uniqueId val="{00000000-9B0D-45B2-A22B-808842C195FB}"/>
            </c:ext>
          </c:extLst>
        </c:ser>
        <c:dLbls>
          <c:showLegendKey val="0"/>
          <c:showVal val="0"/>
          <c:showCatName val="0"/>
          <c:showSerName val="0"/>
          <c:showPercent val="0"/>
          <c:showBubbleSize val="0"/>
        </c:dLbls>
        <c:gapWidth val="219"/>
        <c:overlap val="-27"/>
        <c:axId val="507889360"/>
        <c:axId val="507892968"/>
      </c:barChart>
      <c:catAx>
        <c:axId val="5078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07892968"/>
        <c:crosses val="autoZero"/>
        <c:auto val="1"/>
        <c:lblAlgn val="ctr"/>
        <c:lblOffset val="100"/>
        <c:noMultiLvlLbl val="0"/>
      </c:catAx>
      <c:valAx>
        <c:axId val="507892968"/>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acres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788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Residual herbicide</a:t>
            </a:r>
            <a:r>
              <a:rPr lang="en-US" b="1" baseline="0"/>
              <a:t> in the tank mix with dicamba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Summary'!$AR$37</c:f>
              <c:strCache>
                <c:ptCount val="1"/>
                <c:pt idx="0">
                  <c:v>% Answers</c:v>
                </c:pt>
              </c:strCache>
            </c:strRef>
          </c:tx>
          <c:spPr>
            <a:solidFill>
              <a:schemeClr val="accent1"/>
            </a:solidFill>
            <a:ln>
              <a:noFill/>
            </a:ln>
            <a:effectLst/>
          </c:spPr>
          <c:invertIfNegative val="0"/>
          <c:dLbls>
            <c:dLbl>
              <c:idx val="0"/>
              <c:tx>
                <c:rich>
                  <a:bodyPr/>
                  <a:lstStyle/>
                  <a:p>
                    <a:fld id="{EA3C4A22-A5E7-43BB-A14D-4AE4DF0CDCAD}"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011-424A-9EDC-8F5816230EEC}"/>
                </c:ext>
              </c:extLst>
            </c:dLbl>
            <c:dLbl>
              <c:idx val="1"/>
              <c:tx>
                <c:rich>
                  <a:bodyPr/>
                  <a:lstStyle/>
                  <a:p>
                    <a:fld id="{C2A3F9E5-4CA9-4E52-A14D-07A90EF9E6B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011-424A-9EDC-8F5816230EEC}"/>
                </c:ext>
              </c:extLst>
            </c:dLbl>
            <c:dLbl>
              <c:idx val="2"/>
              <c:tx>
                <c:rich>
                  <a:bodyPr/>
                  <a:lstStyle/>
                  <a:p>
                    <a:fld id="{2FC66ECA-FA8D-4267-9FFB-CA76BA730504}"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011-424A-9EDC-8F5816230EE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Summary'!$AQ$38:$AQ$40</c:f>
              <c:strCache>
                <c:ptCount val="3"/>
                <c:pt idx="0">
                  <c:v>Yes</c:v>
                </c:pt>
                <c:pt idx="1">
                  <c:v>No</c:v>
                </c:pt>
                <c:pt idx="2">
                  <c:v>Not sure</c:v>
                </c:pt>
              </c:strCache>
            </c:strRef>
          </c:cat>
          <c:val>
            <c:numRef>
              <c:f>'Tank-mix Summary'!$AR$38:$AR$40</c:f>
              <c:numCache>
                <c:formatCode>0</c:formatCode>
                <c:ptCount val="3"/>
                <c:pt idx="0">
                  <c:v>24.719101123595504</c:v>
                </c:pt>
                <c:pt idx="1">
                  <c:v>52.80898876404494</c:v>
                </c:pt>
                <c:pt idx="2">
                  <c:v>22.471910112359549</c:v>
                </c:pt>
              </c:numCache>
            </c:numRef>
          </c:val>
          <c:extLst>
            <c:ext xmlns:c16="http://schemas.microsoft.com/office/drawing/2014/chart" uri="{C3380CC4-5D6E-409C-BE32-E72D297353CC}">
              <c16:uniqueId val="{00000000-8011-424A-9EDC-8F5816230EEC}"/>
            </c:ext>
          </c:extLst>
        </c:ser>
        <c:dLbls>
          <c:showLegendKey val="0"/>
          <c:showVal val="0"/>
          <c:showCatName val="0"/>
          <c:showSerName val="0"/>
          <c:showPercent val="0"/>
          <c:showBubbleSize val="0"/>
        </c:dLbls>
        <c:gapWidth val="219"/>
        <c:overlap val="-27"/>
        <c:axId val="353674640"/>
        <c:axId val="513903240"/>
      </c:barChart>
      <c:catAx>
        <c:axId val="3536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13903240"/>
        <c:crosses val="autoZero"/>
        <c:auto val="1"/>
        <c:lblAlgn val="ctr"/>
        <c:lblOffset val="100"/>
        <c:noMultiLvlLbl val="0"/>
      </c:catAx>
      <c:valAx>
        <c:axId val="51390324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acres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367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POST-Emergence</a:t>
            </a:r>
            <a:r>
              <a:rPr lang="en-US" b="1" baseline="0"/>
              <a:t> Application in Xtend Soybeans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Summary'!$BN$3</c:f>
              <c:strCache>
                <c:ptCount val="1"/>
                <c:pt idx="0">
                  <c:v>Acres</c:v>
                </c:pt>
              </c:strCache>
            </c:strRef>
          </c:tx>
          <c:spPr>
            <a:solidFill>
              <a:schemeClr val="accent1"/>
            </a:solidFill>
            <a:ln>
              <a:noFill/>
            </a:ln>
            <a:effectLst/>
          </c:spPr>
          <c:invertIfNegative val="0"/>
          <c:dLbls>
            <c:dLbl>
              <c:idx val="0"/>
              <c:tx>
                <c:rich>
                  <a:bodyPr/>
                  <a:lstStyle/>
                  <a:p>
                    <a:fld id="{06CCD56D-5BAA-4863-8FEC-D3B45D4292FD}" type="VALUE">
                      <a:rPr lang="en-US"/>
                      <a:pPr/>
                      <a:t>[VALUE]</a:t>
                    </a:fld>
                    <a:endParaRPr lang="en-US"/>
                  </a:p>
                  <a:p>
                    <a:r>
                      <a:rPr lang="en-US"/>
                      <a:t>14%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296-4DE7-9B87-D9A485D7E6A1}"/>
                </c:ext>
              </c:extLst>
            </c:dLbl>
            <c:dLbl>
              <c:idx val="1"/>
              <c:tx>
                <c:rich>
                  <a:bodyPr/>
                  <a:lstStyle/>
                  <a:p>
                    <a:fld id="{81C9B5C4-FD54-4FFF-863E-390B01B67023}" type="VALUE">
                      <a:rPr lang="en-US"/>
                      <a:pPr/>
                      <a:t>[VALUE]</a:t>
                    </a:fld>
                    <a:endParaRPr lang="en-US"/>
                  </a:p>
                  <a:p>
                    <a:r>
                      <a:rPr lang="en-US"/>
                      <a:t>44%</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296-4DE7-9B87-D9A485D7E6A1}"/>
                </c:ext>
              </c:extLst>
            </c:dLbl>
            <c:dLbl>
              <c:idx val="2"/>
              <c:tx>
                <c:rich>
                  <a:bodyPr/>
                  <a:lstStyle/>
                  <a:p>
                    <a:fld id="{4888B554-90BB-4C69-83D7-F6364F5CF911}" type="VALUE">
                      <a:rPr lang="en-US"/>
                      <a:pPr/>
                      <a:t>[VALUE]</a:t>
                    </a:fld>
                    <a:endParaRPr lang="en-US"/>
                  </a:p>
                  <a:p>
                    <a:r>
                      <a:rPr lang="en-US"/>
                      <a:t>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296-4DE7-9B87-D9A485D7E6A1}"/>
                </c:ext>
              </c:extLst>
            </c:dLbl>
            <c:dLbl>
              <c:idx val="3"/>
              <c:tx>
                <c:rich>
                  <a:bodyPr/>
                  <a:lstStyle/>
                  <a:p>
                    <a:fld id="{BB4F2352-4F42-45A6-8AAF-274C4234F676}" type="VALUE">
                      <a:rPr lang="en-US"/>
                      <a:pPr/>
                      <a:t>[VALUE]</a:t>
                    </a:fld>
                    <a:endParaRPr lang="en-US"/>
                  </a:p>
                  <a:p>
                    <a:r>
                      <a:rPr lang="en-US"/>
                      <a:t>8%</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296-4DE7-9B87-D9A485D7E6A1}"/>
                </c:ext>
              </c:extLst>
            </c:dLbl>
            <c:dLbl>
              <c:idx val="4"/>
              <c:tx>
                <c:rich>
                  <a:bodyPr/>
                  <a:lstStyle/>
                  <a:p>
                    <a:fld id="{745F57FF-3C6D-4947-A451-C73961ABFEE6}" type="VALUE">
                      <a:rPr lang="en-US"/>
                      <a:pPr/>
                      <a:t>[VALUE]</a:t>
                    </a:fld>
                    <a:endParaRPr lang="en-US"/>
                  </a:p>
                  <a:p>
                    <a:r>
                      <a:rPr lang="en-US"/>
                      <a:t>18%</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296-4DE7-9B87-D9A485D7E6A1}"/>
                </c:ext>
              </c:extLst>
            </c:dLbl>
            <c:dLbl>
              <c:idx val="5"/>
              <c:tx>
                <c:rich>
                  <a:bodyPr/>
                  <a:lstStyle/>
                  <a:p>
                    <a:fld id="{D5341708-EC1B-47B1-A309-354D03562D0F}" type="VALUE">
                      <a:rPr lang="en-US"/>
                      <a:pPr/>
                      <a:t>[VALUE]</a:t>
                    </a:fld>
                    <a:endParaRPr lang="en-US"/>
                  </a:p>
                  <a:p>
                    <a:r>
                      <a:rPr lang="en-US"/>
                      <a:t>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296-4DE7-9B87-D9A485D7E6A1}"/>
                </c:ext>
              </c:extLst>
            </c:dLbl>
            <c:dLbl>
              <c:idx val="6"/>
              <c:tx>
                <c:rich>
                  <a:bodyPr/>
                  <a:lstStyle/>
                  <a:p>
                    <a:fld id="{2E7D021B-E95C-4FFE-A5FD-7A2AA7F5875F}" type="VALUE">
                      <a:rPr lang="en-US"/>
                      <a:pPr/>
                      <a:t>[VALUE]</a:t>
                    </a:fld>
                    <a:endParaRPr lang="en-US"/>
                  </a:p>
                  <a:p>
                    <a:r>
                      <a:rPr lang="en-US"/>
                      <a:t>13%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296-4DE7-9B87-D9A485D7E6A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Summary'!$BM$4:$BM$10</c:f>
              <c:strCache>
                <c:ptCount val="7"/>
                <c:pt idx="0">
                  <c:v>DIC</c:v>
                </c:pt>
                <c:pt idx="1">
                  <c:v>DIC+GLY</c:v>
                </c:pt>
                <c:pt idx="2">
                  <c:v>DIC+POST</c:v>
                </c:pt>
                <c:pt idx="3">
                  <c:v>DIC+GLY+POST</c:v>
                </c:pt>
                <c:pt idx="4">
                  <c:v>DIC+GLY+PRE</c:v>
                </c:pt>
                <c:pt idx="5">
                  <c:v>DIC+POST+PRE</c:v>
                </c:pt>
                <c:pt idx="6">
                  <c:v>DIC+GLY+POST+PRE</c:v>
                </c:pt>
              </c:strCache>
            </c:strRef>
          </c:cat>
          <c:val>
            <c:numRef>
              <c:f>'Tank-mix Summary'!$BN$4:$BN$10</c:f>
              <c:numCache>
                <c:formatCode>General</c:formatCode>
                <c:ptCount val="7"/>
                <c:pt idx="0">
                  <c:v>3108</c:v>
                </c:pt>
                <c:pt idx="1">
                  <c:v>9820</c:v>
                </c:pt>
                <c:pt idx="2">
                  <c:v>138</c:v>
                </c:pt>
                <c:pt idx="3">
                  <c:v>1840</c:v>
                </c:pt>
                <c:pt idx="4">
                  <c:v>4035</c:v>
                </c:pt>
                <c:pt idx="5">
                  <c:v>700</c:v>
                </c:pt>
                <c:pt idx="6">
                  <c:v>2830</c:v>
                </c:pt>
              </c:numCache>
            </c:numRef>
          </c:val>
          <c:extLst>
            <c:ext xmlns:c16="http://schemas.microsoft.com/office/drawing/2014/chart" uri="{C3380CC4-5D6E-409C-BE32-E72D297353CC}">
              <c16:uniqueId val="{00000000-C296-4DE7-9B87-D9A485D7E6A1}"/>
            </c:ext>
          </c:extLst>
        </c:ser>
        <c:dLbls>
          <c:showLegendKey val="0"/>
          <c:showVal val="0"/>
          <c:showCatName val="0"/>
          <c:showSerName val="0"/>
          <c:showPercent val="0"/>
          <c:showBubbleSize val="0"/>
        </c:dLbls>
        <c:gapWidth val="219"/>
        <c:overlap val="-27"/>
        <c:axId val="375401256"/>
        <c:axId val="375402240"/>
      </c:barChart>
      <c:catAx>
        <c:axId val="37540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75402240"/>
        <c:crosses val="autoZero"/>
        <c:auto val="1"/>
        <c:lblAlgn val="ctr"/>
        <c:lblOffset val="100"/>
        <c:noMultiLvlLbl val="0"/>
      </c:catAx>
      <c:valAx>
        <c:axId val="3754022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5401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POST-Emergence</a:t>
            </a:r>
            <a:r>
              <a:rPr lang="en-US" b="1" baseline="0"/>
              <a:t> Application in Xtend Soybeans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'Tank-mix Summary'!$BN$14</c:f>
              <c:strCache>
                <c:ptCount val="1"/>
                <c:pt idx="0">
                  <c:v>% Answers</c:v>
                </c:pt>
              </c:strCache>
            </c:strRef>
          </c:tx>
          <c:spPr>
            <a:solidFill>
              <a:schemeClr val="accent1"/>
            </a:solidFill>
            <a:ln>
              <a:noFill/>
            </a:ln>
            <a:effectLst/>
          </c:spPr>
          <c:invertIfNegative val="0"/>
          <c:dLbls>
            <c:dLbl>
              <c:idx val="0"/>
              <c:tx>
                <c:rich>
                  <a:bodyPr/>
                  <a:lstStyle/>
                  <a:p>
                    <a:fld id="{724CD097-9077-4FE5-8ECE-18F33E9D42B9}"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C10-4934-B74A-1B5448A0CE0C}"/>
                </c:ext>
              </c:extLst>
            </c:dLbl>
            <c:dLbl>
              <c:idx val="1"/>
              <c:tx>
                <c:rich>
                  <a:bodyPr/>
                  <a:lstStyle/>
                  <a:p>
                    <a:fld id="{43CFCE28-87F9-4984-BD86-93A7C9BD5E8F}"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C10-4934-B74A-1B5448A0CE0C}"/>
                </c:ext>
              </c:extLst>
            </c:dLbl>
            <c:dLbl>
              <c:idx val="2"/>
              <c:tx>
                <c:rich>
                  <a:bodyPr/>
                  <a:lstStyle/>
                  <a:p>
                    <a:fld id="{34BD3EF1-1745-4FF6-8A69-4B2BFD4834D8}"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C10-4934-B74A-1B5448A0CE0C}"/>
                </c:ext>
              </c:extLst>
            </c:dLbl>
            <c:dLbl>
              <c:idx val="3"/>
              <c:tx>
                <c:rich>
                  <a:bodyPr/>
                  <a:lstStyle/>
                  <a:p>
                    <a:fld id="{141D75AA-E0DC-4B25-A13B-AC45E4F4814E}"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C10-4934-B74A-1B5448A0CE0C}"/>
                </c:ext>
              </c:extLst>
            </c:dLbl>
            <c:dLbl>
              <c:idx val="4"/>
              <c:tx>
                <c:rich>
                  <a:bodyPr/>
                  <a:lstStyle/>
                  <a:p>
                    <a:fld id="{10D5F58A-238E-4E44-BE27-8DBE46589A7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C10-4934-B74A-1B5448A0CE0C}"/>
                </c:ext>
              </c:extLst>
            </c:dLbl>
            <c:dLbl>
              <c:idx val="5"/>
              <c:tx>
                <c:rich>
                  <a:bodyPr/>
                  <a:lstStyle/>
                  <a:p>
                    <a:fld id="{52BA2258-DABD-420B-9142-648F52221815}"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C10-4934-B74A-1B5448A0CE0C}"/>
                </c:ext>
              </c:extLst>
            </c:dLbl>
            <c:dLbl>
              <c:idx val="6"/>
              <c:tx>
                <c:rich>
                  <a:bodyPr/>
                  <a:lstStyle/>
                  <a:p>
                    <a:fld id="{6E95DE7F-D48E-4AE4-8289-D5C5C7B94C2F}"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C10-4934-B74A-1B5448A0CE0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'Tank-mix Summary'!$BM$15:$BM$21</c:f>
              <c:strCache>
                <c:ptCount val="7"/>
                <c:pt idx="0">
                  <c:v>DIC</c:v>
                </c:pt>
                <c:pt idx="1">
                  <c:v>DIC+GLY</c:v>
                </c:pt>
                <c:pt idx="2">
                  <c:v>DIC+POST</c:v>
                </c:pt>
                <c:pt idx="3">
                  <c:v>DIC+GLY+POST</c:v>
                </c:pt>
                <c:pt idx="4">
                  <c:v>DIC+GLY+PRE</c:v>
                </c:pt>
                <c:pt idx="5">
                  <c:v>DIC+POST+PRE</c:v>
                </c:pt>
                <c:pt idx="6">
                  <c:v>DIC+GLY+POST+PRE</c:v>
                </c:pt>
              </c:strCache>
            </c:strRef>
          </c:cat>
          <c:val>
            <c:numRef>
              <c:f>'Tank-mix Summary'!$BN$15:$BN$21</c:f>
              <c:numCache>
                <c:formatCode>0</c:formatCode>
                <c:ptCount val="7"/>
                <c:pt idx="0">
                  <c:v>11.111111111111111</c:v>
                </c:pt>
                <c:pt idx="1">
                  <c:v>47.619047619047613</c:v>
                </c:pt>
                <c:pt idx="2">
                  <c:v>3.1746031746031744</c:v>
                </c:pt>
                <c:pt idx="3">
                  <c:v>7.9365079365079358</c:v>
                </c:pt>
                <c:pt idx="4">
                  <c:v>17.460317460317459</c:v>
                </c:pt>
                <c:pt idx="5">
                  <c:v>1.5873015873015872</c:v>
                </c:pt>
                <c:pt idx="6">
                  <c:v>11.111111111111111</c:v>
                </c:pt>
              </c:numCache>
            </c:numRef>
          </c:val>
          <c:extLst>
            <c:ext xmlns:c16="http://schemas.microsoft.com/office/drawing/2014/chart" uri="{C3380CC4-5D6E-409C-BE32-E72D297353CC}">
              <c16:uniqueId val="{00000000-EC10-4934-B74A-1B5448A0CE0C}"/>
            </c:ext>
          </c:extLst>
        </c:ser>
        <c:dLbls>
          <c:showLegendKey val="0"/>
          <c:showVal val="0"/>
          <c:showCatName val="0"/>
          <c:showSerName val="0"/>
          <c:showPercent val="0"/>
          <c:showBubbleSize val="0"/>
        </c:dLbls>
        <c:gapWidth val="219"/>
        <c:overlap val="-27"/>
        <c:axId val="476333152"/>
        <c:axId val="476335120"/>
      </c:barChart>
      <c:catAx>
        <c:axId val="47633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6335120"/>
        <c:crosses val="autoZero"/>
        <c:auto val="1"/>
        <c:lblAlgn val="ctr"/>
        <c:lblOffset val="100"/>
        <c:noMultiLvlLbl val="0"/>
      </c:catAx>
      <c:valAx>
        <c:axId val="47633512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633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Your application injure</a:t>
            </a:r>
            <a:r>
              <a:rPr lang="en-US" b="1" baseline="0"/>
              <a:t> neighboring soybeans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fld id="{48705DE1-9B5D-4C45-883E-FE56CF0FAE16}"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C9BE-4C70-83F1-3BA660477CA9}"/>
                </c:ext>
              </c:extLst>
            </c:dLbl>
            <c:dLbl>
              <c:idx val="1"/>
              <c:layout/>
              <c:tx>
                <c:rich>
                  <a:bodyPr/>
                  <a:lstStyle/>
                  <a:p>
                    <a:fld id="{C2D0EDD5-7846-4366-8396-176BCC63B2A6}"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C9BE-4C70-83F1-3BA660477CA9}"/>
                </c:ext>
              </c:extLst>
            </c:dLbl>
            <c:dLbl>
              <c:idx val="2"/>
              <c:layout/>
              <c:tx>
                <c:rich>
                  <a:bodyPr/>
                  <a:lstStyle/>
                  <a:p>
                    <a:fld id="{075A321A-1140-41B8-AC2E-4199B049B67A}"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C9BE-4C70-83F1-3BA660477C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'Issues from self application'!$R$20:$R$22</c:f>
              <c:strCache>
                <c:ptCount val="3"/>
                <c:pt idx="0">
                  <c:v>Yes</c:v>
                </c:pt>
                <c:pt idx="1">
                  <c:v>No</c:v>
                </c:pt>
                <c:pt idx="2">
                  <c:v>Not sure</c:v>
                </c:pt>
              </c:strCache>
            </c:strRef>
          </c:cat>
          <c:val>
            <c:numRef>
              <c:f>'Issues from self application'!$S$20:$S$22</c:f>
              <c:numCache>
                <c:formatCode>0</c:formatCode>
                <c:ptCount val="3"/>
                <c:pt idx="0">
                  <c:v>18.478260869565215</c:v>
                </c:pt>
                <c:pt idx="1">
                  <c:v>72.826086956521735</c:v>
                </c:pt>
                <c:pt idx="2">
                  <c:v>8.695652173913043</c:v>
                </c:pt>
              </c:numCache>
            </c:numRef>
          </c:val>
          <c:extLst>
            <c:ext xmlns:c16="http://schemas.microsoft.com/office/drawing/2014/chart" uri="{C3380CC4-5D6E-409C-BE32-E72D297353CC}">
              <c16:uniqueId val="{00000000-C9BE-4C70-83F1-3BA660477CA9}"/>
            </c:ext>
          </c:extLst>
        </c:ser>
        <c:dLbls>
          <c:showLegendKey val="0"/>
          <c:showVal val="0"/>
          <c:showCatName val="0"/>
          <c:showSerName val="0"/>
          <c:showPercent val="0"/>
          <c:showBubbleSize val="0"/>
        </c:dLbls>
        <c:gapWidth val="219"/>
        <c:overlap val="-27"/>
        <c:axId val="585432984"/>
        <c:axId val="585428720"/>
      </c:barChart>
      <c:catAx>
        <c:axId val="58543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428720"/>
        <c:crosses val="autoZero"/>
        <c:auto val="1"/>
        <c:lblAlgn val="ctr"/>
        <c:lblOffset val="100"/>
        <c:noMultiLvlLbl val="0"/>
      </c:catAx>
      <c:valAx>
        <c:axId val="58542872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answers</a:t>
                </a:r>
                <a:endParaRPr lang="en-US"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432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Reason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tx>
                <c:rich>
                  <a:bodyPr/>
                  <a:lstStyle/>
                  <a:p>
                    <a:fld id="{12857E5C-5147-451B-A25B-247B5CAF0E5F}"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AA-41BB-85FF-766B84F901CF}"/>
                </c:ext>
              </c:extLst>
            </c:dLbl>
            <c:dLbl>
              <c:idx val="1"/>
              <c:tx>
                <c:rich>
                  <a:bodyPr/>
                  <a:lstStyle/>
                  <a:p>
                    <a:fld id="{70A466CF-8B58-4C1A-B86C-6737EE0FE2A9}"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AA-41BB-85FF-766B84F901CF}"/>
                </c:ext>
              </c:extLst>
            </c:dLbl>
            <c:dLbl>
              <c:idx val="2"/>
              <c:tx>
                <c:rich>
                  <a:bodyPr/>
                  <a:lstStyle/>
                  <a:p>
                    <a:fld id="{328A4F61-EC44-4573-931E-0AD8DE5873CD}"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AA-41BB-85FF-766B84F901C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'Issues from self application'!$V$5:$V$7</c:f>
              <c:strCache>
                <c:ptCount val="3"/>
                <c:pt idx="0">
                  <c:v>Volatilization</c:v>
                </c:pt>
                <c:pt idx="1">
                  <c:v>Physical drift</c:v>
                </c:pt>
                <c:pt idx="2">
                  <c:v>Temperature inversion</c:v>
                </c:pt>
              </c:strCache>
            </c:strRef>
          </c:cat>
          <c:val>
            <c:numRef>
              <c:f>'Issues from self application'!$W$5:$W$7</c:f>
              <c:numCache>
                <c:formatCode>0</c:formatCode>
                <c:ptCount val="3"/>
                <c:pt idx="0">
                  <c:v>69.230769230769226</c:v>
                </c:pt>
                <c:pt idx="1">
                  <c:v>23.076923076923077</c:v>
                </c:pt>
                <c:pt idx="2">
                  <c:v>7.6923076923076925</c:v>
                </c:pt>
              </c:numCache>
            </c:numRef>
          </c:val>
          <c:extLst>
            <c:ext xmlns:c16="http://schemas.microsoft.com/office/drawing/2014/chart" uri="{C3380CC4-5D6E-409C-BE32-E72D297353CC}">
              <c16:uniqueId val="{00000000-78AA-41BB-85FF-766B84F901CF}"/>
            </c:ext>
          </c:extLst>
        </c:ser>
        <c:dLbls>
          <c:showLegendKey val="0"/>
          <c:showVal val="0"/>
          <c:showCatName val="0"/>
          <c:showSerName val="0"/>
          <c:showPercent val="0"/>
          <c:showBubbleSize val="0"/>
        </c:dLbls>
        <c:gapWidth val="219"/>
        <c:overlap val="-27"/>
        <c:axId val="585431344"/>
        <c:axId val="585432328"/>
      </c:barChart>
      <c:catAx>
        <c:axId val="5854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432328"/>
        <c:crosses val="autoZero"/>
        <c:auto val="1"/>
        <c:lblAlgn val="ctr"/>
        <c:lblOffset val="100"/>
        <c:noMultiLvlLbl val="0"/>
      </c:catAx>
      <c:valAx>
        <c:axId val="585432328"/>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43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Improved weed management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'Improvement in Weed Mgmt'!$N$2:$N$3</c:f>
              <c:strCache>
                <c:ptCount val="2"/>
                <c:pt idx="1">
                  <c:v>Acres</c:v>
                </c:pt>
              </c:strCache>
            </c:strRef>
          </c:tx>
          <c:spPr>
            <a:solidFill>
              <a:schemeClr val="accent1"/>
            </a:solidFill>
            <a:ln>
              <a:noFill/>
            </a:ln>
            <a:effectLst/>
          </c:spPr>
          <c:invertIfNegative val="0"/>
          <c:dLbls>
            <c:dLbl>
              <c:idx val="0"/>
              <c:tx>
                <c:rich>
                  <a:bodyPr/>
                  <a:lstStyle/>
                  <a:p>
                    <a:fld id="{DB821CA6-E7F5-447E-8821-CAA396583E98}" type="VALUE">
                      <a:rPr lang="en-US"/>
                      <a:pPr/>
                      <a:t>[VALUE]</a:t>
                    </a:fld>
                    <a:endParaRPr lang="en-US"/>
                  </a:p>
                  <a:p>
                    <a:r>
                      <a:rPr lang="en-US"/>
                      <a:t>95%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FA-4729-A7B6-CB3E56347313}"/>
                </c:ext>
              </c:extLst>
            </c:dLbl>
            <c:dLbl>
              <c:idx val="1"/>
              <c:tx>
                <c:rich>
                  <a:bodyPr/>
                  <a:lstStyle/>
                  <a:p>
                    <a:fld id="{AD0286AD-EC75-4FAF-B03A-8E2DD298C73E}" type="VALUE">
                      <a:rPr lang="en-US"/>
                      <a:pPr/>
                      <a:t>[VALUE]</a:t>
                    </a:fld>
                    <a:endParaRPr lang="en-US"/>
                  </a:p>
                  <a:p>
                    <a:r>
                      <a:rPr lang="en-US"/>
                      <a:t>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6FA-4729-A7B6-CB3E5634731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'Improvement in Weed Mgmt'!$M$4:$M$5</c:f>
              <c:strCache>
                <c:ptCount val="2"/>
                <c:pt idx="0">
                  <c:v>Yes</c:v>
                </c:pt>
                <c:pt idx="1">
                  <c:v>No</c:v>
                </c:pt>
              </c:strCache>
            </c:strRef>
          </c:cat>
          <c:val>
            <c:numRef>
              <c:f>'Improvement in Weed Mgmt'!$N$4:$N$5</c:f>
              <c:numCache>
                <c:formatCode>General</c:formatCode>
                <c:ptCount val="2"/>
                <c:pt idx="0">
                  <c:v>25530</c:v>
                </c:pt>
                <c:pt idx="1">
                  <c:v>1348</c:v>
                </c:pt>
              </c:numCache>
            </c:numRef>
          </c:val>
          <c:extLst>
            <c:ext xmlns:c16="http://schemas.microsoft.com/office/drawing/2014/chart" uri="{C3380CC4-5D6E-409C-BE32-E72D297353CC}">
              <c16:uniqueId val="{00000000-76FA-4729-A7B6-CB3E56347313}"/>
            </c:ext>
          </c:extLst>
        </c:ser>
        <c:dLbls>
          <c:showLegendKey val="0"/>
          <c:showVal val="0"/>
          <c:showCatName val="0"/>
          <c:showSerName val="0"/>
          <c:showPercent val="0"/>
          <c:showBubbleSize val="0"/>
        </c:dLbls>
        <c:gapWidth val="219"/>
        <c:overlap val="-27"/>
        <c:axId val="371980664"/>
        <c:axId val="371979024"/>
      </c:barChart>
      <c:catAx>
        <c:axId val="37198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71979024"/>
        <c:crosses val="autoZero"/>
        <c:auto val="1"/>
        <c:lblAlgn val="ctr"/>
        <c:lblOffset val="100"/>
        <c:noMultiLvlLbl val="0"/>
      </c:catAx>
      <c:valAx>
        <c:axId val="371979024"/>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198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Improved weed management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'Improvement in Weed Mgmt'!$N$10</c:f>
              <c:strCache>
                <c:ptCount val="1"/>
                <c:pt idx="0">
                  <c:v>% Answers</c:v>
                </c:pt>
              </c:strCache>
            </c:strRef>
          </c:tx>
          <c:spPr>
            <a:solidFill>
              <a:schemeClr val="accent1"/>
            </a:solidFill>
            <a:ln>
              <a:noFill/>
            </a:ln>
            <a:effectLst/>
          </c:spPr>
          <c:invertIfNegative val="0"/>
          <c:dLbls>
            <c:dLbl>
              <c:idx val="0"/>
              <c:tx>
                <c:rich>
                  <a:bodyPr/>
                  <a:lstStyle/>
                  <a:p>
                    <a:fld id="{0BE8F34F-EB09-4D2C-B0BC-DCF74CDD3E14}"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3B0-4CAF-AB37-FA80EE5EB9A0}"/>
                </c:ext>
              </c:extLst>
            </c:dLbl>
            <c:dLbl>
              <c:idx val="1"/>
              <c:tx>
                <c:rich>
                  <a:bodyPr/>
                  <a:lstStyle/>
                  <a:p>
                    <a:fld id="{1E96F63A-6542-4C08-B502-1C1C4EE9C77A}"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3B0-4CAF-AB37-FA80EE5EB9A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'Improvement in Weed Mgmt'!$M$11:$M$12</c:f>
              <c:strCache>
                <c:ptCount val="2"/>
                <c:pt idx="0">
                  <c:v>Yes</c:v>
                </c:pt>
                <c:pt idx="1">
                  <c:v>No</c:v>
                </c:pt>
              </c:strCache>
            </c:strRef>
          </c:cat>
          <c:val>
            <c:numRef>
              <c:f>'Improvement in Weed Mgmt'!$N$11:$N$12</c:f>
              <c:numCache>
                <c:formatCode>0</c:formatCode>
                <c:ptCount val="2"/>
                <c:pt idx="0">
                  <c:v>93.421052631578945</c:v>
                </c:pt>
                <c:pt idx="1">
                  <c:v>6.5789473684210522</c:v>
                </c:pt>
              </c:numCache>
            </c:numRef>
          </c:val>
          <c:extLst>
            <c:ext xmlns:c16="http://schemas.microsoft.com/office/drawing/2014/chart" uri="{C3380CC4-5D6E-409C-BE32-E72D297353CC}">
              <c16:uniqueId val="{00000000-B3B0-4CAF-AB37-FA80EE5EB9A0}"/>
            </c:ext>
          </c:extLst>
        </c:ser>
        <c:dLbls>
          <c:showLegendKey val="0"/>
          <c:showVal val="0"/>
          <c:showCatName val="0"/>
          <c:showSerName val="0"/>
          <c:showPercent val="0"/>
          <c:showBubbleSize val="0"/>
        </c:dLbls>
        <c:gapWidth val="219"/>
        <c:overlap val="-27"/>
        <c:axId val="471372208"/>
        <c:axId val="471370240"/>
      </c:barChart>
      <c:catAx>
        <c:axId val="47137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1370240"/>
        <c:crosses val="autoZero"/>
        <c:auto val="1"/>
        <c:lblAlgn val="ctr"/>
        <c:lblOffset val="100"/>
        <c:noMultiLvlLbl val="0"/>
      </c:catAx>
      <c:valAx>
        <c:axId val="4713702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answers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37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Farmes who observed</a:t>
            </a:r>
            <a:r>
              <a:rPr lang="en-US" b="1" baseline="0"/>
              <a:t> injury in non-Xtend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non-Xtend'!$S$5</c:f>
              <c:strCache>
                <c:ptCount val="1"/>
                <c:pt idx="0">
                  <c:v>% Answers</c:v>
                </c:pt>
              </c:strCache>
            </c:strRef>
          </c:tx>
          <c:spPr>
            <a:solidFill>
              <a:schemeClr val="accent1"/>
            </a:solidFill>
            <a:ln>
              <a:noFill/>
            </a:ln>
            <a:effectLst/>
          </c:spPr>
          <c:invertIfNegative val="0"/>
          <c:dLbls>
            <c:dLbl>
              <c:idx val="0"/>
              <c:tx>
                <c:rich>
                  <a:bodyPr/>
                  <a:lstStyle/>
                  <a:p>
                    <a:fld id="{95C855C9-5DB2-439E-91B3-B94B09F19F2D}"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607-49E5-B525-950F1009BAF9}"/>
                </c:ext>
              </c:extLst>
            </c:dLbl>
            <c:dLbl>
              <c:idx val="1"/>
              <c:tx>
                <c:rich>
                  <a:bodyPr/>
                  <a:lstStyle/>
                  <a:p>
                    <a:fld id="{8154F133-87FC-49E3-9845-FE7471CFD097}"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607-49E5-B525-950F1009BAF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non-Xtend'!$R$6:$R$7</c:f>
              <c:strCache>
                <c:ptCount val="2"/>
                <c:pt idx="0">
                  <c:v>Yes</c:v>
                </c:pt>
                <c:pt idx="1">
                  <c:v>No</c:v>
                </c:pt>
              </c:strCache>
            </c:strRef>
          </c:cat>
          <c:val>
            <c:numRef>
              <c:f>'Injury in non-Xtend'!$S$6:$S$7</c:f>
              <c:numCache>
                <c:formatCode>0</c:formatCode>
                <c:ptCount val="2"/>
                <c:pt idx="0">
                  <c:v>50.710900473933648</c:v>
                </c:pt>
                <c:pt idx="1">
                  <c:v>49.289099526066352</c:v>
                </c:pt>
              </c:numCache>
            </c:numRef>
          </c:val>
          <c:extLst>
            <c:ext xmlns:c16="http://schemas.microsoft.com/office/drawing/2014/chart" uri="{C3380CC4-5D6E-409C-BE32-E72D297353CC}">
              <c16:uniqueId val="{00000000-1712-40FF-8009-451AC55C7870}"/>
            </c:ext>
          </c:extLst>
        </c:ser>
        <c:dLbls>
          <c:showLegendKey val="0"/>
          <c:showVal val="0"/>
          <c:showCatName val="0"/>
          <c:showSerName val="0"/>
          <c:showPercent val="0"/>
          <c:showBubbleSize val="0"/>
        </c:dLbls>
        <c:gapWidth val="219"/>
        <c:overlap val="-27"/>
        <c:axId val="385416688"/>
        <c:axId val="385412752"/>
      </c:barChart>
      <c:catAx>
        <c:axId val="38541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2752"/>
        <c:crosses val="autoZero"/>
        <c:auto val="1"/>
        <c:lblAlgn val="ctr"/>
        <c:lblOffset val="100"/>
        <c:noMultiLvlLbl val="0"/>
      </c:catAx>
      <c:valAx>
        <c:axId val="385412752"/>
        <c:scaling>
          <c:orientation val="minMax"/>
          <c:max val="1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541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Farmers who observed injury in non-Xtend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non-Xtend'!$AC$7</c:f>
              <c:strCache>
                <c:ptCount val="1"/>
                <c:pt idx="0">
                  <c:v>% Answers</c:v>
                </c:pt>
              </c:strCache>
            </c:strRef>
          </c:tx>
          <c:spPr>
            <a:solidFill>
              <a:schemeClr val="accent1"/>
            </a:solidFill>
            <a:ln>
              <a:noFill/>
            </a:ln>
            <a:effectLst/>
          </c:spPr>
          <c:invertIfNegative val="0"/>
          <c:dLbls>
            <c:dLbl>
              <c:idx val="0"/>
              <c:tx>
                <c:rich>
                  <a:bodyPr/>
                  <a:lstStyle/>
                  <a:p>
                    <a:fld id="{2F1ECFF3-F8DE-4850-AE32-1A2E6F6A6296}"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EB1-4838-ABC3-C1220BCC6898}"/>
                </c:ext>
              </c:extLst>
            </c:dLbl>
            <c:dLbl>
              <c:idx val="1"/>
              <c:tx>
                <c:rich>
                  <a:bodyPr/>
                  <a:lstStyle/>
                  <a:p>
                    <a:fld id="{460AFFF2-F494-463E-9F2A-CFC57CEFFD35}"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EB1-4838-ABC3-C1220BCC689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non-Xtend'!$AB$8:$AB$9</c:f>
              <c:strCache>
                <c:ptCount val="2"/>
                <c:pt idx="0">
                  <c:v>Yes</c:v>
                </c:pt>
                <c:pt idx="1">
                  <c:v>No</c:v>
                </c:pt>
              </c:strCache>
            </c:strRef>
          </c:cat>
          <c:val>
            <c:numRef>
              <c:f>'Injury in non-Xtend'!$AC$8:$AC$9</c:f>
              <c:numCache>
                <c:formatCode>General</c:formatCode>
                <c:ptCount val="2"/>
                <c:pt idx="0">
                  <c:v>50</c:v>
                </c:pt>
                <c:pt idx="1">
                  <c:v>50</c:v>
                </c:pt>
              </c:numCache>
            </c:numRef>
          </c:val>
          <c:extLst>
            <c:ext xmlns:c16="http://schemas.microsoft.com/office/drawing/2014/chart" uri="{C3380CC4-5D6E-409C-BE32-E72D297353CC}">
              <c16:uniqueId val="{00000000-EEB1-4838-ABC3-C1220BCC6898}"/>
            </c:ext>
          </c:extLst>
        </c:ser>
        <c:dLbls>
          <c:showLegendKey val="0"/>
          <c:showVal val="0"/>
          <c:showCatName val="0"/>
          <c:showSerName val="0"/>
          <c:showPercent val="0"/>
          <c:showBubbleSize val="0"/>
        </c:dLbls>
        <c:gapWidth val="219"/>
        <c:overlap val="-27"/>
        <c:axId val="361431600"/>
        <c:axId val="361427664"/>
      </c:barChart>
      <c:catAx>
        <c:axId val="36143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61427664"/>
        <c:crosses val="autoZero"/>
        <c:auto val="1"/>
        <c:lblAlgn val="ctr"/>
        <c:lblOffset val="100"/>
        <c:noMultiLvlLbl val="0"/>
      </c:catAx>
      <c:valAx>
        <c:axId val="361427664"/>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143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Injured acres/Total</a:t>
            </a:r>
            <a:r>
              <a:rPr lang="en-US" b="1" baseline="0"/>
              <a:t> non-Xtend acres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'Injury in non-Xtend'!$AB$14</c:f>
              <c:strCache>
                <c:ptCount val="1"/>
                <c:pt idx="0">
                  <c:v>Total injured acres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'Injury in non-Xtend'!$AC$13</c:f>
              <c:numCache>
                <c:formatCode>General</c:formatCode>
                <c:ptCount val="1"/>
                <c:pt idx="0">
                  <c:v>2017</c:v>
                </c:pt>
              </c:numCache>
            </c:numRef>
          </c:cat>
          <c:val>
            <c:numRef>
              <c:f>'Injury in non-Xtend'!$AC$14</c:f>
              <c:numCache>
                <c:formatCode>0</c:formatCode>
                <c:ptCount val="1"/>
                <c:pt idx="0">
                  <c:v>15225.5</c:v>
                </c:pt>
              </c:numCache>
            </c:numRef>
          </c:val>
          <c:extLst>
            <c:ext xmlns:c16="http://schemas.microsoft.com/office/drawing/2014/chart" uri="{C3380CC4-5D6E-409C-BE32-E72D297353CC}">
              <c16:uniqueId val="{00000000-7C91-4D09-A1F2-11EE05E1582B}"/>
            </c:ext>
          </c:extLst>
        </c:ser>
        <c:ser>
          <c:idx val="1"/>
          <c:order val="1"/>
          <c:tx>
            <c:strRef>
              <c:f>'Injury in non-Xtend'!$AB$15</c:f>
              <c:strCache>
                <c:ptCount val="1"/>
                <c:pt idx="0">
                  <c:v>Total non-Xtend acres</c:v>
                </c:pt>
              </c:strCache>
            </c:strRef>
          </c:tx>
          <c:spPr>
            <a:solidFill>
              <a:schemeClr val="accent2"/>
            </a:solidFill>
            <a:ln>
              <a:noFill/>
            </a:ln>
            <a:effectLst/>
          </c:spPr>
          <c:invertIfNegative val="0"/>
          <c:dLbls>
            <c:dLbl>
              <c:idx val="0"/>
              <c:tx>
                <c:rich>
                  <a:bodyPr/>
                  <a:lstStyle/>
                  <a:p>
                    <a:r>
                      <a:rPr lang="en-US"/>
                      <a:t>114892</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91-4D09-A1F2-11EE05E1582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'Injury in non-Xtend'!$AC$13</c:f>
              <c:numCache>
                <c:formatCode>General</c:formatCode>
                <c:ptCount val="1"/>
                <c:pt idx="0">
                  <c:v>2017</c:v>
                </c:pt>
              </c:numCache>
            </c:numRef>
          </c:cat>
          <c:val>
            <c:numRef>
              <c:f>'Injury in non-Xtend'!$AC$15</c:f>
              <c:numCache>
                <c:formatCode>General</c:formatCode>
                <c:ptCount val="1"/>
                <c:pt idx="0">
                  <c:v>99666</c:v>
                </c:pt>
              </c:numCache>
            </c:numRef>
          </c:val>
          <c:extLst>
            <c:ext xmlns:c16="http://schemas.microsoft.com/office/drawing/2014/chart" uri="{C3380CC4-5D6E-409C-BE32-E72D297353CC}">
              <c16:uniqueId val="{00000001-7C91-4D09-A1F2-11EE05E1582B}"/>
            </c:ext>
          </c:extLst>
        </c:ser>
        <c:dLbls>
          <c:showLegendKey val="0"/>
          <c:showVal val="0"/>
          <c:showCatName val="0"/>
          <c:showSerName val="0"/>
          <c:showPercent val="0"/>
          <c:showBubbleSize val="0"/>
        </c:dLbls>
        <c:gapWidth val="150"/>
        <c:overlap val="100"/>
        <c:axId val="355532440"/>
        <c:axId val="355532768"/>
      </c:barChart>
      <c:catAx>
        <c:axId val="355532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5532768"/>
        <c:crosses val="autoZero"/>
        <c:auto val="1"/>
        <c:lblAlgn val="ctr"/>
        <c:lblOffset val="100"/>
        <c:noMultiLvlLbl val="0"/>
      </c:catAx>
      <c:valAx>
        <c:axId val="355532768"/>
        <c:scaling>
          <c:orientation val="minMax"/>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5532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Soybean</a:t>
            </a:r>
            <a:r>
              <a:rPr lang="en-US" sz="1600" b="1" baseline="0"/>
              <a:t> acres (n=277 farmers)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Summary'!$E$335:$E$336</c:f>
              <c:numCache>
                <c:formatCode>General</c:formatCode>
                <c:ptCount val="2"/>
                <c:pt idx="0">
                  <c:v>2017</c:v>
                </c:pt>
                <c:pt idx="1">
                  <c:v>2018</c:v>
                </c:pt>
              </c:numCache>
            </c:numRef>
          </c:cat>
          <c:val>
            <c:numRef>
              <c:f>'Acreage Summary'!$F$335:$F$336</c:f>
              <c:numCache>
                <c:formatCode>General</c:formatCode>
                <c:ptCount val="2"/>
                <c:pt idx="0">
                  <c:v>163926</c:v>
                </c:pt>
                <c:pt idx="1">
                  <c:v>157506</c:v>
                </c:pt>
              </c:numCache>
            </c:numRef>
          </c:val>
          <c:extLst>
            <c:ext xmlns:c16="http://schemas.microsoft.com/office/drawing/2014/chart" uri="{C3380CC4-5D6E-409C-BE32-E72D297353CC}">
              <c16:uniqueId val="{00000000-4633-40DB-A5E7-9874780237E4}"/>
            </c:ext>
          </c:extLst>
        </c:ser>
        <c:dLbls>
          <c:showLegendKey val="0"/>
          <c:showVal val="0"/>
          <c:showCatName val="0"/>
          <c:showSerName val="0"/>
          <c:showPercent val="0"/>
          <c:showBubbleSize val="0"/>
        </c:dLbls>
        <c:gapWidth val="219"/>
        <c:overlap val="-27"/>
        <c:axId val="507893296"/>
        <c:axId val="507892640"/>
      </c:barChart>
      <c:catAx>
        <c:axId val="50789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07892640"/>
        <c:crosses val="autoZero"/>
        <c:auto val="1"/>
        <c:lblAlgn val="ctr"/>
        <c:lblOffset val="100"/>
        <c:noMultiLvlLbl val="0"/>
      </c:catAx>
      <c:valAx>
        <c:axId val="507892640"/>
        <c:scaling>
          <c:orientation val="minMax"/>
          <c:max val="1800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789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Injury was observed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non-Xtend'!$AP$4</c:f>
              <c:strCache>
                <c:ptCount val="1"/>
                <c:pt idx="0">
                  <c:v>% answers</c:v>
                </c:pt>
              </c:strCache>
            </c:strRef>
          </c:tx>
          <c:spPr>
            <a:solidFill>
              <a:schemeClr val="accent1"/>
            </a:solidFill>
            <a:ln>
              <a:noFill/>
            </a:ln>
            <a:effectLst/>
          </c:spPr>
          <c:invertIfNegative val="0"/>
          <c:dLbls>
            <c:dLbl>
              <c:idx val="0"/>
              <c:tx>
                <c:rich>
                  <a:bodyPr/>
                  <a:lstStyle/>
                  <a:p>
                    <a:fld id="{DCBC567A-A24E-42A3-B900-0FD9048D027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AC1-4EF9-9CF6-35796EA87FF6}"/>
                </c:ext>
              </c:extLst>
            </c:dLbl>
            <c:dLbl>
              <c:idx val="1"/>
              <c:tx>
                <c:rich>
                  <a:bodyPr/>
                  <a:lstStyle/>
                  <a:p>
                    <a:fld id="{7D3D025E-4338-42AA-BA30-E9AA774165FF}"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AC1-4EF9-9CF6-35796EA87FF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non-Xtend'!$AO$5:$AO$6</c:f>
              <c:strCache>
                <c:ptCount val="2"/>
                <c:pt idx="0">
                  <c:v>edges of the field</c:v>
                </c:pt>
                <c:pt idx="1">
                  <c:v>entire field</c:v>
                </c:pt>
              </c:strCache>
            </c:strRef>
          </c:cat>
          <c:val>
            <c:numRef>
              <c:f>'Injury in non-Xtend'!$AP$5:$AP$6</c:f>
              <c:numCache>
                <c:formatCode>0</c:formatCode>
                <c:ptCount val="2"/>
                <c:pt idx="0">
                  <c:v>46.666666666666664</c:v>
                </c:pt>
                <c:pt idx="1">
                  <c:v>53.333333333333336</c:v>
                </c:pt>
              </c:numCache>
            </c:numRef>
          </c:val>
          <c:extLst>
            <c:ext xmlns:c16="http://schemas.microsoft.com/office/drawing/2014/chart" uri="{C3380CC4-5D6E-409C-BE32-E72D297353CC}">
              <c16:uniqueId val="{00000000-9AC1-4EF9-9CF6-35796EA87FF6}"/>
            </c:ext>
          </c:extLst>
        </c:ser>
        <c:dLbls>
          <c:showLegendKey val="0"/>
          <c:showVal val="0"/>
          <c:showCatName val="0"/>
          <c:showSerName val="0"/>
          <c:showPercent val="0"/>
          <c:showBubbleSize val="0"/>
        </c:dLbls>
        <c:gapWidth val="219"/>
        <c:overlap val="-27"/>
        <c:axId val="519604400"/>
        <c:axId val="519604728"/>
      </c:barChart>
      <c:catAx>
        <c:axId val="51960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19604728"/>
        <c:crosses val="autoZero"/>
        <c:auto val="1"/>
        <c:lblAlgn val="ctr"/>
        <c:lblOffset val="100"/>
        <c:noMultiLvlLbl val="0"/>
      </c:catAx>
      <c:valAx>
        <c:axId val="519604728"/>
        <c:scaling>
          <c:orientation val="minMax"/>
          <c:max val="1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960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Injury pattern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'Injury in non-Xtend'!$BD$12</c:f>
              <c:strCache>
                <c:ptCount val="1"/>
                <c:pt idx="0">
                  <c:v>odd-shaped pattern</c:v>
                </c:pt>
              </c:strCache>
            </c:strRef>
          </c:tx>
          <c:spPr>
            <a:solidFill>
              <a:schemeClr val="accent1"/>
            </a:solidFill>
            <a:ln>
              <a:noFill/>
            </a:ln>
            <a:effectLst/>
          </c:spPr>
          <c:invertIfNegative val="0"/>
          <c:dLbls>
            <c:dLbl>
              <c:idx val="0"/>
              <c:tx>
                <c:rich>
                  <a:bodyPr/>
                  <a:lstStyle/>
                  <a:p>
                    <a:fld id="{AEB2CC22-B749-4F41-BF7E-94DB70C0E9F0}"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137-470E-8ABE-9CF077A3E0CA}"/>
                </c:ext>
              </c:extLst>
            </c:dLbl>
            <c:dLbl>
              <c:idx val="1"/>
              <c:tx>
                <c:rich>
                  <a:bodyPr/>
                  <a:lstStyle/>
                  <a:p>
                    <a:fld id="{60640B2B-4607-4B2E-9355-3CCAA141E826}"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137-470E-8ABE-9CF077A3E0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non-Xtend'!$BE$11:$BF$11</c:f>
              <c:strCache>
                <c:ptCount val="2"/>
                <c:pt idx="0">
                  <c:v>edges of the field</c:v>
                </c:pt>
                <c:pt idx="1">
                  <c:v>entire field</c:v>
                </c:pt>
              </c:strCache>
            </c:strRef>
          </c:cat>
          <c:val>
            <c:numRef>
              <c:f>'Injury in non-Xtend'!$BE$12:$BF$12</c:f>
              <c:numCache>
                <c:formatCode>0</c:formatCode>
                <c:ptCount val="2"/>
                <c:pt idx="0">
                  <c:v>33.333333333333329</c:v>
                </c:pt>
                <c:pt idx="1">
                  <c:v>3.5714285714285712</c:v>
                </c:pt>
              </c:numCache>
            </c:numRef>
          </c:val>
          <c:extLst>
            <c:ext xmlns:c16="http://schemas.microsoft.com/office/drawing/2014/chart" uri="{C3380CC4-5D6E-409C-BE32-E72D297353CC}">
              <c16:uniqueId val="{00000000-A137-470E-8ABE-9CF077A3E0CA}"/>
            </c:ext>
          </c:extLst>
        </c:ser>
        <c:ser>
          <c:idx val="1"/>
          <c:order val="1"/>
          <c:tx>
            <c:strRef>
              <c:f>'Injury in non-Xtend'!$BD$13</c:f>
              <c:strCache>
                <c:ptCount val="1"/>
                <c:pt idx="0">
                  <c:v>severe near field edges</c:v>
                </c:pt>
              </c:strCache>
            </c:strRef>
          </c:tx>
          <c:spPr>
            <a:solidFill>
              <a:schemeClr val="accent2"/>
            </a:solidFill>
            <a:ln>
              <a:noFill/>
            </a:ln>
            <a:effectLst/>
          </c:spPr>
          <c:invertIfNegative val="0"/>
          <c:dLbls>
            <c:dLbl>
              <c:idx val="0"/>
              <c:tx>
                <c:rich>
                  <a:bodyPr/>
                  <a:lstStyle/>
                  <a:p>
                    <a:fld id="{4555F91C-51BA-41CD-8473-DC58D7DF004C}"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137-470E-8ABE-9CF077A3E0CA}"/>
                </c:ext>
              </c:extLst>
            </c:dLbl>
            <c:dLbl>
              <c:idx val="1"/>
              <c:tx>
                <c:rich>
                  <a:bodyPr/>
                  <a:lstStyle/>
                  <a:p>
                    <a:fld id="{F411C61F-3BC6-4418-A757-C6E3DA1A2E1A}"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137-470E-8ABE-9CF077A3E0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non-Xtend'!$BE$11:$BF$11</c:f>
              <c:strCache>
                <c:ptCount val="2"/>
                <c:pt idx="0">
                  <c:v>edges of the field</c:v>
                </c:pt>
                <c:pt idx="1">
                  <c:v>entire field</c:v>
                </c:pt>
              </c:strCache>
            </c:strRef>
          </c:cat>
          <c:val>
            <c:numRef>
              <c:f>'Injury in non-Xtend'!$BE$13:$BF$13</c:f>
              <c:numCache>
                <c:formatCode>0</c:formatCode>
                <c:ptCount val="2"/>
                <c:pt idx="0">
                  <c:v>38.888888888888893</c:v>
                </c:pt>
                <c:pt idx="1">
                  <c:v>21.428571428571427</c:v>
                </c:pt>
              </c:numCache>
            </c:numRef>
          </c:val>
          <c:extLst>
            <c:ext xmlns:c16="http://schemas.microsoft.com/office/drawing/2014/chart" uri="{C3380CC4-5D6E-409C-BE32-E72D297353CC}">
              <c16:uniqueId val="{00000001-A137-470E-8ABE-9CF077A3E0CA}"/>
            </c:ext>
          </c:extLst>
        </c:ser>
        <c:ser>
          <c:idx val="2"/>
          <c:order val="2"/>
          <c:tx>
            <c:strRef>
              <c:f>'Injury in non-Xtend'!$BD$14</c:f>
              <c:strCache>
                <c:ptCount val="1"/>
                <c:pt idx="0">
                  <c:v>uniform</c:v>
                </c:pt>
              </c:strCache>
            </c:strRef>
          </c:tx>
          <c:spPr>
            <a:solidFill>
              <a:schemeClr val="accent3"/>
            </a:solidFill>
            <a:ln>
              <a:noFill/>
            </a:ln>
            <a:effectLst/>
          </c:spPr>
          <c:invertIfNegative val="0"/>
          <c:dLbls>
            <c:dLbl>
              <c:idx val="0"/>
              <c:tx>
                <c:rich>
                  <a:bodyPr/>
                  <a:lstStyle/>
                  <a:p>
                    <a:fld id="{298803FC-60EC-4AE0-93B4-64CEBBB33DFF}"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137-470E-8ABE-9CF077A3E0CA}"/>
                </c:ext>
              </c:extLst>
            </c:dLbl>
            <c:dLbl>
              <c:idx val="1"/>
              <c:tx>
                <c:rich>
                  <a:bodyPr/>
                  <a:lstStyle/>
                  <a:p>
                    <a:fld id="{78571716-BEBE-404B-9C59-1B1E4255FE2E}"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A137-470E-8ABE-9CF077A3E0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non-Xtend'!$BE$11:$BF$11</c:f>
              <c:strCache>
                <c:ptCount val="2"/>
                <c:pt idx="0">
                  <c:v>edges of the field</c:v>
                </c:pt>
                <c:pt idx="1">
                  <c:v>entire field</c:v>
                </c:pt>
              </c:strCache>
            </c:strRef>
          </c:cat>
          <c:val>
            <c:numRef>
              <c:f>'Injury in non-Xtend'!$BE$14:$BF$14</c:f>
              <c:numCache>
                <c:formatCode>0</c:formatCode>
                <c:ptCount val="2"/>
                <c:pt idx="0">
                  <c:v>27.777777777777779</c:v>
                </c:pt>
                <c:pt idx="1">
                  <c:v>75</c:v>
                </c:pt>
              </c:numCache>
            </c:numRef>
          </c:val>
          <c:extLst>
            <c:ext xmlns:c16="http://schemas.microsoft.com/office/drawing/2014/chart" uri="{C3380CC4-5D6E-409C-BE32-E72D297353CC}">
              <c16:uniqueId val="{00000002-A137-470E-8ABE-9CF077A3E0CA}"/>
            </c:ext>
          </c:extLst>
        </c:ser>
        <c:dLbls>
          <c:showLegendKey val="0"/>
          <c:showVal val="0"/>
          <c:showCatName val="0"/>
          <c:showSerName val="0"/>
          <c:showPercent val="0"/>
          <c:showBubbleSize val="0"/>
        </c:dLbls>
        <c:gapWidth val="150"/>
        <c:overlap val="100"/>
        <c:axId val="525958808"/>
        <c:axId val="525955528"/>
      </c:barChart>
      <c:catAx>
        <c:axId val="5259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5955528"/>
        <c:crosses val="autoZero"/>
        <c:auto val="1"/>
        <c:lblAlgn val="ctr"/>
        <c:lblOffset val="100"/>
        <c:noMultiLvlLbl val="0"/>
      </c:catAx>
      <c:valAx>
        <c:axId val="525955528"/>
        <c:scaling>
          <c:orientation val="minMax"/>
          <c:max val="119"/>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958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File an Official Complaint</a:t>
            </a:r>
            <a:r>
              <a:rPr lang="en-US" b="1" baseline="0"/>
              <a:t> with NDA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non-Xtend'!$BQ$7</c:f>
              <c:strCache>
                <c:ptCount val="1"/>
                <c:pt idx="0">
                  <c:v>% answers</c:v>
                </c:pt>
              </c:strCache>
            </c:strRef>
          </c:tx>
          <c:spPr>
            <a:solidFill>
              <a:schemeClr val="accent1"/>
            </a:solidFill>
            <a:ln>
              <a:noFill/>
            </a:ln>
            <a:effectLst/>
          </c:spPr>
          <c:invertIfNegative val="0"/>
          <c:dLbls>
            <c:dLbl>
              <c:idx val="0"/>
              <c:tx>
                <c:rich>
                  <a:bodyPr/>
                  <a:lstStyle/>
                  <a:p>
                    <a:fld id="{9D24460F-3FE5-4401-BF24-C0563B8DE2F6}"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A8E-44A5-9284-1A4E67F3E03E}"/>
                </c:ext>
              </c:extLst>
            </c:dLbl>
            <c:dLbl>
              <c:idx val="1"/>
              <c:tx>
                <c:rich>
                  <a:bodyPr/>
                  <a:lstStyle/>
                  <a:p>
                    <a:fld id="{4763C901-E41D-4FF0-9BAC-F1C4314BBA34}"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A8E-44A5-9284-1A4E67F3E03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non-Xtend'!$BP$8:$BP$9</c:f>
              <c:strCache>
                <c:ptCount val="2"/>
                <c:pt idx="0">
                  <c:v>Yes</c:v>
                </c:pt>
                <c:pt idx="1">
                  <c:v>No</c:v>
                </c:pt>
              </c:strCache>
            </c:strRef>
          </c:cat>
          <c:val>
            <c:numRef>
              <c:f>'Injury in non-Xtend'!$BQ$8:$BQ$9</c:f>
              <c:numCache>
                <c:formatCode>0</c:formatCode>
                <c:ptCount val="2"/>
                <c:pt idx="0">
                  <c:v>6.9767441860465116</c:v>
                </c:pt>
                <c:pt idx="1">
                  <c:v>93.023255813953483</c:v>
                </c:pt>
              </c:numCache>
            </c:numRef>
          </c:val>
          <c:extLst>
            <c:ext xmlns:c16="http://schemas.microsoft.com/office/drawing/2014/chart" uri="{C3380CC4-5D6E-409C-BE32-E72D297353CC}">
              <c16:uniqueId val="{00000000-0A8E-44A5-9284-1A4E67F3E03E}"/>
            </c:ext>
          </c:extLst>
        </c:ser>
        <c:dLbls>
          <c:showLegendKey val="0"/>
          <c:showVal val="0"/>
          <c:showCatName val="0"/>
          <c:showSerName val="0"/>
          <c:showPercent val="0"/>
          <c:showBubbleSize val="0"/>
        </c:dLbls>
        <c:gapWidth val="219"/>
        <c:overlap val="-27"/>
        <c:axId val="519598496"/>
        <c:axId val="519603416"/>
      </c:barChart>
      <c:catAx>
        <c:axId val="51959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19603416"/>
        <c:crosses val="autoZero"/>
        <c:auto val="1"/>
        <c:lblAlgn val="ctr"/>
        <c:lblOffset val="100"/>
        <c:noMultiLvlLbl val="0"/>
      </c:catAx>
      <c:valAx>
        <c:axId val="51960341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959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Acres Damaged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non-Xtend'!$BQ$12</c:f>
              <c:strCache>
                <c:ptCount val="1"/>
                <c:pt idx="0">
                  <c:v># Acres</c:v>
                </c:pt>
              </c:strCache>
            </c:strRef>
          </c:tx>
          <c:spPr>
            <a:solidFill>
              <a:schemeClr val="accent1"/>
            </a:solidFill>
            <a:ln>
              <a:noFill/>
            </a:ln>
            <a:effectLst/>
          </c:spPr>
          <c:invertIfNegative val="0"/>
          <c:dLbls>
            <c:dLbl>
              <c:idx val="0"/>
              <c:tx>
                <c:rich>
                  <a:bodyPr/>
                  <a:lstStyle/>
                  <a:p>
                    <a:fld id="{0DC713C4-FD98-464D-BA8D-1B4459B4E6CA}" type="VALUE">
                      <a:rPr lang="en-US"/>
                      <a:pPr/>
                      <a:t>[VALUE]</a:t>
                    </a:fld>
                    <a:r>
                      <a:rPr lang="en-US"/>
                      <a:t>±77</a:t>
                    </a:r>
                  </a:p>
                  <a:p>
                    <a:r>
                      <a:rPr lang="en-US"/>
                      <a:t>n=80</a:t>
                    </a:r>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C92-4A44-B0A6-15522AE28203}"/>
                </c:ext>
              </c:extLst>
            </c:dLbl>
            <c:dLbl>
              <c:idx val="1"/>
              <c:tx>
                <c:rich>
                  <a:bodyPr/>
                  <a:lstStyle/>
                  <a:p>
                    <a:fld id="{9F261DE9-F876-4D09-B58E-5A04ABB35571}" type="VALUE">
                      <a:rPr lang="en-US"/>
                      <a:pPr/>
                      <a:t>[VALUE]</a:t>
                    </a:fld>
                    <a:r>
                      <a:rPr lang="en-US"/>
                      <a:t>±35 </a:t>
                    </a:r>
                  </a:p>
                  <a:p>
                    <a:r>
                      <a:rPr lang="en-US"/>
                      <a:t>n=6</a:t>
                    </a:r>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C92-4A44-B0A6-15522AE2820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'Injury in non-Xtend'!$BR$13:$BR$14</c:f>
                <c:numCache>
                  <c:formatCode>General</c:formatCode>
                  <c:ptCount val="2"/>
                  <c:pt idx="0">
                    <c:v>76.78830929538978</c:v>
                  </c:pt>
                  <c:pt idx="1">
                    <c:v>34.861955892507055</c:v>
                  </c:pt>
                </c:numCache>
              </c:numRef>
            </c:plus>
            <c:minus>
              <c:numRef>
                <c:f>'Injury in non-Xtend'!$BR$13:$BR$14</c:f>
                <c:numCache>
                  <c:formatCode>General</c:formatCode>
                  <c:ptCount val="2"/>
                  <c:pt idx="0">
                    <c:v>76.78830929538978</c:v>
                  </c:pt>
                  <c:pt idx="1">
                    <c:v>34.861955892507055</c:v>
                  </c:pt>
                </c:numCache>
              </c:numRef>
            </c:minus>
            <c:spPr>
              <a:noFill/>
              <a:ln w="9525" cap="flat" cmpd="sng" algn="ctr">
                <a:solidFill>
                  <a:schemeClr val="tx1">
                    <a:lumMod val="65000"/>
                    <a:lumOff val="35000"/>
                  </a:schemeClr>
                </a:solidFill>
                <a:round/>
              </a:ln>
              <a:effectLst/>
            </c:spPr>
          </c:errBars>
          <c:cat>
            <c:strRef>
              <c:f>'Injury in non-Xtend'!$BP$13:$BP$14</c:f>
              <c:strCache>
                <c:ptCount val="2"/>
                <c:pt idx="0">
                  <c:v>No</c:v>
                </c:pt>
                <c:pt idx="1">
                  <c:v>Yes</c:v>
                </c:pt>
              </c:strCache>
            </c:strRef>
          </c:cat>
          <c:val>
            <c:numRef>
              <c:f>'Injury in non-Xtend'!$BQ$13:$BQ$14</c:f>
              <c:numCache>
                <c:formatCode>0</c:formatCode>
                <c:ptCount val="2"/>
                <c:pt idx="0">
                  <c:v>135.33333333333334</c:v>
                </c:pt>
                <c:pt idx="1">
                  <c:v>179.48124999999999</c:v>
                </c:pt>
              </c:numCache>
            </c:numRef>
          </c:val>
          <c:extLst>
            <c:ext xmlns:c16="http://schemas.microsoft.com/office/drawing/2014/chart" uri="{C3380CC4-5D6E-409C-BE32-E72D297353CC}">
              <c16:uniqueId val="{00000000-0C92-4A44-B0A6-15522AE28203}"/>
            </c:ext>
          </c:extLst>
        </c:ser>
        <c:dLbls>
          <c:showLegendKey val="0"/>
          <c:showVal val="0"/>
          <c:showCatName val="0"/>
          <c:showSerName val="0"/>
          <c:showPercent val="0"/>
          <c:showBubbleSize val="0"/>
        </c:dLbls>
        <c:gapWidth val="219"/>
        <c:overlap val="-27"/>
        <c:axId val="519588000"/>
        <c:axId val="519594560"/>
      </c:barChart>
      <c:catAx>
        <c:axId val="51958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19594560"/>
        <c:crosses val="autoZero"/>
        <c:auto val="1"/>
        <c:lblAlgn val="ctr"/>
        <c:lblOffset val="100"/>
        <c:noMultiLvlLbl val="0"/>
      </c:catAx>
      <c:valAx>
        <c:axId val="51959456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958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Edges of the Field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non-Xtend'!$CV$3</c:f>
              <c:strCache>
                <c:ptCount val="1"/>
                <c:pt idx="0">
                  <c:v>%answers</c:v>
                </c:pt>
              </c:strCache>
            </c:strRef>
          </c:tx>
          <c:spPr>
            <a:solidFill>
              <a:schemeClr val="accent1"/>
            </a:solidFill>
            <a:ln>
              <a:noFill/>
            </a:ln>
            <a:effectLst/>
          </c:spPr>
          <c:invertIfNegative val="0"/>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5C66-4766-A1D1-2B5E327FFD1D}"/>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5C66-4766-A1D1-2B5E327FFD1D}"/>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5C66-4766-A1D1-2B5E327FFD1D}"/>
              </c:ext>
            </c:extLst>
          </c:dPt>
          <c:dPt>
            <c:idx val="4"/>
            <c:invertIfNegative val="0"/>
            <c:bubble3D val="0"/>
            <c:spPr>
              <a:solidFill>
                <a:srgbClr val="00B050"/>
              </a:solidFill>
              <a:ln>
                <a:noFill/>
              </a:ln>
              <a:effectLst/>
            </c:spPr>
            <c:extLst>
              <c:ext xmlns:c16="http://schemas.microsoft.com/office/drawing/2014/chart" uri="{C3380CC4-5D6E-409C-BE32-E72D297353CC}">
                <c16:uniqueId val="{00000005-5C66-4766-A1D1-2B5E327FFD1D}"/>
              </c:ext>
            </c:extLst>
          </c:dPt>
          <c:dPt>
            <c:idx val="5"/>
            <c:invertIfNegative val="0"/>
            <c:bubble3D val="0"/>
            <c:spPr>
              <a:solidFill>
                <a:srgbClr val="00B050"/>
              </a:solidFill>
              <a:ln>
                <a:noFill/>
              </a:ln>
              <a:effectLst/>
            </c:spPr>
            <c:extLst>
              <c:ext xmlns:c16="http://schemas.microsoft.com/office/drawing/2014/chart" uri="{C3380CC4-5D6E-409C-BE32-E72D297353CC}">
                <c16:uniqueId val="{00000006-5C66-4766-A1D1-2B5E327FFD1D}"/>
              </c:ext>
            </c:extLst>
          </c:dPt>
          <c:dPt>
            <c:idx val="6"/>
            <c:invertIfNegative val="0"/>
            <c:bubble3D val="0"/>
            <c:spPr>
              <a:solidFill>
                <a:srgbClr val="00B050"/>
              </a:solidFill>
              <a:ln>
                <a:noFill/>
              </a:ln>
              <a:effectLst/>
            </c:spPr>
            <c:extLst>
              <c:ext xmlns:c16="http://schemas.microsoft.com/office/drawing/2014/chart" uri="{C3380CC4-5D6E-409C-BE32-E72D297353CC}">
                <c16:uniqueId val="{00000007-5C66-4766-A1D1-2B5E327FFD1D}"/>
              </c:ext>
            </c:extLst>
          </c:dPt>
          <c:dLbls>
            <c:dLbl>
              <c:idx val="0"/>
              <c:tx>
                <c:rich>
                  <a:bodyPr/>
                  <a:lstStyle/>
                  <a:p>
                    <a:fld id="{3720186C-FF59-4DA1-BB83-51B98C692352}"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C66-4766-A1D1-2B5E327FFD1D}"/>
                </c:ext>
              </c:extLst>
            </c:dLbl>
            <c:dLbl>
              <c:idx val="1"/>
              <c:tx>
                <c:rich>
                  <a:bodyPr/>
                  <a:lstStyle/>
                  <a:p>
                    <a:fld id="{672D6A5E-C789-43FE-B469-A587C598C324}"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C66-4766-A1D1-2B5E327FFD1D}"/>
                </c:ext>
              </c:extLst>
            </c:dLbl>
            <c:dLbl>
              <c:idx val="2"/>
              <c:tx>
                <c:rich>
                  <a:bodyPr/>
                  <a:lstStyle/>
                  <a:p>
                    <a:fld id="{3EAA46B6-535E-40E3-9A53-4A1782DE5EE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C66-4766-A1D1-2B5E327FFD1D}"/>
                </c:ext>
              </c:extLst>
            </c:dLbl>
            <c:dLbl>
              <c:idx val="3"/>
              <c:tx>
                <c:rich>
                  <a:bodyPr/>
                  <a:lstStyle/>
                  <a:p>
                    <a:fld id="{1AB92829-2F27-4AA6-A9FD-444AD0600FBA}"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C66-4766-A1D1-2B5E327FFD1D}"/>
                </c:ext>
              </c:extLst>
            </c:dLbl>
            <c:dLbl>
              <c:idx val="4"/>
              <c:tx>
                <c:rich>
                  <a:bodyPr/>
                  <a:lstStyle/>
                  <a:p>
                    <a:fld id="{E4EFDBDD-02A8-4FB9-B45A-54A698A40DCD}"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C66-4766-A1D1-2B5E327FFD1D}"/>
                </c:ext>
              </c:extLst>
            </c:dLbl>
            <c:dLbl>
              <c:idx val="5"/>
              <c:tx>
                <c:rich>
                  <a:bodyPr/>
                  <a:lstStyle/>
                  <a:p>
                    <a:fld id="{3FEE32E6-D3A6-499E-A32F-CBBED0B23012}"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C66-4766-A1D1-2B5E327FFD1D}"/>
                </c:ext>
              </c:extLst>
            </c:dLbl>
            <c:dLbl>
              <c:idx val="6"/>
              <c:tx>
                <c:rich>
                  <a:bodyPr/>
                  <a:lstStyle/>
                  <a:p>
                    <a:fld id="{C31C6D5F-5A5B-4E33-912E-63AD7FD7BB65}"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C66-4766-A1D1-2B5E327FFD1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non-Xtend'!$CU$4:$CU$10</c:f>
              <c:strCache>
                <c:ptCount val="7"/>
                <c:pt idx="0">
                  <c:v>Tank-contamination</c:v>
                </c:pt>
                <c:pt idx="1">
                  <c:v>Physical drift (Xtend)</c:v>
                </c:pt>
                <c:pt idx="2">
                  <c:v>Volatilization (Xtend)</c:v>
                </c:pt>
                <c:pt idx="3">
                  <c:v>Inversion (Xtend)</c:v>
                </c:pt>
                <c:pt idx="4">
                  <c:v>Physical drift (corn)</c:v>
                </c:pt>
                <c:pt idx="5">
                  <c:v>Volatilization (corn)</c:v>
                </c:pt>
                <c:pt idx="6">
                  <c:v>Inversion (corn)</c:v>
                </c:pt>
              </c:strCache>
            </c:strRef>
          </c:cat>
          <c:val>
            <c:numRef>
              <c:f>'Injury in non-Xtend'!$CV$4:$CV$10</c:f>
              <c:numCache>
                <c:formatCode>0</c:formatCode>
                <c:ptCount val="7"/>
                <c:pt idx="0">
                  <c:v>6.0606060606060606</c:v>
                </c:pt>
                <c:pt idx="1">
                  <c:v>24.242424242424242</c:v>
                </c:pt>
                <c:pt idx="2">
                  <c:v>24.242424242424242</c:v>
                </c:pt>
                <c:pt idx="3">
                  <c:v>18.181818181818183</c:v>
                </c:pt>
                <c:pt idx="4">
                  <c:v>12.121212121212121</c:v>
                </c:pt>
                <c:pt idx="5">
                  <c:v>12.121212121212121</c:v>
                </c:pt>
                <c:pt idx="6">
                  <c:v>3.0303030303030303</c:v>
                </c:pt>
              </c:numCache>
            </c:numRef>
          </c:val>
          <c:extLst>
            <c:ext xmlns:c16="http://schemas.microsoft.com/office/drawing/2014/chart" uri="{C3380CC4-5D6E-409C-BE32-E72D297353CC}">
              <c16:uniqueId val="{00000000-5C66-4766-A1D1-2B5E327FFD1D}"/>
            </c:ext>
          </c:extLst>
        </c:ser>
        <c:dLbls>
          <c:showLegendKey val="0"/>
          <c:showVal val="0"/>
          <c:showCatName val="0"/>
          <c:showSerName val="0"/>
          <c:showPercent val="0"/>
          <c:showBubbleSize val="0"/>
        </c:dLbls>
        <c:gapWidth val="219"/>
        <c:overlap val="-27"/>
        <c:axId val="355259720"/>
        <c:axId val="355254800"/>
      </c:barChart>
      <c:catAx>
        <c:axId val="35525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5254800"/>
        <c:crosses val="autoZero"/>
        <c:auto val="1"/>
        <c:lblAlgn val="ctr"/>
        <c:lblOffset val="100"/>
        <c:noMultiLvlLbl val="0"/>
      </c:catAx>
      <c:valAx>
        <c:axId val="35525480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5259720"/>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Overall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non-Xtend'!$CX$19</c:f>
              <c:strCache>
                <c:ptCount val="1"/>
                <c:pt idx="0">
                  <c:v>% answers</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2-BF98-4047-A7B5-5DD0E9256C48}"/>
              </c:ext>
            </c:extLst>
          </c:dPt>
          <c:dPt>
            <c:idx val="2"/>
            <c:invertIfNegative val="0"/>
            <c:bubble3D val="0"/>
            <c:spPr>
              <a:solidFill>
                <a:srgbClr val="FFC000"/>
              </a:solidFill>
              <a:ln>
                <a:noFill/>
              </a:ln>
              <a:effectLst/>
            </c:spPr>
            <c:extLst>
              <c:ext xmlns:c16="http://schemas.microsoft.com/office/drawing/2014/chart" uri="{C3380CC4-5D6E-409C-BE32-E72D297353CC}">
                <c16:uniqueId val="{00000003-BF98-4047-A7B5-5DD0E9256C48}"/>
              </c:ext>
            </c:extLst>
          </c:dPt>
          <c:dPt>
            <c:idx val="3"/>
            <c:invertIfNegative val="0"/>
            <c:bubble3D val="0"/>
            <c:spPr>
              <a:solidFill>
                <a:srgbClr val="FFC000"/>
              </a:solidFill>
              <a:ln>
                <a:noFill/>
              </a:ln>
              <a:effectLst/>
            </c:spPr>
            <c:extLst>
              <c:ext xmlns:c16="http://schemas.microsoft.com/office/drawing/2014/chart" uri="{C3380CC4-5D6E-409C-BE32-E72D297353CC}">
                <c16:uniqueId val="{00000004-BF98-4047-A7B5-5DD0E9256C48}"/>
              </c:ext>
            </c:extLst>
          </c:dPt>
          <c:dPt>
            <c:idx val="4"/>
            <c:invertIfNegative val="0"/>
            <c:bubble3D val="0"/>
            <c:spPr>
              <a:solidFill>
                <a:srgbClr val="00B050"/>
              </a:solidFill>
              <a:ln>
                <a:noFill/>
              </a:ln>
              <a:effectLst/>
            </c:spPr>
            <c:extLst>
              <c:ext xmlns:c16="http://schemas.microsoft.com/office/drawing/2014/chart" uri="{C3380CC4-5D6E-409C-BE32-E72D297353CC}">
                <c16:uniqueId val="{00000005-BF98-4047-A7B5-5DD0E9256C48}"/>
              </c:ext>
            </c:extLst>
          </c:dPt>
          <c:dPt>
            <c:idx val="5"/>
            <c:invertIfNegative val="0"/>
            <c:bubble3D val="0"/>
            <c:spPr>
              <a:solidFill>
                <a:srgbClr val="00B050"/>
              </a:solidFill>
              <a:ln>
                <a:noFill/>
              </a:ln>
              <a:effectLst/>
            </c:spPr>
            <c:extLst>
              <c:ext xmlns:c16="http://schemas.microsoft.com/office/drawing/2014/chart" uri="{C3380CC4-5D6E-409C-BE32-E72D297353CC}">
                <c16:uniqueId val="{00000006-BF98-4047-A7B5-5DD0E9256C48}"/>
              </c:ext>
            </c:extLst>
          </c:dPt>
          <c:dPt>
            <c:idx val="6"/>
            <c:invertIfNegative val="0"/>
            <c:bubble3D val="0"/>
            <c:spPr>
              <a:solidFill>
                <a:srgbClr val="00B050"/>
              </a:solidFill>
              <a:ln>
                <a:noFill/>
              </a:ln>
              <a:effectLst/>
            </c:spPr>
            <c:extLst>
              <c:ext xmlns:c16="http://schemas.microsoft.com/office/drawing/2014/chart" uri="{C3380CC4-5D6E-409C-BE32-E72D297353CC}">
                <c16:uniqueId val="{00000007-BF98-4047-A7B5-5DD0E9256C48}"/>
              </c:ext>
            </c:extLst>
          </c:dPt>
          <c:dLbls>
            <c:dLbl>
              <c:idx val="0"/>
              <c:tx>
                <c:rich>
                  <a:bodyPr/>
                  <a:lstStyle/>
                  <a:p>
                    <a:fld id="{DAF68CDA-5F1A-44FA-A482-F30CB6B3BBEB}"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F98-4047-A7B5-5DD0E9256C48}"/>
                </c:ext>
              </c:extLst>
            </c:dLbl>
            <c:dLbl>
              <c:idx val="1"/>
              <c:tx>
                <c:rich>
                  <a:bodyPr/>
                  <a:lstStyle/>
                  <a:p>
                    <a:fld id="{BEFA1A8B-7347-4CAE-BA03-1DD6AD3C6C79}"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F98-4047-A7B5-5DD0E9256C48}"/>
                </c:ext>
              </c:extLst>
            </c:dLbl>
            <c:dLbl>
              <c:idx val="2"/>
              <c:tx>
                <c:rich>
                  <a:bodyPr/>
                  <a:lstStyle/>
                  <a:p>
                    <a:fld id="{6AA26377-1AF4-4E4E-A534-AB26B27B80B2}"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F98-4047-A7B5-5DD0E9256C48}"/>
                </c:ext>
              </c:extLst>
            </c:dLbl>
            <c:dLbl>
              <c:idx val="3"/>
              <c:tx>
                <c:rich>
                  <a:bodyPr/>
                  <a:lstStyle/>
                  <a:p>
                    <a:fld id="{D6476DBE-AF5F-4B67-B6E2-5143C13EFBA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F98-4047-A7B5-5DD0E9256C48}"/>
                </c:ext>
              </c:extLst>
            </c:dLbl>
            <c:dLbl>
              <c:idx val="4"/>
              <c:tx>
                <c:rich>
                  <a:bodyPr/>
                  <a:lstStyle/>
                  <a:p>
                    <a:fld id="{11F4C719-125C-4136-9329-54D2BE58F37E}"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F98-4047-A7B5-5DD0E9256C48}"/>
                </c:ext>
              </c:extLst>
            </c:dLbl>
            <c:dLbl>
              <c:idx val="5"/>
              <c:tx>
                <c:rich>
                  <a:bodyPr/>
                  <a:lstStyle/>
                  <a:p>
                    <a:fld id="{55359D01-53C1-43A6-B8F2-9318FD0020B5}"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F98-4047-A7B5-5DD0E9256C48}"/>
                </c:ext>
              </c:extLst>
            </c:dLbl>
            <c:dLbl>
              <c:idx val="6"/>
              <c:tx>
                <c:rich>
                  <a:bodyPr/>
                  <a:lstStyle/>
                  <a:p>
                    <a:fld id="{10E9BE22-6D5C-419C-903B-3A0C4E8D89EF}"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F98-4047-A7B5-5DD0E9256C4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non-Xtend'!$CW$20:$CW$26</c:f>
              <c:strCache>
                <c:ptCount val="7"/>
                <c:pt idx="0">
                  <c:v>Tank-contamination</c:v>
                </c:pt>
                <c:pt idx="1">
                  <c:v>Physical drift (Xtend)</c:v>
                </c:pt>
                <c:pt idx="2">
                  <c:v>Volatilization (Xtend)</c:v>
                </c:pt>
                <c:pt idx="3">
                  <c:v>Inversion (Xtend)</c:v>
                </c:pt>
                <c:pt idx="4">
                  <c:v>Physical drift (corn)</c:v>
                </c:pt>
                <c:pt idx="5">
                  <c:v>Volatilization (corn)</c:v>
                </c:pt>
                <c:pt idx="6">
                  <c:v>Inversion (corn)</c:v>
                </c:pt>
              </c:strCache>
            </c:strRef>
          </c:cat>
          <c:val>
            <c:numRef>
              <c:f>'Injury in non-Xtend'!$CX$20:$CX$26</c:f>
              <c:numCache>
                <c:formatCode>0</c:formatCode>
                <c:ptCount val="7"/>
                <c:pt idx="0">
                  <c:v>5.8823529411764701</c:v>
                </c:pt>
                <c:pt idx="1">
                  <c:v>18.823529411764707</c:v>
                </c:pt>
                <c:pt idx="2">
                  <c:v>30.588235294117649</c:v>
                </c:pt>
                <c:pt idx="3">
                  <c:v>14.117647058823529</c:v>
                </c:pt>
                <c:pt idx="4">
                  <c:v>9.4117647058823533</c:v>
                </c:pt>
                <c:pt idx="5">
                  <c:v>17.647058823529413</c:v>
                </c:pt>
                <c:pt idx="6">
                  <c:v>3.5294117647058822</c:v>
                </c:pt>
              </c:numCache>
            </c:numRef>
          </c:val>
          <c:extLst>
            <c:ext xmlns:c16="http://schemas.microsoft.com/office/drawing/2014/chart" uri="{C3380CC4-5D6E-409C-BE32-E72D297353CC}">
              <c16:uniqueId val="{00000000-BF98-4047-A7B5-5DD0E9256C48}"/>
            </c:ext>
          </c:extLst>
        </c:ser>
        <c:dLbls>
          <c:showLegendKey val="0"/>
          <c:showVal val="0"/>
          <c:showCatName val="0"/>
          <c:showSerName val="0"/>
          <c:showPercent val="0"/>
          <c:showBubbleSize val="0"/>
        </c:dLbls>
        <c:gapWidth val="219"/>
        <c:overlap val="-27"/>
        <c:axId val="583338032"/>
        <c:axId val="583330160"/>
      </c:barChart>
      <c:catAx>
        <c:axId val="58333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3330160"/>
        <c:crosses val="autoZero"/>
        <c:auto val="1"/>
        <c:lblAlgn val="ctr"/>
        <c:lblOffset val="100"/>
        <c:noMultiLvlLbl val="0"/>
      </c:catAx>
      <c:valAx>
        <c:axId val="58333016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333803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Entire Field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'Injury in non-Xtend'!$CV$36</c:f>
              <c:strCache>
                <c:ptCount val="1"/>
                <c:pt idx="0">
                  <c:v>% answers</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2-DFA3-4B7D-B8CF-5655DBBFF4FC}"/>
              </c:ext>
            </c:extLst>
          </c:dPt>
          <c:dPt>
            <c:idx val="2"/>
            <c:invertIfNegative val="0"/>
            <c:bubble3D val="0"/>
            <c:spPr>
              <a:solidFill>
                <a:srgbClr val="FFC000"/>
              </a:solidFill>
              <a:ln>
                <a:noFill/>
              </a:ln>
              <a:effectLst/>
            </c:spPr>
            <c:extLst>
              <c:ext xmlns:c16="http://schemas.microsoft.com/office/drawing/2014/chart" uri="{C3380CC4-5D6E-409C-BE32-E72D297353CC}">
                <c16:uniqueId val="{00000003-DFA3-4B7D-B8CF-5655DBBFF4FC}"/>
              </c:ext>
            </c:extLst>
          </c:dPt>
          <c:dPt>
            <c:idx val="3"/>
            <c:invertIfNegative val="0"/>
            <c:bubble3D val="0"/>
            <c:spPr>
              <a:solidFill>
                <a:srgbClr val="FFC000"/>
              </a:solidFill>
              <a:ln>
                <a:noFill/>
              </a:ln>
              <a:effectLst/>
            </c:spPr>
            <c:extLst>
              <c:ext xmlns:c16="http://schemas.microsoft.com/office/drawing/2014/chart" uri="{C3380CC4-5D6E-409C-BE32-E72D297353CC}">
                <c16:uniqueId val="{00000004-DFA3-4B7D-B8CF-5655DBBFF4FC}"/>
              </c:ext>
            </c:extLst>
          </c:dPt>
          <c:dPt>
            <c:idx val="4"/>
            <c:invertIfNegative val="0"/>
            <c:bubble3D val="0"/>
            <c:spPr>
              <a:solidFill>
                <a:srgbClr val="00B050"/>
              </a:solidFill>
              <a:ln>
                <a:noFill/>
              </a:ln>
              <a:effectLst/>
            </c:spPr>
            <c:extLst>
              <c:ext xmlns:c16="http://schemas.microsoft.com/office/drawing/2014/chart" uri="{C3380CC4-5D6E-409C-BE32-E72D297353CC}">
                <c16:uniqueId val="{00000005-DFA3-4B7D-B8CF-5655DBBFF4FC}"/>
              </c:ext>
            </c:extLst>
          </c:dPt>
          <c:dPt>
            <c:idx val="5"/>
            <c:invertIfNegative val="0"/>
            <c:bubble3D val="0"/>
            <c:spPr>
              <a:solidFill>
                <a:srgbClr val="00B050"/>
              </a:solidFill>
              <a:ln>
                <a:noFill/>
              </a:ln>
              <a:effectLst/>
            </c:spPr>
            <c:extLst>
              <c:ext xmlns:c16="http://schemas.microsoft.com/office/drawing/2014/chart" uri="{C3380CC4-5D6E-409C-BE32-E72D297353CC}">
                <c16:uniqueId val="{00000006-DFA3-4B7D-B8CF-5655DBBFF4FC}"/>
              </c:ext>
            </c:extLst>
          </c:dPt>
          <c:dPt>
            <c:idx val="6"/>
            <c:invertIfNegative val="0"/>
            <c:bubble3D val="0"/>
            <c:spPr>
              <a:solidFill>
                <a:srgbClr val="00B050"/>
              </a:solidFill>
              <a:ln>
                <a:noFill/>
              </a:ln>
              <a:effectLst/>
            </c:spPr>
            <c:extLst>
              <c:ext xmlns:c16="http://schemas.microsoft.com/office/drawing/2014/chart" uri="{C3380CC4-5D6E-409C-BE32-E72D297353CC}">
                <c16:uniqueId val="{00000007-DFA3-4B7D-B8CF-5655DBBFF4FC}"/>
              </c:ext>
            </c:extLst>
          </c:dPt>
          <c:dLbls>
            <c:dLbl>
              <c:idx val="0"/>
              <c:tx>
                <c:rich>
                  <a:bodyPr/>
                  <a:lstStyle/>
                  <a:p>
                    <a:fld id="{464B20EA-3276-4EF4-9249-229CDE012385}"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FA3-4B7D-B8CF-5655DBBFF4FC}"/>
                </c:ext>
              </c:extLst>
            </c:dLbl>
            <c:dLbl>
              <c:idx val="1"/>
              <c:tx>
                <c:rich>
                  <a:bodyPr/>
                  <a:lstStyle/>
                  <a:p>
                    <a:fld id="{696F2DA3-5DD1-4174-A03A-955636F9CE93}"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FA3-4B7D-B8CF-5655DBBFF4FC}"/>
                </c:ext>
              </c:extLst>
            </c:dLbl>
            <c:dLbl>
              <c:idx val="2"/>
              <c:tx>
                <c:rich>
                  <a:bodyPr/>
                  <a:lstStyle/>
                  <a:p>
                    <a:fld id="{6FC8FAD5-DDC4-4633-9DED-2D85AACA658D}"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FA3-4B7D-B8CF-5655DBBFF4FC}"/>
                </c:ext>
              </c:extLst>
            </c:dLbl>
            <c:dLbl>
              <c:idx val="3"/>
              <c:tx>
                <c:rich>
                  <a:bodyPr/>
                  <a:lstStyle/>
                  <a:p>
                    <a:fld id="{19DE9CB7-1B26-465E-B2CC-44A8E27B9C5A}"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FA3-4B7D-B8CF-5655DBBFF4FC}"/>
                </c:ext>
              </c:extLst>
            </c:dLbl>
            <c:dLbl>
              <c:idx val="4"/>
              <c:tx>
                <c:rich>
                  <a:bodyPr/>
                  <a:lstStyle/>
                  <a:p>
                    <a:fld id="{551614A9-B00F-411B-866A-F4FF797D9CD7}"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FA3-4B7D-B8CF-5655DBBFF4FC}"/>
                </c:ext>
              </c:extLst>
            </c:dLbl>
            <c:dLbl>
              <c:idx val="5"/>
              <c:tx>
                <c:rich>
                  <a:bodyPr/>
                  <a:lstStyle/>
                  <a:p>
                    <a:fld id="{85893461-1470-477B-8340-9503A4787537}"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FA3-4B7D-B8CF-5655DBBFF4FC}"/>
                </c:ext>
              </c:extLst>
            </c:dLbl>
            <c:dLbl>
              <c:idx val="6"/>
              <c:tx>
                <c:rich>
                  <a:bodyPr/>
                  <a:lstStyle/>
                  <a:p>
                    <a:fld id="{6AD1A590-8E68-458F-BB91-9502C36C8DDA}"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FA3-4B7D-B8CF-5655DBBFF4F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'Injury in non-Xtend'!$CU$37:$CU$43</c:f>
              <c:strCache>
                <c:ptCount val="7"/>
                <c:pt idx="0">
                  <c:v>Tank-contamination</c:v>
                </c:pt>
                <c:pt idx="1">
                  <c:v>Physical drift (Xtend)</c:v>
                </c:pt>
                <c:pt idx="2">
                  <c:v>Volatilization (Xtend)</c:v>
                </c:pt>
                <c:pt idx="3">
                  <c:v>Inversion (Xtend)</c:v>
                </c:pt>
                <c:pt idx="4">
                  <c:v>Physical drift (corn)</c:v>
                </c:pt>
                <c:pt idx="5">
                  <c:v>Volatilization (corn)</c:v>
                </c:pt>
                <c:pt idx="6">
                  <c:v>Inversion (corn)</c:v>
                </c:pt>
              </c:strCache>
            </c:strRef>
          </c:cat>
          <c:val>
            <c:numRef>
              <c:f>'Injury in non-Xtend'!$CV$37:$CV$43</c:f>
              <c:numCache>
                <c:formatCode>0</c:formatCode>
                <c:ptCount val="7"/>
                <c:pt idx="0">
                  <c:v>5.7692307692307692</c:v>
                </c:pt>
                <c:pt idx="1">
                  <c:v>15.384615384615385</c:v>
                </c:pt>
                <c:pt idx="2">
                  <c:v>34.615384615384613</c:v>
                </c:pt>
                <c:pt idx="3">
                  <c:v>11.538461538461538</c:v>
                </c:pt>
                <c:pt idx="4">
                  <c:v>7.6923076923076925</c:v>
                </c:pt>
                <c:pt idx="5">
                  <c:v>21.153846153846153</c:v>
                </c:pt>
                <c:pt idx="6">
                  <c:v>3.8461538461538463</c:v>
                </c:pt>
              </c:numCache>
            </c:numRef>
          </c:val>
          <c:extLst>
            <c:ext xmlns:c16="http://schemas.microsoft.com/office/drawing/2014/chart" uri="{C3380CC4-5D6E-409C-BE32-E72D297353CC}">
              <c16:uniqueId val="{00000000-DFA3-4B7D-B8CF-5655DBBFF4FC}"/>
            </c:ext>
          </c:extLst>
        </c:ser>
        <c:dLbls>
          <c:showLegendKey val="0"/>
          <c:showVal val="0"/>
          <c:showCatName val="0"/>
          <c:showSerName val="0"/>
          <c:showPercent val="0"/>
          <c:showBubbleSize val="0"/>
        </c:dLbls>
        <c:gapWidth val="219"/>
        <c:overlap val="-27"/>
        <c:axId val="583293096"/>
        <c:axId val="583290800"/>
      </c:barChart>
      <c:catAx>
        <c:axId val="58329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3290800"/>
        <c:crosses val="autoZero"/>
        <c:auto val="1"/>
        <c:lblAlgn val="ctr"/>
        <c:lblOffset val="100"/>
        <c:noMultiLvlLbl val="0"/>
      </c:catAx>
      <c:valAx>
        <c:axId val="583290800"/>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t>
                </a:r>
                <a:r>
                  <a:rPr lang="en-US" sz="1400" baseline="0"/>
                  <a:t> answers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3293096"/>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Answer Source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'Survey Source'!$F$4</c:f>
              <c:strCache>
                <c:ptCount val="1"/>
                <c:pt idx="0">
                  <c:v>% answers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Source'!$E$5:$E$6</c:f>
              <c:strCache>
                <c:ptCount val="2"/>
                <c:pt idx="0">
                  <c:v>Online</c:v>
                </c:pt>
                <c:pt idx="1">
                  <c:v>Paper</c:v>
                </c:pt>
              </c:strCache>
            </c:strRef>
          </c:cat>
          <c:val>
            <c:numRef>
              <c:f>'Survey Source'!$F$5:$F$6</c:f>
              <c:numCache>
                <c:formatCode>0</c:formatCode>
                <c:ptCount val="2"/>
                <c:pt idx="0">
                  <c:v>37.179487179487182</c:v>
                </c:pt>
                <c:pt idx="1">
                  <c:v>62.820512820512818</c:v>
                </c:pt>
              </c:numCache>
            </c:numRef>
          </c:val>
          <c:extLst>
            <c:ext xmlns:c16="http://schemas.microsoft.com/office/drawing/2014/chart" uri="{C3380CC4-5D6E-409C-BE32-E72D297353CC}">
              <c16:uniqueId val="{00000000-07F8-4962-8A5E-E6D66D13877F}"/>
            </c:ext>
          </c:extLst>
        </c:ser>
        <c:dLbls>
          <c:showLegendKey val="0"/>
          <c:showVal val="0"/>
          <c:showCatName val="0"/>
          <c:showSerName val="0"/>
          <c:showPercent val="0"/>
          <c:showBubbleSize val="0"/>
        </c:dLbls>
        <c:gapWidth val="219"/>
        <c:overlap val="-27"/>
        <c:axId val="578877624"/>
        <c:axId val="578881232"/>
      </c:barChart>
      <c:catAx>
        <c:axId val="57887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78881232"/>
        <c:crosses val="autoZero"/>
        <c:auto val="1"/>
        <c:lblAlgn val="ctr"/>
        <c:lblOffset val="100"/>
        <c:noMultiLvlLbl val="0"/>
      </c:catAx>
      <c:valAx>
        <c:axId val="578881232"/>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8877624"/>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Answer Source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'Survey Source'!$F$10</c:f>
              <c:strCache>
                <c:ptCount val="1"/>
                <c:pt idx="0">
                  <c:v>#acres</c:v>
                </c:pt>
              </c:strCache>
            </c:strRef>
          </c:tx>
          <c:spPr>
            <a:solidFill>
              <a:schemeClr val="accent1"/>
            </a:solidFill>
            <a:ln>
              <a:noFill/>
            </a:ln>
            <a:effectLst/>
          </c:spPr>
          <c:invertIfNegative val="0"/>
          <c:dLbls>
            <c:dLbl>
              <c:idx val="0"/>
              <c:tx>
                <c:rich>
                  <a:bodyPr/>
                  <a:lstStyle/>
                  <a:p>
                    <a:fld id="{443B8DCB-3D97-4AD6-974C-CD5C0B9CB942}" type="VALUE">
                      <a:rPr lang="en-US"/>
                      <a:pPr/>
                      <a:t>[VALUE]</a:t>
                    </a:fld>
                    <a:endParaRPr lang="en-US"/>
                  </a:p>
                  <a:p>
                    <a:r>
                      <a:rPr lang="en-US"/>
                      <a:t>43%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0CA-4584-A632-1BB488180238}"/>
                </c:ext>
              </c:extLst>
            </c:dLbl>
            <c:dLbl>
              <c:idx val="1"/>
              <c:tx>
                <c:rich>
                  <a:bodyPr/>
                  <a:lstStyle/>
                  <a:p>
                    <a:fld id="{D3EA4CC3-E954-4902-A469-482837454B65}" type="VALUE">
                      <a:rPr lang="en-US"/>
                      <a:pPr/>
                      <a:t>[VALUE]</a:t>
                    </a:fld>
                    <a:endParaRPr lang="en-US"/>
                  </a:p>
                  <a:p>
                    <a:r>
                      <a:rPr lang="en-US"/>
                      <a:t>57%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0CA-4584-A632-1BB48818023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'Survey Source'!$E$11:$E$12</c:f>
              <c:strCache>
                <c:ptCount val="2"/>
                <c:pt idx="0">
                  <c:v>Online</c:v>
                </c:pt>
                <c:pt idx="1">
                  <c:v>Paper</c:v>
                </c:pt>
              </c:strCache>
            </c:strRef>
          </c:cat>
          <c:val>
            <c:numRef>
              <c:f>'Survey Source'!$F$11:$F$12</c:f>
              <c:numCache>
                <c:formatCode>General</c:formatCode>
                <c:ptCount val="2"/>
                <c:pt idx="0">
                  <c:v>82090</c:v>
                </c:pt>
                <c:pt idx="1">
                  <c:v>110211</c:v>
                </c:pt>
              </c:numCache>
            </c:numRef>
          </c:val>
          <c:extLst>
            <c:ext xmlns:c16="http://schemas.microsoft.com/office/drawing/2014/chart" uri="{C3380CC4-5D6E-409C-BE32-E72D297353CC}">
              <c16:uniqueId val="{00000000-10CA-4584-A632-1BB488180238}"/>
            </c:ext>
          </c:extLst>
        </c:ser>
        <c:dLbls>
          <c:showLegendKey val="0"/>
          <c:showVal val="0"/>
          <c:showCatName val="0"/>
          <c:showSerName val="0"/>
          <c:showPercent val="0"/>
          <c:showBubbleSize val="0"/>
        </c:dLbls>
        <c:gapWidth val="219"/>
        <c:overlap val="-27"/>
        <c:axId val="594460888"/>
        <c:axId val="594459904"/>
      </c:barChart>
      <c:catAx>
        <c:axId val="59446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94459904"/>
        <c:crosses val="autoZero"/>
        <c:auto val="1"/>
        <c:lblAlgn val="ctr"/>
        <c:lblOffset val="100"/>
        <c:noMultiLvlLbl val="0"/>
      </c:catAx>
      <c:valAx>
        <c:axId val="594459904"/>
        <c:scaling>
          <c:orientation val="minMax"/>
          <c:max val="14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94460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Xtend</a:t>
            </a:r>
            <a:r>
              <a:rPr lang="en-US" b="1" baseline="0"/>
              <a:t> acres sprayed with dicamba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'Acreage Summary'!$S$341</c:f>
              <c:strCache>
                <c:ptCount val="1"/>
                <c:pt idx="0">
                  <c:v>Dicamba Sprayed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Summary'!$T$340:$U$340</c:f>
              <c:numCache>
                <c:formatCode>General</c:formatCode>
                <c:ptCount val="2"/>
                <c:pt idx="0">
                  <c:v>2017</c:v>
                </c:pt>
                <c:pt idx="1">
                  <c:v>2018</c:v>
                </c:pt>
              </c:numCache>
            </c:numRef>
          </c:cat>
          <c:val>
            <c:numRef>
              <c:f>'Acreage Summary'!$T$341:$U$341</c:f>
              <c:numCache>
                <c:formatCode>General</c:formatCode>
                <c:ptCount val="2"/>
                <c:pt idx="0">
                  <c:v>27450</c:v>
                </c:pt>
                <c:pt idx="1">
                  <c:v>42915</c:v>
                </c:pt>
              </c:numCache>
            </c:numRef>
          </c:val>
          <c:extLst>
            <c:ext xmlns:c16="http://schemas.microsoft.com/office/drawing/2014/chart" uri="{C3380CC4-5D6E-409C-BE32-E72D297353CC}">
              <c16:uniqueId val="{00000000-17B1-4E3A-82AB-F08035C0740B}"/>
            </c:ext>
          </c:extLst>
        </c:ser>
        <c:ser>
          <c:idx val="1"/>
          <c:order val="1"/>
          <c:tx>
            <c:strRef>
              <c:f>'Acreage Summary'!$S$342</c:f>
              <c:strCache>
                <c:ptCount val="1"/>
                <c:pt idx="0">
                  <c:v>Xtend Acres</c:v>
                </c:pt>
              </c:strCache>
            </c:strRef>
          </c:tx>
          <c:spPr>
            <a:solidFill>
              <a:schemeClr val="accent2"/>
            </a:solidFill>
            <a:ln>
              <a:noFill/>
            </a:ln>
            <a:effectLst/>
          </c:spPr>
          <c:invertIfNegative val="0"/>
          <c:dLbls>
            <c:dLbl>
              <c:idx val="0"/>
              <c:tx>
                <c:rich>
                  <a:bodyPr/>
                  <a:lstStyle/>
                  <a:p>
                    <a:r>
                      <a:rPr lang="en-US"/>
                      <a:t>34128</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B1-4E3A-82AB-F08035C0740B}"/>
                </c:ext>
              </c:extLst>
            </c:dLbl>
            <c:dLbl>
              <c:idx val="1"/>
              <c:tx>
                <c:rich>
                  <a:bodyPr/>
                  <a:lstStyle/>
                  <a:p>
                    <a:r>
                      <a:rPr lang="en-US"/>
                      <a:t>49347</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B1-4E3A-82AB-F08035C0740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Summary'!$T$340:$U$340</c:f>
              <c:numCache>
                <c:formatCode>General</c:formatCode>
                <c:ptCount val="2"/>
                <c:pt idx="0">
                  <c:v>2017</c:v>
                </c:pt>
                <c:pt idx="1">
                  <c:v>2018</c:v>
                </c:pt>
              </c:numCache>
            </c:numRef>
          </c:cat>
          <c:val>
            <c:numRef>
              <c:f>'Acreage Summary'!$T$342:$U$342</c:f>
              <c:numCache>
                <c:formatCode>General</c:formatCode>
                <c:ptCount val="2"/>
                <c:pt idx="0">
                  <c:v>6678</c:v>
                </c:pt>
                <c:pt idx="1">
                  <c:v>6432</c:v>
                </c:pt>
              </c:numCache>
            </c:numRef>
          </c:val>
          <c:extLst>
            <c:ext xmlns:c16="http://schemas.microsoft.com/office/drawing/2014/chart" uri="{C3380CC4-5D6E-409C-BE32-E72D297353CC}">
              <c16:uniqueId val="{00000001-17B1-4E3A-82AB-F08035C0740B}"/>
            </c:ext>
          </c:extLst>
        </c:ser>
        <c:dLbls>
          <c:showLegendKey val="0"/>
          <c:showVal val="1"/>
          <c:showCatName val="0"/>
          <c:showSerName val="0"/>
          <c:showPercent val="0"/>
          <c:showBubbleSize val="0"/>
        </c:dLbls>
        <c:gapWidth val="150"/>
        <c:overlap val="100"/>
        <c:axId val="508262696"/>
        <c:axId val="508265648"/>
      </c:barChart>
      <c:catAx>
        <c:axId val="50826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8265648"/>
        <c:crosses val="autoZero"/>
        <c:auto val="1"/>
        <c:lblAlgn val="ctr"/>
        <c:lblOffset val="100"/>
        <c:noMultiLvlLbl val="0"/>
      </c:catAx>
      <c:valAx>
        <c:axId val="508265648"/>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8262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Xtend</a:t>
            </a:r>
            <a:r>
              <a:rPr lang="en-US" b="1" baseline="0"/>
              <a:t> acres sprayed with dicamba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tx>
                <c:rich>
                  <a:bodyPr/>
                  <a:lstStyle/>
                  <a:p>
                    <a:fld id="{7D294040-EF17-4D82-8882-60EBF0BE84A0}" type="VALUE">
                      <a:rPr lang="en-US"/>
                      <a:pPr/>
                      <a:t>[VALUE]</a:t>
                    </a:fld>
                    <a:endParaRPr lang="en-US"/>
                  </a:p>
                  <a:p>
                    <a:r>
                      <a:rPr lang="en-US"/>
                      <a:t>n=109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365-4C50-BEDF-7D19E56F0375}"/>
                </c:ext>
              </c:extLst>
            </c:dLbl>
            <c:dLbl>
              <c:idx val="1"/>
              <c:tx>
                <c:rich>
                  <a:bodyPr/>
                  <a:lstStyle/>
                  <a:p>
                    <a:fld id="{1398EBED-71C6-4A51-8208-8CEDB1758880}" type="VALUE">
                      <a:rPr lang="en-US"/>
                      <a:pPr/>
                      <a:t>[VALUE]</a:t>
                    </a:fld>
                    <a:endParaRPr lang="en-US"/>
                  </a:p>
                  <a:p>
                    <a:r>
                      <a:rPr lang="en-US"/>
                      <a:t>n=86</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365-4C50-BEDF-7D19E56F037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Summary'!$Y$337:$Y$338</c:f>
              <c:numCache>
                <c:formatCode>General</c:formatCode>
                <c:ptCount val="2"/>
                <c:pt idx="0">
                  <c:v>2017</c:v>
                </c:pt>
                <c:pt idx="1">
                  <c:v>2018</c:v>
                </c:pt>
              </c:numCache>
            </c:numRef>
          </c:cat>
          <c:val>
            <c:numRef>
              <c:f>'Acreage Summary'!$Z$337:$Z$338</c:f>
              <c:numCache>
                <c:formatCode>0.0</c:formatCode>
                <c:ptCount val="2"/>
                <c:pt idx="0">
                  <c:v>73.400000000000006</c:v>
                </c:pt>
                <c:pt idx="1">
                  <c:v>87.5</c:v>
                </c:pt>
              </c:numCache>
            </c:numRef>
          </c:val>
          <c:extLst>
            <c:ext xmlns:c16="http://schemas.microsoft.com/office/drawing/2014/chart" uri="{C3380CC4-5D6E-409C-BE32-E72D297353CC}">
              <c16:uniqueId val="{00000000-0365-4C50-BEDF-7D19E56F0375}"/>
            </c:ext>
          </c:extLst>
        </c:ser>
        <c:dLbls>
          <c:showLegendKey val="0"/>
          <c:showVal val="0"/>
          <c:showCatName val="0"/>
          <c:showSerName val="0"/>
          <c:showPercent val="0"/>
          <c:showBubbleSize val="0"/>
        </c:dLbls>
        <c:gapWidth val="219"/>
        <c:overlap val="-27"/>
        <c:axId val="358062584"/>
        <c:axId val="358062256"/>
      </c:barChart>
      <c:catAx>
        <c:axId val="35806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8062256"/>
        <c:crosses val="autoZero"/>
        <c:auto val="1"/>
        <c:lblAlgn val="ctr"/>
        <c:lblOffset val="100"/>
        <c:noMultiLvlLbl val="0"/>
      </c:catAx>
      <c:valAx>
        <c:axId val="358062256"/>
        <c:scaling>
          <c:orientation val="minMax"/>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8062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Xtend Soybean/Total Soybean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'Acreage Summary'!$H$343</c:f>
              <c:strCache>
                <c:ptCount val="1"/>
                <c:pt idx="0">
                  <c:v>Xtend soybeans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Summary'!$I$342:$J$342</c:f>
              <c:numCache>
                <c:formatCode>General</c:formatCode>
                <c:ptCount val="2"/>
                <c:pt idx="0">
                  <c:v>2017</c:v>
                </c:pt>
                <c:pt idx="1">
                  <c:v>2018</c:v>
                </c:pt>
              </c:numCache>
            </c:numRef>
          </c:cat>
          <c:val>
            <c:numRef>
              <c:f>'Acreage Summary'!$I$343:$J$343</c:f>
              <c:numCache>
                <c:formatCode>General</c:formatCode>
                <c:ptCount val="2"/>
                <c:pt idx="0">
                  <c:v>34566</c:v>
                </c:pt>
                <c:pt idx="1">
                  <c:v>68697</c:v>
                </c:pt>
              </c:numCache>
            </c:numRef>
          </c:val>
          <c:extLst>
            <c:ext xmlns:c16="http://schemas.microsoft.com/office/drawing/2014/chart" uri="{C3380CC4-5D6E-409C-BE32-E72D297353CC}">
              <c16:uniqueId val="{00000000-1609-4626-896C-2C6F0AF8ECB1}"/>
            </c:ext>
          </c:extLst>
        </c:ser>
        <c:ser>
          <c:idx val="1"/>
          <c:order val="1"/>
          <c:tx>
            <c:strRef>
              <c:f>'Acreage Summary'!$H$344</c:f>
              <c:strCache>
                <c:ptCount val="1"/>
                <c:pt idx="0">
                  <c:v>Total soybeans</c:v>
                </c:pt>
              </c:strCache>
            </c:strRef>
          </c:tx>
          <c:spPr>
            <a:solidFill>
              <a:schemeClr val="accent2"/>
            </a:solidFill>
            <a:ln>
              <a:noFill/>
            </a:ln>
            <a:effectLst/>
          </c:spPr>
          <c:invertIfNegative val="0"/>
          <c:dLbls>
            <c:dLbl>
              <c:idx val="0"/>
              <c:tx>
                <c:rich>
                  <a:bodyPr/>
                  <a:lstStyle/>
                  <a:p>
                    <a:r>
                      <a:rPr lang="en-US"/>
                      <a:t>185122</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09-4626-896C-2C6F0AF8ECB1}"/>
                </c:ext>
              </c:extLst>
            </c:dLbl>
            <c:dLbl>
              <c:idx val="1"/>
              <c:tx>
                <c:rich>
                  <a:bodyPr/>
                  <a:lstStyle/>
                  <a:p>
                    <a:r>
                      <a:rPr lang="en-US"/>
                      <a:t>136230</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09-4626-896C-2C6F0AF8ECB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'Acreage Summary'!$I$342:$J$342</c:f>
              <c:numCache>
                <c:formatCode>General</c:formatCode>
                <c:ptCount val="2"/>
                <c:pt idx="0">
                  <c:v>2017</c:v>
                </c:pt>
                <c:pt idx="1">
                  <c:v>2018</c:v>
                </c:pt>
              </c:numCache>
            </c:numRef>
          </c:cat>
          <c:val>
            <c:numRef>
              <c:f>'Acreage Summary'!$I$344:$J$344</c:f>
              <c:numCache>
                <c:formatCode>General</c:formatCode>
                <c:ptCount val="2"/>
                <c:pt idx="0">
                  <c:v>150556</c:v>
                </c:pt>
                <c:pt idx="1">
                  <c:v>67533</c:v>
                </c:pt>
              </c:numCache>
            </c:numRef>
          </c:val>
          <c:extLst>
            <c:ext xmlns:c16="http://schemas.microsoft.com/office/drawing/2014/chart" uri="{C3380CC4-5D6E-409C-BE32-E72D297353CC}">
              <c16:uniqueId val="{00000001-1609-4626-896C-2C6F0AF8ECB1}"/>
            </c:ext>
          </c:extLst>
        </c:ser>
        <c:dLbls>
          <c:showLegendKey val="0"/>
          <c:showVal val="0"/>
          <c:showCatName val="0"/>
          <c:showSerName val="0"/>
          <c:showPercent val="0"/>
          <c:showBubbleSize val="0"/>
        </c:dLbls>
        <c:gapWidth val="150"/>
        <c:overlap val="100"/>
        <c:axId val="349471912"/>
        <c:axId val="349469944"/>
      </c:barChart>
      <c:catAx>
        <c:axId val="34947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49469944"/>
        <c:crosses val="autoZero"/>
        <c:auto val="1"/>
        <c:lblAlgn val="ctr"/>
        <c:lblOffset val="100"/>
        <c:noMultiLvlLbl val="0"/>
      </c:catAx>
      <c:valAx>
        <c:axId val="349469944"/>
        <c:scaling>
          <c:orientation val="minMax"/>
          <c:max val="2200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9471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Dicamba formulation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'Formulation Summary'!$S$12</c:f>
              <c:strCache>
                <c:ptCount val="1"/>
                <c:pt idx="0">
                  <c:v>Acres</c:v>
                </c:pt>
              </c:strCache>
            </c:strRef>
          </c:tx>
          <c:spPr>
            <a:solidFill>
              <a:schemeClr val="accent1"/>
            </a:solidFill>
            <a:ln>
              <a:noFill/>
            </a:ln>
            <a:effectLst/>
          </c:spPr>
          <c:invertIfNegative val="0"/>
          <c:dLbls>
            <c:dLbl>
              <c:idx val="0"/>
              <c:tx>
                <c:rich>
                  <a:bodyPr/>
                  <a:lstStyle/>
                  <a:p>
                    <a:fld id="{5261E8B2-AF08-419B-B595-FE13CEBB958F}" type="VALUE">
                      <a:rPr lang="en-US"/>
                      <a:pPr/>
                      <a:t>[VALUE]</a:t>
                    </a:fld>
                    <a:endParaRPr lang="en-US"/>
                  </a:p>
                  <a:p>
                    <a:r>
                      <a:rPr lang="en-US"/>
                      <a:t>55%</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C80-4F81-8186-60DCD1DEC3EE}"/>
                </c:ext>
              </c:extLst>
            </c:dLbl>
            <c:dLbl>
              <c:idx val="1"/>
              <c:tx>
                <c:rich>
                  <a:bodyPr/>
                  <a:lstStyle/>
                  <a:p>
                    <a:fld id="{20E960A1-6336-43C8-8D3B-347D47CBDACE}" type="VALUE">
                      <a:rPr lang="en-US"/>
                      <a:pPr/>
                      <a:t>[VALUE]</a:t>
                    </a:fld>
                    <a:endParaRPr lang="en-US"/>
                  </a:p>
                  <a:p>
                    <a:r>
                      <a:rPr lang="en-US"/>
                      <a:t>38%</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C80-4F81-8186-60DCD1DEC3EE}"/>
                </c:ext>
              </c:extLst>
            </c:dLbl>
            <c:dLbl>
              <c:idx val="2"/>
              <c:tx>
                <c:rich>
                  <a:bodyPr/>
                  <a:lstStyle/>
                  <a:p>
                    <a:fld id="{2A9B4C61-D765-4EA1-8158-31F883CD8DFA}" type="VALUE">
                      <a:rPr lang="en-US"/>
                      <a:pPr/>
                      <a:t>[VALUE]</a:t>
                    </a:fld>
                    <a:endParaRPr lang="en-US"/>
                  </a:p>
                  <a:p>
                    <a:r>
                      <a:rPr lang="en-US"/>
                      <a:t>7%</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C80-4F81-8186-60DCD1DEC3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'Formulation Summary'!$R$13:$R$15</c:f>
              <c:strCache>
                <c:ptCount val="3"/>
                <c:pt idx="0">
                  <c:v>Xtendimax</c:v>
                </c:pt>
                <c:pt idx="1">
                  <c:v>Engenia</c:v>
                </c:pt>
                <c:pt idx="2">
                  <c:v>Fexapan</c:v>
                </c:pt>
              </c:strCache>
            </c:strRef>
          </c:cat>
          <c:val>
            <c:numRef>
              <c:f>'Formulation Summary'!$S$13:$S$15</c:f>
              <c:numCache>
                <c:formatCode>General</c:formatCode>
                <c:ptCount val="3"/>
                <c:pt idx="0">
                  <c:v>15502</c:v>
                </c:pt>
                <c:pt idx="1">
                  <c:v>10668</c:v>
                </c:pt>
                <c:pt idx="2">
                  <c:v>1940</c:v>
                </c:pt>
              </c:numCache>
            </c:numRef>
          </c:val>
          <c:extLst>
            <c:ext xmlns:c16="http://schemas.microsoft.com/office/drawing/2014/chart" uri="{C3380CC4-5D6E-409C-BE32-E72D297353CC}">
              <c16:uniqueId val="{00000000-FC80-4F81-8186-60DCD1DEC3EE}"/>
            </c:ext>
          </c:extLst>
        </c:ser>
        <c:dLbls>
          <c:showLegendKey val="0"/>
          <c:showVal val="0"/>
          <c:showCatName val="0"/>
          <c:showSerName val="0"/>
          <c:showPercent val="0"/>
          <c:showBubbleSize val="0"/>
        </c:dLbls>
        <c:gapWidth val="219"/>
        <c:overlap val="-27"/>
        <c:axId val="528814816"/>
        <c:axId val="359624184"/>
      </c:barChart>
      <c:catAx>
        <c:axId val="5288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9624184"/>
        <c:crosses val="autoZero"/>
        <c:auto val="1"/>
        <c:lblAlgn val="ctr"/>
        <c:lblOffset val="100"/>
        <c:noMultiLvlLbl val="0"/>
      </c:catAx>
      <c:valAx>
        <c:axId val="359624184"/>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8814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Dicamba formulation</a:t>
            </a:r>
            <a:r>
              <a:rPr lang="en-US" b="1" baseline="0"/>
              <a:t> (</a:t>
            </a:r>
            <a:r>
              <a:rPr lang="en-US" b="1"/>
              <a: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'Formulation Summary'!$V$3</c:f>
              <c:strCache>
                <c:ptCount val="1"/>
                <c:pt idx="0">
                  <c:v>%</c:v>
                </c:pt>
              </c:strCache>
            </c:strRef>
          </c:tx>
          <c:spPr>
            <a:solidFill>
              <a:schemeClr val="accent1"/>
            </a:solidFill>
            <a:ln>
              <a:noFill/>
            </a:ln>
            <a:effectLst/>
          </c:spPr>
          <c:invertIfNegative val="0"/>
          <c:dLbls>
            <c:dLbl>
              <c:idx val="0"/>
              <c:tx>
                <c:rich>
                  <a:bodyPr/>
                  <a:lstStyle/>
                  <a:p>
                    <a:fld id="{66D6815C-955A-4D80-9944-25D8DE29EBBC}"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6FA-422A-AE8E-C0E82E8A63B3}"/>
                </c:ext>
              </c:extLst>
            </c:dLbl>
            <c:dLbl>
              <c:idx val="1"/>
              <c:tx>
                <c:rich>
                  <a:bodyPr/>
                  <a:lstStyle/>
                  <a:p>
                    <a:fld id="{0BFE21B1-B141-4E28-983B-B4BFEDD9ACD0}"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6FA-422A-AE8E-C0E82E8A63B3}"/>
                </c:ext>
              </c:extLst>
            </c:dLbl>
            <c:dLbl>
              <c:idx val="2"/>
              <c:tx>
                <c:rich>
                  <a:bodyPr/>
                  <a:lstStyle/>
                  <a:p>
                    <a:fld id="{05E9AC7B-2133-4CFF-B389-BB2FB66DB201}"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6FA-422A-AE8E-C0E82E8A63B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'Formulation Summary'!$U$4:$U$6</c:f>
              <c:strCache>
                <c:ptCount val="3"/>
                <c:pt idx="0">
                  <c:v>Xtendimax</c:v>
                </c:pt>
                <c:pt idx="1">
                  <c:v>Engenia</c:v>
                </c:pt>
                <c:pt idx="2">
                  <c:v>Fexapan</c:v>
                </c:pt>
              </c:strCache>
            </c:strRef>
          </c:cat>
          <c:val>
            <c:numRef>
              <c:f>'Formulation Summary'!$V$4:$V$6</c:f>
              <c:numCache>
                <c:formatCode>0</c:formatCode>
                <c:ptCount val="3"/>
                <c:pt idx="0">
                  <c:v>58.139534883720934</c:v>
                </c:pt>
                <c:pt idx="1">
                  <c:v>37.209302325581397</c:v>
                </c:pt>
                <c:pt idx="2">
                  <c:v>4.6511627906976747</c:v>
                </c:pt>
              </c:numCache>
            </c:numRef>
          </c:val>
          <c:extLst>
            <c:ext xmlns:c16="http://schemas.microsoft.com/office/drawing/2014/chart" uri="{C3380CC4-5D6E-409C-BE32-E72D297353CC}">
              <c16:uniqueId val="{00000000-56FA-422A-AE8E-C0E82E8A63B3}"/>
            </c:ext>
          </c:extLst>
        </c:ser>
        <c:dLbls>
          <c:showLegendKey val="0"/>
          <c:showVal val="0"/>
          <c:showCatName val="0"/>
          <c:showSerName val="0"/>
          <c:showPercent val="0"/>
          <c:showBubbleSize val="0"/>
        </c:dLbls>
        <c:gapWidth val="219"/>
        <c:overlap val="-27"/>
        <c:axId val="521554488"/>
        <c:axId val="521551864"/>
      </c:barChart>
      <c:catAx>
        <c:axId val="52155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1551864"/>
        <c:crosses val="autoZero"/>
        <c:auto val="1"/>
        <c:lblAlgn val="ctr"/>
        <c:lblOffset val="100"/>
        <c:noMultiLvlLbl val="0"/>
      </c:catAx>
      <c:valAx>
        <c:axId val="521551864"/>
        <c:scaling>
          <c:orientation val="minMax"/>
          <c:max val="1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answers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1554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Own sprayer/spray</a:t>
            </a:r>
            <a:r>
              <a:rPr lang="en-US" b="1" baseline="0"/>
              <a:t> herbicide programs?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'Sprayer Summary'!$N$11</c:f>
              <c:strCache>
                <c:ptCount val="1"/>
                <c:pt idx="0">
                  <c:v>Acres</c:v>
                </c:pt>
              </c:strCache>
            </c:strRef>
          </c:tx>
          <c:spPr>
            <a:solidFill>
              <a:schemeClr val="accent1"/>
            </a:solidFill>
            <a:ln>
              <a:noFill/>
            </a:ln>
            <a:effectLst/>
          </c:spPr>
          <c:invertIfNegative val="0"/>
          <c:dLbls>
            <c:dLbl>
              <c:idx val="0"/>
              <c:tx>
                <c:rich>
                  <a:bodyPr/>
                  <a:lstStyle/>
                  <a:p>
                    <a:fld id="{98E7DAE7-E50D-400B-AE61-EEAB4C5B634B}" type="VALUE">
                      <a:rPr lang="en-US"/>
                      <a:pPr/>
                      <a:t>[VALUE]</a:t>
                    </a:fld>
                    <a:endParaRPr lang="en-US"/>
                  </a:p>
                  <a:p>
                    <a:r>
                      <a:rPr lang="en-US"/>
                      <a:t>71%</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1C0-4934-A1C4-0D0A668CE7AD}"/>
                </c:ext>
              </c:extLst>
            </c:dLbl>
            <c:dLbl>
              <c:idx val="1"/>
              <c:tx>
                <c:rich>
                  <a:bodyPr/>
                  <a:lstStyle/>
                  <a:p>
                    <a:fld id="{578F888C-A350-49E6-93D1-EC029095997B}" type="VALUE">
                      <a:rPr lang="en-US"/>
                      <a:pPr/>
                      <a:t>[VALUE]</a:t>
                    </a:fld>
                    <a:endParaRPr lang="en-US"/>
                  </a:p>
                  <a:p>
                    <a:r>
                      <a:rPr lang="en-US"/>
                      <a:t>29%</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1C0-4934-A1C4-0D0A668CE7A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'Sprayer Summary'!$M$12:$M$13</c:f>
              <c:strCache>
                <c:ptCount val="2"/>
                <c:pt idx="0">
                  <c:v>Yes</c:v>
                </c:pt>
                <c:pt idx="1">
                  <c:v>No</c:v>
                </c:pt>
              </c:strCache>
            </c:strRef>
          </c:cat>
          <c:val>
            <c:numRef>
              <c:f>'Sprayer Summary'!$N$12:$N$13</c:f>
              <c:numCache>
                <c:formatCode>General</c:formatCode>
                <c:ptCount val="2"/>
                <c:pt idx="0">
                  <c:v>90661</c:v>
                </c:pt>
                <c:pt idx="1">
                  <c:v>37655</c:v>
                </c:pt>
              </c:numCache>
            </c:numRef>
          </c:val>
          <c:extLst>
            <c:ext xmlns:c16="http://schemas.microsoft.com/office/drawing/2014/chart" uri="{C3380CC4-5D6E-409C-BE32-E72D297353CC}">
              <c16:uniqueId val="{00000000-31C0-4934-A1C4-0D0A668CE7AD}"/>
            </c:ext>
          </c:extLst>
        </c:ser>
        <c:dLbls>
          <c:showLegendKey val="0"/>
          <c:showVal val="0"/>
          <c:showCatName val="0"/>
          <c:showSerName val="0"/>
          <c:showPercent val="0"/>
          <c:showBubbleSize val="0"/>
        </c:dLbls>
        <c:gapWidth val="219"/>
        <c:overlap val="-27"/>
        <c:axId val="350774152"/>
        <c:axId val="350775136"/>
      </c:barChart>
      <c:catAx>
        <c:axId val="35077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50775136"/>
        <c:crosses val="autoZero"/>
        <c:auto val="1"/>
        <c:lblAlgn val="ctr"/>
        <c:lblOffset val="100"/>
        <c:noMultiLvlLbl val="0"/>
      </c:catAx>
      <c:valAx>
        <c:axId val="350775136"/>
        <c:scaling>
          <c:orientation val="minMax"/>
          <c:max val="1190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Acres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50774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plotArea>
      <cx:plotAreaRegion>
        <cx:series layoutId="boxWhisker" uniqueId="{47194301-57FC-4274-8114-4550FFD35A57}">
          <cx:tx>
            <cx:txData>
              <cx:v>2017</cx:v>
            </cx:txData>
          </cx:tx>
          <cx:dataId val="0"/>
          <cx:layoutPr>
            <cx:visibility meanLine="0" meanMarker="1" nonoutliers="0" outliers="1"/>
            <cx:statistics quartileMethod="exclusive"/>
          </cx:layoutPr>
        </cx:series>
        <cx:series layoutId="boxWhisker" uniqueId="{00000001-2ED8-402A-86C7-DF21C0CAE5A1}">
          <cx:tx>
            <cx:txData>
              <cx:v>2018</cx:v>
            </cx:txData>
          </cx:tx>
          <cx:dataId val="1"/>
          <cx:layoutPr>
            <cx:visibility meanLine="1"/>
            <cx:statistics quartileMethod="inclusive"/>
          </cx:layoutPr>
        </cx:series>
      </cx:plotAreaRegion>
      <cx:axis id="0">
        <cx:catScaling gapWidth="1"/>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10" Type="http://schemas.openxmlformats.org/officeDocument/2006/relationships/chart" Target="../charts/chart36.xml"/><Relationship Id="rId4" Type="http://schemas.openxmlformats.org/officeDocument/2006/relationships/chart" Target="../charts/chart30.xml"/><Relationship Id="rId9"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28575</xdr:rowOff>
    </xdr:from>
    <xdr:to>
      <xdr:col>6</xdr:col>
      <xdr:colOff>342900</xdr:colOff>
      <xdr:row>18</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57150</xdr:rowOff>
    </xdr:from>
    <xdr:to>
      <xdr:col>6</xdr:col>
      <xdr:colOff>342900</xdr:colOff>
      <xdr:row>47</xdr:row>
      <xdr:rowOff>133350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18</xdr:row>
      <xdr:rowOff>133350</xdr:rowOff>
    </xdr:from>
    <xdr:to>
      <xdr:col>6</xdr:col>
      <xdr:colOff>342900</xdr:colOff>
      <xdr:row>33</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47</xdr:row>
      <xdr:rowOff>161925</xdr:rowOff>
    </xdr:from>
    <xdr:to>
      <xdr:col>6</xdr:col>
      <xdr:colOff>342900</xdr:colOff>
      <xdr:row>62</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62</xdr:row>
      <xdr:rowOff>114300</xdr:rowOff>
    </xdr:from>
    <xdr:to>
      <xdr:col>6</xdr:col>
      <xdr:colOff>352425</xdr:colOff>
      <xdr:row>77</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38100</xdr:rowOff>
    </xdr:from>
    <xdr:to>
      <xdr:col>6</xdr:col>
      <xdr:colOff>342900</xdr:colOff>
      <xdr:row>91</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92</xdr:row>
      <xdr:rowOff>57150</xdr:rowOff>
    </xdr:from>
    <xdr:to>
      <xdr:col>6</xdr:col>
      <xdr:colOff>381000</xdr:colOff>
      <xdr:row>106</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0.80418</cdr:x>
      <cdr:y>0.14515</cdr:y>
    </cdr:from>
    <cdr:to>
      <cdr:x>0.94182</cdr:x>
      <cdr:y>0.23196</cdr:y>
    </cdr:to>
    <cdr:sp macro="" textlink="">
      <cdr:nvSpPr>
        <cdr:cNvPr id="3" name="TextBox 1"/>
        <cdr:cNvSpPr txBox="1"/>
      </cdr:nvSpPr>
      <cdr:spPr>
        <a:xfrm xmlns:a="http://schemas.openxmlformats.org/drawingml/2006/main">
          <a:off x="3647889" y="398183"/>
          <a:ext cx="624335"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n=90</a:t>
          </a:r>
        </a:p>
      </cdr:txBody>
    </cdr:sp>
  </cdr:relSizeAnchor>
</c:userShapes>
</file>

<file path=xl/drawings/drawing11.xml><?xml version="1.0" encoding="utf-8"?>
<c:userShapes xmlns:c="http://schemas.openxmlformats.org/drawingml/2006/chart">
  <cdr:relSizeAnchor xmlns:cdr="http://schemas.openxmlformats.org/drawingml/2006/chartDrawing">
    <cdr:from>
      <cdr:x>0.83464</cdr:x>
      <cdr:y>0.14515</cdr:y>
    </cdr:from>
    <cdr:to>
      <cdr:x>0.9712</cdr:x>
      <cdr:y>0.23196</cdr:y>
    </cdr:to>
    <cdr:sp macro="" textlink="">
      <cdr:nvSpPr>
        <cdr:cNvPr id="2" name="TextBox 1"/>
        <cdr:cNvSpPr txBox="1"/>
      </cdr:nvSpPr>
      <cdr:spPr>
        <a:xfrm xmlns:a="http://schemas.openxmlformats.org/drawingml/2006/main">
          <a:off x="3815976" y="398183"/>
          <a:ext cx="624335"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n=90</a:t>
          </a:r>
        </a:p>
      </cdr:txBody>
    </cdr:sp>
  </cdr:relSizeAnchor>
</c:userShapes>
</file>

<file path=xl/drawings/drawing12.xml><?xml version="1.0" encoding="utf-8"?>
<xdr:wsDr xmlns:xdr="http://schemas.openxmlformats.org/drawingml/2006/spreadsheetDrawing" xmlns:a="http://schemas.openxmlformats.org/drawingml/2006/main">
  <xdr:twoCellAnchor>
    <xdr:from>
      <xdr:col>16</xdr:col>
      <xdr:colOff>361950</xdr:colOff>
      <xdr:row>30</xdr:row>
      <xdr:rowOff>57150</xdr:rowOff>
    </xdr:from>
    <xdr:to>
      <xdr:col>24</xdr:col>
      <xdr:colOff>57150</xdr:colOff>
      <xdr:row>44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36</xdr:row>
      <xdr:rowOff>66675</xdr:rowOff>
    </xdr:from>
    <xdr:to>
      <xdr:col>32</xdr:col>
      <xdr:colOff>304800</xdr:colOff>
      <xdr:row>50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352425</xdr:colOff>
      <xdr:row>45</xdr:row>
      <xdr:rowOff>76200</xdr:rowOff>
    </xdr:from>
    <xdr:to>
      <xdr:col>24</xdr:col>
      <xdr:colOff>47625</xdr:colOff>
      <xdr:row>59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51</xdr:row>
      <xdr:rowOff>28575</xdr:rowOff>
    </xdr:from>
    <xdr:to>
      <xdr:col>32</xdr:col>
      <xdr:colOff>304800</xdr:colOff>
      <xdr:row>65</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76200</xdr:colOff>
      <xdr:row>36</xdr:row>
      <xdr:rowOff>19050</xdr:rowOff>
    </xdr:from>
    <xdr:to>
      <xdr:col>40</xdr:col>
      <xdr:colOff>381000</xdr:colOff>
      <xdr:row>50</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85725</xdr:colOff>
      <xdr:row>50</xdr:row>
      <xdr:rowOff>152400</xdr:rowOff>
    </xdr:from>
    <xdr:to>
      <xdr:col>40</xdr:col>
      <xdr:colOff>390525</xdr:colOff>
      <xdr:row>65</xdr:row>
      <xdr:rowOff>38100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390525</xdr:colOff>
      <xdr:row>41</xdr:row>
      <xdr:rowOff>85725</xdr:rowOff>
    </xdr:from>
    <xdr:to>
      <xdr:col>49</xdr:col>
      <xdr:colOff>0</xdr:colOff>
      <xdr:row>55</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409575</xdr:colOff>
      <xdr:row>56</xdr:row>
      <xdr:rowOff>28575</xdr:rowOff>
    </xdr:from>
    <xdr:to>
      <xdr:col>49</xdr:col>
      <xdr:colOff>0</xdr:colOff>
      <xdr:row>70</xdr:row>
      <xdr:rowOff>104775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63</xdr:col>
      <xdr:colOff>581025</xdr:colOff>
      <xdr:row>22</xdr:row>
      <xdr:rowOff>76200</xdr:rowOff>
    </xdr:from>
    <xdr:to>
      <xdr:col>68</xdr:col>
      <xdr:colOff>533400</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63</xdr:col>
      <xdr:colOff>590550</xdr:colOff>
      <xdr:row>42</xdr:row>
      <xdr:rowOff>123825</xdr:rowOff>
    </xdr:from>
    <xdr:to>
      <xdr:col>68</xdr:col>
      <xdr:colOff>542925</xdr:colOff>
      <xdr:row>61</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0.57292</cdr:x>
      <cdr:y>0.21181</cdr:y>
    </cdr:from>
    <cdr:to>
      <cdr:x>0.88958</cdr:x>
      <cdr:y>0.30903</cdr:y>
    </cdr:to>
    <cdr:sp macro="" textlink="">
      <cdr:nvSpPr>
        <cdr:cNvPr id="2" name="TextBox 1"/>
        <cdr:cNvSpPr txBox="1"/>
      </cdr:nvSpPr>
      <cdr:spPr>
        <a:xfrm xmlns:a="http://schemas.openxmlformats.org/drawingml/2006/main">
          <a:off x="2619375" y="581026"/>
          <a:ext cx="14478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tx1">
                  <a:lumMod val="75000"/>
                  <a:lumOff val="25000"/>
                </a:schemeClr>
              </a:solidFill>
            </a:rPr>
            <a:t>n=89 (29300 acres)</a:t>
          </a:r>
        </a:p>
      </cdr:txBody>
    </cdr:sp>
  </cdr:relSizeAnchor>
</c:userShapes>
</file>

<file path=xl/drawings/drawing14.xml><?xml version="1.0" encoding="utf-8"?>
<c:userShapes xmlns:c="http://schemas.openxmlformats.org/drawingml/2006/chart">
  <cdr:relSizeAnchor xmlns:cdr="http://schemas.openxmlformats.org/drawingml/2006/chartDrawing">
    <cdr:from>
      <cdr:x>0.65694</cdr:x>
      <cdr:y>0.22338</cdr:y>
    </cdr:from>
    <cdr:to>
      <cdr:x>0.97361</cdr:x>
      <cdr:y>0.3206</cdr:y>
    </cdr:to>
    <cdr:sp macro="" textlink="">
      <cdr:nvSpPr>
        <cdr:cNvPr id="2" name="TextBox 1"/>
        <cdr:cNvSpPr txBox="1"/>
      </cdr:nvSpPr>
      <cdr:spPr>
        <a:xfrm xmlns:a="http://schemas.openxmlformats.org/drawingml/2006/main">
          <a:off x="3003550" y="612775"/>
          <a:ext cx="144780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 (29300 acres)</a:t>
          </a:r>
        </a:p>
      </cdr:txBody>
    </cdr:sp>
  </cdr:relSizeAnchor>
</c:userShapes>
</file>

<file path=xl/drawings/drawing15.xml><?xml version="1.0" encoding="utf-8"?>
<c:userShapes xmlns:c="http://schemas.openxmlformats.org/drawingml/2006/chart">
  <cdr:relSizeAnchor xmlns:cdr="http://schemas.openxmlformats.org/drawingml/2006/chartDrawing">
    <cdr:from>
      <cdr:x>0.65486</cdr:x>
      <cdr:y>0.21991</cdr:y>
    </cdr:from>
    <cdr:to>
      <cdr:x>0.78542</cdr:x>
      <cdr:y>0.30208</cdr:y>
    </cdr:to>
    <cdr:sp macro="" textlink="">
      <cdr:nvSpPr>
        <cdr:cNvPr id="2" name="TextBox 1"/>
        <cdr:cNvSpPr txBox="1"/>
      </cdr:nvSpPr>
      <cdr:spPr>
        <a:xfrm xmlns:a="http://schemas.openxmlformats.org/drawingml/2006/main">
          <a:off x="2994025" y="603250"/>
          <a:ext cx="596900" cy="225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a:t>
          </a:r>
        </a:p>
      </cdr:txBody>
    </cdr:sp>
  </cdr:relSizeAnchor>
</c:userShapes>
</file>

<file path=xl/drawings/drawing16.xml><?xml version="1.0" encoding="utf-8"?>
<c:userShapes xmlns:c="http://schemas.openxmlformats.org/drawingml/2006/chart">
  <cdr:relSizeAnchor xmlns:cdr="http://schemas.openxmlformats.org/drawingml/2006/chartDrawing">
    <cdr:from>
      <cdr:x>0.77569</cdr:x>
      <cdr:y>0.22338</cdr:y>
    </cdr:from>
    <cdr:to>
      <cdr:x>0.9</cdr:x>
      <cdr:y>0.30903</cdr:y>
    </cdr:to>
    <cdr:sp macro="" textlink="">
      <cdr:nvSpPr>
        <cdr:cNvPr id="2" name="TextBox 1"/>
        <cdr:cNvSpPr txBox="1"/>
      </cdr:nvSpPr>
      <cdr:spPr>
        <a:xfrm xmlns:a="http://schemas.openxmlformats.org/drawingml/2006/main">
          <a:off x="3546475" y="612775"/>
          <a:ext cx="568325" cy="234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a:t>
          </a:r>
        </a:p>
      </cdr:txBody>
    </cdr:sp>
  </cdr:relSizeAnchor>
</c:userShapes>
</file>

<file path=xl/drawings/drawing17.xml><?xml version="1.0" encoding="utf-8"?>
<c:userShapes xmlns:c="http://schemas.openxmlformats.org/drawingml/2006/chart">
  <cdr:relSizeAnchor xmlns:cdr="http://schemas.openxmlformats.org/drawingml/2006/chartDrawing">
    <cdr:from>
      <cdr:x>0.66319</cdr:x>
      <cdr:y>0.1713</cdr:y>
    </cdr:from>
    <cdr:to>
      <cdr:x>0.97986</cdr:x>
      <cdr:y>0.26852</cdr:y>
    </cdr:to>
    <cdr:sp macro="" textlink="">
      <cdr:nvSpPr>
        <cdr:cNvPr id="2" name="TextBox 1"/>
        <cdr:cNvSpPr txBox="1"/>
      </cdr:nvSpPr>
      <cdr:spPr>
        <a:xfrm xmlns:a="http://schemas.openxmlformats.org/drawingml/2006/main">
          <a:off x="3032125" y="469900"/>
          <a:ext cx="144780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 (29300 acres)</a:t>
          </a:r>
        </a:p>
      </cdr:txBody>
    </cdr:sp>
  </cdr:relSizeAnchor>
</c:userShapes>
</file>

<file path=xl/drawings/drawing18.xml><?xml version="1.0" encoding="utf-8"?>
<c:userShapes xmlns:c="http://schemas.openxmlformats.org/drawingml/2006/chart">
  <cdr:relSizeAnchor xmlns:cdr="http://schemas.openxmlformats.org/drawingml/2006/chartDrawing">
    <cdr:from>
      <cdr:x>0.81111</cdr:x>
      <cdr:y>0.22338</cdr:y>
    </cdr:from>
    <cdr:to>
      <cdr:x>0.93542</cdr:x>
      <cdr:y>0.30903</cdr:y>
    </cdr:to>
    <cdr:sp macro="" textlink="">
      <cdr:nvSpPr>
        <cdr:cNvPr id="2" name="TextBox 1"/>
        <cdr:cNvSpPr txBox="1"/>
      </cdr:nvSpPr>
      <cdr:spPr>
        <a:xfrm xmlns:a="http://schemas.openxmlformats.org/drawingml/2006/main">
          <a:off x="3708400" y="612775"/>
          <a:ext cx="568325" cy="234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a:t>
          </a:r>
        </a:p>
      </cdr:txBody>
    </cdr:sp>
  </cdr:relSizeAnchor>
</c:userShapes>
</file>

<file path=xl/drawings/drawing19.xml><?xml version="1.0" encoding="utf-8"?>
<c:userShapes xmlns:c="http://schemas.openxmlformats.org/drawingml/2006/chart">
  <cdr:relSizeAnchor xmlns:cdr="http://schemas.openxmlformats.org/drawingml/2006/chartDrawing">
    <cdr:from>
      <cdr:x>0.63611</cdr:x>
      <cdr:y>0.16782</cdr:y>
    </cdr:from>
    <cdr:to>
      <cdr:x>0.95278</cdr:x>
      <cdr:y>0.26505</cdr:y>
    </cdr:to>
    <cdr:sp macro="" textlink="">
      <cdr:nvSpPr>
        <cdr:cNvPr id="2" name="TextBox 1"/>
        <cdr:cNvSpPr txBox="1"/>
      </cdr:nvSpPr>
      <cdr:spPr>
        <a:xfrm xmlns:a="http://schemas.openxmlformats.org/drawingml/2006/main">
          <a:off x="2908300" y="460375"/>
          <a:ext cx="144780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 (29300 acres)</a:t>
          </a:r>
        </a:p>
      </cdr:txBody>
    </cdr:sp>
  </cdr:relSizeAnchor>
</c:userShapes>
</file>

<file path=xl/drawings/drawing2.xml><?xml version="1.0" encoding="utf-8"?>
<c:userShapes xmlns:c="http://schemas.openxmlformats.org/drawingml/2006/chart">
  <cdr:relSizeAnchor xmlns:cdr="http://schemas.openxmlformats.org/drawingml/2006/chartDrawing">
    <cdr:from>
      <cdr:x>0.31875</cdr:x>
      <cdr:y>0.26389</cdr:y>
    </cdr:from>
    <cdr:to>
      <cdr:x>0.47292</cdr:x>
      <cdr:y>0.45139</cdr:y>
    </cdr:to>
    <cdr:sp macro="" textlink="">
      <cdr:nvSpPr>
        <cdr:cNvPr id="2" name="TextBox 1"/>
        <cdr:cNvSpPr txBox="1"/>
      </cdr:nvSpPr>
      <cdr:spPr>
        <a:xfrm xmlns:a="http://schemas.openxmlformats.org/drawingml/2006/main">
          <a:off x="1457325" y="723900"/>
          <a:ext cx="704850" cy="5143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tx1">
                  <a:lumMod val="75000"/>
                  <a:lumOff val="25000"/>
                </a:schemeClr>
              </a:solidFill>
            </a:rPr>
            <a:t>80% n=109</a:t>
          </a:r>
        </a:p>
      </cdr:txBody>
    </cdr:sp>
  </cdr:relSizeAnchor>
  <cdr:relSizeAnchor xmlns:cdr="http://schemas.openxmlformats.org/drawingml/2006/chartDrawing">
    <cdr:from>
      <cdr:x>0.70208</cdr:x>
      <cdr:y>0.11458</cdr:y>
    </cdr:from>
    <cdr:to>
      <cdr:x>0.85208</cdr:x>
      <cdr:y>0.30903</cdr:y>
    </cdr:to>
    <cdr:sp macro="" textlink="">
      <cdr:nvSpPr>
        <cdr:cNvPr id="3" name="TextBox 2"/>
        <cdr:cNvSpPr txBox="1"/>
      </cdr:nvSpPr>
      <cdr:spPr>
        <a:xfrm xmlns:a="http://schemas.openxmlformats.org/drawingml/2006/main">
          <a:off x="3209925" y="314325"/>
          <a:ext cx="6858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tx1">
                  <a:lumMod val="75000"/>
                  <a:lumOff val="25000"/>
                </a:schemeClr>
              </a:solidFill>
            </a:rPr>
            <a:t>87%</a:t>
          </a:r>
        </a:p>
        <a:p xmlns:a="http://schemas.openxmlformats.org/drawingml/2006/main">
          <a:pPr algn="ctr"/>
          <a:r>
            <a:rPr lang="en-US" sz="1200">
              <a:solidFill>
                <a:schemeClr val="tx1">
                  <a:lumMod val="75000"/>
                  <a:lumOff val="25000"/>
                </a:schemeClr>
              </a:solidFill>
            </a:rPr>
            <a:t>n=86</a:t>
          </a:r>
        </a:p>
      </cdr:txBody>
    </cdr:sp>
  </cdr:relSizeAnchor>
</c:userShapes>
</file>

<file path=xl/drawings/drawing20.xml><?xml version="1.0" encoding="utf-8"?>
<c:userShapes xmlns:c="http://schemas.openxmlformats.org/drawingml/2006/chart">
  <cdr:relSizeAnchor xmlns:cdr="http://schemas.openxmlformats.org/drawingml/2006/chartDrawing">
    <cdr:from>
      <cdr:x>0.80486</cdr:x>
      <cdr:y>0.20949</cdr:y>
    </cdr:from>
    <cdr:to>
      <cdr:x>0.92917</cdr:x>
      <cdr:y>0.29514</cdr:y>
    </cdr:to>
    <cdr:sp macro="" textlink="">
      <cdr:nvSpPr>
        <cdr:cNvPr id="2" name="TextBox 1"/>
        <cdr:cNvSpPr txBox="1"/>
      </cdr:nvSpPr>
      <cdr:spPr>
        <a:xfrm xmlns:a="http://schemas.openxmlformats.org/drawingml/2006/main">
          <a:off x="3679825" y="574675"/>
          <a:ext cx="568325" cy="234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n=89</a:t>
          </a:r>
        </a:p>
      </cdr:txBody>
    </cdr:sp>
  </cdr:relSizeAnchor>
</c:userShapes>
</file>

<file path=xl/drawings/drawing21.xml><?xml version="1.0" encoding="utf-8"?>
<c:userShapes xmlns:c="http://schemas.openxmlformats.org/drawingml/2006/chart">
  <cdr:relSizeAnchor xmlns:cdr="http://schemas.openxmlformats.org/drawingml/2006/chartDrawing">
    <cdr:from>
      <cdr:x>0.63403</cdr:x>
      <cdr:y>0.11545</cdr:y>
    </cdr:from>
    <cdr:to>
      <cdr:x>0.9507</cdr:x>
      <cdr:y>0.18837</cdr:y>
    </cdr:to>
    <cdr:sp macro="" textlink="">
      <cdr:nvSpPr>
        <cdr:cNvPr id="2" name="TextBox 1"/>
        <cdr:cNvSpPr txBox="1"/>
      </cdr:nvSpPr>
      <cdr:spPr>
        <a:xfrm xmlns:a="http://schemas.openxmlformats.org/drawingml/2006/main">
          <a:off x="2898775" y="422275"/>
          <a:ext cx="1447815" cy="2666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n=63 (22471 acres)</a:t>
          </a:r>
        </a:p>
      </cdr:txBody>
    </cdr:sp>
  </cdr:relSizeAnchor>
</c:userShapes>
</file>

<file path=xl/drawings/drawing22.xml><?xml version="1.0" encoding="utf-8"?>
<c:userShapes xmlns:c="http://schemas.openxmlformats.org/drawingml/2006/chart">
  <cdr:relSizeAnchor xmlns:cdr="http://schemas.openxmlformats.org/drawingml/2006/chartDrawing">
    <cdr:from>
      <cdr:x>0.77569</cdr:x>
      <cdr:y>0.12847</cdr:y>
    </cdr:from>
    <cdr:to>
      <cdr:x>0.89583</cdr:x>
      <cdr:y>0.20139</cdr:y>
    </cdr:to>
    <cdr:sp macro="" textlink="">
      <cdr:nvSpPr>
        <cdr:cNvPr id="2" name="TextBox 1"/>
        <cdr:cNvSpPr txBox="1"/>
      </cdr:nvSpPr>
      <cdr:spPr>
        <a:xfrm xmlns:a="http://schemas.openxmlformats.org/drawingml/2006/main">
          <a:off x="3546475" y="469900"/>
          <a:ext cx="549275" cy="2666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n=63</a:t>
          </a:r>
        </a:p>
      </cdr:txBody>
    </cdr:sp>
  </cdr:relSizeAnchor>
</c:userShapes>
</file>

<file path=xl/drawings/drawing23.xml><?xml version="1.0" encoding="utf-8"?>
<xdr:wsDr xmlns:xdr="http://schemas.openxmlformats.org/drawingml/2006/spreadsheetDrawing" xmlns:a="http://schemas.openxmlformats.org/drawingml/2006/main">
  <xdr:twoCellAnchor>
    <xdr:from>
      <xdr:col>14</xdr:col>
      <xdr:colOff>533400</xdr:colOff>
      <xdr:row>25</xdr:row>
      <xdr:rowOff>28575</xdr:rowOff>
    </xdr:from>
    <xdr:to>
      <xdr:col>22</xdr:col>
      <xdr:colOff>228600</xdr:colOff>
      <xdr:row>39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5</xdr:row>
      <xdr:rowOff>28575</xdr:rowOff>
    </xdr:from>
    <xdr:to>
      <xdr:col>13</xdr:col>
      <xdr:colOff>457200</xdr:colOff>
      <xdr:row>19</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0.82153</cdr:x>
      <cdr:y>0.16088</cdr:y>
    </cdr:from>
    <cdr:to>
      <cdr:x>0.94583</cdr:x>
      <cdr:y>0.24653</cdr:y>
    </cdr:to>
    <cdr:sp macro="" textlink="">
      <cdr:nvSpPr>
        <cdr:cNvPr id="2" name="TextBox 1"/>
        <cdr:cNvSpPr txBox="1"/>
      </cdr:nvSpPr>
      <cdr:spPr>
        <a:xfrm xmlns:a="http://schemas.openxmlformats.org/drawingml/2006/main">
          <a:off x="3756025" y="441325"/>
          <a:ext cx="568325" cy="234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n=92</a:t>
          </a:r>
        </a:p>
      </cdr:txBody>
    </cdr:sp>
  </cdr:relSizeAnchor>
</c:userShapes>
</file>

<file path=xl/drawings/drawing25.xml><?xml version="1.0" encoding="utf-8"?>
<c:userShapes xmlns:c="http://schemas.openxmlformats.org/drawingml/2006/chart">
  <cdr:relSizeAnchor xmlns:cdr="http://schemas.openxmlformats.org/drawingml/2006/chartDrawing">
    <cdr:from>
      <cdr:x>0.82153</cdr:x>
      <cdr:y>0.05671</cdr:y>
    </cdr:from>
    <cdr:to>
      <cdr:x>0.94583</cdr:x>
      <cdr:y>0.14236</cdr:y>
    </cdr:to>
    <cdr:sp macro="" textlink="">
      <cdr:nvSpPr>
        <cdr:cNvPr id="2" name="TextBox 1"/>
        <cdr:cNvSpPr txBox="1"/>
      </cdr:nvSpPr>
      <cdr:spPr>
        <a:xfrm xmlns:a="http://schemas.openxmlformats.org/drawingml/2006/main">
          <a:off x="3756025" y="155575"/>
          <a:ext cx="568325" cy="234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n=13</a:t>
          </a: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257175</xdr:colOff>
      <xdr:row>16</xdr:row>
      <xdr:rowOff>38100</xdr:rowOff>
    </xdr:from>
    <xdr:to>
      <xdr:col>18</xdr:col>
      <xdr:colOff>561975</xdr:colOff>
      <xdr:row>30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31</xdr:row>
      <xdr:rowOff>85725</xdr:rowOff>
    </xdr:from>
    <xdr:to>
      <xdr:col>18</xdr:col>
      <xdr:colOff>581025</xdr:colOff>
      <xdr:row>45</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0.65833</cdr:x>
      <cdr:y>0.16782</cdr:y>
    </cdr:from>
    <cdr:to>
      <cdr:x>0.98125</cdr:x>
      <cdr:y>0.28125</cdr:y>
    </cdr:to>
    <cdr:sp macro="" textlink="">
      <cdr:nvSpPr>
        <cdr:cNvPr id="2" name="TextBox 1"/>
        <cdr:cNvSpPr txBox="1"/>
      </cdr:nvSpPr>
      <cdr:spPr>
        <a:xfrm xmlns:a="http://schemas.openxmlformats.org/drawingml/2006/main">
          <a:off x="3009901" y="460375"/>
          <a:ext cx="1476374" cy="311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n=76 (26878 acres)</a:t>
          </a:r>
        </a:p>
      </cdr:txBody>
    </cdr:sp>
  </cdr:relSizeAnchor>
</c:userShapes>
</file>

<file path=xl/drawings/drawing28.xml><?xml version="1.0" encoding="utf-8"?>
<c:userShapes xmlns:c="http://schemas.openxmlformats.org/drawingml/2006/chart">
  <cdr:relSizeAnchor xmlns:cdr="http://schemas.openxmlformats.org/drawingml/2006/chartDrawing">
    <cdr:from>
      <cdr:x>0.80069</cdr:x>
      <cdr:y>0.16782</cdr:y>
    </cdr:from>
    <cdr:to>
      <cdr:x>0.91875</cdr:x>
      <cdr:y>0.28125</cdr:y>
    </cdr:to>
    <cdr:sp macro="" textlink="">
      <cdr:nvSpPr>
        <cdr:cNvPr id="2" name="TextBox 1"/>
        <cdr:cNvSpPr txBox="1"/>
      </cdr:nvSpPr>
      <cdr:spPr>
        <a:xfrm xmlns:a="http://schemas.openxmlformats.org/drawingml/2006/main">
          <a:off x="3660775" y="460375"/>
          <a:ext cx="539750" cy="311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n=76</a:t>
          </a:r>
        </a:p>
      </cdr:txBody>
    </cdr:sp>
  </cdr:relSizeAnchor>
</c:userShapes>
</file>

<file path=xl/drawings/drawing29.xml><?xml version="1.0" encoding="utf-8"?>
<xdr:wsDr xmlns:xdr="http://schemas.openxmlformats.org/drawingml/2006/spreadsheetDrawing" xmlns:a="http://schemas.openxmlformats.org/drawingml/2006/main">
  <xdr:twoCellAnchor>
    <xdr:from>
      <xdr:col>13</xdr:col>
      <xdr:colOff>409575</xdr:colOff>
      <xdr:row>9</xdr:row>
      <xdr:rowOff>76200</xdr:rowOff>
    </xdr:from>
    <xdr:to>
      <xdr:col>21</xdr:col>
      <xdr:colOff>104775</xdr:colOff>
      <xdr:row>23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85725</xdr:colOff>
      <xdr:row>20</xdr:row>
      <xdr:rowOff>123825</xdr:rowOff>
    </xdr:from>
    <xdr:to>
      <xdr:col>33</xdr:col>
      <xdr:colOff>390525</xdr:colOff>
      <xdr:row>35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66675</xdr:colOff>
      <xdr:row>35</xdr:row>
      <xdr:rowOff>171450</xdr:rowOff>
    </xdr:from>
    <xdr:to>
      <xdr:col>33</xdr:col>
      <xdr:colOff>371475</xdr:colOff>
      <xdr:row>50</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590550</xdr:colOff>
      <xdr:row>37</xdr:row>
      <xdr:rowOff>114300</xdr:rowOff>
    </xdr:from>
    <xdr:to>
      <xdr:col>31</xdr:col>
      <xdr:colOff>123810</xdr:colOff>
      <xdr:row>40</xdr:row>
      <xdr:rowOff>66669</xdr:rowOff>
    </xdr:to>
    <xdr:sp macro="" textlink="">
      <xdr:nvSpPr>
        <xdr:cNvPr id="8" name="TextBox 1"/>
        <xdr:cNvSpPr txBox="1"/>
      </xdr:nvSpPr>
      <xdr:spPr>
        <a:xfrm>
          <a:off x="18840450" y="7162800"/>
          <a:ext cx="752460" cy="52386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200">
              <a:solidFill>
                <a:schemeClr val="tx1">
                  <a:lumMod val="75000"/>
                  <a:lumOff val="25000"/>
                </a:schemeClr>
              </a:solidFill>
            </a:rPr>
            <a:t>13%</a:t>
          </a:r>
        </a:p>
        <a:p>
          <a:pPr algn="ctr"/>
          <a:r>
            <a:rPr lang="en-US" sz="1200">
              <a:solidFill>
                <a:schemeClr val="tx1">
                  <a:lumMod val="75000"/>
                  <a:lumOff val="25000"/>
                </a:schemeClr>
              </a:solidFill>
            </a:rPr>
            <a:t>n=172 </a:t>
          </a:r>
        </a:p>
      </xdr:txBody>
    </xdr:sp>
    <xdr:clientData/>
  </xdr:twoCellAnchor>
  <xdr:twoCellAnchor>
    <xdr:from>
      <xdr:col>38</xdr:col>
      <xdr:colOff>533400</xdr:colOff>
      <xdr:row>8</xdr:row>
      <xdr:rowOff>28575</xdr:rowOff>
    </xdr:from>
    <xdr:to>
      <xdr:col>46</xdr:col>
      <xdr:colOff>228600</xdr:colOff>
      <xdr:row>22</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54</xdr:col>
      <xdr:colOff>28575</xdr:colOff>
      <xdr:row>17</xdr:row>
      <xdr:rowOff>104775</xdr:rowOff>
    </xdr:from>
    <xdr:to>
      <xdr:col>59</xdr:col>
      <xdr:colOff>57150</xdr:colOff>
      <xdr:row>31</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238125</xdr:colOff>
      <xdr:row>15</xdr:row>
      <xdr:rowOff>142875</xdr:rowOff>
    </xdr:from>
    <xdr:to>
      <xdr:col>71</xdr:col>
      <xdr:colOff>542925</xdr:colOff>
      <xdr:row>30</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190500</xdr:colOff>
      <xdr:row>31</xdr:row>
      <xdr:rowOff>161925</xdr:rowOff>
    </xdr:from>
    <xdr:to>
      <xdr:col>71</xdr:col>
      <xdr:colOff>495300</xdr:colOff>
      <xdr:row>46</xdr:row>
      <xdr:rowOff>47625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103</xdr:col>
      <xdr:colOff>384362</xdr:colOff>
      <xdr:row>1</xdr:row>
      <xdr:rowOff>32898</xdr:rowOff>
    </xdr:from>
    <xdr:to>
      <xdr:col>111</xdr:col>
      <xdr:colOff>72358</xdr:colOff>
      <xdr:row>20</xdr:row>
      <xdr:rowOff>70998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103</xdr:col>
      <xdr:colOff>371475</xdr:colOff>
      <xdr:row>20</xdr:row>
      <xdr:rowOff>142875</xdr:rowOff>
    </xdr:from>
    <xdr:to>
      <xdr:col>111</xdr:col>
      <xdr:colOff>66675</xdr:colOff>
      <xdr:row>39</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103</xdr:col>
      <xdr:colOff>352425</xdr:colOff>
      <xdr:row>40</xdr:row>
      <xdr:rowOff>161925</xdr:rowOff>
    </xdr:from>
    <xdr:to>
      <xdr:col>111</xdr:col>
      <xdr:colOff>47625</xdr:colOff>
      <xdr:row>60</xdr:row>
      <xdr:rowOff>9525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857250</xdr:colOff>
      <xdr:row>19</xdr:row>
      <xdr:rowOff>133350</xdr:rowOff>
    </xdr:from>
    <xdr:to>
      <xdr:col>55</xdr:col>
      <xdr:colOff>1438275</xdr:colOff>
      <xdr:row>21</xdr:row>
      <xdr:rowOff>76200</xdr:rowOff>
    </xdr:to>
    <xdr:sp macro="" textlink="">
      <xdr:nvSpPr>
        <xdr:cNvPr id="17" name="TextBox 16"/>
        <xdr:cNvSpPr txBox="1"/>
      </xdr:nvSpPr>
      <xdr:spPr>
        <a:xfrm>
          <a:off x="34956750" y="3752850"/>
          <a:ext cx="5810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2">
                  <a:lumMod val="25000"/>
                </a:schemeClr>
              </a:solidFill>
            </a:rPr>
            <a:t>n=18</a:t>
          </a:r>
        </a:p>
      </xdr:txBody>
    </xdr:sp>
    <xdr:clientData/>
  </xdr:twoCellAnchor>
  <xdr:twoCellAnchor>
    <xdr:from>
      <xdr:col>57</xdr:col>
      <xdr:colOff>57150</xdr:colOff>
      <xdr:row>19</xdr:row>
      <xdr:rowOff>123825</xdr:rowOff>
    </xdr:from>
    <xdr:to>
      <xdr:col>57</xdr:col>
      <xdr:colOff>638175</xdr:colOff>
      <xdr:row>21</xdr:row>
      <xdr:rowOff>66675</xdr:rowOff>
    </xdr:to>
    <xdr:sp macro="" textlink="">
      <xdr:nvSpPr>
        <xdr:cNvPr id="18" name="TextBox 17"/>
        <xdr:cNvSpPr txBox="1"/>
      </xdr:nvSpPr>
      <xdr:spPr>
        <a:xfrm>
          <a:off x="36747450" y="3743325"/>
          <a:ext cx="5810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2">
                  <a:lumMod val="25000"/>
                </a:schemeClr>
              </a:solidFill>
            </a:rPr>
            <a:t>n=28</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0.32917</cdr:x>
      <cdr:y>0.10417</cdr:y>
    </cdr:from>
    <cdr:to>
      <cdr:x>0.49375</cdr:x>
      <cdr:y>0.29514</cdr:y>
    </cdr:to>
    <cdr:sp macro="" textlink="">
      <cdr:nvSpPr>
        <cdr:cNvPr id="2" name="TextBox 1"/>
        <cdr:cNvSpPr txBox="1"/>
      </cdr:nvSpPr>
      <cdr:spPr>
        <a:xfrm xmlns:a="http://schemas.openxmlformats.org/drawingml/2006/main">
          <a:off x="1504950" y="285749"/>
          <a:ext cx="752475"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a:solidFill>
                <a:schemeClr val="tx1">
                  <a:lumMod val="75000"/>
                  <a:lumOff val="25000"/>
                </a:schemeClr>
              </a:solidFill>
            </a:rPr>
            <a:t>19%</a:t>
          </a:r>
        </a:p>
        <a:p xmlns:a="http://schemas.openxmlformats.org/drawingml/2006/main">
          <a:pPr algn="ctr"/>
          <a:r>
            <a:rPr lang="en-US" sz="1200">
              <a:solidFill>
                <a:schemeClr val="tx1">
                  <a:lumMod val="75000"/>
                  <a:lumOff val="25000"/>
                </a:schemeClr>
              </a:solidFill>
            </a:rPr>
            <a:t>n=299 </a:t>
          </a:r>
        </a:p>
      </cdr:txBody>
    </cdr:sp>
  </cdr:relSizeAnchor>
  <cdr:relSizeAnchor xmlns:cdr="http://schemas.openxmlformats.org/drawingml/2006/chartDrawing">
    <cdr:from>
      <cdr:x>0.70417</cdr:x>
      <cdr:y>0.23611</cdr:y>
    </cdr:from>
    <cdr:to>
      <cdr:x>0.86458</cdr:x>
      <cdr:y>0.42361</cdr:y>
    </cdr:to>
    <cdr:sp macro="" textlink="">
      <cdr:nvSpPr>
        <cdr:cNvPr id="3" name="TextBox 2"/>
        <cdr:cNvSpPr txBox="1"/>
      </cdr:nvSpPr>
      <cdr:spPr>
        <a:xfrm xmlns:a="http://schemas.openxmlformats.org/drawingml/2006/main">
          <a:off x="3219451" y="647700"/>
          <a:ext cx="733424"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solidFill>
                <a:schemeClr val="tx1">
                  <a:lumMod val="75000"/>
                  <a:lumOff val="25000"/>
                </a:schemeClr>
              </a:solidFill>
            </a:rPr>
            <a:t>50%</a:t>
          </a:r>
        </a:p>
        <a:p xmlns:a="http://schemas.openxmlformats.org/drawingml/2006/main">
          <a:pPr algn="ctr"/>
          <a:r>
            <a:rPr lang="en-US" sz="1100">
              <a:solidFill>
                <a:schemeClr val="tx1">
                  <a:lumMod val="75000"/>
                  <a:lumOff val="25000"/>
                </a:schemeClr>
              </a:solidFill>
            </a:rPr>
            <a:t>n=210</a:t>
          </a:r>
        </a:p>
      </cdr:txBody>
    </cdr:sp>
  </cdr:relSizeAnchor>
</c:userShapes>
</file>

<file path=xl/drawings/drawing30.xml><?xml version="1.0" encoding="utf-8"?>
<c:userShapes xmlns:c="http://schemas.openxmlformats.org/drawingml/2006/chart">
  <cdr:relSizeAnchor xmlns:cdr="http://schemas.openxmlformats.org/drawingml/2006/chartDrawing">
    <cdr:from>
      <cdr:x>0.78542</cdr:x>
      <cdr:y>0.1875</cdr:y>
    </cdr:from>
    <cdr:to>
      <cdr:x>0.9375</cdr:x>
      <cdr:y>0.29514</cdr:y>
    </cdr:to>
    <cdr:sp macro="" textlink="">
      <cdr:nvSpPr>
        <cdr:cNvPr id="2" name="TextBox 1"/>
        <cdr:cNvSpPr txBox="1"/>
      </cdr:nvSpPr>
      <cdr:spPr>
        <a:xfrm xmlns:a="http://schemas.openxmlformats.org/drawingml/2006/main">
          <a:off x="3590925" y="514350"/>
          <a:ext cx="695325"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bg2">
                  <a:lumMod val="25000"/>
                </a:schemeClr>
              </a:solidFill>
            </a:rPr>
            <a:t>n=211</a:t>
          </a:r>
        </a:p>
        <a:p xmlns:a="http://schemas.openxmlformats.org/drawingml/2006/main">
          <a:endParaRPr lang="en-US" sz="1200">
            <a:solidFill>
              <a:schemeClr val="bg2">
                <a:lumMod val="25000"/>
              </a:schemeClr>
            </a:solidFill>
          </a:endParaRPr>
        </a:p>
      </cdr:txBody>
    </cdr:sp>
  </cdr:relSizeAnchor>
</c:userShapes>
</file>

<file path=xl/drawings/drawing31.xml><?xml version="1.0" encoding="utf-8"?>
<c:userShapes xmlns:c="http://schemas.openxmlformats.org/drawingml/2006/chart">
  <cdr:relSizeAnchor xmlns:cdr="http://schemas.openxmlformats.org/drawingml/2006/chartDrawing">
    <cdr:from>
      <cdr:x>0.84444</cdr:x>
      <cdr:y>0.14352</cdr:y>
    </cdr:from>
    <cdr:to>
      <cdr:x>0.99652</cdr:x>
      <cdr:y>0.25116</cdr:y>
    </cdr:to>
    <cdr:sp macro="" textlink="">
      <cdr:nvSpPr>
        <cdr:cNvPr id="2" name="TextBox 1"/>
        <cdr:cNvSpPr txBox="1"/>
      </cdr:nvSpPr>
      <cdr:spPr>
        <a:xfrm xmlns:a="http://schemas.openxmlformats.org/drawingml/2006/main">
          <a:off x="3860800" y="393700"/>
          <a:ext cx="695310"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bg2">
                  <a:lumMod val="25000"/>
                </a:schemeClr>
              </a:solidFill>
            </a:rPr>
            <a:t>n=172</a:t>
          </a:r>
        </a:p>
        <a:p xmlns:a="http://schemas.openxmlformats.org/drawingml/2006/main">
          <a:endParaRPr lang="en-US" sz="1200">
            <a:solidFill>
              <a:schemeClr val="bg2">
                <a:lumMod val="25000"/>
              </a:schemeClr>
            </a:solidFill>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0.8</cdr:x>
      <cdr:y>0.09376</cdr:y>
    </cdr:from>
    <cdr:to>
      <cdr:x>0.95208</cdr:x>
      <cdr:y>0.2014</cdr:y>
    </cdr:to>
    <cdr:sp macro="" textlink="">
      <cdr:nvSpPr>
        <cdr:cNvPr id="2" name="TextBox 1"/>
        <cdr:cNvSpPr txBox="1"/>
      </cdr:nvSpPr>
      <cdr:spPr>
        <a:xfrm xmlns:a="http://schemas.openxmlformats.org/drawingml/2006/main">
          <a:off x="3657605" y="257192"/>
          <a:ext cx="695310"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solidFill>
                <a:schemeClr val="bg2">
                  <a:lumMod val="25000"/>
                </a:schemeClr>
              </a:solidFill>
            </a:rPr>
            <a:t>n=85</a:t>
          </a:r>
        </a:p>
        <a:p xmlns:a="http://schemas.openxmlformats.org/drawingml/2006/main">
          <a:endParaRPr lang="en-US" sz="1200" dirty="0">
            <a:solidFill>
              <a:schemeClr val="bg2">
                <a:lumMod val="25000"/>
              </a:schemeClr>
            </a:solidFill>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0.22222</cdr:x>
      <cdr:y>0.19676</cdr:y>
    </cdr:from>
    <cdr:to>
      <cdr:x>0.3743</cdr:x>
      <cdr:y>0.3044</cdr:y>
    </cdr:to>
    <cdr:sp macro="" textlink="">
      <cdr:nvSpPr>
        <cdr:cNvPr id="2" name="TextBox 1"/>
        <cdr:cNvSpPr txBox="1"/>
      </cdr:nvSpPr>
      <cdr:spPr>
        <a:xfrm xmlns:a="http://schemas.openxmlformats.org/drawingml/2006/main">
          <a:off x="1016010" y="539757"/>
          <a:ext cx="695310"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solidFill>
                <a:schemeClr val="bg2">
                  <a:lumMod val="25000"/>
                </a:schemeClr>
              </a:solidFill>
            </a:rPr>
            <a:t>n=86</a:t>
          </a:r>
        </a:p>
        <a:p xmlns:a="http://schemas.openxmlformats.org/drawingml/2006/main">
          <a:endParaRPr lang="en-US" sz="1200" dirty="0">
            <a:solidFill>
              <a:schemeClr val="bg2">
                <a:lumMod val="25000"/>
              </a:schemeClr>
            </a:solidFill>
          </a:endParaRPr>
        </a:p>
      </cdr:txBody>
    </cdr:sp>
  </cdr:relSizeAnchor>
</c:userShapes>
</file>

<file path=xl/drawings/drawing34.xml><?xml version="1.0" encoding="utf-8"?>
<c:userShapes xmlns:c="http://schemas.openxmlformats.org/drawingml/2006/chart">
  <cdr:relSizeAnchor xmlns:cdr="http://schemas.openxmlformats.org/drawingml/2006/chartDrawing">
    <cdr:from>
      <cdr:x>0.23264</cdr:x>
      <cdr:y>0.14121</cdr:y>
    </cdr:from>
    <cdr:to>
      <cdr:x>0.38472</cdr:x>
      <cdr:y>0.24885</cdr:y>
    </cdr:to>
    <cdr:sp macro="" textlink="">
      <cdr:nvSpPr>
        <cdr:cNvPr id="2" name="TextBox 1"/>
        <cdr:cNvSpPr txBox="1"/>
      </cdr:nvSpPr>
      <cdr:spPr>
        <a:xfrm xmlns:a="http://schemas.openxmlformats.org/drawingml/2006/main">
          <a:off x="1063635" y="387357"/>
          <a:ext cx="695310"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solidFill>
                <a:schemeClr val="bg2">
                  <a:lumMod val="25000"/>
                </a:schemeClr>
              </a:solidFill>
            </a:rPr>
            <a:t>n=86</a:t>
          </a:r>
        </a:p>
        <a:p xmlns:a="http://schemas.openxmlformats.org/drawingml/2006/main">
          <a:endParaRPr lang="en-US" sz="1200" dirty="0">
            <a:solidFill>
              <a:schemeClr val="bg2">
                <a:lumMod val="25000"/>
              </a:schemeClr>
            </a:solidFill>
          </a:endParaRPr>
        </a:p>
      </cdr:txBody>
    </cdr:sp>
  </cdr:relSizeAnchor>
</c:userShapes>
</file>

<file path=xl/drawings/drawing35.xml><?xml version="1.0" encoding="utf-8"?>
<c:userShapes xmlns:c="http://schemas.openxmlformats.org/drawingml/2006/chart">
  <cdr:relSizeAnchor xmlns:cdr="http://schemas.openxmlformats.org/drawingml/2006/chartDrawing">
    <cdr:from>
      <cdr:x>0.80803</cdr:x>
      <cdr:y>0.12413</cdr:y>
    </cdr:from>
    <cdr:to>
      <cdr:x>0.96035</cdr:x>
      <cdr:y>0.20486</cdr:y>
    </cdr:to>
    <cdr:sp macro="" textlink="">
      <cdr:nvSpPr>
        <cdr:cNvPr id="2" name="TextBox 1"/>
        <cdr:cNvSpPr txBox="1"/>
      </cdr:nvSpPr>
      <cdr:spPr>
        <a:xfrm xmlns:a="http://schemas.openxmlformats.org/drawingml/2006/main">
          <a:off x="3688512" y="454029"/>
          <a:ext cx="695309"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solidFill>
                <a:schemeClr val="bg2">
                  <a:lumMod val="25000"/>
                </a:schemeClr>
              </a:solidFill>
            </a:rPr>
            <a:t>n=33</a:t>
          </a:r>
        </a:p>
        <a:p xmlns:a="http://schemas.openxmlformats.org/drawingml/2006/main">
          <a:endParaRPr lang="en-US" sz="1200" dirty="0">
            <a:solidFill>
              <a:schemeClr val="bg2">
                <a:lumMod val="25000"/>
              </a:schemeClr>
            </a:solidFill>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0.80903</cdr:x>
      <cdr:y>0.09462</cdr:y>
    </cdr:from>
    <cdr:to>
      <cdr:x>0.96111</cdr:x>
      <cdr:y>0.17535</cdr:y>
    </cdr:to>
    <cdr:sp macro="" textlink="">
      <cdr:nvSpPr>
        <cdr:cNvPr id="2" name="TextBox 1"/>
        <cdr:cNvSpPr txBox="1"/>
      </cdr:nvSpPr>
      <cdr:spPr>
        <a:xfrm xmlns:a="http://schemas.openxmlformats.org/drawingml/2006/main">
          <a:off x="3698875" y="346075"/>
          <a:ext cx="695309"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solidFill>
                <a:schemeClr val="bg2">
                  <a:lumMod val="25000"/>
                </a:schemeClr>
              </a:solidFill>
            </a:rPr>
            <a:t>n=85</a:t>
          </a:r>
        </a:p>
        <a:p xmlns:a="http://schemas.openxmlformats.org/drawingml/2006/main">
          <a:endParaRPr lang="en-US" sz="1200" dirty="0">
            <a:solidFill>
              <a:schemeClr val="bg2">
                <a:lumMod val="25000"/>
              </a:schemeClr>
            </a:solidFill>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0.77361</cdr:x>
      <cdr:y>0.09462</cdr:y>
    </cdr:from>
    <cdr:to>
      <cdr:x>0.92569</cdr:x>
      <cdr:y>0.17535</cdr:y>
    </cdr:to>
    <cdr:sp macro="" textlink="">
      <cdr:nvSpPr>
        <cdr:cNvPr id="2" name="TextBox 1"/>
        <cdr:cNvSpPr txBox="1"/>
      </cdr:nvSpPr>
      <cdr:spPr>
        <a:xfrm xmlns:a="http://schemas.openxmlformats.org/drawingml/2006/main">
          <a:off x="3536950" y="346075"/>
          <a:ext cx="695309"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dirty="0">
              <a:solidFill>
                <a:schemeClr val="bg2">
                  <a:lumMod val="25000"/>
                </a:schemeClr>
              </a:solidFill>
            </a:rPr>
            <a:t>n=52</a:t>
          </a:r>
        </a:p>
        <a:p xmlns:a="http://schemas.openxmlformats.org/drawingml/2006/main">
          <a:endParaRPr lang="en-US" sz="1200" dirty="0">
            <a:solidFill>
              <a:schemeClr val="bg2">
                <a:lumMod val="25000"/>
              </a:schemeClr>
            </a:solidFill>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8</xdr:col>
      <xdr:colOff>466725</xdr:colOff>
      <xdr:row>4</xdr:row>
      <xdr:rowOff>171450</xdr:rowOff>
    </xdr:from>
    <xdr:to>
      <xdr:col>16</xdr:col>
      <xdr:colOff>161925</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20</xdr:row>
      <xdr:rowOff>76200</xdr:rowOff>
    </xdr:from>
    <xdr:to>
      <xdr:col>16</xdr:col>
      <xdr:colOff>133350</xdr:colOff>
      <xdr:row>34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0.74375</cdr:x>
      <cdr:y>0.13889</cdr:y>
    </cdr:from>
    <cdr:to>
      <cdr:x>0.90625</cdr:x>
      <cdr:y>0.25</cdr:y>
    </cdr:to>
    <cdr:sp macro="" textlink="">
      <cdr:nvSpPr>
        <cdr:cNvPr id="2" name="TextBox 1"/>
        <cdr:cNvSpPr txBox="1"/>
      </cdr:nvSpPr>
      <cdr:spPr>
        <a:xfrm xmlns:a="http://schemas.openxmlformats.org/drawingml/2006/main">
          <a:off x="3400425" y="381000"/>
          <a:ext cx="74295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bg2">
                  <a:lumMod val="25000"/>
                </a:schemeClr>
              </a:solidFill>
            </a:rPr>
            <a:t>n=312</a:t>
          </a:r>
        </a:p>
      </cdr:txBody>
    </cdr:sp>
  </cdr:relSizeAnchor>
</c:userShapes>
</file>

<file path=xl/drawings/drawing4.xml><?xml version="1.0" encoding="utf-8"?>
<xdr:wsDr xmlns:xdr="http://schemas.openxmlformats.org/drawingml/2006/spreadsheetDrawing" xmlns:a="http://schemas.openxmlformats.org/drawingml/2006/main">
  <xdr:twoCellAnchor>
    <xdr:from>
      <xdr:col>16</xdr:col>
      <xdr:colOff>228600</xdr:colOff>
      <xdr:row>17</xdr:row>
      <xdr:rowOff>85725</xdr:rowOff>
    </xdr:from>
    <xdr:to>
      <xdr:col>23</xdr:col>
      <xdr:colOff>533400</xdr:colOff>
      <xdr:row>31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238125</xdr:colOff>
      <xdr:row>32</xdr:row>
      <xdr:rowOff>19050</xdr:rowOff>
    </xdr:from>
    <xdr:to>
      <xdr:col>23</xdr:col>
      <xdr:colOff>542925</xdr:colOff>
      <xdr:row>46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0.25486</cdr:x>
      <cdr:y>0.15741</cdr:y>
    </cdr:from>
    <cdr:to>
      <cdr:x>0.65833</cdr:x>
      <cdr:y>0.26852</cdr:y>
    </cdr:to>
    <cdr:sp macro="" textlink="">
      <cdr:nvSpPr>
        <cdr:cNvPr id="2" name="TextBox 1"/>
        <cdr:cNvSpPr txBox="1"/>
      </cdr:nvSpPr>
      <cdr:spPr>
        <a:xfrm xmlns:a="http://schemas.openxmlformats.org/drawingml/2006/main">
          <a:off x="1165224" y="431800"/>
          <a:ext cx="1844675"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bg2">
                  <a:lumMod val="25000"/>
                </a:schemeClr>
              </a:solidFill>
            </a:rPr>
            <a:t>n=312 (192301 acres)</a:t>
          </a:r>
        </a:p>
      </cdr:txBody>
    </cdr:sp>
  </cdr:relSizeAnchor>
</c:userShapes>
</file>

<file path=xl/drawings/drawing5.xml><?xml version="1.0" encoding="utf-8"?>
<c:userShapes xmlns:c="http://schemas.openxmlformats.org/drawingml/2006/chart">
  <cdr:relSizeAnchor xmlns:cdr="http://schemas.openxmlformats.org/drawingml/2006/chartDrawing">
    <cdr:from>
      <cdr:x>0.8125</cdr:x>
      <cdr:y>0.19097</cdr:y>
    </cdr:from>
    <cdr:to>
      <cdr:x>0.95</cdr:x>
      <cdr:y>0.27778</cdr:y>
    </cdr:to>
    <cdr:sp macro="" textlink="">
      <cdr:nvSpPr>
        <cdr:cNvPr id="2" name="TextBox 1"/>
        <cdr:cNvSpPr txBox="1"/>
      </cdr:nvSpPr>
      <cdr:spPr>
        <a:xfrm xmlns:a="http://schemas.openxmlformats.org/drawingml/2006/main">
          <a:off x="3714750" y="523875"/>
          <a:ext cx="6286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solidFill>
                <a:schemeClr val="tx1">
                  <a:lumMod val="75000"/>
                  <a:lumOff val="25000"/>
                </a:schemeClr>
              </a:solidFill>
            </a:rPr>
            <a:t>n=86</a:t>
          </a:r>
        </a:p>
      </cdr:txBody>
    </cdr:sp>
  </cdr:relSizeAnchor>
</c:userShapes>
</file>

<file path=xl/drawings/drawing6.xml><?xml version="1.0" encoding="utf-8"?>
<c:userShapes xmlns:c="http://schemas.openxmlformats.org/drawingml/2006/chart">
  <cdr:relSizeAnchor xmlns:cdr="http://schemas.openxmlformats.org/drawingml/2006/chartDrawing">
    <cdr:from>
      <cdr:x>0.79236</cdr:x>
      <cdr:y>0.20949</cdr:y>
    </cdr:from>
    <cdr:to>
      <cdr:x>0.92986</cdr:x>
      <cdr:y>0.2963</cdr:y>
    </cdr:to>
    <cdr:sp macro="" textlink="">
      <cdr:nvSpPr>
        <cdr:cNvPr id="2" name="TextBox 1"/>
        <cdr:cNvSpPr txBox="1"/>
      </cdr:nvSpPr>
      <cdr:spPr>
        <a:xfrm xmlns:a="http://schemas.openxmlformats.org/drawingml/2006/main">
          <a:off x="3622675" y="574675"/>
          <a:ext cx="628650"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n=86</a:t>
          </a: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123825</xdr:colOff>
      <xdr:row>14</xdr:row>
      <xdr:rowOff>9525</xdr:rowOff>
    </xdr:from>
    <xdr:to>
      <xdr:col>16</xdr:col>
      <xdr:colOff>428625</xdr:colOff>
      <xdr:row>28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33</xdr:row>
      <xdr:rowOff>161925</xdr:rowOff>
    </xdr:from>
    <xdr:to>
      <xdr:col>16</xdr:col>
      <xdr:colOff>485775</xdr:colOff>
      <xdr:row>48</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381000</xdr:colOff>
      <xdr:row>14</xdr:row>
      <xdr:rowOff>161925</xdr:rowOff>
    </xdr:from>
    <xdr:to>
      <xdr:col>28</xdr:col>
      <xdr:colOff>76200</xdr:colOff>
      <xdr:row>29</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134470</xdr:colOff>
      <xdr:row>36</xdr:row>
      <xdr:rowOff>73959</xdr:rowOff>
    </xdr:from>
    <xdr:to>
      <xdr:col>27</xdr:col>
      <xdr:colOff>470647</xdr:colOff>
      <xdr:row>50</xdr:row>
      <xdr:rowOff>150159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0.83054</cdr:x>
      <cdr:y>0.13698</cdr:y>
    </cdr:from>
    <cdr:to>
      <cdr:x>0.96804</cdr:x>
      <cdr:y>0.22379</cdr:y>
    </cdr:to>
    <cdr:sp macro="" textlink="">
      <cdr:nvSpPr>
        <cdr:cNvPr id="2" name="TextBox 1"/>
        <cdr:cNvSpPr txBox="1"/>
      </cdr:nvSpPr>
      <cdr:spPr>
        <a:xfrm xmlns:a="http://schemas.openxmlformats.org/drawingml/2006/main">
          <a:off x="3771153" y="375771"/>
          <a:ext cx="624335"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n=218</a:t>
          </a:r>
        </a:p>
      </cdr:txBody>
    </cdr:sp>
  </cdr:relSizeAnchor>
</c:userShapes>
</file>

<file path=xl/drawings/drawing9.xml><?xml version="1.0" encoding="utf-8"?>
<c:userShapes xmlns:c="http://schemas.openxmlformats.org/drawingml/2006/chart">
  <cdr:relSizeAnchor xmlns:cdr="http://schemas.openxmlformats.org/drawingml/2006/chartDrawing">
    <cdr:from>
      <cdr:x>0.80694</cdr:x>
      <cdr:y>0.16088</cdr:y>
    </cdr:from>
    <cdr:to>
      <cdr:x>0.94444</cdr:x>
      <cdr:y>0.24769</cdr:y>
    </cdr:to>
    <cdr:sp macro="" textlink="">
      <cdr:nvSpPr>
        <cdr:cNvPr id="2" name="TextBox 1"/>
        <cdr:cNvSpPr txBox="1"/>
      </cdr:nvSpPr>
      <cdr:spPr>
        <a:xfrm xmlns:a="http://schemas.openxmlformats.org/drawingml/2006/main">
          <a:off x="3689350" y="441325"/>
          <a:ext cx="628650" cy="2381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solidFill>
                <a:schemeClr val="tx1">
                  <a:lumMod val="75000"/>
                  <a:lumOff val="25000"/>
                </a:schemeClr>
              </a:solidFill>
            </a:rPr>
            <a:t>n=218</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29"/>
  <sheetViews>
    <sheetView topLeftCell="D1" workbookViewId="0">
      <selection activeCell="V1" sqref="V1"/>
    </sheetView>
  </sheetViews>
  <sheetFormatPr defaultRowHeight="15" x14ac:dyDescent="0.25"/>
  <cols>
    <col min="1" max="1" width="5" customWidth="1"/>
    <col min="2" max="2" width="4.7109375" customWidth="1"/>
    <col min="3" max="3" width="58" bestFit="1" customWidth="1"/>
    <col min="4" max="4" width="14.28515625" customWidth="1"/>
  </cols>
  <sheetData>
    <row r="1" spans="1:43" x14ac:dyDescent="0.25">
      <c r="A1" s="1" t="s">
        <v>0</v>
      </c>
      <c r="B1" s="1" t="s">
        <v>1</v>
      </c>
      <c r="C1" s="1" t="s">
        <v>2</v>
      </c>
      <c r="D1" s="2" t="s">
        <v>797</v>
      </c>
      <c r="E1" s="2" t="s">
        <v>798</v>
      </c>
      <c r="F1" s="2" t="s">
        <v>802</v>
      </c>
      <c r="G1" s="2" t="s">
        <v>803</v>
      </c>
      <c r="H1" s="2" t="s">
        <v>804</v>
      </c>
      <c r="I1" s="2" t="s">
        <v>805</v>
      </c>
      <c r="J1" s="2" t="s">
        <v>807</v>
      </c>
      <c r="K1" s="2" t="s">
        <v>808</v>
      </c>
      <c r="L1" s="2" t="s">
        <v>806</v>
      </c>
      <c r="M1" s="2" t="s">
        <v>809</v>
      </c>
      <c r="N1" s="2" t="s">
        <v>810</v>
      </c>
      <c r="O1" s="2" t="s">
        <v>811</v>
      </c>
      <c r="P1" s="2" t="s">
        <v>812</v>
      </c>
      <c r="Q1" s="1"/>
      <c r="R1" s="2" t="s">
        <v>813</v>
      </c>
      <c r="S1" s="3"/>
      <c r="T1" s="2" t="s">
        <v>814</v>
      </c>
      <c r="U1" s="1"/>
      <c r="V1" s="1"/>
      <c r="W1" s="2" t="s">
        <v>815</v>
      </c>
      <c r="X1" s="2" t="s">
        <v>816</v>
      </c>
      <c r="Y1" s="1"/>
      <c r="Z1" s="2" t="s">
        <v>817</v>
      </c>
      <c r="AA1" s="2" t="s">
        <v>818</v>
      </c>
      <c r="AB1" s="2" t="s">
        <v>819</v>
      </c>
      <c r="AC1" s="2" t="s">
        <v>820</v>
      </c>
      <c r="AD1" s="1"/>
      <c r="AE1" s="2" t="s">
        <v>826</v>
      </c>
      <c r="AF1" s="2" t="s">
        <v>828</v>
      </c>
      <c r="AG1" s="1" t="s">
        <v>4</v>
      </c>
      <c r="AH1" s="1" t="s">
        <v>5</v>
      </c>
      <c r="AK1" s="1" t="s">
        <v>3</v>
      </c>
      <c r="AL1" s="1"/>
      <c r="AM1" s="1"/>
      <c r="AN1" s="1"/>
      <c r="AO1" s="1"/>
      <c r="AP1" s="1"/>
      <c r="AQ1" s="1"/>
    </row>
    <row r="2" spans="1:43" x14ac:dyDescent="0.25">
      <c r="A2" s="1"/>
      <c r="B2" s="1"/>
      <c r="C2" s="1" t="s">
        <v>6</v>
      </c>
      <c r="D2" s="2" t="s">
        <v>7</v>
      </c>
      <c r="E2" s="2" t="s">
        <v>7</v>
      </c>
      <c r="F2" s="2" t="s">
        <v>7</v>
      </c>
      <c r="G2" s="2" t="s">
        <v>7</v>
      </c>
      <c r="H2" s="2" t="s">
        <v>7</v>
      </c>
      <c r="I2" s="2" t="s">
        <v>7</v>
      </c>
      <c r="J2" s="1" t="s">
        <v>6</v>
      </c>
      <c r="K2" s="1" t="s">
        <v>6</v>
      </c>
      <c r="L2" s="1" t="s">
        <v>7</v>
      </c>
      <c r="M2" s="1" t="s">
        <v>7</v>
      </c>
      <c r="N2" s="1" t="s">
        <v>7</v>
      </c>
      <c r="O2" s="1" t="s">
        <v>7</v>
      </c>
      <c r="P2" s="1" t="s">
        <v>7</v>
      </c>
      <c r="Q2" s="1" t="s">
        <v>8</v>
      </c>
      <c r="R2" s="1" t="s">
        <v>7</v>
      </c>
      <c r="S2" s="3" t="s">
        <v>9</v>
      </c>
      <c r="T2" s="1" t="s">
        <v>7</v>
      </c>
      <c r="U2" s="3" t="s">
        <v>821</v>
      </c>
      <c r="V2" s="3" t="s">
        <v>822</v>
      </c>
      <c r="W2" s="1" t="s">
        <v>7</v>
      </c>
      <c r="X2" s="1" t="s">
        <v>7</v>
      </c>
      <c r="Y2" s="1" t="s">
        <v>17</v>
      </c>
      <c r="Z2" s="1" t="s">
        <v>7</v>
      </c>
      <c r="AA2" s="1" t="s">
        <v>7</v>
      </c>
      <c r="AB2" s="1" t="s">
        <v>7</v>
      </c>
      <c r="AC2" s="1" t="s">
        <v>7</v>
      </c>
      <c r="AD2" s="1" t="s">
        <v>18</v>
      </c>
      <c r="AE2" s="1" t="s">
        <v>825</v>
      </c>
      <c r="AF2" s="1" t="s">
        <v>825</v>
      </c>
      <c r="AG2" s="1" t="s">
        <v>6</v>
      </c>
      <c r="AH2" s="1" t="s">
        <v>6</v>
      </c>
      <c r="AK2" s="1" t="s">
        <v>10</v>
      </c>
      <c r="AL2" s="1" t="s">
        <v>11</v>
      </c>
      <c r="AM2" s="1" t="s">
        <v>12</v>
      </c>
      <c r="AN2" s="1" t="s">
        <v>13</v>
      </c>
      <c r="AO2" s="1" t="s">
        <v>14</v>
      </c>
      <c r="AP2" s="1" t="s">
        <v>15</v>
      </c>
      <c r="AQ2" s="1" t="s">
        <v>16</v>
      </c>
    </row>
    <row r="3" spans="1:43" x14ac:dyDescent="0.25">
      <c r="A3">
        <v>6384061808</v>
      </c>
      <c r="B3">
        <v>160912743</v>
      </c>
      <c r="C3" t="s">
        <v>19</v>
      </c>
      <c r="D3" t="s">
        <v>668</v>
      </c>
      <c r="E3" t="s">
        <v>20</v>
      </c>
      <c r="F3">
        <v>70</v>
      </c>
      <c r="G3">
        <v>70</v>
      </c>
      <c r="H3">
        <v>70</v>
      </c>
      <c r="I3">
        <v>70</v>
      </c>
      <c r="J3">
        <v>70</v>
      </c>
      <c r="K3">
        <v>70</v>
      </c>
      <c r="L3" t="s">
        <v>21</v>
      </c>
      <c r="M3" t="s">
        <v>22</v>
      </c>
      <c r="N3" t="s">
        <v>22</v>
      </c>
      <c r="O3" t="s">
        <v>22</v>
      </c>
      <c r="P3" t="s">
        <v>23</v>
      </c>
      <c r="R3" t="s">
        <v>23</v>
      </c>
      <c r="T3" t="s">
        <v>23</v>
      </c>
      <c r="W3" t="s">
        <v>22</v>
      </c>
      <c r="X3" t="s">
        <v>23</v>
      </c>
      <c r="AE3" t="s">
        <v>825</v>
      </c>
      <c r="AF3" t="s">
        <v>825</v>
      </c>
      <c r="AK3" t="s">
        <v>24</v>
      </c>
      <c r="AL3" t="s">
        <v>25</v>
      </c>
      <c r="AQ3" t="s">
        <v>26</v>
      </c>
    </row>
    <row r="4" spans="1:43" s="5" customFormat="1" x14ac:dyDescent="0.25">
      <c r="A4" s="5">
        <v>6376166571</v>
      </c>
      <c r="B4" s="5">
        <v>160912743</v>
      </c>
      <c r="C4" s="5" t="s">
        <v>27</v>
      </c>
      <c r="D4" s="5" t="s">
        <v>102</v>
      </c>
      <c r="E4" s="5" t="s">
        <v>799</v>
      </c>
      <c r="AE4" s="5" t="s">
        <v>825</v>
      </c>
    </row>
    <row r="5" spans="1:43" x14ac:dyDescent="0.25">
      <c r="A5">
        <v>6373725060</v>
      </c>
      <c r="B5">
        <v>160912743</v>
      </c>
      <c r="C5" t="s">
        <v>28</v>
      </c>
      <c r="D5" t="s">
        <v>75</v>
      </c>
      <c r="E5" t="s">
        <v>20</v>
      </c>
      <c r="F5">
        <v>900</v>
      </c>
      <c r="G5">
        <v>900</v>
      </c>
      <c r="H5">
        <v>50</v>
      </c>
      <c r="I5">
        <v>900</v>
      </c>
      <c r="J5">
        <v>0</v>
      </c>
      <c r="K5">
        <v>900</v>
      </c>
      <c r="M5" t="s">
        <v>22</v>
      </c>
      <c r="W5" t="s">
        <v>22</v>
      </c>
      <c r="X5" t="s">
        <v>22</v>
      </c>
      <c r="Z5" t="s">
        <v>29</v>
      </c>
      <c r="AA5" t="s">
        <v>30</v>
      </c>
      <c r="AB5" t="s">
        <v>23</v>
      </c>
      <c r="AC5" t="s">
        <v>31</v>
      </c>
      <c r="AE5" t="s">
        <v>825</v>
      </c>
      <c r="AF5" t="s">
        <v>825</v>
      </c>
      <c r="AG5" t="s">
        <v>32</v>
      </c>
    </row>
    <row r="6" spans="1:43" x14ac:dyDescent="0.25">
      <c r="A6">
        <v>6372331312</v>
      </c>
      <c r="B6">
        <v>160912743</v>
      </c>
      <c r="C6" t="s">
        <v>33</v>
      </c>
      <c r="D6" t="s">
        <v>786</v>
      </c>
      <c r="E6" t="s">
        <v>20</v>
      </c>
      <c r="F6">
        <v>500</v>
      </c>
      <c r="G6">
        <v>500</v>
      </c>
      <c r="H6">
        <v>0</v>
      </c>
      <c r="I6">
        <v>0</v>
      </c>
      <c r="W6" t="s">
        <v>23</v>
      </c>
      <c r="X6" t="s">
        <v>22</v>
      </c>
      <c r="Y6">
        <v>300</v>
      </c>
      <c r="Z6" t="s">
        <v>34</v>
      </c>
      <c r="AA6" t="s">
        <v>30</v>
      </c>
      <c r="AB6" t="s">
        <v>23</v>
      </c>
      <c r="AC6" t="s">
        <v>35</v>
      </c>
      <c r="AE6" t="s">
        <v>825</v>
      </c>
      <c r="AF6" t="s">
        <v>825</v>
      </c>
      <c r="AG6" t="s">
        <v>23</v>
      </c>
    </row>
    <row r="7" spans="1:43" x14ac:dyDescent="0.25">
      <c r="A7">
        <v>6372102409</v>
      </c>
      <c r="B7">
        <v>160912743</v>
      </c>
      <c r="C7" t="s">
        <v>36</v>
      </c>
      <c r="D7" t="s">
        <v>108</v>
      </c>
      <c r="E7" t="s">
        <v>20</v>
      </c>
      <c r="F7">
        <v>120</v>
      </c>
      <c r="G7">
        <v>160</v>
      </c>
      <c r="H7">
        <v>60</v>
      </c>
      <c r="I7">
        <v>160</v>
      </c>
      <c r="J7">
        <v>0</v>
      </c>
      <c r="K7">
        <v>0</v>
      </c>
      <c r="M7" t="s">
        <v>22</v>
      </c>
      <c r="N7" t="s">
        <v>23</v>
      </c>
      <c r="O7" t="s">
        <v>22</v>
      </c>
      <c r="P7" t="s">
        <v>22</v>
      </c>
      <c r="Q7" t="s">
        <v>37</v>
      </c>
      <c r="R7" t="s">
        <v>22</v>
      </c>
      <c r="T7" t="s">
        <v>23</v>
      </c>
      <c r="W7" t="s">
        <v>22</v>
      </c>
      <c r="X7" t="s">
        <v>23</v>
      </c>
      <c r="AE7" t="s">
        <v>825</v>
      </c>
      <c r="AF7" t="s">
        <v>825</v>
      </c>
      <c r="AG7" t="s">
        <v>38</v>
      </c>
      <c r="AH7" t="s">
        <v>39</v>
      </c>
    </row>
    <row r="8" spans="1:43" x14ac:dyDescent="0.25">
      <c r="A8">
        <v>6371572632</v>
      </c>
      <c r="B8">
        <v>160912743</v>
      </c>
      <c r="C8" t="s">
        <v>40</v>
      </c>
      <c r="D8" t="s">
        <v>650</v>
      </c>
      <c r="E8" t="s">
        <v>20</v>
      </c>
      <c r="F8">
        <v>140</v>
      </c>
      <c r="G8">
        <v>78</v>
      </c>
      <c r="H8">
        <v>0</v>
      </c>
      <c r="I8">
        <v>78</v>
      </c>
      <c r="W8" t="s">
        <v>22</v>
      </c>
      <c r="X8" t="s">
        <v>23</v>
      </c>
      <c r="AE8" t="s">
        <v>825</v>
      </c>
      <c r="AF8" t="s">
        <v>825</v>
      </c>
      <c r="AG8" t="s">
        <v>41</v>
      </c>
    </row>
    <row r="9" spans="1:43" x14ac:dyDescent="0.25">
      <c r="A9">
        <v>6371204640</v>
      </c>
      <c r="B9">
        <v>160912743</v>
      </c>
      <c r="C9">
        <v>68869</v>
      </c>
      <c r="D9" t="s">
        <v>443</v>
      </c>
      <c r="E9" t="s">
        <v>20</v>
      </c>
      <c r="F9">
        <v>300</v>
      </c>
      <c r="G9">
        <v>300</v>
      </c>
      <c r="H9">
        <v>150</v>
      </c>
      <c r="I9">
        <v>300</v>
      </c>
      <c r="J9">
        <v>150</v>
      </c>
      <c r="K9">
        <v>300</v>
      </c>
      <c r="L9" t="s">
        <v>21</v>
      </c>
      <c r="M9" t="s">
        <v>23</v>
      </c>
      <c r="N9" t="s">
        <v>42</v>
      </c>
      <c r="O9" t="s">
        <v>22</v>
      </c>
      <c r="P9" t="s">
        <v>23</v>
      </c>
      <c r="R9" t="s">
        <v>23</v>
      </c>
      <c r="T9" t="s">
        <v>23</v>
      </c>
      <c r="W9" t="s">
        <v>22</v>
      </c>
      <c r="X9" t="s">
        <v>22</v>
      </c>
      <c r="Y9">
        <v>100</v>
      </c>
      <c r="Z9" t="s">
        <v>34</v>
      </c>
      <c r="AA9" t="s">
        <v>30</v>
      </c>
      <c r="AB9" t="s">
        <v>23</v>
      </c>
      <c r="AC9" t="s">
        <v>43</v>
      </c>
      <c r="AE9" t="s">
        <v>825</v>
      </c>
      <c r="AF9" t="s">
        <v>825</v>
      </c>
      <c r="AG9" t="s">
        <v>44</v>
      </c>
    </row>
    <row r="10" spans="1:43" x14ac:dyDescent="0.25">
      <c r="A10">
        <v>6370431428</v>
      </c>
      <c r="B10">
        <v>160912743</v>
      </c>
      <c r="C10" t="s">
        <v>45</v>
      </c>
      <c r="D10" t="s">
        <v>373</v>
      </c>
      <c r="E10" t="s">
        <v>20</v>
      </c>
      <c r="F10">
        <v>400</v>
      </c>
      <c r="G10">
        <v>400</v>
      </c>
      <c r="H10">
        <v>0</v>
      </c>
      <c r="I10">
        <v>250</v>
      </c>
      <c r="W10" t="s">
        <v>22</v>
      </c>
      <c r="X10" t="s">
        <v>22</v>
      </c>
      <c r="Z10" t="s">
        <v>29</v>
      </c>
      <c r="AA10" t="s">
        <v>46</v>
      </c>
      <c r="AB10" t="s">
        <v>23</v>
      </c>
      <c r="AC10" t="s">
        <v>47</v>
      </c>
      <c r="AE10" t="s">
        <v>825</v>
      </c>
      <c r="AF10" t="s">
        <v>825</v>
      </c>
    </row>
    <row r="11" spans="1:43" s="5" customFormat="1" x14ac:dyDescent="0.25">
      <c r="A11" s="5">
        <v>6370368864</v>
      </c>
      <c r="B11" s="5">
        <v>160912743</v>
      </c>
      <c r="C11" s="5" t="s">
        <v>48</v>
      </c>
      <c r="D11" s="5" t="s">
        <v>787</v>
      </c>
      <c r="E11" s="5" t="s">
        <v>49</v>
      </c>
      <c r="AE11" s="5" t="s">
        <v>825</v>
      </c>
      <c r="AG11" s="5" t="s">
        <v>52</v>
      </c>
    </row>
    <row r="12" spans="1:43" x14ac:dyDescent="0.25">
      <c r="A12">
        <v>6369267955</v>
      </c>
      <c r="B12">
        <v>161258838</v>
      </c>
      <c r="C12" t="s">
        <v>53</v>
      </c>
      <c r="D12" t="s">
        <v>61</v>
      </c>
      <c r="E12" t="s">
        <v>20</v>
      </c>
      <c r="F12">
        <v>250</v>
      </c>
      <c r="G12">
        <v>250</v>
      </c>
      <c r="H12">
        <v>0</v>
      </c>
      <c r="J12">
        <v>0</v>
      </c>
      <c r="M12" t="s">
        <v>22</v>
      </c>
      <c r="X12" t="s">
        <v>23</v>
      </c>
      <c r="AE12" t="s">
        <v>827</v>
      </c>
      <c r="AF12" t="s">
        <v>827</v>
      </c>
      <c r="AG12" t="s">
        <v>54</v>
      </c>
    </row>
    <row r="13" spans="1:43" x14ac:dyDescent="0.25">
      <c r="A13">
        <v>6369266166</v>
      </c>
      <c r="B13">
        <v>161258838</v>
      </c>
      <c r="C13" t="s">
        <v>55</v>
      </c>
      <c r="D13" t="s">
        <v>55</v>
      </c>
      <c r="E13" t="s">
        <v>20</v>
      </c>
      <c r="F13">
        <v>300</v>
      </c>
      <c r="G13">
        <v>300</v>
      </c>
      <c r="H13">
        <v>0</v>
      </c>
      <c r="I13">
        <v>0</v>
      </c>
      <c r="J13">
        <v>0</v>
      </c>
      <c r="K13">
        <v>0</v>
      </c>
      <c r="M13" t="s">
        <v>22</v>
      </c>
      <c r="X13" t="s">
        <v>23</v>
      </c>
      <c r="AE13" t="s">
        <v>827</v>
      </c>
      <c r="AF13" t="s">
        <v>827</v>
      </c>
      <c r="AG13" t="s">
        <v>56</v>
      </c>
    </row>
    <row r="14" spans="1:43" x14ac:dyDescent="0.25">
      <c r="A14">
        <v>6369264471</v>
      </c>
      <c r="B14">
        <v>161258838</v>
      </c>
      <c r="C14" t="s">
        <v>57</v>
      </c>
      <c r="D14" t="s">
        <v>57</v>
      </c>
      <c r="E14" t="s">
        <v>20</v>
      </c>
      <c r="F14">
        <v>450</v>
      </c>
      <c r="G14">
        <v>750</v>
      </c>
      <c r="H14">
        <v>0</v>
      </c>
      <c r="I14">
        <v>0</v>
      </c>
      <c r="M14" t="s">
        <v>22</v>
      </c>
      <c r="X14" t="s">
        <v>23</v>
      </c>
      <c r="AE14" t="s">
        <v>827</v>
      </c>
      <c r="AF14" t="s">
        <v>827</v>
      </c>
      <c r="AG14" t="s">
        <v>58</v>
      </c>
    </row>
    <row r="15" spans="1:43" x14ac:dyDescent="0.25">
      <c r="A15">
        <v>6369262829</v>
      </c>
      <c r="B15">
        <v>161258838</v>
      </c>
      <c r="C15" t="s">
        <v>55</v>
      </c>
      <c r="D15" t="s">
        <v>55</v>
      </c>
      <c r="E15" t="s">
        <v>20</v>
      </c>
      <c r="F15">
        <v>500</v>
      </c>
      <c r="G15">
        <v>500</v>
      </c>
      <c r="H15">
        <v>0</v>
      </c>
      <c r="J15">
        <v>0</v>
      </c>
      <c r="K15">
        <v>0</v>
      </c>
      <c r="M15" t="s">
        <v>22</v>
      </c>
      <c r="X15" t="s">
        <v>23</v>
      </c>
      <c r="AE15" t="s">
        <v>827</v>
      </c>
      <c r="AF15" t="s">
        <v>827</v>
      </c>
      <c r="AG15" t="s">
        <v>59</v>
      </c>
    </row>
    <row r="16" spans="1:43" x14ac:dyDescent="0.25">
      <c r="A16">
        <v>6369260901</v>
      </c>
      <c r="B16">
        <v>161258838</v>
      </c>
      <c r="C16" t="s">
        <v>57</v>
      </c>
      <c r="D16" t="s">
        <v>57</v>
      </c>
      <c r="E16" t="s">
        <v>20</v>
      </c>
      <c r="F16">
        <v>600</v>
      </c>
      <c r="G16">
        <v>600</v>
      </c>
      <c r="H16">
        <v>0</v>
      </c>
      <c r="J16">
        <v>0</v>
      </c>
      <c r="M16" t="s">
        <v>22</v>
      </c>
      <c r="X16" t="s">
        <v>23</v>
      </c>
      <c r="AE16" t="s">
        <v>827</v>
      </c>
      <c r="AF16" t="s">
        <v>827</v>
      </c>
      <c r="AG16" t="s">
        <v>60</v>
      </c>
    </row>
    <row r="17" spans="1:33" x14ac:dyDescent="0.25">
      <c r="A17">
        <v>6369259327</v>
      </c>
      <c r="B17">
        <v>161258838</v>
      </c>
      <c r="C17" t="s">
        <v>61</v>
      </c>
      <c r="D17" t="s">
        <v>61</v>
      </c>
      <c r="E17" t="s">
        <v>20</v>
      </c>
      <c r="F17">
        <v>40</v>
      </c>
      <c r="G17">
        <v>70</v>
      </c>
      <c r="H17">
        <v>0</v>
      </c>
      <c r="J17">
        <v>0</v>
      </c>
      <c r="M17" t="s">
        <v>23</v>
      </c>
      <c r="X17" t="s">
        <v>23</v>
      </c>
      <c r="AE17" t="s">
        <v>827</v>
      </c>
      <c r="AF17" t="s">
        <v>827</v>
      </c>
      <c r="AG17" t="s">
        <v>62</v>
      </c>
    </row>
    <row r="18" spans="1:33" x14ac:dyDescent="0.25">
      <c r="A18">
        <v>6369257254</v>
      </c>
      <c r="B18">
        <v>161258838</v>
      </c>
      <c r="C18" t="s">
        <v>63</v>
      </c>
      <c r="D18" t="s">
        <v>63</v>
      </c>
      <c r="E18" t="s">
        <v>20</v>
      </c>
      <c r="F18">
        <v>135</v>
      </c>
      <c r="G18">
        <v>0</v>
      </c>
      <c r="H18">
        <v>0</v>
      </c>
      <c r="I18">
        <v>0</v>
      </c>
      <c r="J18">
        <v>0</v>
      </c>
      <c r="K18">
        <v>0</v>
      </c>
      <c r="M18" t="s">
        <v>22</v>
      </c>
      <c r="AE18" t="s">
        <v>827</v>
      </c>
      <c r="AF18" t="s">
        <v>827</v>
      </c>
      <c r="AG18" t="s">
        <v>64</v>
      </c>
    </row>
    <row r="19" spans="1:33" x14ac:dyDescent="0.25">
      <c r="A19">
        <v>6369255510</v>
      </c>
      <c r="B19">
        <v>161258838</v>
      </c>
      <c r="C19" t="s">
        <v>65</v>
      </c>
      <c r="D19" t="s">
        <v>65</v>
      </c>
      <c r="E19" t="s">
        <v>20</v>
      </c>
      <c r="F19">
        <v>1300</v>
      </c>
      <c r="G19">
        <v>1300</v>
      </c>
      <c r="H19">
        <v>0</v>
      </c>
      <c r="I19">
        <v>0</v>
      </c>
      <c r="J19">
        <v>0</v>
      </c>
      <c r="K19">
        <v>0</v>
      </c>
      <c r="M19" t="s">
        <v>22</v>
      </c>
      <c r="AE19" t="s">
        <v>827</v>
      </c>
      <c r="AF19" t="s">
        <v>827</v>
      </c>
      <c r="AG19" t="s">
        <v>66</v>
      </c>
    </row>
    <row r="20" spans="1:33" x14ac:dyDescent="0.25">
      <c r="A20">
        <v>6369253787</v>
      </c>
      <c r="B20">
        <v>161258838</v>
      </c>
      <c r="C20" t="s">
        <v>67</v>
      </c>
      <c r="D20" t="s">
        <v>67</v>
      </c>
      <c r="E20" t="s">
        <v>20</v>
      </c>
      <c r="F20">
        <v>75</v>
      </c>
      <c r="H20">
        <v>0</v>
      </c>
      <c r="J20">
        <v>0</v>
      </c>
      <c r="M20" t="s">
        <v>22</v>
      </c>
      <c r="AE20" t="s">
        <v>827</v>
      </c>
      <c r="AF20" t="s">
        <v>827</v>
      </c>
      <c r="AG20" t="s">
        <v>68</v>
      </c>
    </row>
    <row r="21" spans="1:33" x14ac:dyDescent="0.25">
      <c r="A21">
        <v>6369252690</v>
      </c>
      <c r="B21">
        <v>161258838</v>
      </c>
      <c r="C21" t="s">
        <v>55</v>
      </c>
      <c r="D21" t="s">
        <v>55</v>
      </c>
      <c r="E21" t="s">
        <v>20</v>
      </c>
      <c r="F21">
        <v>1000</v>
      </c>
      <c r="H21">
        <v>0</v>
      </c>
      <c r="J21">
        <v>0</v>
      </c>
      <c r="M21" t="s">
        <v>23</v>
      </c>
      <c r="X21" t="s">
        <v>23</v>
      </c>
      <c r="AE21" t="s">
        <v>827</v>
      </c>
      <c r="AF21" t="s">
        <v>827</v>
      </c>
      <c r="AG21" t="s">
        <v>69</v>
      </c>
    </row>
    <row r="22" spans="1:33" x14ac:dyDescent="0.25">
      <c r="A22">
        <v>6369249751</v>
      </c>
      <c r="B22">
        <v>161258838</v>
      </c>
      <c r="C22" t="s">
        <v>57</v>
      </c>
      <c r="D22" t="s">
        <v>57</v>
      </c>
      <c r="E22" t="s">
        <v>20</v>
      </c>
      <c r="F22">
        <v>300</v>
      </c>
      <c r="H22">
        <v>0</v>
      </c>
      <c r="J22">
        <v>0</v>
      </c>
      <c r="M22" t="s">
        <v>22</v>
      </c>
      <c r="X22" t="s">
        <v>23</v>
      </c>
      <c r="AE22" t="s">
        <v>827</v>
      </c>
      <c r="AF22" t="s">
        <v>827</v>
      </c>
      <c r="AG22" t="s">
        <v>70</v>
      </c>
    </row>
    <row r="23" spans="1:33" x14ac:dyDescent="0.25">
      <c r="A23">
        <v>6369247838</v>
      </c>
      <c r="B23">
        <v>161258838</v>
      </c>
      <c r="C23" t="s">
        <v>71</v>
      </c>
      <c r="D23" t="s">
        <v>71</v>
      </c>
      <c r="E23" t="s">
        <v>20</v>
      </c>
      <c r="F23">
        <v>400</v>
      </c>
      <c r="G23">
        <v>400</v>
      </c>
      <c r="H23">
        <v>0</v>
      </c>
      <c r="I23">
        <v>0</v>
      </c>
      <c r="J23">
        <v>0</v>
      </c>
      <c r="K23">
        <v>0</v>
      </c>
      <c r="M23" t="s">
        <v>22</v>
      </c>
      <c r="AE23" t="s">
        <v>827</v>
      </c>
      <c r="AF23" t="s">
        <v>827</v>
      </c>
      <c r="AG23" t="s">
        <v>72</v>
      </c>
    </row>
    <row r="24" spans="1:33" x14ac:dyDescent="0.25">
      <c r="A24">
        <v>6369244184</v>
      </c>
      <c r="B24">
        <v>161258838</v>
      </c>
      <c r="C24" t="s">
        <v>73</v>
      </c>
      <c r="D24" t="s">
        <v>73</v>
      </c>
      <c r="E24" t="s">
        <v>20</v>
      </c>
      <c r="F24">
        <v>400</v>
      </c>
      <c r="G24">
        <v>400</v>
      </c>
      <c r="H24">
        <v>0</v>
      </c>
      <c r="I24">
        <v>0</v>
      </c>
      <c r="J24">
        <v>0</v>
      </c>
      <c r="K24">
        <v>0</v>
      </c>
      <c r="M24" t="s">
        <v>22</v>
      </c>
      <c r="AE24" t="s">
        <v>827</v>
      </c>
      <c r="AF24" t="s">
        <v>827</v>
      </c>
      <c r="AG24" t="s">
        <v>74</v>
      </c>
    </row>
    <row r="25" spans="1:33" x14ac:dyDescent="0.25">
      <c r="A25">
        <v>6369241709</v>
      </c>
      <c r="B25">
        <v>161258838</v>
      </c>
      <c r="C25" t="s">
        <v>75</v>
      </c>
      <c r="D25" t="s">
        <v>75</v>
      </c>
      <c r="E25" t="s">
        <v>20</v>
      </c>
      <c r="F25">
        <v>1000</v>
      </c>
      <c r="G25">
        <v>200</v>
      </c>
      <c r="M25" t="s">
        <v>22</v>
      </c>
      <c r="AE25" t="s">
        <v>827</v>
      </c>
      <c r="AF25" t="s">
        <v>827</v>
      </c>
      <c r="AG25" t="s">
        <v>76</v>
      </c>
    </row>
    <row r="26" spans="1:33" x14ac:dyDescent="0.25">
      <c r="A26">
        <v>6369210819</v>
      </c>
      <c r="B26">
        <v>161258838</v>
      </c>
      <c r="D26" t="s">
        <v>794</v>
      </c>
      <c r="E26" t="s">
        <v>20</v>
      </c>
      <c r="F26">
        <v>350</v>
      </c>
      <c r="H26">
        <v>0</v>
      </c>
      <c r="I26">
        <v>0</v>
      </c>
      <c r="J26">
        <v>0</v>
      </c>
      <c r="M26" t="s">
        <v>22</v>
      </c>
      <c r="X26" t="s">
        <v>22</v>
      </c>
      <c r="AB26" t="s">
        <v>23</v>
      </c>
      <c r="AC26" t="s">
        <v>77</v>
      </c>
      <c r="AE26" t="s">
        <v>827</v>
      </c>
      <c r="AF26" t="s">
        <v>827</v>
      </c>
      <c r="AG26" t="s">
        <v>78</v>
      </c>
    </row>
    <row r="27" spans="1:33" x14ac:dyDescent="0.25">
      <c r="A27">
        <v>6369205327</v>
      </c>
      <c r="B27">
        <v>161258838</v>
      </c>
      <c r="C27" t="s">
        <v>67</v>
      </c>
      <c r="D27" t="s">
        <v>67</v>
      </c>
      <c r="E27" t="s">
        <v>20</v>
      </c>
      <c r="F27">
        <v>240</v>
      </c>
      <c r="G27">
        <v>240</v>
      </c>
      <c r="H27">
        <v>0</v>
      </c>
      <c r="I27">
        <v>0</v>
      </c>
      <c r="M27" t="s">
        <v>23</v>
      </c>
      <c r="X27" t="s">
        <v>22</v>
      </c>
      <c r="Y27">
        <v>2</v>
      </c>
      <c r="Z27" t="s">
        <v>29</v>
      </c>
      <c r="AB27" t="s">
        <v>23</v>
      </c>
      <c r="AC27" t="s">
        <v>35</v>
      </c>
      <c r="AE27" t="s">
        <v>827</v>
      </c>
      <c r="AF27" t="s">
        <v>827</v>
      </c>
      <c r="AG27" t="s">
        <v>79</v>
      </c>
    </row>
    <row r="28" spans="1:33" x14ac:dyDescent="0.25">
      <c r="A28">
        <v>6369200651</v>
      </c>
      <c r="B28">
        <v>161258838</v>
      </c>
      <c r="C28" t="s">
        <v>61</v>
      </c>
      <c r="D28" t="s">
        <v>61</v>
      </c>
      <c r="E28" t="s">
        <v>20</v>
      </c>
      <c r="F28">
        <v>900</v>
      </c>
      <c r="G28">
        <v>1100</v>
      </c>
      <c r="H28">
        <v>0</v>
      </c>
      <c r="I28">
        <v>0</v>
      </c>
      <c r="M28" t="s">
        <v>22</v>
      </c>
      <c r="X28" t="s">
        <v>22</v>
      </c>
      <c r="Y28">
        <v>160</v>
      </c>
      <c r="Z28" t="s">
        <v>34</v>
      </c>
      <c r="AB28" t="s">
        <v>23</v>
      </c>
      <c r="AC28" t="s">
        <v>80</v>
      </c>
      <c r="AE28" t="s">
        <v>827</v>
      </c>
      <c r="AF28" t="s">
        <v>827</v>
      </c>
      <c r="AG28" t="s">
        <v>81</v>
      </c>
    </row>
    <row r="29" spans="1:33" x14ac:dyDescent="0.25">
      <c r="A29">
        <v>6369198488</v>
      </c>
      <c r="B29">
        <v>161258838</v>
      </c>
      <c r="C29" t="s">
        <v>67</v>
      </c>
      <c r="D29" t="s">
        <v>67</v>
      </c>
      <c r="E29" t="s">
        <v>20</v>
      </c>
      <c r="F29">
        <v>550</v>
      </c>
      <c r="G29">
        <v>550</v>
      </c>
      <c r="H29">
        <v>0</v>
      </c>
      <c r="J29">
        <v>0</v>
      </c>
      <c r="M29" t="s">
        <v>22</v>
      </c>
      <c r="X29" t="s">
        <v>22</v>
      </c>
      <c r="Y29">
        <v>40</v>
      </c>
      <c r="Z29" t="s">
        <v>34</v>
      </c>
      <c r="AB29" t="s">
        <v>23</v>
      </c>
      <c r="AC29" t="s">
        <v>31</v>
      </c>
      <c r="AE29" t="s">
        <v>827</v>
      </c>
      <c r="AF29" t="s">
        <v>827</v>
      </c>
      <c r="AG29" t="s">
        <v>82</v>
      </c>
    </row>
    <row r="30" spans="1:33" x14ac:dyDescent="0.25">
      <c r="A30">
        <v>6369192245</v>
      </c>
      <c r="B30">
        <v>161258838</v>
      </c>
      <c r="C30" t="s">
        <v>55</v>
      </c>
      <c r="D30" t="s">
        <v>55</v>
      </c>
      <c r="E30" t="s">
        <v>20</v>
      </c>
      <c r="F30">
        <v>440</v>
      </c>
      <c r="G30">
        <v>440</v>
      </c>
      <c r="H30">
        <v>0</v>
      </c>
      <c r="I30">
        <v>0</v>
      </c>
      <c r="M30" t="s">
        <v>22</v>
      </c>
      <c r="X30" t="s">
        <v>22</v>
      </c>
      <c r="Y30">
        <v>30</v>
      </c>
      <c r="AB30" t="s">
        <v>23</v>
      </c>
      <c r="AC30" t="s">
        <v>80</v>
      </c>
      <c r="AE30" t="s">
        <v>827</v>
      </c>
      <c r="AF30" t="s">
        <v>827</v>
      </c>
      <c r="AG30" t="s">
        <v>83</v>
      </c>
    </row>
    <row r="31" spans="1:33" s="5" customFormat="1" x14ac:dyDescent="0.25">
      <c r="A31" s="5">
        <v>6369178137</v>
      </c>
      <c r="B31" s="5">
        <v>161258838</v>
      </c>
      <c r="D31" s="5" t="s">
        <v>794</v>
      </c>
      <c r="E31" s="5" t="s">
        <v>799</v>
      </c>
      <c r="AE31" s="5" t="s">
        <v>827</v>
      </c>
      <c r="AG31" s="5" t="s">
        <v>84</v>
      </c>
    </row>
    <row r="32" spans="1:33" x14ac:dyDescent="0.25">
      <c r="A32">
        <v>6369175961</v>
      </c>
      <c r="B32">
        <v>161258838</v>
      </c>
      <c r="C32" t="s">
        <v>85</v>
      </c>
      <c r="D32" t="s">
        <v>55</v>
      </c>
      <c r="E32" t="s">
        <v>20</v>
      </c>
      <c r="F32">
        <v>600</v>
      </c>
      <c r="G32">
        <v>600</v>
      </c>
      <c r="H32">
        <v>160</v>
      </c>
      <c r="J32">
        <v>0</v>
      </c>
      <c r="M32" t="s">
        <v>22</v>
      </c>
      <c r="AE32" t="s">
        <v>827</v>
      </c>
      <c r="AF32" t="s">
        <v>827</v>
      </c>
      <c r="AG32" t="s">
        <v>86</v>
      </c>
    </row>
    <row r="33" spans="1:33" x14ac:dyDescent="0.25">
      <c r="A33">
        <v>6369172838</v>
      </c>
      <c r="B33">
        <v>161258838</v>
      </c>
      <c r="C33" t="s">
        <v>55</v>
      </c>
      <c r="D33" t="s">
        <v>55</v>
      </c>
      <c r="E33" t="s">
        <v>20</v>
      </c>
      <c r="H33">
        <v>40</v>
      </c>
      <c r="J33">
        <v>38</v>
      </c>
      <c r="L33" t="s">
        <v>21</v>
      </c>
      <c r="M33" t="s">
        <v>22</v>
      </c>
      <c r="O33" t="s">
        <v>23</v>
      </c>
      <c r="P33" t="s">
        <v>22</v>
      </c>
      <c r="Q33" t="s">
        <v>87</v>
      </c>
      <c r="R33" t="s">
        <v>23</v>
      </c>
      <c r="T33" t="s">
        <v>23</v>
      </c>
      <c r="W33" t="s">
        <v>23</v>
      </c>
      <c r="AE33" t="s">
        <v>827</v>
      </c>
      <c r="AF33" t="s">
        <v>827</v>
      </c>
      <c r="AG33" t="s">
        <v>88</v>
      </c>
    </row>
    <row r="34" spans="1:33" x14ac:dyDescent="0.25">
      <c r="A34">
        <v>6369169163</v>
      </c>
      <c r="B34">
        <v>161258838</v>
      </c>
      <c r="C34" t="s">
        <v>55</v>
      </c>
      <c r="D34" t="s">
        <v>55</v>
      </c>
      <c r="E34" t="s">
        <v>20</v>
      </c>
      <c r="F34">
        <v>320</v>
      </c>
      <c r="G34">
        <v>320</v>
      </c>
      <c r="H34">
        <v>0</v>
      </c>
      <c r="I34">
        <v>0</v>
      </c>
      <c r="M34" t="s">
        <v>22</v>
      </c>
      <c r="X34" t="s">
        <v>22</v>
      </c>
      <c r="Y34">
        <v>30</v>
      </c>
      <c r="Z34" t="s">
        <v>34</v>
      </c>
      <c r="AC34" t="s">
        <v>80</v>
      </c>
      <c r="AE34" t="s">
        <v>827</v>
      </c>
      <c r="AF34" t="s">
        <v>827</v>
      </c>
      <c r="AG34" t="s">
        <v>89</v>
      </c>
    </row>
    <row r="35" spans="1:33" x14ac:dyDescent="0.25">
      <c r="A35">
        <v>6369165134</v>
      </c>
      <c r="B35">
        <v>161258838</v>
      </c>
      <c r="C35" t="s">
        <v>90</v>
      </c>
      <c r="D35" t="s">
        <v>90</v>
      </c>
      <c r="E35" t="s">
        <v>20</v>
      </c>
      <c r="F35">
        <v>500</v>
      </c>
      <c r="G35">
        <v>500</v>
      </c>
      <c r="H35">
        <v>250</v>
      </c>
      <c r="I35">
        <v>500</v>
      </c>
      <c r="J35">
        <v>500</v>
      </c>
      <c r="K35">
        <v>500</v>
      </c>
      <c r="L35" t="s">
        <v>50</v>
      </c>
      <c r="M35" t="s">
        <v>23</v>
      </c>
      <c r="N35" t="s">
        <v>22</v>
      </c>
      <c r="O35" t="s">
        <v>22</v>
      </c>
      <c r="P35" t="s">
        <v>23</v>
      </c>
      <c r="R35" t="s">
        <v>23</v>
      </c>
      <c r="T35" t="s">
        <v>23</v>
      </c>
      <c r="W35" t="s">
        <v>22</v>
      </c>
      <c r="X35" t="s">
        <v>23</v>
      </c>
      <c r="AE35" t="s">
        <v>827</v>
      </c>
      <c r="AF35" t="s">
        <v>827</v>
      </c>
      <c r="AG35" t="s">
        <v>91</v>
      </c>
    </row>
    <row r="36" spans="1:33" x14ac:dyDescent="0.25">
      <c r="A36">
        <v>6369156976</v>
      </c>
      <c r="B36">
        <v>161258838</v>
      </c>
      <c r="C36" t="s">
        <v>61</v>
      </c>
      <c r="D36" t="s">
        <v>61</v>
      </c>
      <c r="E36" t="s">
        <v>20</v>
      </c>
      <c r="F36">
        <v>730</v>
      </c>
      <c r="G36">
        <v>700</v>
      </c>
      <c r="H36">
        <v>0</v>
      </c>
      <c r="I36">
        <v>700</v>
      </c>
      <c r="J36">
        <v>0</v>
      </c>
      <c r="K36">
        <v>700</v>
      </c>
      <c r="M36" t="s">
        <v>22</v>
      </c>
      <c r="X36" t="s">
        <v>22</v>
      </c>
      <c r="Y36">
        <v>40</v>
      </c>
      <c r="Z36" t="s">
        <v>29</v>
      </c>
      <c r="AB36" t="s">
        <v>23</v>
      </c>
      <c r="AC36" t="s">
        <v>47</v>
      </c>
      <c r="AE36" t="s">
        <v>827</v>
      </c>
      <c r="AF36" t="s">
        <v>827</v>
      </c>
      <c r="AG36" t="s">
        <v>92</v>
      </c>
    </row>
    <row r="37" spans="1:33" x14ac:dyDescent="0.25">
      <c r="A37">
        <v>6369144522</v>
      </c>
      <c r="B37">
        <v>161258838</v>
      </c>
      <c r="C37" t="s">
        <v>61</v>
      </c>
      <c r="D37" t="s">
        <v>61</v>
      </c>
      <c r="E37" t="s">
        <v>20</v>
      </c>
      <c r="F37">
        <v>730</v>
      </c>
      <c r="G37">
        <v>730</v>
      </c>
      <c r="H37">
        <v>0</v>
      </c>
      <c r="I37">
        <v>730</v>
      </c>
      <c r="J37">
        <v>730</v>
      </c>
      <c r="K37">
        <v>730</v>
      </c>
      <c r="M37" t="s">
        <v>22</v>
      </c>
      <c r="X37" t="s">
        <v>22</v>
      </c>
      <c r="Y37">
        <v>40</v>
      </c>
      <c r="Z37" t="s">
        <v>29</v>
      </c>
      <c r="AB37" t="s">
        <v>23</v>
      </c>
      <c r="AC37" t="s">
        <v>47</v>
      </c>
      <c r="AE37" t="s">
        <v>827</v>
      </c>
      <c r="AF37" t="s">
        <v>827</v>
      </c>
      <c r="AG37" t="s">
        <v>93</v>
      </c>
    </row>
    <row r="38" spans="1:33" x14ac:dyDescent="0.25">
      <c r="A38">
        <v>6369020250</v>
      </c>
      <c r="B38">
        <v>161258838</v>
      </c>
      <c r="C38" t="s">
        <v>61</v>
      </c>
      <c r="D38" t="s">
        <v>61</v>
      </c>
      <c r="E38" t="s">
        <v>20</v>
      </c>
      <c r="F38">
        <v>2000</v>
      </c>
      <c r="H38">
        <v>200</v>
      </c>
      <c r="J38">
        <v>200</v>
      </c>
      <c r="M38" t="s">
        <v>22</v>
      </c>
      <c r="N38" t="s">
        <v>22</v>
      </c>
      <c r="O38" t="s">
        <v>22</v>
      </c>
      <c r="P38" t="s">
        <v>23</v>
      </c>
      <c r="R38" t="s">
        <v>23</v>
      </c>
      <c r="T38" t="s">
        <v>23</v>
      </c>
      <c r="W38" t="s">
        <v>22</v>
      </c>
      <c r="X38" t="s">
        <v>22</v>
      </c>
      <c r="Y38">
        <v>100</v>
      </c>
      <c r="Z38" t="s">
        <v>34</v>
      </c>
      <c r="AC38" t="s">
        <v>47</v>
      </c>
      <c r="AE38" t="s">
        <v>827</v>
      </c>
      <c r="AF38" t="s">
        <v>827</v>
      </c>
      <c r="AG38" t="s">
        <v>94</v>
      </c>
    </row>
    <row r="39" spans="1:33" x14ac:dyDescent="0.25">
      <c r="A39">
        <v>6369016972</v>
      </c>
      <c r="B39">
        <v>161258838</v>
      </c>
      <c r="C39" t="s">
        <v>95</v>
      </c>
      <c r="D39" t="s">
        <v>95</v>
      </c>
      <c r="E39" t="s">
        <v>20</v>
      </c>
      <c r="F39">
        <v>1000</v>
      </c>
      <c r="G39">
        <v>800</v>
      </c>
      <c r="H39">
        <v>240</v>
      </c>
      <c r="I39">
        <v>800</v>
      </c>
      <c r="J39">
        <v>240</v>
      </c>
      <c r="K39">
        <v>800</v>
      </c>
      <c r="L39" t="s">
        <v>50</v>
      </c>
      <c r="M39" t="s">
        <v>23</v>
      </c>
      <c r="N39" t="s">
        <v>22</v>
      </c>
      <c r="O39" t="s">
        <v>22</v>
      </c>
      <c r="P39" t="s">
        <v>23</v>
      </c>
      <c r="R39" t="s">
        <v>23</v>
      </c>
      <c r="T39" t="s">
        <v>23</v>
      </c>
      <c r="W39" t="s">
        <v>22</v>
      </c>
      <c r="AE39" t="s">
        <v>827</v>
      </c>
      <c r="AF39" t="s">
        <v>827</v>
      </c>
      <c r="AG39" t="s">
        <v>96</v>
      </c>
    </row>
    <row r="40" spans="1:33" x14ac:dyDescent="0.25">
      <c r="A40">
        <v>6369013637</v>
      </c>
      <c r="B40">
        <v>161258838</v>
      </c>
      <c r="C40" t="s">
        <v>95</v>
      </c>
      <c r="D40" t="s">
        <v>95</v>
      </c>
      <c r="E40" t="s">
        <v>20</v>
      </c>
      <c r="F40">
        <v>1000</v>
      </c>
      <c r="G40">
        <v>800</v>
      </c>
      <c r="H40">
        <v>240</v>
      </c>
      <c r="I40">
        <v>800</v>
      </c>
      <c r="J40">
        <v>240</v>
      </c>
      <c r="K40">
        <v>800</v>
      </c>
      <c r="L40" t="s">
        <v>50</v>
      </c>
      <c r="M40" t="s">
        <v>23</v>
      </c>
      <c r="N40" t="s">
        <v>22</v>
      </c>
      <c r="O40" t="s">
        <v>22</v>
      </c>
      <c r="P40" t="s">
        <v>23</v>
      </c>
      <c r="R40" t="s">
        <v>23</v>
      </c>
      <c r="T40" t="s">
        <v>23</v>
      </c>
      <c r="W40" t="s">
        <v>22</v>
      </c>
      <c r="AE40" t="s">
        <v>825</v>
      </c>
      <c r="AF40" t="s">
        <v>825</v>
      </c>
    </row>
    <row r="41" spans="1:33" s="5" customFormat="1" x14ac:dyDescent="0.25">
      <c r="A41" s="5">
        <v>6369010731</v>
      </c>
      <c r="B41" s="5">
        <v>161258838</v>
      </c>
      <c r="C41" s="5" t="s">
        <v>67</v>
      </c>
      <c r="D41" s="5" t="s">
        <v>67</v>
      </c>
      <c r="E41" s="5" t="s">
        <v>49</v>
      </c>
      <c r="X41" s="5" t="s">
        <v>23</v>
      </c>
      <c r="AE41" s="5" t="s">
        <v>827</v>
      </c>
      <c r="AG41" s="5" t="s">
        <v>97</v>
      </c>
    </row>
    <row r="42" spans="1:33" s="5" customFormat="1" x14ac:dyDescent="0.25">
      <c r="A42" s="5">
        <v>6369006718</v>
      </c>
      <c r="B42" s="5">
        <v>161258838</v>
      </c>
      <c r="C42" s="5" t="s">
        <v>98</v>
      </c>
      <c r="D42" s="5" t="s">
        <v>98</v>
      </c>
      <c r="E42" s="5" t="s">
        <v>49</v>
      </c>
      <c r="F42" s="6"/>
      <c r="AE42" s="5" t="s">
        <v>827</v>
      </c>
      <c r="AG42" s="5" t="s">
        <v>99</v>
      </c>
    </row>
    <row r="43" spans="1:33" x14ac:dyDescent="0.25">
      <c r="A43">
        <v>6369003039</v>
      </c>
      <c r="B43">
        <v>161258838</v>
      </c>
      <c r="C43" t="s">
        <v>100</v>
      </c>
      <c r="D43" t="s">
        <v>100</v>
      </c>
      <c r="E43" t="s">
        <v>20</v>
      </c>
      <c r="F43">
        <v>400</v>
      </c>
      <c r="G43">
        <v>400</v>
      </c>
      <c r="H43">
        <v>0</v>
      </c>
      <c r="I43">
        <v>0</v>
      </c>
      <c r="J43">
        <v>0</v>
      </c>
      <c r="K43">
        <v>0</v>
      </c>
      <c r="M43" t="s">
        <v>22</v>
      </c>
      <c r="AE43" t="s">
        <v>827</v>
      </c>
      <c r="AF43" t="s">
        <v>827</v>
      </c>
      <c r="AG43" t="s">
        <v>101</v>
      </c>
    </row>
    <row r="44" spans="1:33" x14ac:dyDescent="0.25">
      <c r="A44">
        <v>6368997456</v>
      </c>
      <c r="B44">
        <v>161258838</v>
      </c>
      <c r="C44" t="s">
        <v>102</v>
      </c>
      <c r="D44" t="s">
        <v>102</v>
      </c>
      <c r="E44" t="s">
        <v>20</v>
      </c>
      <c r="F44">
        <v>200</v>
      </c>
      <c r="G44">
        <v>0</v>
      </c>
      <c r="H44">
        <v>0</v>
      </c>
      <c r="I44">
        <v>0</v>
      </c>
      <c r="J44">
        <v>0</v>
      </c>
      <c r="K44">
        <v>0</v>
      </c>
      <c r="M44" t="s">
        <v>22</v>
      </c>
      <c r="X44" t="s">
        <v>22</v>
      </c>
      <c r="Y44">
        <v>50</v>
      </c>
      <c r="Z44" t="s">
        <v>34</v>
      </c>
      <c r="AB44" t="s">
        <v>22</v>
      </c>
      <c r="AC44" t="s">
        <v>103</v>
      </c>
      <c r="AE44" t="s">
        <v>827</v>
      </c>
      <c r="AF44" t="s">
        <v>827</v>
      </c>
      <c r="AG44" t="s">
        <v>104</v>
      </c>
    </row>
    <row r="45" spans="1:33" x14ac:dyDescent="0.25">
      <c r="A45">
        <v>6368995616</v>
      </c>
      <c r="B45">
        <v>161258838</v>
      </c>
      <c r="C45" t="s">
        <v>105</v>
      </c>
      <c r="D45" t="s">
        <v>105</v>
      </c>
      <c r="E45" t="s">
        <v>20</v>
      </c>
      <c r="F45">
        <v>550</v>
      </c>
      <c r="H45">
        <v>0</v>
      </c>
      <c r="I45">
        <v>0</v>
      </c>
      <c r="J45">
        <v>0</v>
      </c>
      <c r="M45" t="s">
        <v>22</v>
      </c>
      <c r="X45" t="s">
        <v>23</v>
      </c>
      <c r="AE45" t="s">
        <v>827</v>
      </c>
      <c r="AF45" t="s">
        <v>827</v>
      </c>
      <c r="AG45" t="s">
        <v>106</v>
      </c>
    </row>
    <row r="46" spans="1:33" s="5" customFormat="1" x14ac:dyDescent="0.25">
      <c r="A46" s="5">
        <v>6368992188</v>
      </c>
      <c r="B46" s="5">
        <v>161258838</v>
      </c>
      <c r="C46" s="5" t="s">
        <v>67</v>
      </c>
      <c r="D46" s="5" t="s">
        <v>67</v>
      </c>
      <c r="E46" s="5" t="s">
        <v>49</v>
      </c>
      <c r="AE46" s="5" t="s">
        <v>827</v>
      </c>
      <c r="AG46" s="5" t="s">
        <v>107</v>
      </c>
    </row>
    <row r="47" spans="1:33" x14ac:dyDescent="0.25">
      <c r="A47">
        <v>6368983650</v>
      </c>
      <c r="B47">
        <v>161258838</v>
      </c>
      <c r="C47" t="s">
        <v>108</v>
      </c>
      <c r="D47" t="s">
        <v>108</v>
      </c>
      <c r="E47" t="s">
        <v>20</v>
      </c>
      <c r="F47">
        <v>800</v>
      </c>
      <c r="M47" t="s">
        <v>22</v>
      </c>
      <c r="X47" t="s">
        <v>22</v>
      </c>
      <c r="Y47">
        <v>25</v>
      </c>
      <c r="Z47" t="s">
        <v>29</v>
      </c>
      <c r="AB47" t="s">
        <v>23</v>
      </c>
      <c r="AC47" t="s">
        <v>829</v>
      </c>
      <c r="AD47" t="s">
        <v>109</v>
      </c>
      <c r="AE47" t="s">
        <v>827</v>
      </c>
      <c r="AF47" t="s">
        <v>827</v>
      </c>
      <c r="AG47" t="s">
        <v>110</v>
      </c>
    </row>
    <row r="48" spans="1:33" x14ac:dyDescent="0.25">
      <c r="A48">
        <v>6368979404</v>
      </c>
      <c r="B48">
        <v>161258838</v>
      </c>
      <c r="C48" t="s">
        <v>61</v>
      </c>
      <c r="D48" t="s">
        <v>61</v>
      </c>
      <c r="E48" t="s">
        <v>20</v>
      </c>
      <c r="F48">
        <v>240</v>
      </c>
      <c r="G48">
        <v>200</v>
      </c>
      <c r="M48" t="s">
        <v>23</v>
      </c>
      <c r="X48" t="s">
        <v>22</v>
      </c>
      <c r="Y48">
        <v>50</v>
      </c>
      <c r="Z48" t="s">
        <v>29</v>
      </c>
      <c r="AB48" t="s">
        <v>23</v>
      </c>
      <c r="AC48" t="s">
        <v>31</v>
      </c>
      <c r="AE48" t="s">
        <v>827</v>
      </c>
      <c r="AF48" t="s">
        <v>827</v>
      </c>
      <c r="AG48" t="s">
        <v>111</v>
      </c>
    </row>
    <row r="49" spans="1:34" x14ac:dyDescent="0.25">
      <c r="A49">
        <v>6368974355</v>
      </c>
      <c r="B49">
        <v>161258838</v>
      </c>
      <c r="C49" t="s">
        <v>112</v>
      </c>
      <c r="D49" t="s">
        <v>112</v>
      </c>
      <c r="E49" t="s">
        <v>20</v>
      </c>
      <c r="F49">
        <v>500</v>
      </c>
      <c r="G49">
        <v>500</v>
      </c>
      <c r="H49">
        <v>0</v>
      </c>
      <c r="I49">
        <v>250</v>
      </c>
      <c r="J49">
        <v>0</v>
      </c>
      <c r="K49">
        <v>250</v>
      </c>
      <c r="M49" t="s">
        <v>23</v>
      </c>
      <c r="X49" t="s">
        <v>23</v>
      </c>
      <c r="AE49" t="s">
        <v>827</v>
      </c>
      <c r="AF49" t="s">
        <v>827</v>
      </c>
      <c r="AG49" t="s">
        <v>113</v>
      </c>
    </row>
    <row r="50" spans="1:34" x14ac:dyDescent="0.25">
      <c r="A50">
        <v>6368925039</v>
      </c>
      <c r="B50">
        <v>161258838</v>
      </c>
      <c r="C50" t="s">
        <v>61</v>
      </c>
      <c r="D50" t="s">
        <v>61</v>
      </c>
      <c r="E50" t="s">
        <v>20</v>
      </c>
      <c r="F50">
        <v>400</v>
      </c>
      <c r="G50">
        <v>400</v>
      </c>
      <c r="H50">
        <v>0</v>
      </c>
      <c r="J50">
        <v>0</v>
      </c>
      <c r="M50" t="s">
        <v>22</v>
      </c>
      <c r="X50" t="s">
        <v>22</v>
      </c>
      <c r="Y50">
        <v>80</v>
      </c>
      <c r="Z50" t="s">
        <v>34</v>
      </c>
      <c r="AB50" t="s">
        <v>23</v>
      </c>
      <c r="AC50" t="s">
        <v>311</v>
      </c>
      <c r="AD50" t="s">
        <v>114</v>
      </c>
      <c r="AE50" t="s">
        <v>827</v>
      </c>
      <c r="AF50" t="s">
        <v>827</v>
      </c>
      <c r="AG50" t="s">
        <v>115</v>
      </c>
      <c r="AH50" t="s">
        <v>116</v>
      </c>
    </row>
    <row r="51" spans="1:34" x14ac:dyDescent="0.25">
      <c r="A51">
        <v>6368921046</v>
      </c>
      <c r="B51">
        <v>161258838</v>
      </c>
      <c r="C51" t="s">
        <v>55</v>
      </c>
      <c r="D51" t="s">
        <v>55</v>
      </c>
      <c r="E51" t="s">
        <v>20</v>
      </c>
      <c r="F51">
        <v>5000</v>
      </c>
      <c r="G51">
        <v>5000</v>
      </c>
      <c r="H51">
        <v>0</v>
      </c>
      <c r="I51">
        <v>0</v>
      </c>
      <c r="J51">
        <v>0</v>
      </c>
      <c r="K51">
        <v>0</v>
      </c>
      <c r="M51" t="s">
        <v>23</v>
      </c>
      <c r="X51" t="s">
        <v>22</v>
      </c>
      <c r="Y51">
        <v>300</v>
      </c>
      <c r="Z51" t="s">
        <v>29</v>
      </c>
      <c r="AB51" t="s">
        <v>23</v>
      </c>
      <c r="AC51" t="s">
        <v>117</v>
      </c>
      <c r="AE51" t="s">
        <v>827</v>
      </c>
      <c r="AF51" t="s">
        <v>827</v>
      </c>
      <c r="AG51" t="s">
        <v>118</v>
      </c>
    </row>
    <row r="52" spans="1:34" s="5" customFormat="1" x14ac:dyDescent="0.25">
      <c r="A52" s="5">
        <v>6368915473</v>
      </c>
      <c r="B52" s="5">
        <v>161258838</v>
      </c>
      <c r="C52" s="5" t="s">
        <v>119</v>
      </c>
      <c r="D52" s="5" t="s">
        <v>119</v>
      </c>
      <c r="E52" s="5" t="s">
        <v>49</v>
      </c>
      <c r="AE52" s="5" t="s">
        <v>827</v>
      </c>
      <c r="AG52" s="5" t="s">
        <v>120</v>
      </c>
    </row>
    <row r="53" spans="1:34" x14ac:dyDescent="0.25">
      <c r="A53">
        <v>6368913407</v>
      </c>
      <c r="B53">
        <v>161258838</v>
      </c>
      <c r="C53" t="s">
        <v>55</v>
      </c>
      <c r="D53" t="s">
        <v>55</v>
      </c>
      <c r="E53" t="s">
        <v>20</v>
      </c>
      <c r="F53">
        <v>325</v>
      </c>
      <c r="G53">
        <v>375</v>
      </c>
      <c r="H53">
        <v>120</v>
      </c>
      <c r="J53">
        <v>0</v>
      </c>
      <c r="M53" t="s">
        <v>22</v>
      </c>
      <c r="AE53" t="s">
        <v>827</v>
      </c>
      <c r="AF53" t="s">
        <v>827</v>
      </c>
      <c r="AG53" t="s">
        <v>121</v>
      </c>
    </row>
    <row r="54" spans="1:34" x14ac:dyDescent="0.25">
      <c r="A54">
        <v>6368906650</v>
      </c>
      <c r="B54">
        <v>161258838</v>
      </c>
      <c r="C54" t="s">
        <v>55</v>
      </c>
      <c r="D54" t="s">
        <v>55</v>
      </c>
      <c r="E54" t="s">
        <v>20</v>
      </c>
      <c r="F54">
        <v>550</v>
      </c>
      <c r="G54">
        <v>550</v>
      </c>
      <c r="H54">
        <v>0</v>
      </c>
      <c r="I54">
        <v>0</v>
      </c>
      <c r="J54">
        <v>0</v>
      </c>
      <c r="K54">
        <v>0</v>
      </c>
      <c r="M54" t="s">
        <v>22</v>
      </c>
      <c r="X54" t="s">
        <v>22</v>
      </c>
      <c r="Y54">
        <v>5</v>
      </c>
      <c r="Z54" t="s">
        <v>29</v>
      </c>
      <c r="AC54" t="s">
        <v>311</v>
      </c>
      <c r="AD54" t="s">
        <v>122</v>
      </c>
      <c r="AE54" t="s">
        <v>827</v>
      </c>
      <c r="AF54" t="s">
        <v>827</v>
      </c>
      <c r="AG54" t="s">
        <v>123</v>
      </c>
    </row>
    <row r="55" spans="1:34" x14ac:dyDescent="0.25">
      <c r="A55">
        <v>6368905013</v>
      </c>
      <c r="B55">
        <v>161258838</v>
      </c>
      <c r="C55" t="s">
        <v>55</v>
      </c>
      <c r="D55" t="s">
        <v>55</v>
      </c>
      <c r="E55" t="s">
        <v>20</v>
      </c>
      <c r="F55">
        <v>520</v>
      </c>
      <c r="G55">
        <v>520</v>
      </c>
      <c r="H55">
        <v>0</v>
      </c>
      <c r="I55">
        <v>0</v>
      </c>
      <c r="J55">
        <v>0</v>
      </c>
      <c r="K55">
        <v>0</v>
      </c>
      <c r="M55" t="s">
        <v>22</v>
      </c>
      <c r="AE55" t="s">
        <v>827</v>
      </c>
      <c r="AF55" t="s">
        <v>827</v>
      </c>
      <c r="AG55" t="s">
        <v>124</v>
      </c>
    </row>
    <row r="56" spans="1:34" x14ac:dyDescent="0.25">
      <c r="A56">
        <v>6368903470</v>
      </c>
      <c r="B56">
        <v>161258838</v>
      </c>
      <c r="C56" t="s">
        <v>67</v>
      </c>
      <c r="D56" t="s">
        <v>67</v>
      </c>
      <c r="E56" t="s">
        <v>20</v>
      </c>
      <c r="F56">
        <v>275</v>
      </c>
      <c r="G56">
        <v>225</v>
      </c>
      <c r="H56">
        <v>150</v>
      </c>
      <c r="I56">
        <v>225</v>
      </c>
      <c r="J56">
        <v>0</v>
      </c>
      <c r="M56" t="s">
        <v>23</v>
      </c>
      <c r="X56" t="s">
        <v>23</v>
      </c>
      <c r="AE56" t="s">
        <v>827</v>
      </c>
      <c r="AF56" t="s">
        <v>827</v>
      </c>
      <c r="AG56" t="s">
        <v>125</v>
      </c>
    </row>
    <row r="57" spans="1:34" s="5" customFormat="1" x14ac:dyDescent="0.25">
      <c r="A57" s="5">
        <v>6368900451</v>
      </c>
      <c r="B57" s="5">
        <v>161258838</v>
      </c>
      <c r="C57" s="5" t="s">
        <v>90</v>
      </c>
      <c r="D57" s="5" t="s">
        <v>90</v>
      </c>
      <c r="E57" s="5" t="s">
        <v>49</v>
      </c>
      <c r="AE57" s="5" t="s">
        <v>827</v>
      </c>
      <c r="AG57" s="5" t="s">
        <v>127</v>
      </c>
    </row>
    <row r="58" spans="1:34" s="5" customFormat="1" x14ac:dyDescent="0.25">
      <c r="A58" s="5">
        <v>6368897958</v>
      </c>
      <c r="B58" s="5">
        <v>161258838</v>
      </c>
      <c r="C58" s="5" t="s">
        <v>112</v>
      </c>
      <c r="D58" s="5" t="s">
        <v>112</v>
      </c>
      <c r="E58" s="5" t="s">
        <v>49</v>
      </c>
      <c r="AE58" s="5" t="s">
        <v>827</v>
      </c>
      <c r="AG58" s="5" t="s">
        <v>128</v>
      </c>
    </row>
    <row r="59" spans="1:34" s="5" customFormat="1" x14ac:dyDescent="0.25">
      <c r="A59" s="5">
        <v>6368894360</v>
      </c>
      <c r="B59" s="5">
        <v>161258838</v>
      </c>
      <c r="C59" s="5" t="s">
        <v>112</v>
      </c>
      <c r="D59" s="5" t="s">
        <v>112</v>
      </c>
      <c r="E59" s="5" t="s">
        <v>49</v>
      </c>
      <c r="AE59" s="5" t="s">
        <v>827</v>
      </c>
      <c r="AG59" s="5" t="s">
        <v>129</v>
      </c>
    </row>
    <row r="60" spans="1:34" s="5" customFormat="1" x14ac:dyDescent="0.25">
      <c r="A60" s="5">
        <v>6368890380</v>
      </c>
      <c r="B60" s="5">
        <v>161258838</v>
      </c>
      <c r="C60" s="5" t="s">
        <v>90</v>
      </c>
      <c r="D60" s="5" t="s">
        <v>90</v>
      </c>
      <c r="E60" s="5" t="s">
        <v>49</v>
      </c>
      <c r="AE60" s="5" t="s">
        <v>827</v>
      </c>
      <c r="AG60" s="5" t="s">
        <v>130</v>
      </c>
    </row>
    <row r="61" spans="1:34" x14ac:dyDescent="0.25">
      <c r="A61">
        <v>6368887053</v>
      </c>
      <c r="B61">
        <v>161258838</v>
      </c>
      <c r="C61" t="s">
        <v>95</v>
      </c>
      <c r="D61" t="s">
        <v>95</v>
      </c>
      <c r="E61" t="s">
        <v>20</v>
      </c>
      <c r="F61">
        <v>320</v>
      </c>
      <c r="H61">
        <v>320</v>
      </c>
      <c r="M61" t="s">
        <v>22</v>
      </c>
      <c r="N61" t="s">
        <v>23</v>
      </c>
      <c r="O61" t="s">
        <v>23</v>
      </c>
      <c r="P61" t="s">
        <v>23</v>
      </c>
      <c r="R61" t="s">
        <v>23</v>
      </c>
      <c r="T61" t="s">
        <v>23</v>
      </c>
      <c r="W61" t="s">
        <v>22</v>
      </c>
      <c r="AE61" t="s">
        <v>827</v>
      </c>
      <c r="AF61" t="s">
        <v>827</v>
      </c>
      <c r="AG61" t="s">
        <v>131</v>
      </c>
    </row>
    <row r="62" spans="1:34" s="5" customFormat="1" x14ac:dyDescent="0.25">
      <c r="A62" s="5">
        <v>6368880820</v>
      </c>
      <c r="B62" s="5">
        <v>161258838</v>
      </c>
      <c r="C62" s="5" t="s">
        <v>95</v>
      </c>
      <c r="D62" s="5" t="s">
        <v>95</v>
      </c>
      <c r="AE62" s="5" t="s">
        <v>827</v>
      </c>
      <c r="AG62" s="5" t="s">
        <v>132</v>
      </c>
    </row>
    <row r="63" spans="1:34" s="5" customFormat="1" x14ac:dyDescent="0.25">
      <c r="A63" s="5">
        <v>6368879124</v>
      </c>
      <c r="B63" s="5">
        <v>161258838</v>
      </c>
      <c r="C63" s="5" t="s">
        <v>95</v>
      </c>
      <c r="D63" s="5" t="s">
        <v>95</v>
      </c>
      <c r="AE63" s="5" t="s">
        <v>825</v>
      </c>
    </row>
    <row r="64" spans="1:34" x14ac:dyDescent="0.25">
      <c r="A64">
        <v>6368875417</v>
      </c>
      <c r="B64">
        <v>161258838</v>
      </c>
      <c r="C64" t="s">
        <v>133</v>
      </c>
      <c r="D64" t="s">
        <v>197</v>
      </c>
      <c r="E64" t="s">
        <v>20</v>
      </c>
      <c r="F64">
        <v>1100</v>
      </c>
      <c r="G64">
        <v>1100</v>
      </c>
      <c r="H64">
        <v>1100</v>
      </c>
      <c r="I64">
        <v>1100</v>
      </c>
      <c r="J64">
        <v>100</v>
      </c>
      <c r="L64" t="s">
        <v>21</v>
      </c>
      <c r="M64" t="s">
        <v>22</v>
      </c>
      <c r="N64" t="s">
        <v>23</v>
      </c>
      <c r="O64" t="s">
        <v>23</v>
      </c>
      <c r="P64" t="s">
        <v>22</v>
      </c>
      <c r="R64" t="s">
        <v>23</v>
      </c>
      <c r="T64" t="s">
        <v>23</v>
      </c>
      <c r="W64" t="s">
        <v>22</v>
      </c>
      <c r="X64" t="s">
        <v>23</v>
      </c>
      <c r="AE64" t="s">
        <v>827</v>
      </c>
      <c r="AF64" t="s">
        <v>827</v>
      </c>
      <c r="AG64" t="s">
        <v>134</v>
      </c>
    </row>
    <row r="65" spans="1:34" x14ac:dyDescent="0.25">
      <c r="A65">
        <v>6368864406</v>
      </c>
      <c r="B65">
        <v>161258838</v>
      </c>
      <c r="C65" t="s">
        <v>102</v>
      </c>
      <c r="D65" t="s">
        <v>102</v>
      </c>
      <c r="E65" t="s">
        <v>20</v>
      </c>
      <c r="F65">
        <v>700</v>
      </c>
      <c r="G65">
        <v>850</v>
      </c>
      <c r="H65">
        <v>700</v>
      </c>
      <c r="I65">
        <v>850</v>
      </c>
      <c r="J65">
        <v>700</v>
      </c>
      <c r="K65">
        <v>850</v>
      </c>
      <c r="L65" t="s">
        <v>50</v>
      </c>
      <c r="M65" t="s">
        <v>22</v>
      </c>
      <c r="N65" t="s">
        <v>22</v>
      </c>
      <c r="O65" t="s">
        <v>22</v>
      </c>
      <c r="P65" t="s">
        <v>22</v>
      </c>
      <c r="R65" t="s">
        <v>42</v>
      </c>
      <c r="T65" t="s">
        <v>42</v>
      </c>
      <c r="W65" t="s">
        <v>22</v>
      </c>
      <c r="X65" t="s">
        <v>23</v>
      </c>
      <c r="AE65" t="s">
        <v>827</v>
      </c>
      <c r="AF65" t="s">
        <v>827</v>
      </c>
      <c r="AG65" t="s">
        <v>135</v>
      </c>
    </row>
    <row r="66" spans="1:34" s="5" customFormat="1" x14ac:dyDescent="0.25">
      <c r="A66" s="5">
        <v>6368857696</v>
      </c>
      <c r="B66" s="5">
        <v>161258838</v>
      </c>
      <c r="C66" s="5" t="s">
        <v>90</v>
      </c>
      <c r="D66" s="5" t="s">
        <v>90</v>
      </c>
      <c r="E66" s="5" t="s">
        <v>126</v>
      </c>
      <c r="AE66" s="5" t="s">
        <v>827</v>
      </c>
      <c r="AG66" s="5" t="s">
        <v>136</v>
      </c>
    </row>
    <row r="67" spans="1:34" s="5" customFormat="1" x14ac:dyDescent="0.25">
      <c r="A67" s="5">
        <v>6368849436</v>
      </c>
      <c r="B67" s="5">
        <v>161258838</v>
      </c>
      <c r="C67" s="5" t="s">
        <v>105</v>
      </c>
      <c r="D67" s="5" t="s">
        <v>105</v>
      </c>
      <c r="E67" s="5" t="s">
        <v>49</v>
      </c>
      <c r="AE67" s="5" t="s">
        <v>827</v>
      </c>
      <c r="AG67" s="5" t="s">
        <v>137</v>
      </c>
    </row>
    <row r="68" spans="1:34" x14ac:dyDescent="0.25">
      <c r="A68">
        <v>6368841676</v>
      </c>
      <c r="B68">
        <v>161258838</v>
      </c>
      <c r="C68" t="s">
        <v>55</v>
      </c>
      <c r="D68" t="s">
        <v>55</v>
      </c>
      <c r="E68" t="s">
        <v>20</v>
      </c>
      <c r="F68">
        <v>500</v>
      </c>
      <c r="G68">
        <v>400</v>
      </c>
      <c r="H68">
        <v>84</v>
      </c>
      <c r="I68">
        <v>400</v>
      </c>
      <c r="J68">
        <v>84</v>
      </c>
      <c r="L68" t="s">
        <v>21</v>
      </c>
      <c r="M68" t="s">
        <v>22</v>
      </c>
      <c r="N68" t="s">
        <v>22</v>
      </c>
      <c r="O68" t="s">
        <v>22</v>
      </c>
      <c r="P68" t="s">
        <v>22</v>
      </c>
      <c r="R68" t="s">
        <v>42</v>
      </c>
      <c r="T68" t="s">
        <v>23</v>
      </c>
      <c r="AE68" t="s">
        <v>827</v>
      </c>
      <c r="AF68" t="s">
        <v>827</v>
      </c>
      <c r="AG68" t="s">
        <v>138</v>
      </c>
    </row>
    <row r="69" spans="1:34" x14ac:dyDescent="0.25">
      <c r="A69">
        <v>6368821570</v>
      </c>
      <c r="B69">
        <v>161258838</v>
      </c>
      <c r="C69" t="s">
        <v>55</v>
      </c>
      <c r="D69" t="s">
        <v>55</v>
      </c>
      <c r="E69" t="s">
        <v>20</v>
      </c>
      <c r="F69">
        <v>2200</v>
      </c>
      <c r="G69">
        <v>2200</v>
      </c>
      <c r="H69">
        <v>400</v>
      </c>
      <c r="J69">
        <v>0</v>
      </c>
      <c r="M69" t="s">
        <v>22</v>
      </c>
      <c r="N69" t="s">
        <v>23</v>
      </c>
      <c r="O69" t="s">
        <v>22</v>
      </c>
      <c r="P69" t="s">
        <v>23</v>
      </c>
      <c r="R69" t="s">
        <v>22</v>
      </c>
      <c r="T69" t="s">
        <v>23</v>
      </c>
      <c r="W69" t="s">
        <v>22</v>
      </c>
      <c r="X69" t="s">
        <v>23</v>
      </c>
      <c r="AE69" t="s">
        <v>827</v>
      </c>
      <c r="AF69" t="s">
        <v>827</v>
      </c>
      <c r="AG69" t="s">
        <v>139</v>
      </c>
    </row>
    <row r="70" spans="1:34" x14ac:dyDescent="0.25">
      <c r="A70">
        <v>6368818319</v>
      </c>
      <c r="B70">
        <v>160912743</v>
      </c>
      <c r="C70" t="s">
        <v>140</v>
      </c>
      <c r="D70" t="s">
        <v>197</v>
      </c>
      <c r="E70" t="s">
        <v>20</v>
      </c>
      <c r="F70">
        <v>1500</v>
      </c>
      <c r="G70">
        <v>1500</v>
      </c>
      <c r="H70">
        <v>0</v>
      </c>
      <c r="I70">
        <v>0</v>
      </c>
      <c r="X70" t="s">
        <v>22</v>
      </c>
      <c r="Y70">
        <v>50</v>
      </c>
      <c r="Z70" t="s">
        <v>29</v>
      </c>
      <c r="AA70" t="s">
        <v>30</v>
      </c>
      <c r="AB70" t="s">
        <v>23</v>
      </c>
      <c r="AC70" t="s">
        <v>141</v>
      </c>
      <c r="AE70" t="s">
        <v>825</v>
      </c>
      <c r="AF70" t="s">
        <v>825</v>
      </c>
    </row>
    <row r="71" spans="1:34" x14ac:dyDescent="0.25">
      <c r="A71">
        <v>6368817069</v>
      </c>
      <c r="B71">
        <v>161258838</v>
      </c>
      <c r="C71" t="s">
        <v>100</v>
      </c>
      <c r="D71" t="s">
        <v>100</v>
      </c>
      <c r="E71" t="s">
        <v>20</v>
      </c>
      <c r="F71">
        <v>430</v>
      </c>
      <c r="G71">
        <v>400</v>
      </c>
      <c r="H71">
        <v>430</v>
      </c>
      <c r="I71">
        <v>400</v>
      </c>
      <c r="J71">
        <v>430</v>
      </c>
      <c r="K71">
        <v>400</v>
      </c>
      <c r="L71" t="s">
        <v>50</v>
      </c>
      <c r="M71" t="s">
        <v>22</v>
      </c>
      <c r="N71" t="s">
        <v>22</v>
      </c>
      <c r="O71" t="s">
        <v>22</v>
      </c>
      <c r="P71" t="s">
        <v>23</v>
      </c>
      <c r="R71" t="s">
        <v>22</v>
      </c>
      <c r="S71" t="s">
        <v>142</v>
      </c>
      <c r="T71" t="s">
        <v>22</v>
      </c>
      <c r="U71" t="s">
        <v>143</v>
      </c>
      <c r="W71" t="s">
        <v>22</v>
      </c>
      <c r="AE71" t="s">
        <v>827</v>
      </c>
      <c r="AF71" t="s">
        <v>827</v>
      </c>
      <c r="AG71" t="s">
        <v>144</v>
      </c>
    </row>
    <row r="72" spans="1:34" s="5" customFormat="1" x14ac:dyDescent="0.25">
      <c r="A72" s="5">
        <v>6368806670</v>
      </c>
      <c r="B72" s="5">
        <v>161258838</v>
      </c>
      <c r="C72" s="5" t="s">
        <v>100</v>
      </c>
      <c r="D72" s="5" t="s">
        <v>100</v>
      </c>
      <c r="E72" s="5" t="s">
        <v>49</v>
      </c>
      <c r="AE72" s="5" t="s">
        <v>827</v>
      </c>
      <c r="AG72" s="5" t="s">
        <v>145</v>
      </c>
    </row>
    <row r="73" spans="1:34" x14ac:dyDescent="0.25">
      <c r="A73">
        <v>6368799079</v>
      </c>
      <c r="B73">
        <v>161258838</v>
      </c>
      <c r="C73" t="s">
        <v>61</v>
      </c>
      <c r="D73" t="s">
        <v>61</v>
      </c>
      <c r="E73" t="s">
        <v>20</v>
      </c>
      <c r="F73">
        <v>2100</v>
      </c>
      <c r="G73">
        <v>2400</v>
      </c>
      <c r="H73">
        <v>1500</v>
      </c>
      <c r="I73">
        <v>2200</v>
      </c>
      <c r="J73">
        <v>1200</v>
      </c>
      <c r="K73">
        <v>2000</v>
      </c>
      <c r="L73" t="s">
        <v>21</v>
      </c>
      <c r="M73" t="s">
        <v>23</v>
      </c>
      <c r="N73" t="s">
        <v>22</v>
      </c>
      <c r="O73" t="s">
        <v>22</v>
      </c>
      <c r="P73" t="s">
        <v>42</v>
      </c>
      <c r="R73" t="s">
        <v>42</v>
      </c>
      <c r="T73" t="s">
        <v>23</v>
      </c>
      <c r="W73" t="s">
        <v>22</v>
      </c>
      <c r="X73" t="s">
        <v>23</v>
      </c>
      <c r="AE73" t="s">
        <v>827</v>
      </c>
      <c r="AF73" t="s">
        <v>827</v>
      </c>
      <c r="AG73" t="s">
        <v>146</v>
      </c>
    </row>
    <row r="74" spans="1:34" x14ac:dyDescent="0.25">
      <c r="A74">
        <v>6368793381</v>
      </c>
      <c r="B74">
        <v>161258838</v>
      </c>
      <c r="C74" t="s">
        <v>67</v>
      </c>
      <c r="D74" t="s">
        <v>67</v>
      </c>
      <c r="E74" t="s">
        <v>20</v>
      </c>
      <c r="F74">
        <v>340</v>
      </c>
      <c r="G74">
        <v>320</v>
      </c>
      <c r="H74">
        <v>160</v>
      </c>
      <c r="J74">
        <v>160</v>
      </c>
      <c r="L74" t="s">
        <v>21</v>
      </c>
      <c r="M74" t="s">
        <v>22</v>
      </c>
      <c r="N74" t="s">
        <v>22</v>
      </c>
      <c r="O74" t="s">
        <v>22</v>
      </c>
      <c r="R74" t="s">
        <v>22</v>
      </c>
      <c r="S74" t="s">
        <v>147</v>
      </c>
      <c r="T74" t="s">
        <v>23</v>
      </c>
      <c r="W74" t="s">
        <v>22</v>
      </c>
      <c r="AE74" t="s">
        <v>827</v>
      </c>
      <c r="AF74" t="s">
        <v>827</v>
      </c>
      <c r="AG74" t="s">
        <v>148</v>
      </c>
    </row>
    <row r="75" spans="1:34" x14ac:dyDescent="0.25">
      <c r="A75">
        <v>6368784387</v>
      </c>
      <c r="B75">
        <v>161258838</v>
      </c>
      <c r="C75" t="s">
        <v>55</v>
      </c>
      <c r="D75" t="s">
        <v>55</v>
      </c>
      <c r="E75" t="s">
        <v>20</v>
      </c>
      <c r="F75">
        <v>325</v>
      </c>
      <c r="G75">
        <v>320</v>
      </c>
      <c r="H75">
        <v>325</v>
      </c>
      <c r="I75">
        <v>320</v>
      </c>
      <c r="J75">
        <v>325</v>
      </c>
      <c r="L75" t="s">
        <v>21</v>
      </c>
      <c r="M75" t="s">
        <v>22</v>
      </c>
      <c r="N75" t="s">
        <v>22</v>
      </c>
      <c r="O75" t="s">
        <v>22</v>
      </c>
      <c r="P75" t="s">
        <v>23</v>
      </c>
      <c r="R75" t="s">
        <v>22</v>
      </c>
      <c r="S75" t="s">
        <v>142</v>
      </c>
      <c r="T75" t="s">
        <v>22</v>
      </c>
      <c r="U75" t="s">
        <v>250</v>
      </c>
      <c r="V75">
        <v>40</v>
      </c>
      <c r="W75" t="s">
        <v>22</v>
      </c>
      <c r="AE75" t="s">
        <v>827</v>
      </c>
      <c r="AF75" t="s">
        <v>827</v>
      </c>
      <c r="AG75" t="s">
        <v>149</v>
      </c>
      <c r="AH75" t="s">
        <v>150</v>
      </c>
    </row>
    <row r="76" spans="1:34" x14ac:dyDescent="0.25">
      <c r="A76">
        <v>6368779723</v>
      </c>
      <c r="B76">
        <v>161258838</v>
      </c>
      <c r="C76" t="s">
        <v>61</v>
      </c>
      <c r="D76" t="s">
        <v>61</v>
      </c>
      <c r="E76" t="s">
        <v>20</v>
      </c>
      <c r="F76">
        <v>1632</v>
      </c>
      <c r="G76">
        <v>1993</v>
      </c>
      <c r="H76">
        <v>400</v>
      </c>
      <c r="J76">
        <v>400</v>
      </c>
      <c r="L76" t="s">
        <v>50</v>
      </c>
      <c r="X76" t="s">
        <v>22</v>
      </c>
      <c r="Z76" t="s">
        <v>29</v>
      </c>
      <c r="AC76" t="s">
        <v>43</v>
      </c>
      <c r="AD76" t="s">
        <v>151</v>
      </c>
      <c r="AE76" t="s">
        <v>827</v>
      </c>
      <c r="AF76" t="s">
        <v>827</v>
      </c>
      <c r="AG76" t="s">
        <v>152</v>
      </c>
    </row>
    <row r="77" spans="1:34" x14ac:dyDescent="0.25">
      <c r="A77">
        <v>6368776336</v>
      </c>
      <c r="B77">
        <v>161258838</v>
      </c>
      <c r="C77" t="s">
        <v>61</v>
      </c>
      <c r="D77" t="s">
        <v>61</v>
      </c>
      <c r="E77" t="s">
        <v>20</v>
      </c>
      <c r="F77">
        <v>700</v>
      </c>
      <c r="G77">
        <v>700</v>
      </c>
      <c r="H77">
        <v>1007</v>
      </c>
      <c r="I77">
        <v>1007</v>
      </c>
      <c r="J77">
        <v>450</v>
      </c>
      <c r="L77" t="s">
        <v>21</v>
      </c>
      <c r="M77" t="s">
        <v>23</v>
      </c>
      <c r="N77" t="s">
        <v>22</v>
      </c>
      <c r="O77" t="s">
        <v>22</v>
      </c>
      <c r="T77" t="s">
        <v>23</v>
      </c>
      <c r="W77" t="s">
        <v>22</v>
      </c>
      <c r="AE77" t="s">
        <v>827</v>
      </c>
      <c r="AF77" t="s">
        <v>827</v>
      </c>
      <c r="AG77" t="s">
        <v>153</v>
      </c>
    </row>
    <row r="78" spans="1:34" x14ac:dyDescent="0.25">
      <c r="A78">
        <v>6368576109</v>
      </c>
      <c r="B78">
        <v>160912743</v>
      </c>
      <c r="C78" t="s">
        <v>154</v>
      </c>
      <c r="D78" t="s">
        <v>788</v>
      </c>
      <c r="E78" t="s">
        <v>20</v>
      </c>
      <c r="F78">
        <v>110</v>
      </c>
      <c r="G78" t="s">
        <v>155</v>
      </c>
      <c r="H78">
        <v>0</v>
      </c>
      <c r="I78" t="s">
        <v>156</v>
      </c>
      <c r="X78" t="s">
        <v>22</v>
      </c>
      <c r="Y78">
        <v>70</v>
      </c>
      <c r="Z78" t="s">
        <v>34</v>
      </c>
      <c r="AA78" t="s">
        <v>30</v>
      </c>
      <c r="AB78" t="s">
        <v>23</v>
      </c>
      <c r="AC78" t="s">
        <v>31</v>
      </c>
      <c r="AE78" t="s">
        <v>825</v>
      </c>
      <c r="AF78" t="s">
        <v>825</v>
      </c>
    </row>
    <row r="79" spans="1:34" s="5" customFormat="1" x14ac:dyDescent="0.25">
      <c r="A79" s="5">
        <v>6368282708</v>
      </c>
      <c r="B79" s="5">
        <v>160912743</v>
      </c>
      <c r="C79" s="5" t="s">
        <v>157</v>
      </c>
      <c r="D79" s="5" t="s">
        <v>787</v>
      </c>
      <c r="E79" s="5" t="s">
        <v>49</v>
      </c>
      <c r="AA79" s="5" t="s">
        <v>158</v>
      </c>
      <c r="AE79" s="5" t="s">
        <v>825</v>
      </c>
      <c r="AG79" s="5" t="s">
        <v>159</v>
      </c>
      <c r="AH79" s="5" t="s">
        <v>160</v>
      </c>
    </row>
    <row r="80" spans="1:34" x14ac:dyDescent="0.25">
      <c r="A80">
        <v>6367831482</v>
      </c>
      <c r="B80">
        <v>160912743</v>
      </c>
      <c r="C80" t="s">
        <v>161</v>
      </c>
      <c r="D80" t="s">
        <v>373</v>
      </c>
      <c r="E80" t="s">
        <v>20</v>
      </c>
      <c r="F80">
        <v>800</v>
      </c>
      <c r="G80">
        <v>800</v>
      </c>
      <c r="H80">
        <v>0</v>
      </c>
      <c r="I80">
        <v>250</v>
      </c>
      <c r="W80" t="s">
        <v>23</v>
      </c>
      <c r="X80" t="s">
        <v>23</v>
      </c>
      <c r="AE80" t="s">
        <v>825</v>
      </c>
      <c r="AF80" t="s">
        <v>825</v>
      </c>
    </row>
    <row r="81" spans="1:33" x14ac:dyDescent="0.25">
      <c r="A81">
        <v>6367667576</v>
      </c>
      <c r="B81">
        <v>160912743</v>
      </c>
      <c r="C81">
        <v>68840</v>
      </c>
      <c r="D81" t="s">
        <v>443</v>
      </c>
      <c r="E81" t="s">
        <v>20</v>
      </c>
      <c r="F81">
        <v>500</v>
      </c>
      <c r="G81">
        <v>500</v>
      </c>
      <c r="H81">
        <v>500</v>
      </c>
      <c r="I81">
        <v>500</v>
      </c>
      <c r="J81">
        <v>500</v>
      </c>
      <c r="K81">
        <v>500</v>
      </c>
      <c r="L81" t="s">
        <v>21</v>
      </c>
      <c r="M81" t="s">
        <v>22</v>
      </c>
      <c r="N81" t="s">
        <v>22</v>
      </c>
      <c r="O81" t="s">
        <v>22</v>
      </c>
      <c r="P81" t="s">
        <v>23</v>
      </c>
      <c r="R81" t="s">
        <v>23</v>
      </c>
      <c r="T81" t="s">
        <v>23</v>
      </c>
      <c r="W81" t="s">
        <v>22</v>
      </c>
      <c r="X81" t="s">
        <v>23</v>
      </c>
      <c r="AE81" t="s">
        <v>825</v>
      </c>
      <c r="AF81" t="s">
        <v>825</v>
      </c>
      <c r="AG81" t="s">
        <v>163</v>
      </c>
    </row>
    <row r="82" spans="1:33" s="5" customFormat="1" x14ac:dyDescent="0.25">
      <c r="A82" s="5">
        <v>6367493113</v>
      </c>
      <c r="B82" s="5">
        <v>161258838</v>
      </c>
      <c r="C82" s="5" t="s">
        <v>164</v>
      </c>
      <c r="D82" s="5" t="s">
        <v>61</v>
      </c>
      <c r="E82" s="5" t="s">
        <v>126</v>
      </c>
      <c r="AE82" s="5" t="s">
        <v>827</v>
      </c>
      <c r="AG82" s="5" t="s">
        <v>165</v>
      </c>
    </row>
    <row r="83" spans="1:33" s="5" customFormat="1" x14ac:dyDescent="0.25">
      <c r="A83" s="5">
        <v>6367487508</v>
      </c>
      <c r="B83" s="5">
        <v>161258838</v>
      </c>
      <c r="D83" s="5" t="s">
        <v>794</v>
      </c>
      <c r="E83" s="5" t="s">
        <v>49</v>
      </c>
      <c r="H83" s="5">
        <v>0</v>
      </c>
      <c r="AE83" s="5" t="s">
        <v>827</v>
      </c>
      <c r="AG83" s="5" t="s">
        <v>166</v>
      </c>
    </row>
    <row r="84" spans="1:33" x14ac:dyDescent="0.25">
      <c r="A84">
        <v>6367481276</v>
      </c>
      <c r="B84">
        <v>161258838</v>
      </c>
      <c r="C84" t="s">
        <v>75</v>
      </c>
      <c r="D84" t="s">
        <v>75</v>
      </c>
      <c r="E84" t="s">
        <v>20</v>
      </c>
      <c r="F84">
        <v>800</v>
      </c>
      <c r="G84">
        <v>800</v>
      </c>
      <c r="H84">
        <v>500</v>
      </c>
      <c r="I84">
        <v>800</v>
      </c>
      <c r="J84">
        <v>500</v>
      </c>
      <c r="K84">
        <v>800</v>
      </c>
      <c r="L84" t="s">
        <v>50</v>
      </c>
      <c r="M84" t="s">
        <v>22</v>
      </c>
      <c r="N84" t="s">
        <v>23</v>
      </c>
      <c r="O84" t="s">
        <v>22</v>
      </c>
      <c r="P84" t="s">
        <v>23</v>
      </c>
      <c r="R84" t="s">
        <v>22</v>
      </c>
      <c r="S84" t="s">
        <v>167</v>
      </c>
      <c r="T84" t="s">
        <v>23</v>
      </c>
      <c r="W84" t="s">
        <v>22</v>
      </c>
      <c r="X84" t="s">
        <v>23</v>
      </c>
      <c r="AE84" t="s">
        <v>827</v>
      </c>
      <c r="AF84" t="s">
        <v>827</v>
      </c>
      <c r="AG84" t="s">
        <v>168</v>
      </c>
    </row>
    <row r="85" spans="1:33" s="5" customFormat="1" x14ac:dyDescent="0.25">
      <c r="A85" s="5">
        <v>6367466985</v>
      </c>
      <c r="B85" s="5">
        <v>161258838</v>
      </c>
      <c r="C85" s="5" t="s">
        <v>98</v>
      </c>
      <c r="D85" s="5" t="s">
        <v>98</v>
      </c>
      <c r="E85" s="5" t="s">
        <v>126</v>
      </c>
      <c r="G85" s="7"/>
      <c r="P85" s="5" t="s">
        <v>23</v>
      </c>
      <c r="R85" s="5" t="s">
        <v>22</v>
      </c>
      <c r="S85" s="5" t="s">
        <v>169</v>
      </c>
      <c r="AE85" s="5" t="s">
        <v>827</v>
      </c>
      <c r="AG85" s="5" t="s">
        <v>170</v>
      </c>
    </row>
    <row r="86" spans="1:33" x14ac:dyDescent="0.25">
      <c r="A86">
        <v>6367462757</v>
      </c>
      <c r="B86">
        <v>161258838</v>
      </c>
      <c r="C86" t="s">
        <v>171</v>
      </c>
      <c r="D86" t="s">
        <v>171</v>
      </c>
      <c r="E86" t="s">
        <v>20</v>
      </c>
      <c r="F86">
        <v>450</v>
      </c>
      <c r="G86">
        <v>450</v>
      </c>
      <c r="H86">
        <v>0</v>
      </c>
      <c r="J86">
        <v>0</v>
      </c>
      <c r="M86" t="s">
        <v>22</v>
      </c>
      <c r="X86" t="s">
        <v>22</v>
      </c>
      <c r="Y86">
        <v>10</v>
      </c>
      <c r="Z86" t="s">
        <v>29</v>
      </c>
      <c r="AB86" t="s">
        <v>23</v>
      </c>
      <c r="AC86" t="s">
        <v>172</v>
      </c>
      <c r="AD86" t="s">
        <v>172</v>
      </c>
      <c r="AE86" t="s">
        <v>827</v>
      </c>
      <c r="AF86" t="s">
        <v>827</v>
      </c>
      <c r="AG86" t="s">
        <v>173</v>
      </c>
    </row>
    <row r="87" spans="1:33" x14ac:dyDescent="0.25">
      <c r="A87">
        <v>6367448775</v>
      </c>
      <c r="B87">
        <v>161258838</v>
      </c>
      <c r="C87" t="s">
        <v>108</v>
      </c>
      <c r="D87" t="s">
        <v>108</v>
      </c>
      <c r="E87" t="s">
        <v>20</v>
      </c>
      <c r="F87" s="4"/>
      <c r="G87" s="4"/>
      <c r="H87" s="4"/>
      <c r="I87" s="4"/>
      <c r="J87">
        <v>100</v>
      </c>
      <c r="L87" t="s">
        <v>21</v>
      </c>
      <c r="M87" t="s">
        <v>22</v>
      </c>
      <c r="O87" t="s">
        <v>22</v>
      </c>
      <c r="P87" t="s">
        <v>23</v>
      </c>
      <c r="R87" t="s">
        <v>23</v>
      </c>
      <c r="T87" t="s">
        <v>22</v>
      </c>
      <c r="U87" t="s">
        <v>823</v>
      </c>
      <c r="V87">
        <v>300</v>
      </c>
      <c r="W87" t="s">
        <v>23</v>
      </c>
      <c r="X87" t="s">
        <v>22</v>
      </c>
      <c r="Z87" t="s">
        <v>34</v>
      </c>
      <c r="AB87" t="s">
        <v>23</v>
      </c>
      <c r="AD87" t="s">
        <v>174</v>
      </c>
      <c r="AE87" t="s">
        <v>827</v>
      </c>
      <c r="AF87" t="s">
        <v>827</v>
      </c>
      <c r="AG87" t="s">
        <v>175</v>
      </c>
    </row>
    <row r="88" spans="1:33" x14ac:dyDescent="0.25">
      <c r="A88">
        <v>6367440184</v>
      </c>
      <c r="B88">
        <v>161258838</v>
      </c>
      <c r="C88" t="s">
        <v>176</v>
      </c>
      <c r="D88" t="s">
        <v>176</v>
      </c>
      <c r="E88" t="s">
        <v>20</v>
      </c>
      <c r="F88">
        <v>210</v>
      </c>
      <c r="H88">
        <v>75</v>
      </c>
      <c r="I88" t="s">
        <v>177</v>
      </c>
      <c r="J88">
        <v>75</v>
      </c>
      <c r="L88" t="s">
        <v>21</v>
      </c>
      <c r="M88" t="s">
        <v>22</v>
      </c>
      <c r="N88" t="s">
        <v>22</v>
      </c>
      <c r="O88" t="s">
        <v>22</v>
      </c>
      <c r="P88" t="s">
        <v>23</v>
      </c>
      <c r="R88" t="s">
        <v>23</v>
      </c>
      <c r="T88" t="s">
        <v>23</v>
      </c>
      <c r="W88" t="s">
        <v>22</v>
      </c>
      <c r="X88" t="s">
        <v>23</v>
      </c>
      <c r="AE88" t="s">
        <v>827</v>
      </c>
      <c r="AF88" t="s">
        <v>827</v>
      </c>
      <c r="AG88" t="s">
        <v>178</v>
      </c>
    </row>
    <row r="89" spans="1:33" x14ac:dyDescent="0.25">
      <c r="A89">
        <v>6367437920</v>
      </c>
      <c r="B89">
        <v>161258838</v>
      </c>
      <c r="C89" t="s">
        <v>179</v>
      </c>
      <c r="D89" t="s">
        <v>179</v>
      </c>
      <c r="E89" t="s">
        <v>20</v>
      </c>
      <c r="F89">
        <v>300</v>
      </c>
      <c r="G89">
        <v>250</v>
      </c>
      <c r="H89">
        <v>0</v>
      </c>
      <c r="I89">
        <v>250</v>
      </c>
      <c r="J89">
        <v>0</v>
      </c>
      <c r="K89">
        <v>250</v>
      </c>
      <c r="M89" t="s">
        <v>22</v>
      </c>
      <c r="X89" t="s">
        <v>23</v>
      </c>
      <c r="AE89" t="s">
        <v>827</v>
      </c>
      <c r="AF89" t="s">
        <v>827</v>
      </c>
      <c r="AG89" t="s">
        <v>180</v>
      </c>
    </row>
    <row r="90" spans="1:33" s="5" customFormat="1" x14ac:dyDescent="0.25">
      <c r="A90" s="5">
        <v>6367434638</v>
      </c>
      <c r="B90" s="5">
        <v>161258838</v>
      </c>
      <c r="C90" s="5" t="s">
        <v>181</v>
      </c>
      <c r="D90" s="5" t="s">
        <v>795</v>
      </c>
      <c r="E90" s="5" t="s">
        <v>799</v>
      </c>
      <c r="AE90" s="5" t="s">
        <v>827</v>
      </c>
      <c r="AG90" s="5" t="s">
        <v>183</v>
      </c>
    </row>
    <row r="91" spans="1:33" s="5" customFormat="1" x14ac:dyDescent="0.25">
      <c r="A91" s="5">
        <v>6367422050</v>
      </c>
      <c r="B91" s="5">
        <v>161258838</v>
      </c>
      <c r="C91" s="5" t="s">
        <v>73</v>
      </c>
      <c r="D91" s="5" t="s">
        <v>73</v>
      </c>
      <c r="E91" s="5" t="s">
        <v>49</v>
      </c>
      <c r="AE91" s="5" t="s">
        <v>827</v>
      </c>
      <c r="AG91" s="5" t="s">
        <v>184</v>
      </c>
    </row>
    <row r="92" spans="1:33" x14ac:dyDescent="0.25">
      <c r="A92">
        <v>6367409335</v>
      </c>
      <c r="B92">
        <v>161258838</v>
      </c>
      <c r="C92" t="s">
        <v>185</v>
      </c>
      <c r="D92" t="s">
        <v>185</v>
      </c>
      <c r="E92" t="s">
        <v>20</v>
      </c>
      <c r="F92">
        <v>700</v>
      </c>
      <c r="G92">
        <v>700</v>
      </c>
      <c r="H92">
        <v>0</v>
      </c>
      <c r="I92">
        <v>700</v>
      </c>
      <c r="J92">
        <v>0</v>
      </c>
      <c r="M92" t="s">
        <v>22</v>
      </c>
      <c r="X92" t="s">
        <v>23</v>
      </c>
      <c r="AE92" t="s">
        <v>827</v>
      </c>
      <c r="AF92" t="s">
        <v>827</v>
      </c>
      <c r="AG92" t="s">
        <v>186</v>
      </c>
    </row>
    <row r="93" spans="1:33" s="5" customFormat="1" x14ac:dyDescent="0.25">
      <c r="A93" s="5">
        <v>6367405636</v>
      </c>
      <c r="B93" s="5">
        <v>161258838</v>
      </c>
      <c r="C93" s="5" t="s">
        <v>187</v>
      </c>
      <c r="D93" s="5" t="s">
        <v>187</v>
      </c>
      <c r="E93" s="5" t="s">
        <v>126</v>
      </c>
      <c r="AE93" s="5" t="s">
        <v>827</v>
      </c>
      <c r="AG93" s="5" t="s">
        <v>188</v>
      </c>
    </row>
    <row r="94" spans="1:33" x14ac:dyDescent="0.25">
      <c r="A94">
        <v>6367402084</v>
      </c>
      <c r="B94">
        <v>161258838</v>
      </c>
      <c r="C94" t="s">
        <v>189</v>
      </c>
      <c r="D94" t="s">
        <v>187</v>
      </c>
      <c r="E94" t="s">
        <v>20</v>
      </c>
      <c r="F94">
        <v>1000</v>
      </c>
      <c r="G94">
        <v>1000</v>
      </c>
      <c r="H94">
        <v>200</v>
      </c>
      <c r="I94">
        <v>0</v>
      </c>
      <c r="J94">
        <v>0</v>
      </c>
      <c r="K94">
        <v>0</v>
      </c>
      <c r="M94" t="s">
        <v>22</v>
      </c>
      <c r="X94" t="s">
        <v>23</v>
      </c>
      <c r="AE94" t="s">
        <v>827</v>
      </c>
      <c r="AF94" t="s">
        <v>827</v>
      </c>
      <c r="AG94" t="s">
        <v>190</v>
      </c>
    </row>
    <row r="95" spans="1:33" x14ac:dyDescent="0.25">
      <c r="A95">
        <v>6367399694</v>
      </c>
      <c r="B95">
        <v>161258838</v>
      </c>
      <c r="C95" t="s">
        <v>73</v>
      </c>
      <c r="D95" t="s">
        <v>73</v>
      </c>
      <c r="E95" t="s">
        <v>20</v>
      </c>
      <c r="F95">
        <v>240</v>
      </c>
      <c r="G95">
        <v>240</v>
      </c>
      <c r="H95">
        <v>0</v>
      </c>
      <c r="J95">
        <v>0</v>
      </c>
      <c r="M95" t="s">
        <v>23</v>
      </c>
      <c r="X95" t="s">
        <v>23</v>
      </c>
      <c r="AE95" t="s">
        <v>827</v>
      </c>
      <c r="AF95" t="s">
        <v>827</v>
      </c>
      <c r="AG95" t="s">
        <v>191</v>
      </c>
    </row>
    <row r="96" spans="1:33" x14ac:dyDescent="0.25">
      <c r="A96">
        <v>6367397249</v>
      </c>
      <c r="B96">
        <v>161258838</v>
      </c>
      <c r="C96" t="s">
        <v>192</v>
      </c>
      <c r="D96" t="s">
        <v>192</v>
      </c>
      <c r="E96" t="s">
        <v>20</v>
      </c>
      <c r="F96">
        <v>70</v>
      </c>
      <c r="G96">
        <v>30</v>
      </c>
      <c r="H96">
        <v>0</v>
      </c>
      <c r="J96">
        <v>0</v>
      </c>
      <c r="M96" t="s">
        <v>23</v>
      </c>
      <c r="X96" t="s">
        <v>23</v>
      </c>
      <c r="AE96" t="s">
        <v>827</v>
      </c>
      <c r="AF96" t="s">
        <v>827</v>
      </c>
      <c r="AG96" t="s">
        <v>193</v>
      </c>
    </row>
    <row r="97" spans="1:43" s="5" customFormat="1" x14ac:dyDescent="0.25">
      <c r="A97" s="5">
        <v>6367385814</v>
      </c>
      <c r="B97" s="5">
        <v>161258838</v>
      </c>
      <c r="C97" s="5" t="s">
        <v>102</v>
      </c>
      <c r="D97" s="5" t="s">
        <v>102</v>
      </c>
      <c r="E97" s="5" t="s">
        <v>49</v>
      </c>
      <c r="AE97" s="5" t="s">
        <v>827</v>
      </c>
      <c r="AG97" s="5" t="s">
        <v>194</v>
      </c>
    </row>
    <row r="98" spans="1:43" x14ac:dyDescent="0.25">
      <c r="A98">
        <v>6367383552</v>
      </c>
      <c r="B98">
        <v>161258838</v>
      </c>
      <c r="C98" t="s">
        <v>73</v>
      </c>
      <c r="D98" t="s">
        <v>73</v>
      </c>
      <c r="E98" t="s">
        <v>20</v>
      </c>
      <c r="F98">
        <v>657</v>
      </c>
      <c r="G98">
        <v>602</v>
      </c>
      <c r="H98">
        <v>0</v>
      </c>
      <c r="I98">
        <v>602</v>
      </c>
      <c r="J98">
        <v>0</v>
      </c>
      <c r="K98">
        <v>602</v>
      </c>
      <c r="M98" t="s">
        <v>23</v>
      </c>
      <c r="X98" t="s">
        <v>23</v>
      </c>
      <c r="AE98" t="s">
        <v>827</v>
      </c>
      <c r="AF98" t="s">
        <v>827</v>
      </c>
      <c r="AG98" t="s">
        <v>195</v>
      </c>
    </row>
    <row r="99" spans="1:43" x14ac:dyDescent="0.25">
      <c r="A99">
        <v>6367380947</v>
      </c>
      <c r="B99">
        <v>161258838</v>
      </c>
      <c r="C99" t="s">
        <v>73</v>
      </c>
      <c r="D99" t="s">
        <v>73</v>
      </c>
      <c r="E99" t="s">
        <v>20</v>
      </c>
      <c r="F99">
        <v>315</v>
      </c>
      <c r="G99">
        <v>340</v>
      </c>
      <c r="H99">
        <v>0</v>
      </c>
      <c r="I99">
        <v>0</v>
      </c>
      <c r="J99">
        <v>0</v>
      </c>
      <c r="M99" t="s">
        <v>23</v>
      </c>
      <c r="AE99" t="s">
        <v>827</v>
      </c>
      <c r="AF99" t="s">
        <v>827</v>
      </c>
      <c r="AG99" t="s">
        <v>196</v>
      </c>
    </row>
    <row r="100" spans="1:43" x14ac:dyDescent="0.25">
      <c r="A100">
        <v>6367372326</v>
      </c>
      <c r="B100">
        <v>161258838</v>
      </c>
      <c r="C100" t="s">
        <v>197</v>
      </c>
      <c r="D100" t="s">
        <v>197</v>
      </c>
      <c r="E100" t="s">
        <v>20</v>
      </c>
      <c r="F100">
        <v>200</v>
      </c>
      <c r="G100">
        <v>250</v>
      </c>
      <c r="H100">
        <v>50</v>
      </c>
      <c r="I100">
        <v>0</v>
      </c>
      <c r="J100">
        <v>50</v>
      </c>
      <c r="L100" t="s">
        <v>21</v>
      </c>
      <c r="M100" t="s">
        <v>22</v>
      </c>
      <c r="N100" t="s">
        <v>22</v>
      </c>
      <c r="O100" t="s">
        <v>22</v>
      </c>
      <c r="P100" t="s">
        <v>23</v>
      </c>
      <c r="T100" t="s">
        <v>22</v>
      </c>
      <c r="V100">
        <v>30</v>
      </c>
      <c r="W100" t="s">
        <v>22</v>
      </c>
      <c r="X100" t="s">
        <v>23</v>
      </c>
      <c r="AE100" t="s">
        <v>827</v>
      </c>
      <c r="AF100" t="s">
        <v>827</v>
      </c>
      <c r="AG100" t="s">
        <v>198</v>
      </c>
    </row>
    <row r="101" spans="1:43" x14ac:dyDescent="0.25">
      <c r="A101">
        <v>6367360939</v>
      </c>
      <c r="B101">
        <v>161258838</v>
      </c>
      <c r="C101" t="s">
        <v>199</v>
      </c>
      <c r="D101" t="s">
        <v>199</v>
      </c>
      <c r="E101" t="s">
        <v>20</v>
      </c>
      <c r="F101">
        <v>400</v>
      </c>
      <c r="G101">
        <v>600</v>
      </c>
      <c r="H101">
        <v>100</v>
      </c>
      <c r="I101">
        <v>0</v>
      </c>
      <c r="J101">
        <v>100</v>
      </c>
      <c r="K101">
        <v>0</v>
      </c>
      <c r="L101" t="s">
        <v>21</v>
      </c>
      <c r="M101" t="s">
        <v>23</v>
      </c>
      <c r="N101" t="s">
        <v>22</v>
      </c>
      <c r="O101" t="s">
        <v>23</v>
      </c>
      <c r="R101" t="s">
        <v>23</v>
      </c>
      <c r="T101" t="s">
        <v>22</v>
      </c>
      <c r="U101" t="s">
        <v>200</v>
      </c>
      <c r="V101">
        <v>60</v>
      </c>
      <c r="W101" t="s">
        <v>22</v>
      </c>
      <c r="X101" t="s">
        <v>22</v>
      </c>
      <c r="Y101">
        <v>50</v>
      </c>
      <c r="AB101" t="s">
        <v>23</v>
      </c>
      <c r="AC101" t="s">
        <v>311</v>
      </c>
      <c r="AD101" t="s">
        <v>201</v>
      </c>
      <c r="AE101" t="s">
        <v>827</v>
      </c>
      <c r="AF101" t="s">
        <v>827</v>
      </c>
      <c r="AG101" t="s">
        <v>202</v>
      </c>
    </row>
    <row r="102" spans="1:43" x14ac:dyDescent="0.25">
      <c r="A102">
        <v>6367356120</v>
      </c>
      <c r="B102">
        <v>161258838</v>
      </c>
      <c r="C102" t="s">
        <v>203</v>
      </c>
      <c r="D102" t="s">
        <v>203</v>
      </c>
      <c r="E102" t="s">
        <v>20</v>
      </c>
      <c r="F102">
        <v>2000</v>
      </c>
      <c r="G102">
        <v>2000</v>
      </c>
      <c r="H102">
        <v>200</v>
      </c>
      <c r="I102">
        <v>2000</v>
      </c>
      <c r="J102">
        <v>200</v>
      </c>
      <c r="L102" t="s">
        <v>50</v>
      </c>
      <c r="M102" t="s">
        <v>22</v>
      </c>
      <c r="N102" t="s">
        <v>22</v>
      </c>
      <c r="O102" t="s">
        <v>22</v>
      </c>
      <c r="P102" t="s">
        <v>22</v>
      </c>
      <c r="R102" t="s">
        <v>22</v>
      </c>
      <c r="T102" t="s">
        <v>23</v>
      </c>
      <c r="W102" t="s">
        <v>22</v>
      </c>
      <c r="X102" t="s">
        <v>22</v>
      </c>
      <c r="Y102">
        <v>50</v>
      </c>
      <c r="Z102" t="s">
        <v>29</v>
      </c>
      <c r="AB102" t="s">
        <v>23</v>
      </c>
      <c r="AC102" t="s">
        <v>311</v>
      </c>
      <c r="AD102" t="s">
        <v>201</v>
      </c>
      <c r="AE102" t="s">
        <v>827</v>
      </c>
      <c r="AF102" t="s">
        <v>827</v>
      </c>
      <c r="AG102" t="s">
        <v>204</v>
      </c>
    </row>
    <row r="103" spans="1:43" x14ac:dyDescent="0.25">
      <c r="A103">
        <v>6367347898</v>
      </c>
      <c r="B103">
        <v>161258838</v>
      </c>
      <c r="C103" t="s">
        <v>185</v>
      </c>
      <c r="D103" t="s">
        <v>185</v>
      </c>
      <c r="E103" t="s">
        <v>20</v>
      </c>
      <c r="F103">
        <v>250</v>
      </c>
      <c r="G103">
        <v>250</v>
      </c>
      <c r="H103">
        <v>0</v>
      </c>
      <c r="J103">
        <v>0</v>
      </c>
      <c r="M103" t="s">
        <v>22</v>
      </c>
      <c r="X103" t="s">
        <v>22</v>
      </c>
      <c r="Y103">
        <v>20</v>
      </c>
      <c r="Z103" t="s">
        <v>34</v>
      </c>
      <c r="AB103" t="s">
        <v>23</v>
      </c>
      <c r="AC103" t="s">
        <v>205</v>
      </c>
      <c r="AD103" t="s">
        <v>205</v>
      </c>
      <c r="AE103" t="s">
        <v>827</v>
      </c>
      <c r="AF103" t="s">
        <v>827</v>
      </c>
      <c r="AG103" t="s">
        <v>206</v>
      </c>
    </row>
    <row r="104" spans="1:43" x14ac:dyDescent="0.25">
      <c r="A104">
        <v>6367223687</v>
      </c>
      <c r="B104">
        <v>160912743</v>
      </c>
      <c r="C104" t="s">
        <v>207</v>
      </c>
      <c r="D104" t="s">
        <v>523</v>
      </c>
      <c r="E104" t="s">
        <v>20</v>
      </c>
      <c r="F104">
        <v>1200</v>
      </c>
      <c r="G104">
        <v>1200</v>
      </c>
      <c r="H104">
        <v>800</v>
      </c>
      <c r="I104">
        <v>1200</v>
      </c>
      <c r="J104">
        <v>800</v>
      </c>
      <c r="K104">
        <v>1200</v>
      </c>
      <c r="L104" t="s">
        <v>208</v>
      </c>
      <c r="M104" t="s">
        <v>22</v>
      </c>
      <c r="N104" t="s">
        <v>22</v>
      </c>
      <c r="O104" t="s">
        <v>22</v>
      </c>
      <c r="P104" t="s">
        <v>22</v>
      </c>
      <c r="R104" t="s">
        <v>23</v>
      </c>
      <c r="T104" t="s">
        <v>23</v>
      </c>
      <c r="W104" t="s">
        <v>22</v>
      </c>
      <c r="X104" t="s">
        <v>23</v>
      </c>
      <c r="AE104" t="s">
        <v>825</v>
      </c>
      <c r="AF104" t="s">
        <v>825</v>
      </c>
      <c r="AG104" t="s">
        <v>212</v>
      </c>
      <c r="AK104" t="s">
        <v>209</v>
      </c>
      <c r="AL104" t="s">
        <v>210</v>
      </c>
      <c r="AM104">
        <v>100</v>
      </c>
      <c r="AN104">
        <v>100</v>
      </c>
      <c r="AO104">
        <v>100</v>
      </c>
      <c r="AP104">
        <v>100</v>
      </c>
      <c r="AQ104" t="s">
        <v>211</v>
      </c>
    </row>
    <row r="105" spans="1:43" s="5" customFormat="1" x14ac:dyDescent="0.25">
      <c r="A105" s="5">
        <v>6367206603</v>
      </c>
      <c r="B105" s="5">
        <v>160912743</v>
      </c>
      <c r="C105" s="5" t="s">
        <v>154</v>
      </c>
      <c r="D105" s="5" t="s">
        <v>788</v>
      </c>
      <c r="E105" s="5" t="s">
        <v>49</v>
      </c>
      <c r="AE105" s="5" t="s">
        <v>825</v>
      </c>
      <c r="AK105" s="5" t="s">
        <v>213</v>
      </c>
      <c r="AL105" s="5" t="s">
        <v>214</v>
      </c>
      <c r="AM105" s="5">
        <v>95</v>
      </c>
      <c r="AN105" s="5">
        <v>95</v>
      </c>
      <c r="AO105" s="5">
        <v>98</v>
      </c>
      <c r="AP105" s="5">
        <v>98</v>
      </c>
      <c r="AQ105" s="5" t="s">
        <v>215</v>
      </c>
    </row>
    <row r="106" spans="1:43" s="5" customFormat="1" x14ac:dyDescent="0.25">
      <c r="A106" s="5">
        <v>6366738442</v>
      </c>
      <c r="B106" s="5">
        <v>160912743</v>
      </c>
      <c r="C106" s="5" t="s">
        <v>216</v>
      </c>
      <c r="D106" s="5" t="s">
        <v>57</v>
      </c>
      <c r="E106" s="5" t="s">
        <v>126</v>
      </c>
      <c r="AE106" s="5" t="s">
        <v>825</v>
      </c>
      <c r="AG106" s="5" t="s">
        <v>220</v>
      </c>
      <c r="AK106" s="5" t="s">
        <v>217</v>
      </c>
      <c r="AL106" s="5" t="s">
        <v>218</v>
      </c>
      <c r="AM106" s="5">
        <v>82</v>
      </c>
      <c r="AN106" s="5">
        <v>82</v>
      </c>
      <c r="AO106" s="5">
        <v>83</v>
      </c>
      <c r="AP106" s="5">
        <v>83</v>
      </c>
      <c r="AQ106" s="5" t="s">
        <v>219</v>
      </c>
    </row>
    <row r="107" spans="1:43" x14ac:dyDescent="0.25">
      <c r="A107">
        <v>6366672212</v>
      </c>
      <c r="B107">
        <v>160912743</v>
      </c>
      <c r="C107" t="s">
        <v>221</v>
      </c>
      <c r="D107" t="s">
        <v>443</v>
      </c>
      <c r="E107" t="s">
        <v>20</v>
      </c>
      <c r="F107">
        <v>928</v>
      </c>
      <c r="G107">
        <v>950</v>
      </c>
      <c r="H107">
        <v>350</v>
      </c>
      <c r="I107">
        <v>950</v>
      </c>
      <c r="J107">
        <v>350</v>
      </c>
      <c r="K107">
        <v>950</v>
      </c>
      <c r="L107" t="s">
        <v>21</v>
      </c>
      <c r="M107" t="s">
        <v>22</v>
      </c>
      <c r="N107" t="s">
        <v>22</v>
      </c>
      <c r="O107" t="s">
        <v>22</v>
      </c>
      <c r="P107" t="s">
        <v>23</v>
      </c>
      <c r="R107" t="s">
        <v>23</v>
      </c>
      <c r="T107" t="s">
        <v>42</v>
      </c>
      <c r="W107" t="s">
        <v>22</v>
      </c>
      <c r="X107" t="s">
        <v>23</v>
      </c>
      <c r="AE107" t="s">
        <v>825</v>
      </c>
      <c r="AF107" t="s">
        <v>825</v>
      </c>
    </row>
    <row r="108" spans="1:43" s="5" customFormat="1" x14ac:dyDescent="0.25">
      <c r="A108" s="5">
        <v>6366579002</v>
      </c>
      <c r="B108" s="5">
        <v>160912743</v>
      </c>
      <c r="C108" s="5">
        <v>68769</v>
      </c>
      <c r="D108" s="5" t="s">
        <v>112</v>
      </c>
      <c r="E108" s="5" t="s">
        <v>799</v>
      </c>
      <c r="AE108" s="5" t="s">
        <v>825</v>
      </c>
      <c r="AG108" s="5" t="s">
        <v>222</v>
      </c>
    </row>
    <row r="109" spans="1:43" x14ac:dyDescent="0.25">
      <c r="A109">
        <v>6366529637</v>
      </c>
      <c r="B109">
        <v>160912743</v>
      </c>
      <c r="C109">
        <v>68850</v>
      </c>
      <c r="D109" t="s">
        <v>373</v>
      </c>
      <c r="E109" t="s">
        <v>20</v>
      </c>
      <c r="F109">
        <v>350</v>
      </c>
      <c r="G109">
        <v>350</v>
      </c>
      <c r="H109">
        <v>80</v>
      </c>
      <c r="I109">
        <v>350</v>
      </c>
      <c r="J109">
        <v>80</v>
      </c>
      <c r="K109">
        <v>350</v>
      </c>
      <c r="L109" t="s">
        <v>50</v>
      </c>
      <c r="M109" t="s">
        <v>22</v>
      </c>
      <c r="N109" t="s">
        <v>22</v>
      </c>
      <c r="O109" t="s">
        <v>22</v>
      </c>
      <c r="P109" t="s">
        <v>23</v>
      </c>
      <c r="R109" t="s">
        <v>23</v>
      </c>
      <c r="T109" t="s">
        <v>23</v>
      </c>
      <c r="W109" t="s">
        <v>22</v>
      </c>
      <c r="X109" t="s">
        <v>23</v>
      </c>
      <c r="AE109" s="4" t="s">
        <v>825</v>
      </c>
      <c r="AF109" s="4" t="s">
        <v>825</v>
      </c>
      <c r="AG109" t="s">
        <v>226</v>
      </c>
      <c r="AH109" t="s">
        <v>227</v>
      </c>
      <c r="AK109" t="s">
        <v>223</v>
      </c>
      <c r="AL109" t="s">
        <v>224</v>
      </c>
      <c r="AM109">
        <v>82</v>
      </c>
      <c r="AN109">
        <v>80</v>
      </c>
      <c r="AO109">
        <v>85</v>
      </c>
      <c r="AP109">
        <v>80</v>
      </c>
      <c r="AQ109" t="s">
        <v>225</v>
      </c>
    </row>
    <row r="110" spans="1:43" x14ac:dyDescent="0.25">
      <c r="A110">
        <v>6366466061</v>
      </c>
      <c r="B110">
        <v>160912743</v>
      </c>
      <c r="C110" t="s">
        <v>228</v>
      </c>
      <c r="D110" t="s">
        <v>443</v>
      </c>
      <c r="E110" t="s">
        <v>20</v>
      </c>
      <c r="F110">
        <v>700</v>
      </c>
      <c r="G110">
        <v>750</v>
      </c>
      <c r="H110">
        <v>0</v>
      </c>
      <c r="I110" t="s">
        <v>155</v>
      </c>
      <c r="AE110" s="4" t="s">
        <v>825</v>
      </c>
      <c r="AF110" s="4" t="s">
        <v>825</v>
      </c>
    </row>
    <row r="111" spans="1:43" x14ac:dyDescent="0.25">
      <c r="A111">
        <v>6366447001</v>
      </c>
      <c r="B111">
        <v>160912743</v>
      </c>
      <c r="C111" t="s">
        <v>229</v>
      </c>
      <c r="D111" t="s">
        <v>786</v>
      </c>
      <c r="E111" t="s">
        <v>20</v>
      </c>
      <c r="F111">
        <v>1000</v>
      </c>
      <c r="G111">
        <v>1000</v>
      </c>
      <c r="H111">
        <v>80</v>
      </c>
      <c r="I111" t="s">
        <v>155</v>
      </c>
      <c r="J111">
        <v>80</v>
      </c>
      <c r="K111" t="s">
        <v>155</v>
      </c>
      <c r="L111" t="s">
        <v>50</v>
      </c>
      <c r="M111" t="s">
        <v>22</v>
      </c>
      <c r="N111" t="s">
        <v>22</v>
      </c>
      <c r="O111" t="s">
        <v>23</v>
      </c>
      <c r="P111" t="s">
        <v>42</v>
      </c>
      <c r="R111" t="s">
        <v>42</v>
      </c>
      <c r="T111" t="s">
        <v>23</v>
      </c>
      <c r="AE111" s="4" t="s">
        <v>825</v>
      </c>
      <c r="AF111" s="4" t="s">
        <v>825</v>
      </c>
    </row>
    <row r="112" spans="1:43" s="5" customFormat="1" x14ac:dyDescent="0.25">
      <c r="A112" s="5">
        <v>6366360601</v>
      </c>
      <c r="B112" s="5">
        <v>160912743</v>
      </c>
      <c r="C112" s="5" t="s">
        <v>230</v>
      </c>
      <c r="D112" s="5" t="s">
        <v>787</v>
      </c>
      <c r="E112" s="5" t="s">
        <v>49</v>
      </c>
      <c r="AE112" s="5" t="s">
        <v>825</v>
      </c>
      <c r="AG112" s="5" t="s">
        <v>234</v>
      </c>
      <c r="AK112" s="5" t="s">
        <v>231</v>
      </c>
      <c r="AL112" s="5" t="s">
        <v>232</v>
      </c>
      <c r="AM112" s="5">
        <v>88</v>
      </c>
      <c r="AN112" s="5">
        <v>88</v>
      </c>
      <c r="AO112" s="5">
        <v>88</v>
      </c>
      <c r="AP112" s="5">
        <v>88</v>
      </c>
      <c r="AQ112" s="5" t="s">
        <v>233</v>
      </c>
    </row>
    <row r="113" spans="1:34" s="5" customFormat="1" x14ac:dyDescent="0.25">
      <c r="A113" s="5">
        <v>6366293150</v>
      </c>
      <c r="B113" s="5">
        <v>160912743</v>
      </c>
      <c r="C113" s="5" t="s">
        <v>235</v>
      </c>
      <c r="D113" s="5" t="s">
        <v>789</v>
      </c>
      <c r="E113" s="5" t="s">
        <v>49</v>
      </c>
      <c r="AE113" s="5" t="s">
        <v>825</v>
      </c>
      <c r="AG113" s="5" t="s">
        <v>236</v>
      </c>
    </row>
    <row r="114" spans="1:34" x14ac:dyDescent="0.25">
      <c r="A114">
        <v>6366165084</v>
      </c>
      <c r="B114">
        <v>160912743</v>
      </c>
      <c r="C114" t="s">
        <v>237</v>
      </c>
      <c r="D114" t="s">
        <v>411</v>
      </c>
      <c r="E114" t="s">
        <v>20</v>
      </c>
      <c r="M114" t="s">
        <v>22</v>
      </c>
      <c r="N114" t="s">
        <v>22</v>
      </c>
      <c r="O114" t="s">
        <v>23</v>
      </c>
      <c r="R114" t="s">
        <v>22</v>
      </c>
      <c r="S114" t="s">
        <v>167</v>
      </c>
      <c r="W114" t="s">
        <v>23</v>
      </c>
      <c r="X114" t="s">
        <v>22</v>
      </c>
      <c r="Z114" t="s">
        <v>34</v>
      </c>
      <c r="AA114" t="s">
        <v>30</v>
      </c>
      <c r="AB114" t="s">
        <v>23</v>
      </c>
      <c r="AC114" t="s">
        <v>141</v>
      </c>
      <c r="AE114" s="4" t="s">
        <v>825</v>
      </c>
      <c r="AF114" s="4" t="s">
        <v>825</v>
      </c>
      <c r="AG114" t="s">
        <v>238</v>
      </c>
    </row>
    <row r="115" spans="1:34" x14ac:dyDescent="0.25">
      <c r="A115">
        <v>6365676952</v>
      </c>
      <c r="B115">
        <v>160912743</v>
      </c>
      <c r="C115" t="s">
        <v>239</v>
      </c>
      <c r="D115" t="s">
        <v>112</v>
      </c>
      <c r="E115" t="s">
        <v>20</v>
      </c>
      <c r="F115">
        <v>450</v>
      </c>
      <c r="G115">
        <v>590</v>
      </c>
      <c r="H115">
        <v>0</v>
      </c>
      <c r="I115">
        <v>0</v>
      </c>
      <c r="W115" t="s">
        <v>22</v>
      </c>
      <c r="X115" t="s">
        <v>23</v>
      </c>
      <c r="AE115" s="4" t="s">
        <v>825</v>
      </c>
      <c r="AF115" s="4" t="s">
        <v>825</v>
      </c>
    </row>
    <row r="116" spans="1:34" x14ac:dyDescent="0.25">
      <c r="A116">
        <v>6365667021</v>
      </c>
      <c r="B116">
        <v>160912743</v>
      </c>
      <c r="C116" t="s">
        <v>240</v>
      </c>
      <c r="D116" t="s">
        <v>240</v>
      </c>
      <c r="E116" t="s">
        <v>20</v>
      </c>
      <c r="F116">
        <v>3000</v>
      </c>
      <c r="G116">
        <v>3000</v>
      </c>
      <c r="H116">
        <v>500</v>
      </c>
      <c r="I116">
        <v>3000</v>
      </c>
      <c r="J116">
        <v>500</v>
      </c>
      <c r="K116">
        <v>3000</v>
      </c>
      <c r="L116" t="s">
        <v>21</v>
      </c>
      <c r="M116" t="s">
        <v>22</v>
      </c>
      <c r="N116" t="s">
        <v>23</v>
      </c>
      <c r="O116" t="s">
        <v>23</v>
      </c>
      <c r="P116" t="s">
        <v>23</v>
      </c>
      <c r="R116" t="s">
        <v>23</v>
      </c>
      <c r="T116" t="s">
        <v>22</v>
      </c>
      <c r="U116" t="s">
        <v>824</v>
      </c>
      <c r="W116" t="s">
        <v>23</v>
      </c>
      <c r="X116" t="s">
        <v>22</v>
      </c>
      <c r="Z116" t="s">
        <v>34</v>
      </c>
      <c r="AA116" t="s">
        <v>30</v>
      </c>
      <c r="AB116" t="s">
        <v>23</v>
      </c>
      <c r="AC116" t="s">
        <v>141</v>
      </c>
      <c r="AE116" s="4" t="s">
        <v>825</v>
      </c>
      <c r="AF116" s="4" t="s">
        <v>825</v>
      </c>
    </row>
    <row r="117" spans="1:34" s="5" customFormat="1" x14ac:dyDescent="0.25">
      <c r="A117" s="5">
        <v>6365666969</v>
      </c>
      <c r="B117" s="5">
        <v>160912743</v>
      </c>
      <c r="C117" s="5" t="s">
        <v>241</v>
      </c>
      <c r="D117" s="5" t="s">
        <v>668</v>
      </c>
      <c r="AE117" s="5" t="s">
        <v>825</v>
      </c>
    </row>
    <row r="118" spans="1:34" x14ac:dyDescent="0.25">
      <c r="A118">
        <v>6365518304</v>
      </c>
      <c r="B118">
        <v>160912743</v>
      </c>
      <c r="C118" t="s">
        <v>242</v>
      </c>
      <c r="D118" t="s">
        <v>203</v>
      </c>
      <c r="E118" t="s">
        <v>20</v>
      </c>
      <c r="F118">
        <v>800</v>
      </c>
      <c r="G118">
        <v>700</v>
      </c>
      <c r="H118">
        <v>0</v>
      </c>
      <c r="I118">
        <v>0</v>
      </c>
      <c r="X118" t="s">
        <v>22</v>
      </c>
      <c r="Y118">
        <v>160</v>
      </c>
      <c r="Z118" t="s">
        <v>34</v>
      </c>
      <c r="AA118" t="s">
        <v>158</v>
      </c>
      <c r="AB118" t="s">
        <v>23</v>
      </c>
      <c r="AC118" t="s">
        <v>47</v>
      </c>
      <c r="AE118" s="4" t="s">
        <v>825</v>
      </c>
      <c r="AF118" s="4" t="s">
        <v>825</v>
      </c>
      <c r="AG118" t="s">
        <v>243</v>
      </c>
    </row>
    <row r="119" spans="1:34" x14ac:dyDescent="0.25">
      <c r="A119">
        <v>6364989465</v>
      </c>
      <c r="B119">
        <v>160912743</v>
      </c>
      <c r="C119" t="s">
        <v>244</v>
      </c>
      <c r="D119" t="s">
        <v>340</v>
      </c>
      <c r="E119" t="s">
        <v>20</v>
      </c>
      <c r="F119">
        <v>84</v>
      </c>
      <c r="G119">
        <v>70</v>
      </c>
      <c r="H119">
        <v>0</v>
      </c>
      <c r="I119">
        <v>0</v>
      </c>
      <c r="W119" t="s">
        <v>23</v>
      </c>
      <c r="X119" t="s">
        <v>22</v>
      </c>
      <c r="Z119" t="s">
        <v>34</v>
      </c>
      <c r="AA119" t="s">
        <v>30</v>
      </c>
      <c r="AB119" t="s">
        <v>22</v>
      </c>
      <c r="AC119" t="s">
        <v>141</v>
      </c>
      <c r="AE119" s="4" t="s">
        <v>825</v>
      </c>
      <c r="AF119" s="4" t="s">
        <v>825</v>
      </c>
      <c r="AG119" t="s">
        <v>245</v>
      </c>
      <c r="AH119" t="s">
        <v>246</v>
      </c>
    </row>
    <row r="120" spans="1:34" x14ac:dyDescent="0.25">
      <c r="A120">
        <v>6364855244</v>
      </c>
      <c r="B120">
        <v>161258838</v>
      </c>
      <c r="C120" t="s">
        <v>247</v>
      </c>
      <c r="D120" t="s">
        <v>247</v>
      </c>
      <c r="E120" t="s">
        <v>20</v>
      </c>
      <c r="F120">
        <v>800</v>
      </c>
      <c r="G120">
        <v>500</v>
      </c>
      <c r="M120" t="s">
        <v>22</v>
      </c>
      <c r="T120" t="s">
        <v>22</v>
      </c>
      <c r="U120" t="s">
        <v>824</v>
      </c>
      <c r="V120">
        <v>20</v>
      </c>
      <c r="X120" t="s">
        <v>22</v>
      </c>
      <c r="Y120">
        <v>20</v>
      </c>
      <c r="Z120" t="s">
        <v>34</v>
      </c>
      <c r="AB120" t="s">
        <v>23</v>
      </c>
      <c r="AC120" t="s">
        <v>141</v>
      </c>
      <c r="AE120" t="s">
        <v>827</v>
      </c>
      <c r="AF120" t="s">
        <v>827</v>
      </c>
      <c r="AG120" t="s">
        <v>248</v>
      </c>
    </row>
    <row r="121" spans="1:34" x14ac:dyDescent="0.25">
      <c r="A121">
        <v>6364836879</v>
      </c>
      <c r="B121">
        <v>161258838</v>
      </c>
      <c r="C121" t="s">
        <v>251</v>
      </c>
      <c r="D121" t="s">
        <v>251</v>
      </c>
      <c r="E121" t="s">
        <v>20</v>
      </c>
      <c r="F121">
        <v>400</v>
      </c>
      <c r="G121">
        <v>450</v>
      </c>
      <c r="H121">
        <v>300</v>
      </c>
      <c r="J121">
        <v>250</v>
      </c>
      <c r="L121" t="s">
        <v>50</v>
      </c>
      <c r="M121" t="s">
        <v>22</v>
      </c>
      <c r="N121" t="s">
        <v>22</v>
      </c>
      <c r="O121" t="s">
        <v>22</v>
      </c>
      <c r="P121" t="s">
        <v>23</v>
      </c>
      <c r="R121" t="s">
        <v>23</v>
      </c>
      <c r="T121" t="s">
        <v>23</v>
      </c>
      <c r="W121" t="s">
        <v>22</v>
      </c>
      <c r="AE121" t="s">
        <v>827</v>
      </c>
      <c r="AF121" t="s">
        <v>827</v>
      </c>
      <c r="AG121" t="s">
        <v>252</v>
      </c>
    </row>
    <row r="122" spans="1:34" x14ac:dyDescent="0.25">
      <c r="A122">
        <v>6364815056</v>
      </c>
      <c r="B122">
        <v>161258838</v>
      </c>
      <c r="C122" t="s">
        <v>253</v>
      </c>
      <c r="D122" t="s">
        <v>253</v>
      </c>
      <c r="E122" t="s">
        <v>20</v>
      </c>
      <c r="F122">
        <v>245</v>
      </c>
      <c r="G122">
        <v>259</v>
      </c>
      <c r="H122">
        <v>0</v>
      </c>
      <c r="J122">
        <v>0</v>
      </c>
      <c r="M122" t="s">
        <v>22</v>
      </c>
      <c r="X122" t="s">
        <v>23</v>
      </c>
      <c r="AE122" t="s">
        <v>827</v>
      </c>
      <c r="AF122" t="s">
        <v>827</v>
      </c>
      <c r="AG122" t="s">
        <v>254</v>
      </c>
      <c r="AH122" t="s">
        <v>255</v>
      </c>
    </row>
    <row r="123" spans="1:34" x14ac:dyDescent="0.25">
      <c r="A123">
        <v>6364811337</v>
      </c>
      <c r="B123">
        <v>161258838</v>
      </c>
      <c r="C123" t="s">
        <v>247</v>
      </c>
      <c r="D123" t="s">
        <v>247</v>
      </c>
      <c r="E123" t="s">
        <v>20</v>
      </c>
      <c r="F123">
        <v>500</v>
      </c>
      <c r="G123">
        <v>500</v>
      </c>
      <c r="H123">
        <v>0</v>
      </c>
      <c r="I123">
        <v>200</v>
      </c>
      <c r="J123">
        <v>0</v>
      </c>
      <c r="K123">
        <v>0</v>
      </c>
      <c r="M123" t="s">
        <v>22</v>
      </c>
      <c r="AE123" t="s">
        <v>827</v>
      </c>
      <c r="AF123" t="s">
        <v>827</v>
      </c>
      <c r="AG123" t="s">
        <v>256</v>
      </c>
    </row>
    <row r="124" spans="1:34" x14ac:dyDescent="0.25">
      <c r="A124">
        <v>6364802689</v>
      </c>
      <c r="B124">
        <v>161258838</v>
      </c>
      <c r="C124" t="s">
        <v>73</v>
      </c>
      <c r="D124" t="s">
        <v>73</v>
      </c>
      <c r="E124" t="s">
        <v>20</v>
      </c>
      <c r="F124">
        <v>950</v>
      </c>
      <c r="G124">
        <v>750</v>
      </c>
      <c r="H124">
        <v>0</v>
      </c>
      <c r="I124">
        <v>0</v>
      </c>
      <c r="J124">
        <v>0</v>
      </c>
      <c r="M124" t="s">
        <v>22</v>
      </c>
      <c r="AE124" t="s">
        <v>827</v>
      </c>
      <c r="AF124" t="s">
        <v>827</v>
      </c>
      <c r="AG124" t="s">
        <v>257</v>
      </c>
    </row>
    <row r="125" spans="1:34" x14ac:dyDescent="0.25">
      <c r="A125">
        <v>6364799795</v>
      </c>
      <c r="B125">
        <v>161258838</v>
      </c>
      <c r="C125" t="s">
        <v>187</v>
      </c>
      <c r="D125" t="s">
        <v>187</v>
      </c>
      <c r="E125" t="s">
        <v>20</v>
      </c>
      <c r="F125">
        <v>180</v>
      </c>
      <c r="G125">
        <v>160</v>
      </c>
      <c r="H125">
        <v>0</v>
      </c>
      <c r="I125">
        <v>0</v>
      </c>
      <c r="J125">
        <v>0</v>
      </c>
      <c r="M125" t="s">
        <v>23</v>
      </c>
      <c r="X125" t="s">
        <v>23</v>
      </c>
      <c r="AE125" t="s">
        <v>827</v>
      </c>
      <c r="AF125" t="s">
        <v>827</v>
      </c>
      <c r="AG125" t="s">
        <v>258</v>
      </c>
    </row>
    <row r="126" spans="1:34" x14ac:dyDescent="0.25">
      <c r="A126">
        <v>6364795878</v>
      </c>
      <c r="B126">
        <v>161258838</v>
      </c>
      <c r="C126" t="s">
        <v>73</v>
      </c>
      <c r="D126" t="s">
        <v>73</v>
      </c>
      <c r="E126" t="s">
        <v>20</v>
      </c>
      <c r="F126">
        <v>500</v>
      </c>
      <c r="H126">
        <v>0</v>
      </c>
      <c r="J126">
        <v>0</v>
      </c>
      <c r="M126" t="s">
        <v>22</v>
      </c>
      <c r="X126" t="s">
        <v>22</v>
      </c>
      <c r="Y126">
        <v>30</v>
      </c>
      <c r="Z126" t="s">
        <v>29</v>
      </c>
      <c r="AB126" t="s">
        <v>23</v>
      </c>
      <c r="AC126" t="s">
        <v>35</v>
      </c>
      <c r="AD126" t="s">
        <v>259</v>
      </c>
      <c r="AE126" t="s">
        <v>827</v>
      </c>
      <c r="AF126" t="s">
        <v>827</v>
      </c>
      <c r="AG126" t="s">
        <v>260</v>
      </c>
    </row>
    <row r="127" spans="1:34" x14ac:dyDescent="0.25">
      <c r="A127">
        <v>6364792367</v>
      </c>
      <c r="B127">
        <v>161258838</v>
      </c>
      <c r="C127" t="s">
        <v>185</v>
      </c>
      <c r="D127" t="s">
        <v>185</v>
      </c>
      <c r="E127" t="s">
        <v>20</v>
      </c>
      <c r="F127">
        <v>950</v>
      </c>
      <c r="G127">
        <v>800</v>
      </c>
      <c r="H127">
        <v>0</v>
      </c>
      <c r="I127">
        <v>0</v>
      </c>
      <c r="J127">
        <v>0</v>
      </c>
      <c r="K127">
        <v>0</v>
      </c>
      <c r="M127" t="s">
        <v>23</v>
      </c>
      <c r="Z127" t="s">
        <v>29</v>
      </c>
      <c r="AB127" t="s">
        <v>23</v>
      </c>
      <c r="AC127" t="s">
        <v>141</v>
      </c>
      <c r="AE127" t="s">
        <v>827</v>
      </c>
      <c r="AF127" t="s">
        <v>827</v>
      </c>
      <c r="AG127" t="s">
        <v>261</v>
      </c>
    </row>
    <row r="128" spans="1:34" x14ac:dyDescent="0.25">
      <c r="A128">
        <v>6364788835</v>
      </c>
      <c r="B128">
        <v>161258838</v>
      </c>
      <c r="C128" t="s">
        <v>203</v>
      </c>
      <c r="D128" t="s">
        <v>203</v>
      </c>
      <c r="E128" t="s">
        <v>20</v>
      </c>
      <c r="F128">
        <v>300</v>
      </c>
      <c r="G128">
        <v>300</v>
      </c>
      <c r="M128" t="s">
        <v>22</v>
      </c>
      <c r="AE128" t="s">
        <v>827</v>
      </c>
      <c r="AF128" t="s">
        <v>827</v>
      </c>
      <c r="AG128" t="s">
        <v>262</v>
      </c>
    </row>
    <row r="129" spans="1:33" x14ac:dyDescent="0.25">
      <c r="A129">
        <v>6364786923</v>
      </c>
      <c r="B129">
        <v>161258838</v>
      </c>
      <c r="C129" t="s">
        <v>185</v>
      </c>
      <c r="D129" t="s">
        <v>185</v>
      </c>
      <c r="E129" t="s">
        <v>20</v>
      </c>
      <c r="F129">
        <v>220</v>
      </c>
      <c r="G129">
        <v>250</v>
      </c>
      <c r="H129">
        <v>0</v>
      </c>
      <c r="I129">
        <v>0</v>
      </c>
      <c r="J129">
        <v>0</v>
      </c>
      <c r="K129">
        <v>0</v>
      </c>
      <c r="M129" t="s">
        <v>22</v>
      </c>
      <c r="AE129" t="s">
        <v>827</v>
      </c>
      <c r="AF129" t="s">
        <v>827</v>
      </c>
      <c r="AG129" t="s">
        <v>263</v>
      </c>
    </row>
    <row r="130" spans="1:33" x14ac:dyDescent="0.25">
      <c r="A130">
        <v>6364782563</v>
      </c>
      <c r="B130">
        <v>161258838</v>
      </c>
      <c r="C130" t="s">
        <v>73</v>
      </c>
      <c r="D130" t="s">
        <v>73</v>
      </c>
      <c r="E130" t="s">
        <v>20</v>
      </c>
      <c r="F130">
        <v>950</v>
      </c>
      <c r="G130">
        <v>950</v>
      </c>
      <c r="H130">
        <v>950</v>
      </c>
      <c r="I130">
        <v>950</v>
      </c>
      <c r="J130">
        <v>950</v>
      </c>
      <c r="K130">
        <v>950</v>
      </c>
      <c r="L130" t="s">
        <v>21</v>
      </c>
      <c r="M130" t="s">
        <v>22</v>
      </c>
      <c r="N130" t="s">
        <v>22</v>
      </c>
      <c r="O130" t="s">
        <v>22</v>
      </c>
      <c r="P130" t="s">
        <v>22</v>
      </c>
      <c r="Q130" t="s">
        <v>264</v>
      </c>
      <c r="R130" t="s">
        <v>22</v>
      </c>
      <c r="T130" t="s">
        <v>23</v>
      </c>
      <c r="W130" t="s">
        <v>22</v>
      </c>
      <c r="AE130" t="s">
        <v>827</v>
      </c>
      <c r="AF130" t="s">
        <v>827</v>
      </c>
      <c r="AG130" t="s">
        <v>265</v>
      </c>
    </row>
    <row r="131" spans="1:33" x14ac:dyDescent="0.25">
      <c r="A131">
        <v>6364780118</v>
      </c>
      <c r="B131">
        <v>161258838</v>
      </c>
      <c r="C131" t="s">
        <v>253</v>
      </c>
      <c r="D131" t="s">
        <v>253</v>
      </c>
      <c r="E131" t="s">
        <v>20</v>
      </c>
      <c r="F131">
        <v>450</v>
      </c>
      <c r="G131">
        <v>350</v>
      </c>
      <c r="H131">
        <v>0</v>
      </c>
      <c r="I131">
        <v>200</v>
      </c>
      <c r="J131">
        <v>0</v>
      </c>
      <c r="K131">
        <v>200</v>
      </c>
      <c r="M131" t="s">
        <v>23</v>
      </c>
      <c r="X131" t="s">
        <v>23</v>
      </c>
      <c r="AE131" t="s">
        <v>827</v>
      </c>
      <c r="AF131" t="s">
        <v>827</v>
      </c>
      <c r="AG131" t="s">
        <v>266</v>
      </c>
    </row>
    <row r="132" spans="1:33" x14ac:dyDescent="0.25">
      <c r="A132">
        <v>6364684002</v>
      </c>
      <c r="B132">
        <v>161258838</v>
      </c>
      <c r="C132" t="s">
        <v>251</v>
      </c>
      <c r="D132" t="s">
        <v>251</v>
      </c>
      <c r="E132" t="s">
        <v>20</v>
      </c>
      <c r="F132">
        <v>250</v>
      </c>
      <c r="G132">
        <v>250</v>
      </c>
      <c r="H132">
        <v>0</v>
      </c>
      <c r="I132">
        <v>0</v>
      </c>
      <c r="J132">
        <v>0</v>
      </c>
      <c r="K132">
        <v>0</v>
      </c>
      <c r="M132" t="s">
        <v>22</v>
      </c>
      <c r="S132" t="s">
        <v>142</v>
      </c>
      <c r="AE132" t="s">
        <v>827</v>
      </c>
      <c r="AF132" t="s">
        <v>827</v>
      </c>
      <c r="AG132" t="s">
        <v>267</v>
      </c>
    </row>
    <row r="133" spans="1:33" x14ac:dyDescent="0.25">
      <c r="A133">
        <v>6364682223</v>
      </c>
      <c r="B133">
        <v>161258838</v>
      </c>
      <c r="C133" t="s">
        <v>268</v>
      </c>
      <c r="D133" t="s">
        <v>268</v>
      </c>
      <c r="E133" t="s">
        <v>20</v>
      </c>
      <c r="F133">
        <v>150</v>
      </c>
      <c r="G133">
        <v>150</v>
      </c>
      <c r="H133">
        <v>0</v>
      </c>
      <c r="I133">
        <v>0</v>
      </c>
      <c r="J133">
        <v>0</v>
      </c>
      <c r="M133" t="s">
        <v>22</v>
      </c>
      <c r="X133" t="s">
        <v>23</v>
      </c>
      <c r="AE133" t="s">
        <v>827</v>
      </c>
      <c r="AF133" t="s">
        <v>827</v>
      </c>
      <c r="AG133" t="s">
        <v>269</v>
      </c>
    </row>
    <row r="134" spans="1:33" x14ac:dyDescent="0.25">
      <c r="A134">
        <v>6364679178</v>
      </c>
      <c r="B134">
        <v>161258838</v>
      </c>
      <c r="C134" t="s">
        <v>75</v>
      </c>
      <c r="D134" t="s">
        <v>75</v>
      </c>
      <c r="E134" t="s">
        <v>20</v>
      </c>
      <c r="F134">
        <v>1000</v>
      </c>
      <c r="G134">
        <v>750</v>
      </c>
      <c r="H134">
        <v>0</v>
      </c>
      <c r="I134">
        <v>0</v>
      </c>
      <c r="J134">
        <v>0</v>
      </c>
      <c r="K134">
        <v>0</v>
      </c>
      <c r="M134" t="s">
        <v>22</v>
      </c>
      <c r="AE134" t="s">
        <v>827</v>
      </c>
      <c r="AF134" t="s">
        <v>827</v>
      </c>
      <c r="AG134" t="s">
        <v>270</v>
      </c>
    </row>
    <row r="135" spans="1:33" x14ac:dyDescent="0.25">
      <c r="A135">
        <v>6364674784</v>
      </c>
      <c r="B135">
        <v>161258838</v>
      </c>
      <c r="D135" t="s">
        <v>794</v>
      </c>
      <c r="E135" t="s">
        <v>20</v>
      </c>
      <c r="F135">
        <v>900</v>
      </c>
      <c r="H135">
        <v>0</v>
      </c>
      <c r="I135">
        <v>0</v>
      </c>
      <c r="J135">
        <v>0</v>
      </c>
      <c r="K135">
        <v>0</v>
      </c>
      <c r="M135" t="s">
        <v>22</v>
      </c>
      <c r="X135" t="s">
        <v>23</v>
      </c>
      <c r="AE135" t="s">
        <v>827</v>
      </c>
      <c r="AF135" t="s">
        <v>827</v>
      </c>
      <c r="AG135" t="s">
        <v>271</v>
      </c>
    </row>
    <row r="136" spans="1:33" x14ac:dyDescent="0.25">
      <c r="A136">
        <v>6364668875</v>
      </c>
      <c r="B136">
        <v>161258838</v>
      </c>
      <c r="C136" t="s">
        <v>247</v>
      </c>
      <c r="D136" t="s">
        <v>247</v>
      </c>
      <c r="E136" t="s">
        <v>20</v>
      </c>
      <c r="F136">
        <v>450</v>
      </c>
      <c r="G136">
        <v>450</v>
      </c>
      <c r="H136">
        <v>80</v>
      </c>
      <c r="I136">
        <v>0</v>
      </c>
      <c r="J136">
        <v>50</v>
      </c>
      <c r="K136">
        <v>0</v>
      </c>
      <c r="L136" t="s">
        <v>21</v>
      </c>
      <c r="N136" t="s">
        <v>22</v>
      </c>
      <c r="O136" t="s">
        <v>22</v>
      </c>
      <c r="P136" t="s">
        <v>23</v>
      </c>
      <c r="R136" t="s">
        <v>22</v>
      </c>
      <c r="T136" t="s">
        <v>22</v>
      </c>
      <c r="X136" t="s">
        <v>23</v>
      </c>
      <c r="AE136" t="s">
        <v>827</v>
      </c>
      <c r="AF136" t="s">
        <v>827</v>
      </c>
      <c r="AG136" t="s">
        <v>272</v>
      </c>
    </row>
    <row r="137" spans="1:33" x14ac:dyDescent="0.25">
      <c r="A137">
        <v>6364666688</v>
      </c>
      <c r="B137">
        <v>161258838</v>
      </c>
      <c r="C137" t="s">
        <v>251</v>
      </c>
      <c r="D137" t="s">
        <v>251</v>
      </c>
      <c r="E137" t="s">
        <v>20</v>
      </c>
      <c r="F137">
        <v>150</v>
      </c>
      <c r="G137">
        <v>150</v>
      </c>
      <c r="H137">
        <v>0</v>
      </c>
      <c r="I137">
        <v>0</v>
      </c>
      <c r="J137">
        <v>0</v>
      </c>
      <c r="M137" t="s">
        <v>22</v>
      </c>
      <c r="X137" t="s">
        <v>23</v>
      </c>
      <c r="AE137" t="s">
        <v>827</v>
      </c>
      <c r="AF137" t="s">
        <v>827</v>
      </c>
      <c r="AG137" t="s">
        <v>273</v>
      </c>
    </row>
    <row r="138" spans="1:33" x14ac:dyDescent="0.25">
      <c r="A138">
        <v>6364662402</v>
      </c>
      <c r="B138">
        <v>161258838</v>
      </c>
      <c r="C138" t="s">
        <v>253</v>
      </c>
      <c r="D138" t="s">
        <v>253</v>
      </c>
      <c r="E138" t="s">
        <v>20</v>
      </c>
      <c r="F138">
        <v>420</v>
      </c>
      <c r="G138">
        <v>420</v>
      </c>
      <c r="H138">
        <v>0</v>
      </c>
      <c r="J138">
        <v>0</v>
      </c>
      <c r="M138" t="s">
        <v>22</v>
      </c>
      <c r="S138" t="s">
        <v>142</v>
      </c>
      <c r="X138" t="s">
        <v>22</v>
      </c>
      <c r="Y138">
        <v>5</v>
      </c>
      <c r="Z138" t="s">
        <v>29</v>
      </c>
      <c r="AB138" t="s">
        <v>23</v>
      </c>
      <c r="AC138" t="s">
        <v>42</v>
      </c>
      <c r="AD138" t="s">
        <v>42</v>
      </c>
      <c r="AE138" t="s">
        <v>827</v>
      </c>
      <c r="AF138" t="s">
        <v>827</v>
      </c>
      <c r="AG138" t="s">
        <v>274</v>
      </c>
    </row>
    <row r="139" spans="1:33" x14ac:dyDescent="0.25">
      <c r="A139">
        <v>6364658714</v>
      </c>
      <c r="B139">
        <v>161258838</v>
      </c>
      <c r="C139" t="s">
        <v>187</v>
      </c>
      <c r="D139" t="s">
        <v>187</v>
      </c>
      <c r="E139" t="s">
        <v>20</v>
      </c>
      <c r="F139">
        <v>500</v>
      </c>
      <c r="G139">
        <v>500</v>
      </c>
      <c r="H139">
        <v>0</v>
      </c>
      <c r="I139">
        <v>0</v>
      </c>
      <c r="J139">
        <v>0</v>
      </c>
      <c r="K139">
        <v>0</v>
      </c>
      <c r="M139" t="s">
        <v>22</v>
      </c>
      <c r="X139" t="s">
        <v>22</v>
      </c>
      <c r="Y139">
        <v>20</v>
      </c>
      <c r="Z139" t="s">
        <v>34</v>
      </c>
      <c r="AB139" t="s">
        <v>23</v>
      </c>
      <c r="AE139" t="s">
        <v>827</v>
      </c>
      <c r="AF139" t="s">
        <v>827</v>
      </c>
      <c r="AG139" t="s">
        <v>275</v>
      </c>
    </row>
    <row r="140" spans="1:33" x14ac:dyDescent="0.25">
      <c r="A140">
        <v>6364656469</v>
      </c>
      <c r="B140">
        <v>161258838</v>
      </c>
      <c r="C140" t="s">
        <v>187</v>
      </c>
      <c r="D140" t="s">
        <v>187</v>
      </c>
      <c r="E140" t="s">
        <v>20</v>
      </c>
      <c r="F140">
        <v>450</v>
      </c>
      <c r="G140">
        <v>450</v>
      </c>
      <c r="H140">
        <v>40</v>
      </c>
      <c r="J140">
        <v>0</v>
      </c>
      <c r="M140" t="s">
        <v>22</v>
      </c>
      <c r="AE140" t="s">
        <v>827</v>
      </c>
      <c r="AF140" t="s">
        <v>827</v>
      </c>
      <c r="AG140" t="s">
        <v>276</v>
      </c>
    </row>
    <row r="141" spans="1:33" x14ac:dyDescent="0.25">
      <c r="A141">
        <v>6364607587</v>
      </c>
      <c r="B141">
        <v>161258838</v>
      </c>
      <c r="C141" t="s">
        <v>253</v>
      </c>
      <c r="D141" t="s">
        <v>253</v>
      </c>
      <c r="E141" t="s">
        <v>20</v>
      </c>
      <c r="F141">
        <v>140</v>
      </c>
      <c r="G141">
        <v>140</v>
      </c>
      <c r="H141">
        <v>0</v>
      </c>
      <c r="I141">
        <v>0</v>
      </c>
      <c r="J141">
        <v>0</v>
      </c>
      <c r="M141" t="s">
        <v>23</v>
      </c>
      <c r="AE141" t="s">
        <v>827</v>
      </c>
      <c r="AF141" t="s">
        <v>827</v>
      </c>
      <c r="AG141" t="s">
        <v>277</v>
      </c>
    </row>
    <row r="142" spans="1:33" x14ac:dyDescent="0.25">
      <c r="A142">
        <v>6364604848</v>
      </c>
      <c r="B142">
        <v>161258838</v>
      </c>
      <c r="C142" t="s">
        <v>187</v>
      </c>
      <c r="D142" t="s">
        <v>187</v>
      </c>
      <c r="E142" t="s">
        <v>20</v>
      </c>
      <c r="F142">
        <v>1700</v>
      </c>
      <c r="G142">
        <v>1500</v>
      </c>
      <c r="H142">
        <v>0</v>
      </c>
      <c r="I142">
        <v>300</v>
      </c>
      <c r="J142">
        <v>0</v>
      </c>
      <c r="K142">
        <v>300</v>
      </c>
      <c r="M142" t="s">
        <v>23</v>
      </c>
      <c r="X142" t="s">
        <v>22</v>
      </c>
      <c r="Y142">
        <v>15</v>
      </c>
      <c r="Z142" t="s">
        <v>29</v>
      </c>
      <c r="AB142" t="s">
        <v>23</v>
      </c>
      <c r="AC142" t="s">
        <v>47</v>
      </c>
      <c r="AE142" t="s">
        <v>827</v>
      </c>
      <c r="AF142" t="s">
        <v>827</v>
      </c>
      <c r="AG142" t="s">
        <v>278</v>
      </c>
    </row>
    <row r="143" spans="1:33" x14ac:dyDescent="0.25">
      <c r="A143">
        <v>6364601848</v>
      </c>
      <c r="B143">
        <v>161258838</v>
      </c>
      <c r="C143" t="s">
        <v>187</v>
      </c>
      <c r="D143" t="s">
        <v>187</v>
      </c>
      <c r="E143" t="s">
        <v>20</v>
      </c>
      <c r="F143">
        <v>1700</v>
      </c>
      <c r="G143">
        <v>1500</v>
      </c>
      <c r="H143">
        <v>0</v>
      </c>
      <c r="J143">
        <v>0</v>
      </c>
      <c r="M143" t="s">
        <v>23</v>
      </c>
      <c r="X143" t="s">
        <v>22</v>
      </c>
      <c r="Z143" t="s">
        <v>34</v>
      </c>
      <c r="AB143" t="s">
        <v>23</v>
      </c>
      <c r="AC143" t="s">
        <v>47</v>
      </c>
      <c r="AE143" t="s">
        <v>827</v>
      </c>
      <c r="AF143" t="s">
        <v>827</v>
      </c>
      <c r="AG143" t="s">
        <v>279</v>
      </c>
    </row>
    <row r="144" spans="1:33" x14ac:dyDescent="0.25">
      <c r="A144">
        <v>6364598458</v>
      </c>
      <c r="B144">
        <v>161258838</v>
      </c>
      <c r="C144" t="s">
        <v>185</v>
      </c>
      <c r="D144" t="s">
        <v>185</v>
      </c>
      <c r="E144" t="s">
        <v>20</v>
      </c>
      <c r="F144">
        <v>400</v>
      </c>
      <c r="G144">
        <v>300</v>
      </c>
      <c r="H144">
        <v>0</v>
      </c>
      <c r="J144">
        <v>0</v>
      </c>
      <c r="K144">
        <v>0</v>
      </c>
      <c r="M144" t="s">
        <v>22</v>
      </c>
      <c r="X144" t="s">
        <v>23</v>
      </c>
      <c r="AE144" t="s">
        <v>827</v>
      </c>
      <c r="AF144" t="s">
        <v>827</v>
      </c>
      <c r="AG144" t="s">
        <v>280</v>
      </c>
    </row>
    <row r="145" spans="1:34" x14ac:dyDescent="0.25">
      <c r="A145">
        <v>6364596146</v>
      </c>
      <c r="B145">
        <v>161258838</v>
      </c>
      <c r="C145" t="s">
        <v>268</v>
      </c>
      <c r="D145" t="s">
        <v>268</v>
      </c>
      <c r="E145" t="s">
        <v>20</v>
      </c>
      <c r="F145">
        <v>65</v>
      </c>
      <c r="G145">
        <v>80</v>
      </c>
      <c r="H145">
        <v>0</v>
      </c>
      <c r="I145">
        <v>0</v>
      </c>
      <c r="J145">
        <v>0</v>
      </c>
      <c r="M145" t="s">
        <v>23</v>
      </c>
      <c r="AE145" t="s">
        <v>827</v>
      </c>
      <c r="AF145" t="s">
        <v>827</v>
      </c>
      <c r="AG145" t="s">
        <v>281</v>
      </c>
    </row>
    <row r="146" spans="1:34" x14ac:dyDescent="0.25">
      <c r="A146">
        <v>6364594100</v>
      </c>
      <c r="B146">
        <v>161258838</v>
      </c>
      <c r="C146" t="s">
        <v>268</v>
      </c>
      <c r="D146" t="s">
        <v>268</v>
      </c>
      <c r="E146" t="s">
        <v>20</v>
      </c>
      <c r="F146">
        <v>120</v>
      </c>
      <c r="G146">
        <v>120</v>
      </c>
      <c r="H146">
        <v>0</v>
      </c>
      <c r="J146">
        <v>0</v>
      </c>
      <c r="M146" t="s">
        <v>23</v>
      </c>
      <c r="AE146" t="s">
        <v>827</v>
      </c>
      <c r="AF146" t="s">
        <v>827</v>
      </c>
      <c r="AG146" t="s">
        <v>282</v>
      </c>
    </row>
    <row r="147" spans="1:34" x14ac:dyDescent="0.25">
      <c r="A147">
        <v>6364584223</v>
      </c>
      <c r="B147">
        <v>161258838</v>
      </c>
      <c r="C147" t="s">
        <v>73</v>
      </c>
      <c r="D147" t="s">
        <v>73</v>
      </c>
      <c r="E147" t="s">
        <v>20</v>
      </c>
      <c r="F147">
        <v>1500</v>
      </c>
      <c r="G147">
        <v>1500</v>
      </c>
      <c r="H147">
        <v>40</v>
      </c>
      <c r="M147" t="s">
        <v>23</v>
      </c>
      <c r="N147" t="s">
        <v>42</v>
      </c>
      <c r="O147" t="s">
        <v>42</v>
      </c>
      <c r="P147" t="s">
        <v>42</v>
      </c>
      <c r="R147" t="s">
        <v>42</v>
      </c>
      <c r="X147" t="s">
        <v>23</v>
      </c>
      <c r="AE147" t="s">
        <v>827</v>
      </c>
      <c r="AF147" t="s">
        <v>827</v>
      </c>
      <c r="AG147" t="s">
        <v>283</v>
      </c>
    </row>
    <row r="148" spans="1:34" s="5" customFormat="1" x14ac:dyDescent="0.25">
      <c r="A148" s="5">
        <v>6364578092</v>
      </c>
      <c r="B148" s="5">
        <v>161258838</v>
      </c>
      <c r="C148" s="5" t="s">
        <v>197</v>
      </c>
      <c r="D148" s="5" t="s">
        <v>197</v>
      </c>
      <c r="E148" s="5" t="s">
        <v>799</v>
      </c>
      <c r="AE148" s="5" t="s">
        <v>827</v>
      </c>
      <c r="AG148" s="5" t="s">
        <v>284</v>
      </c>
    </row>
    <row r="149" spans="1:34" x14ac:dyDescent="0.25">
      <c r="A149">
        <v>6364574119</v>
      </c>
      <c r="B149">
        <v>161258838</v>
      </c>
      <c r="C149" t="s">
        <v>253</v>
      </c>
      <c r="D149" t="s">
        <v>253</v>
      </c>
      <c r="E149" t="s">
        <v>20</v>
      </c>
      <c r="F149">
        <v>250</v>
      </c>
      <c r="G149">
        <v>250</v>
      </c>
      <c r="H149">
        <v>0</v>
      </c>
      <c r="J149">
        <v>0</v>
      </c>
      <c r="M149" t="s">
        <v>22</v>
      </c>
      <c r="X149" t="s">
        <v>23</v>
      </c>
      <c r="AE149" t="s">
        <v>827</v>
      </c>
      <c r="AF149" t="s">
        <v>827</v>
      </c>
      <c r="AG149" t="s">
        <v>285</v>
      </c>
    </row>
    <row r="150" spans="1:34" x14ac:dyDescent="0.25">
      <c r="A150">
        <v>6364568371</v>
      </c>
      <c r="B150">
        <v>161258838</v>
      </c>
      <c r="C150" t="s">
        <v>286</v>
      </c>
      <c r="D150" t="s">
        <v>253</v>
      </c>
      <c r="E150" t="s">
        <v>20</v>
      </c>
      <c r="F150">
        <v>500</v>
      </c>
      <c r="G150">
        <v>500</v>
      </c>
      <c r="H150">
        <v>500</v>
      </c>
      <c r="I150">
        <v>500</v>
      </c>
      <c r="J150">
        <v>0</v>
      </c>
      <c r="K150">
        <v>0</v>
      </c>
      <c r="M150" t="s">
        <v>22</v>
      </c>
      <c r="N150" t="s">
        <v>22</v>
      </c>
      <c r="O150" t="s">
        <v>22</v>
      </c>
      <c r="P150" t="s">
        <v>23</v>
      </c>
      <c r="R150" t="s">
        <v>23</v>
      </c>
      <c r="T150" t="s">
        <v>23</v>
      </c>
      <c r="W150" t="s">
        <v>22</v>
      </c>
      <c r="AE150" t="s">
        <v>827</v>
      </c>
      <c r="AF150" t="s">
        <v>827</v>
      </c>
      <c r="AG150" t="s">
        <v>287</v>
      </c>
    </row>
    <row r="151" spans="1:34" x14ac:dyDescent="0.25">
      <c r="A151">
        <v>6364562764</v>
      </c>
      <c r="B151">
        <v>161258838</v>
      </c>
      <c r="C151" t="s">
        <v>253</v>
      </c>
      <c r="D151" t="s">
        <v>253</v>
      </c>
      <c r="E151" t="s">
        <v>20</v>
      </c>
      <c r="F151">
        <v>600</v>
      </c>
      <c r="G151">
        <v>600</v>
      </c>
      <c r="H151">
        <v>600</v>
      </c>
      <c r="I151">
        <v>600</v>
      </c>
      <c r="J151">
        <v>0</v>
      </c>
      <c r="K151">
        <v>0</v>
      </c>
      <c r="M151" t="s">
        <v>23</v>
      </c>
      <c r="AE151" t="s">
        <v>827</v>
      </c>
      <c r="AF151" t="s">
        <v>827</v>
      </c>
      <c r="AG151" t="s">
        <v>288</v>
      </c>
    </row>
    <row r="152" spans="1:34" x14ac:dyDescent="0.25">
      <c r="A152">
        <v>6364560351</v>
      </c>
      <c r="B152">
        <v>161258838</v>
      </c>
      <c r="C152" t="s">
        <v>187</v>
      </c>
      <c r="D152" t="s">
        <v>187</v>
      </c>
      <c r="E152" t="s">
        <v>20</v>
      </c>
      <c r="F152">
        <v>350</v>
      </c>
      <c r="G152">
        <v>350</v>
      </c>
      <c r="H152">
        <v>0</v>
      </c>
      <c r="J152">
        <v>0</v>
      </c>
      <c r="M152" t="s">
        <v>23</v>
      </c>
      <c r="AE152" t="s">
        <v>827</v>
      </c>
      <c r="AF152" t="s">
        <v>827</v>
      </c>
      <c r="AG152" t="s">
        <v>289</v>
      </c>
    </row>
    <row r="153" spans="1:34" x14ac:dyDescent="0.25">
      <c r="A153">
        <v>6364555759</v>
      </c>
      <c r="B153">
        <v>161258838</v>
      </c>
      <c r="C153" t="s">
        <v>73</v>
      </c>
      <c r="D153" t="s">
        <v>73</v>
      </c>
      <c r="E153" t="s">
        <v>20</v>
      </c>
      <c r="F153">
        <v>150</v>
      </c>
      <c r="G153">
        <v>150</v>
      </c>
      <c r="H153">
        <v>0</v>
      </c>
      <c r="J153">
        <v>0</v>
      </c>
      <c r="M153" t="s">
        <v>22</v>
      </c>
      <c r="X153" t="s">
        <v>22</v>
      </c>
      <c r="Y153">
        <v>20</v>
      </c>
      <c r="Z153" t="s">
        <v>29</v>
      </c>
      <c r="AB153" t="s">
        <v>23</v>
      </c>
      <c r="AC153" t="s">
        <v>47</v>
      </c>
      <c r="AE153" t="s">
        <v>827</v>
      </c>
      <c r="AF153" t="s">
        <v>827</v>
      </c>
      <c r="AG153" t="s">
        <v>290</v>
      </c>
    </row>
    <row r="154" spans="1:34" x14ac:dyDescent="0.25">
      <c r="A154">
        <v>6364552431</v>
      </c>
      <c r="B154">
        <v>161258838</v>
      </c>
      <c r="C154" t="s">
        <v>187</v>
      </c>
      <c r="D154" t="s">
        <v>187</v>
      </c>
      <c r="E154" t="s">
        <v>20</v>
      </c>
      <c r="F154">
        <v>800</v>
      </c>
      <c r="G154">
        <v>800</v>
      </c>
      <c r="H154">
        <v>0</v>
      </c>
      <c r="J154">
        <v>0</v>
      </c>
      <c r="M154" t="s">
        <v>22</v>
      </c>
      <c r="X154" t="s">
        <v>22</v>
      </c>
      <c r="Y154">
        <v>15</v>
      </c>
      <c r="Z154" t="s">
        <v>29</v>
      </c>
      <c r="AB154" t="s">
        <v>23</v>
      </c>
      <c r="AC154" t="s">
        <v>311</v>
      </c>
      <c r="AD154" t="s">
        <v>291</v>
      </c>
      <c r="AE154" t="s">
        <v>827</v>
      </c>
      <c r="AF154" t="s">
        <v>827</v>
      </c>
      <c r="AG154" t="s">
        <v>292</v>
      </c>
    </row>
    <row r="155" spans="1:34" x14ac:dyDescent="0.25">
      <c r="A155">
        <v>6364547213</v>
      </c>
      <c r="B155">
        <v>161258838</v>
      </c>
      <c r="C155" t="s">
        <v>187</v>
      </c>
      <c r="D155" t="s">
        <v>187</v>
      </c>
      <c r="E155" t="s">
        <v>20</v>
      </c>
      <c r="F155">
        <v>200</v>
      </c>
      <c r="H155">
        <v>175</v>
      </c>
      <c r="M155" t="s">
        <v>22</v>
      </c>
      <c r="N155" t="s">
        <v>22</v>
      </c>
      <c r="O155" t="s">
        <v>22</v>
      </c>
      <c r="P155" t="s">
        <v>23</v>
      </c>
      <c r="R155" t="s">
        <v>23</v>
      </c>
      <c r="T155" t="s">
        <v>23</v>
      </c>
      <c r="W155" t="s">
        <v>22</v>
      </c>
      <c r="X155" t="s">
        <v>22</v>
      </c>
      <c r="Y155">
        <v>25</v>
      </c>
      <c r="Z155" t="s">
        <v>34</v>
      </c>
      <c r="AB155" t="s">
        <v>23</v>
      </c>
      <c r="AC155" t="s">
        <v>141</v>
      </c>
      <c r="AE155" t="s">
        <v>827</v>
      </c>
      <c r="AF155" t="s">
        <v>827</v>
      </c>
      <c r="AG155" t="s">
        <v>293</v>
      </c>
    </row>
    <row r="156" spans="1:34" x14ac:dyDescent="0.25">
      <c r="A156">
        <v>6364543426</v>
      </c>
      <c r="B156">
        <v>161258838</v>
      </c>
      <c r="C156" t="s">
        <v>187</v>
      </c>
      <c r="D156" t="s">
        <v>187</v>
      </c>
      <c r="E156" t="s">
        <v>20</v>
      </c>
      <c r="F156">
        <v>800</v>
      </c>
      <c r="G156">
        <v>800</v>
      </c>
      <c r="H156">
        <v>140</v>
      </c>
      <c r="I156">
        <v>800</v>
      </c>
      <c r="J156">
        <v>0</v>
      </c>
      <c r="M156" t="s">
        <v>22</v>
      </c>
      <c r="X156" t="s">
        <v>22</v>
      </c>
      <c r="Y156">
        <v>30</v>
      </c>
      <c r="Z156" t="s">
        <v>29</v>
      </c>
      <c r="AC156" t="s">
        <v>47</v>
      </c>
      <c r="AE156" t="s">
        <v>827</v>
      </c>
      <c r="AF156" t="s">
        <v>827</v>
      </c>
      <c r="AG156" t="s">
        <v>294</v>
      </c>
    </row>
    <row r="157" spans="1:34" x14ac:dyDescent="0.25">
      <c r="A157">
        <v>6364533339</v>
      </c>
      <c r="B157">
        <v>161258838</v>
      </c>
      <c r="C157" t="s">
        <v>185</v>
      </c>
      <c r="D157" t="s">
        <v>185</v>
      </c>
      <c r="E157" t="s">
        <v>20</v>
      </c>
      <c r="F157">
        <v>650</v>
      </c>
      <c r="G157">
        <v>500</v>
      </c>
      <c r="H157">
        <v>116</v>
      </c>
      <c r="I157">
        <v>100</v>
      </c>
      <c r="J157">
        <v>0</v>
      </c>
      <c r="M157" t="s">
        <v>22</v>
      </c>
      <c r="X157" t="s">
        <v>22</v>
      </c>
      <c r="Y157">
        <v>150</v>
      </c>
      <c r="Z157" t="s">
        <v>34</v>
      </c>
      <c r="AB157" t="s">
        <v>23</v>
      </c>
      <c r="AE157" t="s">
        <v>827</v>
      </c>
      <c r="AF157" t="s">
        <v>827</v>
      </c>
      <c r="AG157" t="s">
        <v>295</v>
      </c>
    </row>
    <row r="158" spans="1:34" x14ac:dyDescent="0.25">
      <c r="A158">
        <v>6364531370</v>
      </c>
      <c r="B158">
        <v>161258838</v>
      </c>
      <c r="C158" t="s">
        <v>185</v>
      </c>
      <c r="D158" t="s">
        <v>185</v>
      </c>
      <c r="E158" t="s">
        <v>20</v>
      </c>
      <c r="F158">
        <v>500</v>
      </c>
      <c r="G158">
        <v>500</v>
      </c>
      <c r="M158" t="s">
        <v>22</v>
      </c>
      <c r="X158" t="s">
        <v>23</v>
      </c>
      <c r="AE158" t="s">
        <v>827</v>
      </c>
      <c r="AF158" t="s">
        <v>827</v>
      </c>
      <c r="AG158" t="s">
        <v>296</v>
      </c>
    </row>
    <row r="159" spans="1:34" x14ac:dyDescent="0.25">
      <c r="A159">
        <v>6364526103</v>
      </c>
      <c r="B159">
        <v>161258838</v>
      </c>
      <c r="C159" t="s">
        <v>297</v>
      </c>
      <c r="D159" t="s">
        <v>73</v>
      </c>
      <c r="E159" t="s">
        <v>20</v>
      </c>
      <c r="F159">
        <v>2500</v>
      </c>
      <c r="H159">
        <v>46</v>
      </c>
      <c r="I159">
        <v>0</v>
      </c>
      <c r="J159">
        <v>0</v>
      </c>
      <c r="M159" t="s">
        <v>22</v>
      </c>
      <c r="X159" t="s">
        <v>23</v>
      </c>
      <c r="AE159" t="s">
        <v>827</v>
      </c>
      <c r="AF159" t="s">
        <v>827</v>
      </c>
      <c r="AG159" t="s">
        <v>298</v>
      </c>
      <c r="AH159" t="s">
        <v>299</v>
      </c>
    </row>
    <row r="160" spans="1:34" x14ac:dyDescent="0.25">
      <c r="A160">
        <v>6364518827</v>
      </c>
      <c r="B160">
        <v>161258838</v>
      </c>
      <c r="C160" t="s">
        <v>253</v>
      </c>
      <c r="D160" t="s">
        <v>253</v>
      </c>
      <c r="E160" t="s">
        <v>20</v>
      </c>
      <c r="F160">
        <v>300</v>
      </c>
      <c r="G160">
        <v>250</v>
      </c>
      <c r="H160">
        <v>30</v>
      </c>
      <c r="I160">
        <v>250</v>
      </c>
      <c r="J160">
        <v>30</v>
      </c>
      <c r="L160" t="s">
        <v>21</v>
      </c>
      <c r="M160" t="s">
        <v>23</v>
      </c>
      <c r="N160" t="s">
        <v>22</v>
      </c>
      <c r="O160" t="s">
        <v>22</v>
      </c>
      <c r="P160" t="s">
        <v>22</v>
      </c>
      <c r="R160" t="s">
        <v>42</v>
      </c>
      <c r="T160" t="s">
        <v>23</v>
      </c>
      <c r="W160" t="s">
        <v>22</v>
      </c>
      <c r="X160" t="s">
        <v>23</v>
      </c>
      <c r="AE160" t="s">
        <v>827</v>
      </c>
      <c r="AF160" t="s">
        <v>827</v>
      </c>
      <c r="AG160" t="s">
        <v>300</v>
      </c>
    </row>
    <row r="161" spans="1:33" x14ac:dyDescent="0.25">
      <c r="A161">
        <v>6364514658</v>
      </c>
      <c r="B161">
        <v>161258838</v>
      </c>
      <c r="C161" t="s">
        <v>251</v>
      </c>
      <c r="D161" t="s">
        <v>251</v>
      </c>
      <c r="E161" t="s">
        <v>20</v>
      </c>
      <c r="F161">
        <v>60</v>
      </c>
      <c r="G161">
        <v>60</v>
      </c>
      <c r="H161">
        <v>60</v>
      </c>
      <c r="I161">
        <v>60</v>
      </c>
      <c r="J161">
        <v>0</v>
      </c>
      <c r="K161">
        <v>0</v>
      </c>
      <c r="M161" t="s">
        <v>23</v>
      </c>
      <c r="AE161" t="s">
        <v>827</v>
      </c>
      <c r="AF161" t="s">
        <v>827</v>
      </c>
      <c r="AG161" t="s">
        <v>301</v>
      </c>
    </row>
    <row r="162" spans="1:33" x14ac:dyDescent="0.25">
      <c r="A162">
        <v>6364508709</v>
      </c>
      <c r="B162">
        <v>161258838</v>
      </c>
      <c r="C162" t="s">
        <v>73</v>
      </c>
      <c r="D162" t="s">
        <v>73</v>
      </c>
      <c r="E162" t="s">
        <v>20</v>
      </c>
      <c r="H162">
        <v>0</v>
      </c>
      <c r="J162">
        <v>0</v>
      </c>
      <c r="M162" t="s">
        <v>23</v>
      </c>
      <c r="X162" t="s">
        <v>22</v>
      </c>
      <c r="Z162" t="s">
        <v>34</v>
      </c>
      <c r="AB162" t="s">
        <v>23</v>
      </c>
      <c r="AE162" t="s">
        <v>827</v>
      </c>
      <c r="AF162" t="s">
        <v>827</v>
      </c>
      <c r="AG162" t="s">
        <v>302</v>
      </c>
    </row>
    <row r="163" spans="1:33" x14ac:dyDescent="0.25">
      <c r="A163">
        <v>6364506869</v>
      </c>
      <c r="B163">
        <v>161258838</v>
      </c>
      <c r="C163" t="s">
        <v>73</v>
      </c>
      <c r="D163" t="s">
        <v>73</v>
      </c>
      <c r="E163" t="s">
        <v>20</v>
      </c>
      <c r="F163">
        <v>650</v>
      </c>
      <c r="G163">
        <v>600</v>
      </c>
      <c r="H163">
        <v>0</v>
      </c>
      <c r="I163">
        <v>0</v>
      </c>
      <c r="J163">
        <v>0</v>
      </c>
      <c r="K163">
        <v>0</v>
      </c>
      <c r="M163" t="s">
        <v>23</v>
      </c>
      <c r="X163" t="s">
        <v>23</v>
      </c>
      <c r="AE163" t="s">
        <v>827</v>
      </c>
      <c r="AF163" t="s">
        <v>827</v>
      </c>
      <c r="AG163" t="s">
        <v>303</v>
      </c>
    </row>
    <row r="164" spans="1:33" x14ac:dyDescent="0.25">
      <c r="A164">
        <v>6364503951</v>
      </c>
      <c r="B164">
        <v>161258838</v>
      </c>
      <c r="C164" t="s">
        <v>247</v>
      </c>
      <c r="D164" t="s">
        <v>247</v>
      </c>
      <c r="E164" t="s">
        <v>20</v>
      </c>
      <c r="F164">
        <v>250</v>
      </c>
      <c r="G164">
        <v>250</v>
      </c>
      <c r="H164">
        <v>0</v>
      </c>
      <c r="I164">
        <v>200</v>
      </c>
      <c r="J164">
        <v>0</v>
      </c>
      <c r="K164">
        <v>200</v>
      </c>
      <c r="M164" t="s">
        <v>22</v>
      </c>
      <c r="AE164" t="s">
        <v>827</v>
      </c>
      <c r="AF164" t="s">
        <v>827</v>
      </c>
      <c r="AG164" t="s">
        <v>304</v>
      </c>
    </row>
    <row r="165" spans="1:33" x14ac:dyDescent="0.25">
      <c r="A165">
        <v>6364485400</v>
      </c>
      <c r="B165">
        <v>161258838</v>
      </c>
      <c r="C165" t="s">
        <v>197</v>
      </c>
      <c r="D165" t="s">
        <v>197</v>
      </c>
      <c r="E165" t="s">
        <v>20</v>
      </c>
      <c r="F165" s="4"/>
      <c r="G165" s="4"/>
      <c r="H165" s="4"/>
      <c r="I165" s="4"/>
      <c r="M165" t="s">
        <v>23</v>
      </c>
      <c r="N165" t="s">
        <v>22</v>
      </c>
      <c r="O165" t="s">
        <v>22</v>
      </c>
      <c r="P165" t="s">
        <v>23</v>
      </c>
      <c r="R165" t="s">
        <v>22</v>
      </c>
      <c r="T165" t="s">
        <v>23</v>
      </c>
      <c r="W165" t="s">
        <v>22</v>
      </c>
      <c r="X165" t="s">
        <v>23</v>
      </c>
      <c r="AE165" t="s">
        <v>827</v>
      </c>
      <c r="AF165" t="s">
        <v>827</v>
      </c>
      <c r="AG165" t="s">
        <v>305</v>
      </c>
    </row>
    <row r="166" spans="1:33" x14ac:dyDescent="0.25">
      <c r="A166">
        <v>6364480805</v>
      </c>
      <c r="B166">
        <v>161258838</v>
      </c>
      <c r="C166" t="s">
        <v>73</v>
      </c>
      <c r="D166" t="s">
        <v>73</v>
      </c>
      <c r="E166" t="s">
        <v>20</v>
      </c>
      <c r="F166">
        <v>205</v>
      </c>
      <c r="G166">
        <v>230</v>
      </c>
      <c r="H166">
        <v>0</v>
      </c>
      <c r="I166">
        <v>0</v>
      </c>
      <c r="J166">
        <v>0</v>
      </c>
      <c r="K166">
        <v>0</v>
      </c>
      <c r="M166" t="s">
        <v>23</v>
      </c>
      <c r="X166" t="s">
        <v>22</v>
      </c>
      <c r="Y166">
        <v>160</v>
      </c>
      <c r="Z166" t="s">
        <v>34</v>
      </c>
      <c r="AB166" t="s">
        <v>23</v>
      </c>
      <c r="AC166" t="s">
        <v>141</v>
      </c>
      <c r="AE166" t="s">
        <v>827</v>
      </c>
      <c r="AF166" t="s">
        <v>827</v>
      </c>
      <c r="AG166" t="s">
        <v>306</v>
      </c>
    </row>
    <row r="167" spans="1:33" s="5" customFormat="1" x14ac:dyDescent="0.25">
      <c r="A167" s="5">
        <v>6364477845</v>
      </c>
      <c r="B167" s="5">
        <v>161258838</v>
      </c>
      <c r="C167" s="5" t="s">
        <v>185</v>
      </c>
      <c r="D167" s="5" t="s">
        <v>185</v>
      </c>
      <c r="E167" s="5" t="s">
        <v>49</v>
      </c>
      <c r="S167" s="5" t="s">
        <v>182</v>
      </c>
      <c r="X167" s="5" t="s">
        <v>22</v>
      </c>
      <c r="AE167" s="5" t="s">
        <v>827</v>
      </c>
      <c r="AG167" s="5" t="s">
        <v>307</v>
      </c>
    </row>
    <row r="168" spans="1:33" x14ac:dyDescent="0.25">
      <c r="A168">
        <v>6364474013</v>
      </c>
      <c r="B168">
        <v>161258838</v>
      </c>
      <c r="C168" t="s">
        <v>185</v>
      </c>
      <c r="D168" t="s">
        <v>185</v>
      </c>
      <c r="E168" t="s">
        <v>20</v>
      </c>
      <c r="F168">
        <v>500</v>
      </c>
      <c r="G168">
        <v>500</v>
      </c>
      <c r="H168">
        <v>60</v>
      </c>
      <c r="I168">
        <v>180</v>
      </c>
      <c r="J168">
        <v>0</v>
      </c>
      <c r="K168">
        <v>0</v>
      </c>
      <c r="M168" t="s">
        <v>23</v>
      </c>
      <c r="X168" t="s">
        <v>22</v>
      </c>
      <c r="Y168">
        <v>200</v>
      </c>
      <c r="Z168" t="s">
        <v>34</v>
      </c>
      <c r="AB168" t="s">
        <v>23</v>
      </c>
      <c r="AC168" t="s">
        <v>141</v>
      </c>
      <c r="AE168" t="s">
        <v>827</v>
      </c>
      <c r="AF168" t="s">
        <v>827</v>
      </c>
      <c r="AG168" t="s">
        <v>308</v>
      </c>
    </row>
    <row r="169" spans="1:33" x14ac:dyDescent="0.25">
      <c r="A169">
        <v>6364471730</v>
      </c>
      <c r="B169">
        <v>161258838</v>
      </c>
      <c r="C169" t="s">
        <v>73</v>
      </c>
      <c r="D169" t="s">
        <v>73</v>
      </c>
      <c r="E169" t="s">
        <v>20</v>
      </c>
      <c r="F169">
        <v>1500</v>
      </c>
      <c r="G169">
        <v>1500</v>
      </c>
      <c r="H169">
        <v>40</v>
      </c>
      <c r="I169">
        <v>40</v>
      </c>
      <c r="J169">
        <v>40</v>
      </c>
      <c r="K169">
        <v>40</v>
      </c>
      <c r="M169" t="s">
        <v>23</v>
      </c>
      <c r="X169" t="s">
        <v>23</v>
      </c>
      <c r="AE169" t="s">
        <v>827</v>
      </c>
      <c r="AF169" t="s">
        <v>827</v>
      </c>
      <c r="AG169" t="s">
        <v>309</v>
      </c>
    </row>
    <row r="170" spans="1:33" x14ac:dyDescent="0.25">
      <c r="A170">
        <v>6364468859</v>
      </c>
      <c r="B170">
        <v>161258838</v>
      </c>
      <c r="C170" t="s">
        <v>187</v>
      </c>
      <c r="D170" t="s">
        <v>187</v>
      </c>
      <c r="E170" t="s">
        <v>20</v>
      </c>
      <c r="F170">
        <v>250</v>
      </c>
      <c r="H170">
        <v>0</v>
      </c>
      <c r="J170">
        <v>0</v>
      </c>
      <c r="M170" t="s">
        <v>22</v>
      </c>
      <c r="X170" t="s">
        <v>23</v>
      </c>
      <c r="AE170" t="s">
        <v>827</v>
      </c>
      <c r="AF170" t="s">
        <v>827</v>
      </c>
      <c r="AG170" t="s">
        <v>310</v>
      </c>
    </row>
    <row r="171" spans="1:33" x14ac:dyDescent="0.25">
      <c r="A171">
        <v>6364458375</v>
      </c>
      <c r="B171">
        <v>161258838</v>
      </c>
      <c r="C171" t="s">
        <v>203</v>
      </c>
      <c r="D171" t="s">
        <v>203</v>
      </c>
      <c r="E171" t="s">
        <v>20</v>
      </c>
      <c r="F171">
        <v>500</v>
      </c>
      <c r="G171">
        <v>500</v>
      </c>
      <c r="H171">
        <v>0</v>
      </c>
      <c r="I171">
        <v>0</v>
      </c>
      <c r="J171">
        <v>0</v>
      </c>
      <c r="K171">
        <v>0</v>
      </c>
      <c r="M171" t="s">
        <v>22</v>
      </c>
      <c r="X171" t="s">
        <v>22</v>
      </c>
      <c r="Y171">
        <v>250</v>
      </c>
      <c r="Z171" t="s">
        <v>34</v>
      </c>
      <c r="AB171" t="s">
        <v>23</v>
      </c>
      <c r="AC171" t="s">
        <v>311</v>
      </c>
      <c r="AD171" t="s">
        <v>311</v>
      </c>
      <c r="AE171" t="s">
        <v>827</v>
      </c>
      <c r="AF171" t="s">
        <v>827</v>
      </c>
      <c r="AG171" t="s">
        <v>312</v>
      </c>
    </row>
    <row r="172" spans="1:33" x14ac:dyDescent="0.25">
      <c r="A172">
        <v>6364454710</v>
      </c>
      <c r="B172">
        <v>161258838</v>
      </c>
      <c r="C172" t="s">
        <v>73</v>
      </c>
      <c r="D172" t="s">
        <v>73</v>
      </c>
      <c r="E172" t="s">
        <v>20</v>
      </c>
      <c r="F172">
        <v>625</v>
      </c>
      <c r="G172">
        <v>625</v>
      </c>
      <c r="H172">
        <v>0</v>
      </c>
      <c r="I172">
        <v>0</v>
      </c>
      <c r="J172">
        <v>0</v>
      </c>
      <c r="K172">
        <v>0</v>
      </c>
      <c r="M172" t="s">
        <v>23</v>
      </c>
      <c r="AE172" t="s">
        <v>827</v>
      </c>
      <c r="AF172" t="s">
        <v>827</v>
      </c>
      <c r="AG172" t="s">
        <v>313</v>
      </c>
    </row>
    <row r="173" spans="1:33" x14ac:dyDescent="0.25">
      <c r="A173">
        <v>6364438952</v>
      </c>
      <c r="B173">
        <v>161258838</v>
      </c>
      <c r="C173" t="s">
        <v>73</v>
      </c>
      <c r="D173" t="s">
        <v>73</v>
      </c>
      <c r="E173" t="s">
        <v>20</v>
      </c>
      <c r="H173">
        <v>0</v>
      </c>
      <c r="J173">
        <v>0</v>
      </c>
      <c r="M173" t="s">
        <v>22</v>
      </c>
      <c r="AE173" t="s">
        <v>827</v>
      </c>
      <c r="AF173" t="s">
        <v>827</v>
      </c>
      <c r="AG173" t="s">
        <v>314</v>
      </c>
    </row>
    <row r="174" spans="1:33" x14ac:dyDescent="0.25">
      <c r="A174">
        <v>6364436093</v>
      </c>
      <c r="B174">
        <v>161258838</v>
      </c>
      <c r="C174" t="s">
        <v>253</v>
      </c>
      <c r="D174" t="s">
        <v>253</v>
      </c>
      <c r="E174" t="s">
        <v>20</v>
      </c>
      <c r="F174">
        <v>500</v>
      </c>
      <c r="H174">
        <v>0</v>
      </c>
      <c r="J174">
        <v>0</v>
      </c>
      <c r="M174" t="s">
        <v>22</v>
      </c>
      <c r="X174" t="s">
        <v>23</v>
      </c>
      <c r="AE174" t="s">
        <v>827</v>
      </c>
      <c r="AF174" t="s">
        <v>827</v>
      </c>
      <c r="AG174" t="s">
        <v>315</v>
      </c>
    </row>
    <row r="175" spans="1:33" x14ac:dyDescent="0.25">
      <c r="A175">
        <v>6364429825</v>
      </c>
      <c r="B175">
        <v>161258838</v>
      </c>
      <c r="C175" t="s">
        <v>187</v>
      </c>
      <c r="D175" t="s">
        <v>187</v>
      </c>
      <c r="E175" t="s">
        <v>20</v>
      </c>
      <c r="F175">
        <v>175</v>
      </c>
      <c r="G175">
        <v>145</v>
      </c>
      <c r="H175">
        <v>0</v>
      </c>
      <c r="I175">
        <v>0</v>
      </c>
      <c r="J175">
        <v>0</v>
      </c>
      <c r="K175">
        <v>0</v>
      </c>
      <c r="M175" t="s">
        <v>23</v>
      </c>
      <c r="X175" t="s">
        <v>23</v>
      </c>
      <c r="AE175" t="s">
        <v>827</v>
      </c>
      <c r="AF175" t="s">
        <v>827</v>
      </c>
      <c r="AG175" t="s">
        <v>316</v>
      </c>
    </row>
    <row r="176" spans="1:33" x14ac:dyDescent="0.25">
      <c r="A176">
        <v>6364415966</v>
      </c>
      <c r="B176">
        <v>161258838</v>
      </c>
      <c r="C176" t="s">
        <v>185</v>
      </c>
      <c r="D176" t="s">
        <v>185</v>
      </c>
      <c r="E176" t="s">
        <v>20</v>
      </c>
      <c r="F176">
        <v>450</v>
      </c>
      <c r="G176">
        <v>450</v>
      </c>
      <c r="H176">
        <v>0</v>
      </c>
      <c r="I176">
        <v>0</v>
      </c>
      <c r="J176">
        <v>0</v>
      </c>
      <c r="K176">
        <v>0</v>
      </c>
      <c r="M176" t="s">
        <v>23</v>
      </c>
      <c r="X176" t="s">
        <v>22</v>
      </c>
      <c r="Z176" t="s">
        <v>29</v>
      </c>
      <c r="AB176" t="s">
        <v>23</v>
      </c>
      <c r="AE176" t="s">
        <v>827</v>
      </c>
      <c r="AF176" t="s">
        <v>827</v>
      </c>
      <c r="AG176" t="s">
        <v>317</v>
      </c>
    </row>
    <row r="177" spans="1:34" x14ac:dyDescent="0.25">
      <c r="A177">
        <v>6364409267</v>
      </c>
      <c r="B177">
        <v>161258838</v>
      </c>
      <c r="C177" t="s">
        <v>318</v>
      </c>
      <c r="D177" t="s">
        <v>318</v>
      </c>
      <c r="E177" t="s">
        <v>20</v>
      </c>
      <c r="F177">
        <v>600</v>
      </c>
      <c r="H177">
        <v>0</v>
      </c>
      <c r="J177">
        <v>0</v>
      </c>
      <c r="K177">
        <v>0</v>
      </c>
      <c r="M177" t="s">
        <v>22</v>
      </c>
      <c r="X177" t="s">
        <v>22</v>
      </c>
      <c r="Y177">
        <v>15</v>
      </c>
      <c r="Z177" t="s">
        <v>34</v>
      </c>
      <c r="AB177" t="s">
        <v>23</v>
      </c>
      <c r="AC177" t="s">
        <v>141</v>
      </c>
      <c r="AD177" t="s">
        <v>319</v>
      </c>
      <c r="AE177" t="s">
        <v>827</v>
      </c>
      <c r="AF177" t="s">
        <v>827</v>
      </c>
      <c r="AG177" t="s">
        <v>320</v>
      </c>
    </row>
    <row r="178" spans="1:34" x14ac:dyDescent="0.25">
      <c r="A178">
        <v>6364404858</v>
      </c>
      <c r="B178">
        <v>161258838</v>
      </c>
      <c r="C178" t="s">
        <v>73</v>
      </c>
      <c r="D178" t="s">
        <v>73</v>
      </c>
      <c r="E178" t="s">
        <v>20</v>
      </c>
      <c r="F178">
        <v>210</v>
      </c>
      <c r="G178">
        <v>200</v>
      </c>
      <c r="H178">
        <v>0</v>
      </c>
      <c r="I178">
        <v>0</v>
      </c>
      <c r="J178">
        <v>0</v>
      </c>
      <c r="K178">
        <v>0</v>
      </c>
      <c r="M178" t="s">
        <v>22</v>
      </c>
      <c r="X178" t="s">
        <v>22</v>
      </c>
      <c r="Y178">
        <v>10</v>
      </c>
      <c r="Z178" t="s">
        <v>29</v>
      </c>
      <c r="AB178" t="s">
        <v>22</v>
      </c>
      <c r="AC178" t="s">
        <v>42</v>
      </c>
      <c r="AE178" t="s">
        <v>827</v>
      </c>
      <c r="AF178" t="s">
        <v>827</v>
      </c>
      <c r="AG178" t="s">
        <v>321</v>
      </c>
    </row>
    <row r="179" spans="1:34" x14ac:dyDescent="0.25">
      <c r="A179">
        <v>6364401284</v>
      </c>
      <c r="B179">
        <v>161258838</v>
      </c>
      <c r="C179" t="s">
        <v>73</v>
      </c>
      <c r="D179" t="s">
        <v>73</v>
      </c>
      <c r="E179" t="s">
        <v>20</v>
      </c>
      <c r="F179">
        <v>150</v>
      </c>
      <c r="G179">
        <v>150</v>
      </c>
      <c r="H179">
        <v>0</v>
      </c>
      <c r="I179">
        <v>0</v>
      </c>
      <c r="J179">
        <v>0</v>
      </c>
      <c r="K179">
        <v>0</v>
      </c>
      <c r="AE179" t="s">
        <v>827</v>
      </c>
      <c r="AF179" t="s">
        <v>827</v>
      </c>
      <c r="AG179" t="s">
        <v>322</v>
      </c>
    </row>
    <row r="180" spans="1:34" x14ac:dyDescent="0.25">
      <c r="A180">
        <v>6364399506</v>
      </c>
      <c r="B180">
        <v>161258838</v>
      </c>
      <c r="C180" t="s">
        <v>251</v>
      </c>
      <c r="D180" t="s">
        <v>251</v>
      </c>
      <c r="E180" t="s">
        <v>20</v>
      </c>
      <c r="F180">
        <v>200</v>
      </c>
      <c r="G180">
        <v>200</v>
      </c>
      <c r="H180">
        <v>0</v>
      </c>
      <c r="I180">
        <v>0</v>
      </c>
      <c r="J180">
        <v>0</v>
      </c>
      <c r="K180">
        <v>0</v>
      </c>
      <c r="M180" t="s">
        <v>23</v>
      </c>
      <c r="X180" t="s">
        <v>23</v>
      </c>
      <c r="AE180" t="s">
        <v>827</v>
      </c>
      <c r="AF180" t="s">
        <v>827</v>
      </c>
      <c r="AG180" t="s">
        <v>323</v>
      </c>
    </row>
    <row r="181" spans="1:34" x14ac:dyDescent="0.25">
      <c r="A181">
        <v>6364398294</v>
      </c>
      <c r="B181">
        <v>160912743</v>
      </c>
      <c r="C181" t="s">
        <v>324</v>
      </c>
      <c r="D181" t="s">
        <v>100</v>
      </c>
      <c r="E181" t="s">
        <v>20</v>
      </c>
      <c r="F181">
        <v>425</v>
      </c>
      <c r="G181">
        <v>500</v>
      </c>
      <c r="H181">
        <v>0</v>
      </c>
      <c r="I181" t="s">
        <v>325</v>
      </c>
      <c r="W181" t="s">
        <v>23</v>
      </c>
      <c r="X181" t="s">
        <v>22</v>
      </c>
      <c r="Y181">
        <v>60</v>
      </c>
      <c r="Z181" t="s">
        <v>34</v>
      </c>
      <c r="AA181" t="s">
        <v>30</v>
      </c>
      <c r="AB181" t="s">
        <v>23</v>
      </c>
      <c r="AC181" t="s">
        <v>141</v>
      </c>
      <c r="AE181" t="s">
        <v>825</v>
      </c>
      <c r="AF181" t="s">
        <v>825</v>
      </c>
      <c r="AG181" t="s">
        <v>326</v>
      </c>
    </row>
    <row r="182" spans="1:34" x14ac:dyDescent="0.25">
      <c r="A182">
        <v>6364396701</v>
      </c>
      <c r="B182">
        <v>161258838</v>
      </c>
      <c r="C182" t="s">
        <v>251</v>
      </c>
      <c r="D182" t="s">
        <v>251</v>
      </c>
      <c r="E182" t="s">
        <v>20</v>
      </c>
      <c r="F182">
        <v>30</v>
      </c>
      <c r="G182">
        <v>45</v>
      </c>
      <c r="H182">
        <v>0</v>
      </c>
      <c r="I182">
        <v>0</v>
      </c>
      <c r="J182">
        <v>0</v>
      </c>
      <c r="K182">
        <v>0</v>
      </c>
      <c r="M182" t="s">
        <v>22</v>
      </c>
      <c r="X182" t="s">
        <v>23</v>
      </c>
      <c r="AE182" t="s">
        <v>827</v>
      </c>
      <c r="AF182" t="s">
        <v>827</v>
      </c>
      <c r="AG182" t="s">
        <v>327</v>
      </c>
    </row>
    <row r="183" spans="1:34" x14ac:dyDescent="0.25">
      <c r="A183">
        <v>6364391326</v>
      </c>
      <c r="B183">
        <v>161258838</v>
      </c>
      <c r="C183" t="s">
        <v>253</v>
      </c>
      <c r="D183" t="s">
        <v>253</v>
      </c>
      <c r="E183" t="s">
        <v>20</v>
      </c>
      <c r="F183">
        <v>235</v>
      </c>
      <c r="H183">
        <v>0</v>
      </c>
      <c r="I183">
        <v>0</v>
      </c>
      <c r="J183">
        <v>0</v>
      </c>
      <c r="M183" t="s">
        <v>22</v>
      </c>
      <c r="AE183" t="s">
        <v>827</v>
      </c>
      <c r="AF183" t="s">
        <v>827</v>
      </c>
      <c r="AG183" t="s">
        <v>328</v>
      </c>
    </row>
    <row r="184" spans="1:34" x14ac:dyDescent="0.25">
      <c r="A184">
        <v>6364388933</v>
      </c>
      <c r="B184">
        <v>161258838</v>
      </c>
      <c r="C184" t="s">
        <v>253</v>
      </c>
      <c r="D184" t="s">
        <v>253</v>
      </c>
      <c r="E184" t="s">
        <v>20</v>
      </c>
      <c r="F184">
        <v>540</v>
      </c>
      <c r="G184">
        <v>540</v>
      </c>
      <c r="H184">
        <v>0</v>
      </c>
      <c r="I184">
        <v>0</v>
      </c>
      <c r="J184">
        <v>0</v>
      </c>
      <c r="M184" t="s">
        <v>22</v>
      </c>
      <c r="X184" t="s">
        <v>23</v>
      </c>
      <c r="AE184" t="s">
        <v>827</v>
      </c>
      <c r="AF184" t="s">
        <v>827</v>
      </c>
      <c r="AG184" t="s">
        <v>329</v>
      </c>
    </row>
    <row r="185" spans="1:34" s="5" customFormat="1" x14ac:dyDescent="0.25">
      <c r="A185" s="5">
        <v>6364383543</v>
      </c>
      <c r="B185" s="5">
        <v>161258838</v>
      </c>
      <c r="C185" s="5" t="s">
        <v>71</v>
      </c>
      <c r="D185" s="5" t="s">
        <v>71</v>
      </c>
      <c r="E185" s="5" t="s">
        <v>799</v>
      </c>
      <c r="AE185" s="5" t="s">
        <v>827</v>
      </c>
      <c r="AG185" s="5" t="s">
        <v>330</v>
      </c>
    </row>
    <row r="186" spans="1:34" x14ac:dyDescent="0.25">
      <c r="A186">
        <v>6364379020</v>
      </c>
      <c r="B186">
        <v>161258838</v>
      </c>
      <c r="C186" t="s">
        <v>253</v>
      </c>
      <c r="D186" t="s">
        <v>253</v>
      </c>
      <c r="E186" t="s">
        <v>20</v>
      </c>
      <c r="F186">
        <v>850</v>
      </c>
      <c r="G186">
        <v>830</v>
      </c>
      <c r="H186">
        <v>0</v>
      </c>
      <c r="I186">
        <v>0</v>
      </c>
      <c r="J186">
        <v>0</v>
      </c>
      <c r="K186">
        <v>0</v>
      </c>
      <c r="M186" t="s">
        <v>22</v>
      </c>
      <c r="AE186" t="s">
        <v>827</v>
      </c>
      <c r="AF186" t="s">
        <v>827</v>
      </c>
      <c r="AG186" t="s">
        <v>331</v>
      </c>
    </row>
    <row r="187" spans="1:34" s="5" customFormat="1" x14ac:dyDescent="0.25">
      <c r="A187" s="5">
        <v>6364369833</v>
      </c>
      <c r="B187" s="5">
        <v>161258838</v>
      </c>
      <c r="C187" s="5" t="s">
        <v>332</v>
      </c>
      <c r="D187" s="5" t="s">
        <v>332</v>
      </c>
      <c r="E187" s="5" t="s">
        <v>799</v>
      </c>
      <c r="AE187" s="5" t="s">
        <v>827</v>
      </c>
      <c r="AG187" s="5" t="s">
        <v>333</v>
      </c>
      <c r="AH187" s="5" t="s">
        <v>334</v>
      </c>
    </row>
    <row r="188" spans="1:34" x14ac:dyDescent="0.25">
      <c r="A188">
        <v>6364364639</v>
      </c>
      <c r="B188">
        <v>161258838</v>
      </c>
      <c r="C188" t="s">
        <v>253</v>
      </c>
      <c r="D188" t="s">
        <v>253</v>
      </c>
      <c r="E188" t="s">
        <v>20</v>
      </c>
      <c r="F188">
        <v>755</v>
      </c>
      <c r="G188">
        <v>750</v>
      </c>
      <c r="H188">
        <v>100</v>
      </c>
      <c r="J188">
        <v>0</v>
      </c>
      <c r="K188">
        <v>0</v>
      </c>
      <c r="M188" t="s">
        <v>23</v>
      </c>
      <c r="X188" t="s">
        <v>22</v>
      </c>
      <c r="Y188">
        <v>20</v>
      </c>
      <c r="Z188" t="s">
        <v>34</v>
      </c>
      <c r="AB188" t="s">
        <v>23</v>
      </c>
      <c r="AC188" t="s">
        <v>43</v>
      </c>
      <c r="AE188" t="s">
        <v>827</v>
      </c>
      <c r="AF188" t="s">
        <v>827</v>
      </c>
      <c r="AG188" t="s">
        <v>335</v>
      </c>
    </row>
    <row r="189" spans="1:34" x14ac:dyDescent="0.25">
      <c r="A189">
        <v>6364362134</v>
      </c>
      <c r="B189">
        <v>161258838</v>
      </c>
      <c r="C189" t="s">
        <v>55</v>
      </c>
      <c r="D189" t="s">
        <v>55</v>
      </c>
      <c r="E189" t="s">
        <v>20</v>
      </c>
      <c r="F189">
        <v>500</v>
      </c>
      <c r="J189">
        <v>0</v>
      </c>
      <c r="M189" t="s">
        <v>23</v>
      </c>
      <c r="P189" t="s">
        <v>22</v>
      </c>
      <c r="X189" t="s">
        <v>23</v>
      </c>
      <c r="AE189" s="4" t="s">
        <v>827</v>
      </c>
      <c r="AF189" s="4" t="s">
        <v>827</v>
      </c>
      <c r="AG189" t="s">
        <v>336</v>
      </c>
    </row>
    <row r="190" spans="1:34" x14ac:dyDescent="0.25">
      <c r="A190">
        <v>6364358269</v>
      </c>
      <c r="B190">
        <v>161258838</v>
      </c>
      <c r="C190" t="s">
        <v>187</v>
      </c>
      <c r="D190" t="s">
        <v>187</v>
      </c>
      <c r="E190" t="s">
        <v>20</v>
      </c>
      <c r="F190">
        <v>56</v>
      </c>
      <c r="G190">
        <v>65</v>
      </c>
      <c r="H190">
        <v>40</v>
      </c>
      <c r="I190">
        <v>60</v>
      </c>
      <c r="J190">
        <v>0</v>
      </c>
      <c r="M190" t="s">
        <v>23</v>
      </c>
      <c r="X190" t="s">
        <v>23</v>
      </c>
      <c r="AE190" t="s">
        <v>827</v>
      </c>
      <c r="AF190" t="s">
        <v>827</v>
      </c>
      <c r="AG190" t="s">
        <v>337</v>
      </c>
    </row>
    <row r="191" spans="1:34" x14ac:dyDescent="0.25">
      <c r="A191">
        <v>6364354086</v>
      </c>
      <c r="B191">
        <v>161258838</v>
      </c>
      <c r="C191" t="s">
        <v>187</v>
      </c>
      <c r="D191" t="s">
        <v>187</v>
      </c>
      <c r="E191" t="s">
        <v>20</v>
      </c>
      <c r="F191">
        <v>350</v>
      </c>
      <c r="G191">
        <v>350</v>
      </c>
      <c r="H191">
        <v>200</v>
      </c>
      <c r="I191">
        <v>200</v>
      </c>
      <c r="J191">
        <v>0</v>
      </c>
      <c r="P191" t="s">
        <v>22</v>
      </c>
      <c r="Q191" t="s">
        <v>338</v>
      </c>
      <c r="R191" t="s">
        <v>22</v>
      </c>
      <c r="T191" t="s">
        <v>23</v>
      </c>
      <c r="W191" t="s">
        <v>22</v>
      </c>
      <c r="X191" t="s">
        <v>23</v>
      </c>
      <c r="AE191" t="s">
        <v>827</v>
      </c>
      <c r="AF191" t="s">
        <v>827</v>
      </c>
      <c r="AG191" t="s">
        <v>339</v>
      </c>
    </row>
    <row r="192" spans="1:34" x14ac:dyDescent="0.25">
      <c r="A192">
        <v>6364349000</v>
      </c>
      <c r="B192">
        <v>161258838</v>
      </c>
      <c r="C192" t="s">
        <v>340</v>
      </c>
      <c r="D192" t="s">
        <v>340</v>
      </c>
      <c r="E192" t="s">
        <v>20</v>
      </c>
      <c r="F192">
        <v>130</v>
      </c>
      <c r="G192">
        <v>75</v>
      </c>
      <c r="H192">
        <v>0</v>
      </c>
      <c r="I192">
        <v>75</v>
      </c>
      <c r="J192">
        <v>0</v>
      </c>
      <c r="M192" t="s">
        <v>22</v>
      </c>
      <c r="X192" t="s">
        <v>22</v>
      </c>
      <c r="Y192">
        <v>130</v>
      </c>
      <c r="Z192" t="s">
        <v>34</v>
      </c>
      <c r="AB192" t="s">
        <v>23</v>
      </c>
      <c r="AC192" t="s">
        <v>311</v>
      </c>
      <c r="AD192" t="s">
        <v>291</v>
      </c>
      <c r="AE192" t="s">
        <v>827</v>
      </c>
      <c r="AF192" t="s">
        <v>827</v>
      </c>
      <c r="AG192" t="s">
        <v>341</v>
      </c>
    </row>
    <row r="193" spans="1:34" x14ac:dyDescent="0.25">
      <c r="A193">
        <v>6364346020</v>
      </c>
      <c r="B193">
        <v>161258838</v>
      </c>
      <c r="C193" t="s">
        <v>268</v>
      </c>
      <c r="D193" t="s">
        <v>268</v>
      </c>
      <c r="E193" t="s">
        <v>20</v>
      </c>
      <c r="F193">
        <v>200</v>
      </c>
      <c r="G193">
        <v>200</v>
      </c>
      <c r="H193">
        <v>0</v>
      </c>
      <c r="J193">
        <v>0</v>
      </c>
      <c r="M193" t="s">
        <v>23</v>
      </c>
      <c r="X193" t="s">
        <v>23</v>
      </c>
      <c r="AE193" t="s">
        <v>827</v>
      </c>
      <c r="AF193" t="s">
        <v>827</v>
      </c>
      <c r="AG193" t="s">
        <v>342</v>
      </c>
    </row>
    <row r="194" spans="1:34" x14ac:dyDescent="0.25">
      <c r="A194">
        <v>6364338110</v>
      </c>
      <c r="B194">
        <v>161258838</v>
      </c>
      <c r="C194" t="s">
        <v>73</v>
      </c>
      <c r="D194" t="s">
        <v>73</v>
      </c>
      <c r="E194" t="s">
        <v>20</v>
      </c>
      <c r="F194">
        <v>180</v>
      </c>
      <c r="G194">
        <v>175</v>
      </c>
      <c r="H194">
        <v>0</v>
      </c>
      <c r="J194">
        <v>0</v>
      </c>
      <c r="M194" t="s">
        <v>23</v>
      </c>
      <c r="W194" t="s">
        <v>22</v>
      </c>
      <c r="AE194" t="s">
        <v>827</v>
      </c>
      <c r="AF194" t="s">
        <v>827</v>
      </c>
      <c r="AG194" t="s">
        <v>343</v>
      </c>
      <c r="AH194" t="s">
        <v>344</v>
      </c>
    </row>
    <row r="195" spans="1:34" s="5" customFormat="1" x14ac:dyDescent="0.25">
      <c r="A195" s="5">
        <v>6364317299</v>
      </c>
      <c r="B195" s="5">
        <v>161258838</v>
      </c>
      <c r="C195" s="5" t="s">
        <v>345</v>
      </c>
      <c r="D195" s="5" t="s">
        <v>345</v>
      </c>
      <c r="E195" s="5" t="s">
        <v>126</v>
      </c>
      <c r="AE195" s="5" t="s">
        <v>827</v>
      </c>
      <c r="AG195" s="5" t="s">
        <v>346</v>
      </c>
    </row>
    <row r="196" spans="1:34" x14ac:dyDescent="0.25">
      <c r="A196">
        <v>6364313984</v>
      </c>
      <c r="B196">
        <v>161258838</v>
      </c>
      <c r="C196" t="s">
        <v>179</v>
      </c>
      <c r="D196" t="s">
        <v>179</v>
      </c>
      <c r="E196" t="s">
        <v>20</v>
      </c>
      <c r="F196">
        <v>550</v>
      </c>
      <c r="H196">
        <v>140</v>
      </c>
      <c r="I196">
        <v>300</v>
      </c>
      <c r="J196">
        <v>40</v>
      </c>
      <c r="K196">
        <v>300</v>
      </c>
      <c r="L196" t="s">
        <v>21</v>
      </c>
      <c r="M196" t="s">
        <v>22</v>
      </c>
      <c r="N196" t="s">
        <v>22</v>
      </c>
      <c r="O196" t="s">
        <v>22</v>
      </c>
      <c r="P196" t="s">
        <v>22</v>
      </c>
      <c r="R196" t="s">
        <v>42</v>
      </c>
      <c r="T196" t="s">
        <v>42</v>
      </c>
      <c r="AE196" t="s">
        <v>827</v>
      </c>
      <c r="AF196" t="s">
        <v>827</v>
      </c>
      <c r="AG196" t="s">
        <v>347</v>
      </c>
    </row>
    <row r="197" spans="1:34" x14ac:dyDescent="0.25">
      <c r="A197">
        <v>6364311884</v>
      </c>
      <c r="B197">
        <v>161258838</v>
      </c>
      <c r="C197" t="s">
        <v>63</v>
      </c>
      <c r="D197" t="s">
        <v>63</v>
      </c>
      <c r="E197" t="s">
        <v>20</v>
      </c>
      <c r="F197">
        <v>150</v>
      </c>
      <c r="G197">
        <v>158</v>
      </c>
      <c r="H197">
        <v>0</v>
      </c>
      <c r="J197">
        <v>0</v>
      </c>
      <c r="M197" t="s">
        <v>23</v>
      </c>
      <c r="X197" t="s">
        <v>23</v>
      </c>
      <c r="AE197" t="s">
        <v>827</v>
      </c>
      <c r="AF197" t="s">
        <v>827</v>
      </c>
      <c r="AG197" t="s">
        <v>348</v>
      </c>
    </row>
    <row r="198" spans="1:34" x14ac:dyDescent="0.25">
      <c r="A198">
        <v>6364305138</v>
      </c>
      <c r="B198">
        <v>161258838</v>
      </c>
      <c r="C198" t="s">
        <v>349</v>
      </c>
      <c r="D198" t="s">
        <v>349</v>
      </c>
      <c r="E198" t="s">
        <v>20</v>
      </c>
      <c r="J198">
        <v>190</v>
      </c>
      <c r="L198" t="s">
        <v>50</v>
      </c>
      <c r="M198" t="s">
        <v>22</v>
      </c>
      <c r="N198" t="s">
        <v>22</v>
      </c>
      <c r="O198" t="s">
        <v>22</v>
      </c>
      <c r="P198" t="s">
        <v>23</v>
      </c>
      <c r="R198" t="s">
        <v>23</v>
      </c>
      <c r="T198" t="s">
        <v>23</v>
      </c>
      <c r="W198" t="s">
        <v>22</v>
      </c>
      <c r="X198" t="s">
        <v>23</v>
      </c>
      <c r="AE198" t="s">
        <v>827</v>
      </c>
      <c r="AF198" t="s">
        <v>827</v>
      </c>
      <c r="AG198" t="s">
        <v>350</v>
      </c>
    </row>
    <row r="199" spans="1:34" x14ac:dyDescent="0.25">
      <c r="A199">
        <v>6364304121</v>
      </c>
      <c r="B199">
        <v>160912743</v>
      </c>
      <c r="C199" t="s">
        <v>351</v>
      </c>
      <c r="D199" t="s">
        <v>179</v>
      </c>
      <c r="E199" t="s">
        <v>20</v>
      </c>
      <c r="F199">
        <v>450</v>
      </c>
      <c r="G199">
        <v>450</v>
      </c>
      <c r="H199">
        <v>0</v>
      </c>
      <c r="I199">
        <v>0</v>
      </c>
      <c r="M199" t="s">
        <v>22</v>
      </c>
      <c r="N199" t="s">
        <v>23</v>
      </c>
      <c r="O199" t="s">
        <v>22</v>
      </c>
      <c r="P199" t="s">
        <v>22</v>
      </c>
      <c r="Q199" t="s">
        <v>352</v>
      </c>
      <c r="X199" t="s">
        <v>22</v>
      </c>
      <c r="Y199">
        <v>150</v>
      </c>
      <c r="Z199" t="s">
        <v>34</v>
      </c>
      <c r="AA199" t="s">
        <v>30</v>
      </c>
      <c r="AB199" t="s">
        <v>23</v>
      </c>
      <c r="AC199" t="s">
        <v>43</v>
      </c>
      <c r="AE199" t="s">
        <v>825</v>
      </c>
      <c r="AF199" t="s">
        <v>825</v>
      </c>
      <c r="AG199" t="s">
        <v>353</v>
      </c>
      <c r="AH199" t="s">
        <v>354</v>
      </c>
    </row>
    <row r="200" spans="1:34" s="5" customFormat="1" x14ac:dyDescent="0.25">
      <c r="A200" s="5">
        <v>6364301608</v>
      </c>
      <c r="B200" s="5">
        <v>161258838</v>
      </c>
      <c r="C200" s="5" t="s">
        <v>349</v>
      </c>
      <c r="D200" s="5" t="s">
        <v>349</v>
      </c>
      <c r="E200" s="5" t="s">
        <v>126</v>
      </c>
      <c r="AE200" s="5" t="s">
        <v>827</v>
      </c>
      <c r="AG200" s="5" t="s">
        <v>355</v>
      </c>
    </row>
    <row r="201" spans="1:34" s="5" customFormat="1" x14ac:dyDescent="0.25">
      <c r="A201" s="5">
        <v>6364298062</v>
      </c>
      <c r="B201" s="5">
        <v>160912743</v>
      </c>
      <c r="C201" s="5" t="s">
        <v>356</v>
      </c>
      <c r="D201" s="5" t="s">
        <v>98</v>
      </c>
      <c r="E201" s="5" t="s">
        <v>126</v>
      </c>
      <c r="AE201" s="5" t="s">
        <v>825</v>
      </c>
      <c r="AG201" s="5" t="s">
        <v>358</v>
      </c>
    </row>
    <row r="202" spans="1:34" s="5" customFormat="1" x14ac:dyDescent="0.25">
      <c r="A202" s="5">
        <v>6364290892</v>
      </c>
      <c r="B202" s="5">
        <v>161258838</v>
      </c>
      <c r="C202" s="5" t="s">
        <v>171</v>
      </c>
      <c r="D202" s="5" t="s">
        <v>171</v>
      </c>
      <c r="E202" s="5" t="s">
        <v>49</v>
      </c>
      <c r="AE202" s="5" t="s">
        <v>827</v>
      </c>
      <c r="AG202" s="5" t="s">
        <v>359</v>
      </c>
      <c r="AH202" s="5" t="s">
        <v>360</v>
      </c>
    </row>
    <row r="203" spans="1:34" x14ac:dyDescent="0.25">
      <c r="A203">
        <v>6364285475</v>
      </c>
      <c r="B203">
        <v>161258838</v>
      </c>
      <c r="C203" t="s">
        <v>361</v>
      </c>
      <c r="D203" t="s">
        <v>90</v>
      </c>
      <c r="E203" t="s">
        <v>20</v>
      </c>
      <c r="F203">
        <v>150</v>
      </c>
      <c r="G203">
        <v>3000</v>
      </c>
      <c r="H203">
        <v>0</v>
      </c>
      <c r="I203">
        <v>0</v>
      </c>
      <c r="J203">
        <v>0</v>
      </c>
      <c r="K203">
        <v>0</v>
      </c>
      <c r="M203" t="s">
        <v>22</v>
      </c>
      <c r="S203" t="s">
        <v>357</v>
      </c>
      <c r="X203" t="s">
        <v>23</v>
      </c>
      <c r="AE203" t="s">
        <v>827</v>
      </c>
      <c r="AF203" t="s">
        <v>827</v>
      </c>
      <c r="AG203" t="s">
        <v>362</v>
      </c>
    </row>
    <row r="204" spans="1:34" x14ac:dyDescent="0.25">
      <c r="A204">
        <v>6364281452</v>
      </c>
      <c r="B204">
        <v>161258838</v>
      </c>
      <c r="D204" t="s">
        <v>794</v>
      </c>
      <c r="E204" t="s">
        <v>20</v>
      </c>
      <c r="F204">
        <v>200</v>
      </c>
      <c r="H204">
        <v>0</v>
      </c>
      <c r="J204">
        <v>0</v>
      </c>
      <c r="M204" t="s">
        <v>22</v>
      </c>
      <c r="AE204" t="s">
        <v>827</v>
      </c>
      <c r="AF204" t="s">
        <v>827</v>
      </c>
      <c r="AG204" t="s">
        <v>363</v>
      </c>
    </row>
    <row r="205" spans="1:34" x14ac:dyDescent="0.25">
      <c r="A205">
        <v>6364277476</v>
      </c>
      <c r="B205">
        <v>161258838</v>
      </c>
      <c r="C205" t="s">
        <v>345</v>
      </c>
      <c r="D205" t="s">
        <v>345</v>
      </c>
      <c r="E205" t="s">
        <v>20</v>
      </c>
      <c r="F205">
        <v>148</v>
      </c>
      <c r="G205">
        <v>96</v>
      </c>
      <c r="H205">
        <v>0</v>
      </c>
      <c r="J205">
        <v>0</v>
      </c>
      <c r="M205" t="s">
        <v>23</v>
      </c>
      <c r="X205" t="s">
        <v>23</v>
      </c>
      <c r="AE205" s="4" t="s">
        <v>827</v>
      </c>
      <c r="AF205" s="4" t="s">
        <v>827</v>
      </c>
      <c r="AG205" t="s">
        <v>364</v>
      </c>
      <c r="AH205" t="s">
        <v>365</v>
      </c>
    </row>
    <row r="206" spans="1:34" x14ac:dyDescent="0.25">
      <c r="A206">
        <v>6364275516</v>
      </c>
      <c r="B206">
        <v>161258838</v>
      </c>
      <c r="C206" t="s">
        <v>345</v>
      </c>
      <c r="D206" t="s">
        <v>345</v>
      </c>
      <c r="E206" t="s">
        <v>20</v>
      </c>
      <c r="F206">
        <v>0</v>
      </c>
      <c r="G206">
        <v>50</v>
      </c>
      <c r="H206">
        <v>0</v>
      </c>
      <c r="J206">
        <v>0</v>
      </c>
      <c r="M206" t="s">
        <v>23</v>
      </c>
      <c r="AE206" t="s">
        <v>827</v>
      </c>
      <c r="AF206" t="s">
        <v>827</v>
      </c>
      <c r="AG206" t="s">
        <v>366</v>
      </c>
    </row>
    <row r="207" spans="1:34" x14ac:dyDescent="0.25">
      <c r="A207">
        <v>6364272417</v>
      </c>
      <c r="B207">
        <v>161258838</v>
      </c>
      <c r="C207" t="s">
        <v>367</v>
      </c>
      <c r="D207" t="s">
        <v>367</v>
      </c>
      <c r="E207" t="s">
        <v>20</v>
      </c>
      <c r="F207">
        <v>110</v>
      </c>
      <c r="G207">
        <v>60</v>
      </c>
      <c r="H207">
        <v>0</v>
      </c>
      <c r="I207">
        <v>0</v>
      </c>
      <c r="J207">
        <v>0</v>
      </c>
      <c r="K207">
        <v>0</v>
      </c>
      <c r="M207" t="s">
        <v>23</v>
      </c>
      <c r="AE207" t="s">
        <v>827</v>
      </c>
      <c r="AF207" t="s">
        <v>827</v>
      </c>
      <c r="AG207" t="s">
        <v>368</v>
      </c>
    </row>
    <row r="208" spans="1:34" x14ac:dyDescent="0.25">
      <c r="A208">
        <v>6364268396</v>
      </c>
      <c r="B208">
        <v>161258838</v>
      </c>
      <c r="C208" t="s">
        <v>192</v>
      </c>
      <c r="D208" t="s">
        <v>192</v>
      </c>
      <c r="E208" t="s">
        <v>20</v>
      </c>
      <c r="F208">
        <v>50</v>
      </c>
      <c r="G208">
        <v>50</v>
      </c>
      <c r="H208">
        <v>0</v>
      </c>
      <c r="I208">
        <v>0</v>
      </c>
      <c r="J208">
        <v>0</v>
      </c>
      <c r="K208">
        <v>0</v>
      </c>
      <c r="M208" t="s">
        <v>23</v>
      </c>
      <c r="X208" t="s">
        <v>22</v>
      </c>
      <c r="Y208">
        <v>50</v>
      </c>
      <c r="Z208" t="s">
        <v>34</v>
      </c>
      <c r="AB208" t="s">
        <v>23</v>
      </c>
      <c r="AC208" t="s">
        <v>117</v>
      </c>
      <c r="AE208" t="s">
        <v>827</v>
      </c>
      <c r="AF208" t="s">
        <v>827</v>
      </c>
      <c r="AG208" t="s">
        <v>369</v>
      </c>
    </row>
    <row r="209" spans="1:43" x14ac:dyDescent="0.25">
      <c r="A209">
        <v>6364263430</v>
      </c>
      <c r="B209">
        <v>161258838</v>
      </c>
      <c r="C209" t="s">
        <v>63</v>
      </c>
      <c r="D209" t="s">
        <v>63</v>
      </c>
      <c r="E209" t="s">
        <v>20</v>
      </c>
      <c r="F209">
        <v>65</v>
      </c>
      <c r="G209">
        <v>65</v>
      </c>
      <c r="H209">
        <v>0</v>
      </c>
      <c r="J209">
        <v>0</v>
      </c>
      <c r="M209" t="s">
        <v>23</v>
      </c>
      <c r="AE209" t="s">
        <v>827</v>
      </c>
      <c r="AF209" t="s">
        <v>827</v>
      </c>
      <c r="AG209" t="s">
        <v>370</v>
      </c>
      <c r="AH209" t="s">
        <v>371</v>
      </c>
    </row>
    <row r="210" spans="1:43" x14ac:dyDescent="0.25">
      <c r="A210">
        <v>6364258335</v>
      </c>
      <c r="B210">
        <v>161258838</v>
      </c>
      <c r="C210" t="s">
        <v>192</v>
      </c>
      <c r="D210" t="s">
        <v>192</v>
      </c>
      <c r="E210" t="s">
        <v>20</v>
      </c>
      <c r="F210">
        <v>850</v>
      </c>
      <c r="G210">
        <v>700</v>
      </c>
      <c r="H210">
        <v>0</v>
      </c>
      <c r="I210">
        <v>700</v>
      </c>
      <c r="J210">
        <v>0</v>
      </c>
      <c r="K210">
        <v>700</v>
      </c>
      <c r="M210" t="s">
        <v>22</v>
      </c>
      <c r="AE210" t="s">
        <v>827</v>
      </c>
      <c r="AF210" t="s">
        <v>827</v>
      </c>
      <c r="AG210" t="s">
        <v>372</v>
      </c>
    </row>
    <row r="211" spans="1:43" s="5" customFormat="1" x14ac:dyDescent="0.25">
      <c r="A211" s="5">
        <v>6364250844</v>
      </c>
      <c r="B211" s="5">
        <v>161258838</v>
      </c>
      <c r="C211" s="5" t="s">
        <v>373</v>
      </c>
      <c r="D211" s="5" t="s">
        <v>373</v>
      </c>
      <c r="E211" s="5" t="s">
        <v>49</v>
      </c>
      <c r="AE211" s="5" t="s">
        <v>827</v>
      </c>
      <c r="AG211" s="5" t="s">
        <v>374</v>
      </c>
      <c r="AH211" s="5" t="s">
        <v>375</v>
      </c>
    </row>
    <row r="212" spans="1:43" x14ac:dyDescent="0.25">
      <c r="A212">
        <v>6364242088</v>
      </c>
      <c r="B212">
        <v>161258838</v>
      </c>
      <c r="C212" t="s">
        <v>349</v>
      </c>
      <c r="D212" t="s">
        <v>349</v>
      </c>
      <c r="E212" t="s">
        <v>20</v>
      </c>
      <c r="J212">
        <v>200</v>
      </c>
      <c r="L212" t="s">
        <v>50</v>
      </c>
      <c r="M212" t="s">
        <v>22</v>
      </c>
      <c r="N212" t="s">
        <v>22</v>
      </c>
      <c r="O212" t="s">
        <v>22</v>
      </c>
      <c r="P212" t="s">
        <v>23</v>
      </c>
      <c r="R212" t="s">
        <v>23</v>
      </c>
      <c r="T212" t="s">
        <v>23</v>
      </c>
      <c r="W212" t="s">
        <v>22</v>
      </c>
      <c r="X212" t="s">
        <v>23</v>
      </c>
      <c r="AE212" t="s">
        <v>827</v>
      </c>
      <c r="AF212" t="s">
        <v>827</v>
      </c>
      <c r="AG212" t="s">
        <v>376</v>
      </c>
    </row>
    <row r="213" spans="1:43" x14ac:dyDescent="0.25">
      <c r="A213">
        <v>6364232107</v>
      </c>
      <c r="B213">
        <v>160912743</v>
      </c>
      <c r="C213" t="s">
        <v>377</v>
      </c>
      <c r="D213" t="s">
        <v>65</v>
      </c>
      <c r="E213" t="s">
        <v>20</v>
      </c>
      <c r="F213">
        <v>700</v>
      </c>
      <c r="G213">
        <v>700</v>
      </c>
      <c r="H213">
        <v>700</v>
      </c>
      <c r="I213">
        <v>700</v>
      </c>
      <c r="J213">
        <v>700</v>
      </c>
      <c r="K213">
        <v>0</v>
      </c>
      <c r="L213" t="s">
        <v>21</v>
      </c>
      <c r="M213" t="s">
        <v>22</v>
      </c>
      <c r="N213" t="s">
        <v>22</v>
      </c>
      <c r="O213" t="s">
        <v>23</v>
      </c>
      <c r="P213" t="s">
        <v>22</v>
      </c>
      <c r="Q213" t="s">
        <v>87</v>
      </c>
      <c r="R213" t="s">
        <v>22</v>
      </c>
      <c r="S213" t="s">
        <v>142</v>
      </c>
      <c r="T213" t="s">
        <v>22</v>
      </c>
      <c r="U213" t="s">
        <v>250</v>
      </c>
      <c r="W213" t="s">
        <v>22</v>
      </c>
      <c r="X213" t="s">
        <v>23</v>
      </c>
      <c r="AE213" t="s">
        <v>825</v>
      </c>
      <c r="AF213" t="s">
        <v>825</v>
      </c>
      <c r="AG213" t="s">
        <v>381</v>
      </c>
      <c r="AK213" t="s">
        <v>378</v>
      </c>
      <c r="AL213" t="s">
        <v>379</v>
      </c>
      <c r="AQ213" t="s">
        <v>380</v>
      </c>
    </row>
    <row r="214" spans="1:43" s="5" customFormat="1" x14ac:dyDescent="0.25">
      <c r="A214" s="5">
        <v>6364198152</v>
      </c>
      <c r="B214" s="5">
        <v>161258838</v>
      </c>
      <c r="C214" s="5" t="s">
        <v>382</v>
      </c>
      <c r="D214" s="5" t="s">
        <v>382</v>
      </c>
      <c r="E214" s="5" t="s">
        <v>49</v>
      </c>
      <c r="X214" s="5" t="s">
        <v>22</v>
      </c>
      <c r="AE214" s="5" t="s">
        <v>827</v>
      </c>
      <c r="AG214" s="5" t="s">
        <v>383</v>
      </c>
      <c r="AH214" s="5" t="s">
        <v>384</v>
      </c>
    </row>
    <row r="215" spans="1:43" x14ac:dyDescent="0.25">
      <c r="A215">
        <v>6364194619</v>
      </c>
      <c r="B215">
        <v>161258838</v>
      </c>
      <c r="C215" t="s">
        <v>367</v>
      </c>
      <c r="D215" t="s">
        <v>367</v>
      </c>
      <c r="E215" t="s">
        <v>20</v>
      </c>
      <c r="F215">
        <v>250</v>
      </c>
      <c r="H215">
        <v>0</v>
      </c>
      <c r="I215">
        <v>0</v>
      </c>
      <c r="J215">
        <v>0</v>
      </c>
      <c r="M215" t="s">
        <v>22</v>
      </c>
      <c r="AE215" t="s">
        <v>827</v>
      </c>
      <c r="AF215" t="s">
        <v>827</v>
      </c>
      <c r="AG215" t="s">
        <v>385</v>
      </c>
    </row>
    <row r="216" spans="1:43" s="5" customFormat="1" x14ac:dyDescent="0.25">
      <c r="A216" s="5">
        <v>6364192132</v>
      </c>
      <c r="B216" s="5">
        <v>160912743</v>
      </c>
      <c r="C216" s="5" t="s">
        <v>386</v>
      </c>
      <c r="D216" s="5" t="s">
        <v>55</v>
      </c>
      <c r="E216" s="5" t="s">
        <v>799</v>
      </c>
      <c r="T216" s="5" t="s">
        <v>22</v>
      </c>
      <c r="AE216" s="5" t="s">
        <v>825</v>
      </c>
      <c r="AG216" s="5" t="s">
        <v>388</v>
      </c>
      <c r="AH216" s="5" t="s">
        <v>389</v>
      </c>
      <c r="AK216" s="5" t="s">
        <v>387</v>
      </c>
      <c r="AL216" s="5" t="s">
        <v>162</v>
      </c>
      <c r="AM216" s="5" t="s">
        <v>162</v>
      </c>
      <c r="AN216" s="5" t="s">
        <v>162</v>
      </c>
      <c r="AO216" s="5" t="s">
        <v>162</v>
      </c>
      <c r="AP216" s="5" t="s">
        <v>162</v>
      </c>
      <c r="AQ216" s="5" t="s">
        <v>162</v>
      </c>
    </row>
    <row r="217" spans="1:43" x14ac:dyDescent="0.25">
      <c r="A217">
        <v>6364145306</v>
      </c>
      <c r="B217">
        <v>160912743</v>
      </c>
      <c r="C217" t="s">
        <v>390</v>
      </c>
      <c r="D217" t="s">
        <v>791</v>
      </c>
      <c r="E217" t="s">
        <v>20</v>
      </c>
      <c r="F217">
        <v>700</v>
      </c>
      <c r="G217">
        <v>700</v>
      </c>
      <c r="H217">
        <v>580</v>
      </c>
      <c r="I217">
        <v>700</v>
      </c>
      <c r="J217">
        <v>560</v>
      </c>
      <c r="K217">
        <v>700</v>
      </c>
      <c r="L217" t="s">
        <v>50</v>
      </c>
      <c r="M217" t="s">
        <v>22</v>
      </c>
      <c r="N217" t="s">
        <v>22</v>
      </c>
      <c r="O217" t="s">
        <v>22</v>
      </c>
      <c r="P217" t="s">
        <v>22</v>
      </c>
      <c r="Q217" t="s">
        <v>391</v>
      </c>
      <c r="T217" t="s">
        <v>42</v>
      </c>
      <c r="W217" t="s">
        <v>22</v>
      </c>
      <c r="X217" t="s">
        <v>22</v>
      </c>
      <c r="Y217">
        <v>60</v>
      </c>
      <c r="Z217" t="s">
        <v>34</v>
      </c>
      <c r="AA217" t="s">
        <v>30</v>
      </c>
      <c r="AB217" t="s">
        <v>23</v>
      </c>
      <c r="AC217" t="s">
        <v>43</v>
      </c>
      <c r="AE217" t="s">
        <v>825</v>
      </c>
      <c r="AF217" t="s">
        <v>825</v>
      </c>
      <c r="AG217" t="s">
        <v>394</v>
      </c>
      <c r="AK217" t="s">
        <v>392</v>
      </c>
      <c r="AM217">
        <v>88</v>
      </c>
      <c r="AN217">
        <v>88</v>
      </c>
      <c r="AO217">
        <v>88</v>
      </c>
      <c r="AP217">
        <v>75</v>
      </c>
      <c r="AQ217" t="s">
        <v>393</v>
      </c>
    </row>
    <row r="218" spans="1:43" s="5" customFormat="1" x14ac:dyDescent="0.25">
      <c r="A218" s="5">
        <v>6364068975</v>
      </c>
      <c r="B218" s="5">
        <v>160912743</v>
      </c>
      <c r="C218" s="5" t="s">
        <v>395</v>
      </c>
      <c r="D218" s="5" t="s">
        <v>179</v>
      </c>
      <c r="E218" s="5" t="s">
        <v>49</v>
      </c>
      <c r="T218" s="5" t="s">
        <v>22</v>
      </c>
      <c r="AE218" s="5" t="s">
        <v>825</v>
      </c>
      <c r="AG218" s="5" t="s">
        <v>396</v>
      </c>
    </row>
    <row r="219" spans="1:43" x14ac:dyDescent="0.25">
      <c r="A219">
        <v>6364061795</v>
      </c>
      <c r="B219">
        <v>160912743</v>
      </c>
      <c r="C219" t="s">
        <v>397</v>
      </c>
      <c r="D219" t="s">
        <v>419</v>
      </c>
      <c r="E219" t="s">
        <v>20</v>
      </c>
      <c r="F219">
        <v>60</v>
      </c>
      <c r="G219">
        <v>40</v>
      </c>
      <c r="H219">
        <v>60</v>
      </c>
      <c r="I219">
        <v>40</v>
      </c>
      <c r="R219" t="s">
        <v>22</v>
      </c>
      <c r="S219" t="s">
        <v>182</v>
      </c>
      <c r="AE219" s="4" t="s">
        <v>825</v>
      </c>
      <c r="AF219" s="4" t="s">
        <v>825</v>
      </c>
    </row>
    <row r="220" spans="1:43" x14ac:dyDescent="0.25">
      <c r="A220">
        <v>6364024127</v>
      </c>
      <c r="B220">
        <v>160912743</v>
      </c>
      <c r="C220" t="s">
        <v>398</v>
      </c>
      <c r="D220" t="s">
        <v>102</v>
      </c>
      <c r="E220" t="s">
        <v>20</v>
      </c>
      <c r="F220">
        <v>360</v>
      </c>
      <c r="G220">
        <v>300</v>
      </c>
      <c r="H220">
        <v>250</v>
      </c>
      <c r="I220" t="s">
        <v>155</v>
      </c>
      <c r="J220">
        <v>150</v>
      </c>
      <c r="K220" t="s">
        <v>399</v>
      </c>
      <c r="L220" t="s">
        <v>21</v>
      </c>
      <c r="M220" t="s">
        <v>22</v>
      </c>
      <c r="N220" t="s">
        <v>22</v>
      </c>
      <c r="O220" t="s">
        <v>22</v>
      </c>
      <c r="P220" t="s">
        <v>22</v>
      </c>
      <c r="AE220" s="4" t="s">
        <v>825</v>
      </c>
      <c r="AF220" s="4" t="s">
        <v>825</v>
      </c>
    </row>
    <row r="221" spans="1:43" x14ac:dyDescent="0.25">
      <c r="A221">
        <v>6363481922</v>
      </c>
      <c r="B221">
        <v>160912743</v>
      </c>
      <c r="C221" t="s">
        <v>401</v>
      </c>
      <c r="D221" t="s">
        <v>102</v>
      </c>
      <c r="E221" t="s">
        <v>20</v>
      </c>
      <c r="F221">
        <v>750</v>
      </c>
      <c r="G221">
        <v>750</v>
      </c>
      <c r="H221">
        <v>500</v>
      </c>
      <c r="I221">
        <v>750</v>
      </c>
      <c r="J221">
        <v>500</v>
      </c>
      <c r="K221">
        <v>500</v>
      </c>
      <c r="L221" t="s">
        <v>21</v>
      </c>
      <c r="M221" t="s">
        <v>23</v>
      </c>
      <c r="N221" t="s">
        <v>22</v>
      </c>
      <c r="O221" t="s">
        <v>23</v>
      </c>
      <c r="P221" t="s">
        <v>23</v>
      </c>
      <c r="R221" t="s">
        <v>23</v>
      </c>
      <c r="T221" t="s">
        <v>22</v>
      </c>
      <c r="W221" t="s">
        <v>22</v>
      </c>
      <c r="Z221" t="s">
        <v>29</v>
      </c>
      <c r="AA221" t="s">
        <v>46</v>
      </c>
      <c r="AE221" s="4" t="s">
        <v>825</v>
      </c>
      <c r="AF221" s="4" t="s">
        <v>825</v>
      </c>
      <c r="AG221" t="s">
        <v>402</v>
      </c>
    </row>
    <row r="222" spans="1:43" x14ac:dyDescent="0.25">
      <c r="A222">
        <v>6363425283</v>
      </c>
      <c r="B222">
        <v>160912743</v>
      </c>
      <c r="C222" t="s">
        <v>403</v>
      </c>
      <c r="D222" t="s">
        <v>71</v>
      </c>
      <c r="E222" t="s">
        <v>20</v>
      </c>
      <c r="F222">
        <v>425</v>
      </c>
      <c r="G222">
        <v>400</v>
      </c>
      <c r="H222">
        <v>120</v>
      </c>
      <c r="I222">
        <v>400</v>
      </c>
      <c r="J222">
        <v>0</v>
      </c>
      <c r="K222" t="s">
        <v>42</v>
      </c>
      <c r="M222" t="s">
        <v>22</v>
      </c>
      <c r="N222" t="s">
        <v>23</v>
      </c>
      <c r="O222" t="s">
        <v>22</v>
      </c>
      <c r="P222" t="s">
        <v>22</v>
      </c>
      <c r="Q222" t="s">
        <v>400</v>
      </c>
      <c r="R222" t="s">
        <v>23</v>
      </c>
      <c r="AE222" s="4" t="s">
        <v>825</v>
      </c>
      <c r="AF222" s="4" t="s">
        <v>825</v>
      </c>
    </row>
    <row r="223" spans="1:43" x14ac:dyDescent="0.25">
      <c r="A223">
        <v>6363419726</v>
      </c>
      <c r="B223">
        <v>160912743</v>
      </c>
      <c r="C223" t="s">
        <v>404</v>
      </c>
      <c r="D223" t="s">
        <v>112</v>
      </c>
      <c r="E223" t="s">
        <v>20</v>
      </c>
      <c r="F223">
        <v>1500</v>
      </c>
      <c r="G223">
        <v>1500</v>
      </c>
      <c r="H223">
        <v>0</v>
      </c>
      <c r="I223">
        <v>0</v>
      </c>
      <c r="W223" t="s">
        <v>23</v>
      </c>
      <c r="X223" t="s">
        <v>22</v>
      </c>
      <c r="Y223">
        <v>1000</v>
      </c>
      <c r="Z223" t="s">
        <v>34</v>
      </c>
      <c r="AA223" t="s">
        <v>30</v>
      </c>
      <c r="AB223" t="s">
        <v>23</v>
      </c>
      <c r="AC223" t="s">
        <v>141</v>
      </c>
      <c r="AE223" s="4" t="s">
        <v>825</v>
      </c>
      <c r="AF223" s="4" t="s">
        <v>825</v>
      </c>
      <c r="AG223" t="s">
        <v>405</v>
      </c>
    </row>
    <row r="224" spans="1:43" x14ac:dyDescent="0.25">
      <c r="A224">
        <v>6363395689</v>
      </c>
      <c r="B224">
        <v>160912743</v>
      </c>
      <c r="C224" t="s">
        <v>406</v>
      </c>
      <c r="D224" t="s">
        <v>203</v>
      </c>
      <c r="E224" t="s">
        <v>20</v>
      </c>
      <c r="F224">
        <v>430</v>
      </c>
      <c r="G224">
        <v>250</v>
      </c>
      <c r="H224">
        <v>75</v>
      </c>
      <c r="I224">
        <v>250</v>
      </c>
      <c r="J224">
        <v>75</v>
      </c>
      <c r="K224">
        <v>250</v>
      </c>
      <c r="L224" t="s">
        <v>21</v>
      </c>
      <c r="M224" t="s">
        <v>23</v>
      </c>
      <c r="N224" t="s">
        <v>42</v>
      </c>
      <c r="O224" t="s">
        <v>22</v>
      </c>
      <c r="P224" t="s">
        <v>42</v>
      </c>
      <c r="R224" t="s">
        <v>22</v>
      </c>
      <c r="T224" t="s">
        <v>22</v>
      </c>
      <c r="U224" t="s">
        <v>407</v>
      </c>
      <c r="W224" t="s">
        <v>22</v>
      </c>
      <c r="X224" t="s">
        <v>22</v>
      </c>
      <c r="Y224">
        <v>55</v>
      </c>
      <c r="Z224" t="s">
        <v>34</v>
      </c>
      <c r="AA224" t="s">
        <v>30</v>
      </c>
      <c r="AB224" t="s">
        <v>23</v>
      </c>
      <c r="AE224" s="4" t="s">
        <v>825</v>
      </c>
      <c r="AF224" s="4" t="s">
        <v>825</v>
      </c>
      <c r="AG224" t="s">
        <v>409</v>
      </c>
      <c r="AH224" t="s">
        <v>410</v>
      </c>
      <c r="AK224" t="s">
        <v>42</v>
      </c>
      <c r="AL224" t="s">
        <v>408</v>
      </c>
    </row>
    <row r="225" spans="1:43" x14ac:dyDescent="0.25">
      <c r="A225">
        <v>6363209613</v>
      </c>
      <c r="B225">
        <v>160912743</v>
      </c>
      <c r="C225" t="s">
        <v>411</v>
      </c>
      <c r="D225" t="s">
        <v>411</v>
      </c>
      <c r="E225" t="s">
        <v>20</v>
      </c>
      <c r="F225">
        <v>425</v>
      </c>
      <c r="G225">
        <v>400</v>
      </c>
      <c r="H225">
        <v>147</v>
      </c>
      <c r="I225">
        <v>400</v>
      </c>
      <c r="J225">
        <v>147</v>
      </c>
      <c r="K225">
        <v>400</v>
      </c>
      <c r="L225" t="s">
        <v>21</v>
      </c>
      <c r="M225" t="s">
        <v>22</v>
      </c>
      <c r="N225" t="s">
        <v>22</v>
      </c>
      <c r="O225" t="s">
        <v>22</v>
      </c>
      <c r="P225" t="s">
        <v>23</v>
      </c>
      <c r="R225" t="s">
        <v>23</v>
      </c>
      <c r="AE225" s="4" t="s">
        <v>825</v>
      </c>
      <c r="AF225" s="4" t="s">
        <v>825</v>
      </c>
    </row>
    <row r="226" spans="1:43" x14ac:dyDescent="0.25">
      <c r="A226">
        <v>6363171587</v>
      </c>
      <c r="B226">
        <v>160912743</v>
      </c>
      <c r="C226" t="s">
        <v>33</v>
      </c>
      <c r="D226" t="s">
        <v>786</v>
      </c>
      <c r="E226" t="s">
        <v>20</v>
      </c>
      <c r="F226">
        <v>480</v>
      </c>
      <c r="G226">
        <v>480</v>
      </c>
      <c r="H226">
        <v>0</v>
      </c>
      <c r="I226">
        <v>12</v>
      </c>
      <c r="X226" t="s">
        <v>22</v>
      </c>
      <c r="Y226">
        <v>10</v>
      </c>
      <c r="Z226" t="s">
        <v>29</v>
      </c>
      <c r="AA226" t="s">
        <v>46</v>
      </c>
      <c r="AB226" t="s">
        <v>22</v>
      </c>
      <c r="AC226" t="s">
        <v>141</v>
      </c>
      <c r="AE226" s="4" t="s">
        <v>825</v>
      </c>
      <c r="AF226" s="4" t="s">
        <v>825</v>
      </c>
      <c r="AG226" t="s">
        <v>412</v>
      </c>
    </row>
    <row r="227" spans="1:43" x14ac:dyDescent="0.25">
      <c r="A227">
        <v>6363094279</v>
      </c>
      <c r="B227">
        <v>160912743</v>
      </c>
      <c r="C227" t="s">
        <v>413</v>
      </c>
      <c r="D227" t="s">
        <v>102</v>
      </c>
      <c r="E227" t="s">
        <v>20</v>
      </c>
      <c r="F227">
        <v>600</v>
      </c>
      <c r="G227">
        <v>600</v>
      </c>
      <c r="H227">
        <v>240</v>
      </c>
      <c r="I227" t="s">
        <v>155</v>
      </c>
      <c r="J227">
        <v>150</v>
      </c>
      <c r="K227" t="s">
        <v>155</v>
      </c>
      <c r="L227" t="s">
        <v>21</v>
      </c>
      <c r="M227" t="s">
        <v>23</v>
      </c>
      <c r="N227" t="s">
        <v>22</v>
      </c>
      <c r="O227" t="s">
        <v>22</v>
      </c>
      <c r="P227" t="s">
        <v>42</v>
      </c>
      <c r="R227" t="s">
        <v>23</v>
      </c>
      <c r="T227" t="s">
        <v>23</v>
      </c>
      <c r="W227" t="s">
        <v>22</v>
      </c>
      <c r="X227" t="s">
        <v>23</v>
      </c>
      <c r="AE227" s="4" t="s">
        <v>825</v>
      </c>
      <c r="AF227" s="4" t="s">
        <v>825</v>
      </c>
    </row>
    <row r="228" spans="1:43" s="5" customFormat="1" x14ac:dyDescent="0.25">
      <c r="A228" s="5">
        <v>6363084399</v>
      </c>
      <c r="B228" s="5">
        <v>160912743</v>
      </c>
      <c r="C228" s="5" t="s">
        <v>414</v>
      </c>
      <c r="D228" s="5" t="s">
        <v>668</v>
      </c>
      <c r="E228" s="5" t="s">
        <v>49</v>
      </c>
      <c r="AE228" s="5" t="s">
        <v>825</v>
      </c>
    </row>
    <row r="229" spans="1:43" x14ac:dyDescent="0.25">
      <c r="A229">
        <v>6363078139</v>
      </c>
      <c r="B229">
        <v>160912743</v>
      </c>
      <c r="C229" t="s">
        <v>415</v>
      </c>
      <c r="D229" t="s">
        <v>102</v>
      </c>
      <c r="E229" t="s">
        <v>20</v>
      </c>
      <c r="F229">
        <v>625</v>
      </c>
      <c r="G229">
        <v>600</v>
      </c>
      <c r="H229">
        <v>185</v>
      </c>
      <c r="I229">
        <v>600</v>
      </c>
      <c r="J229">
        <v>185</v>
      </c>
      <c r="K229">
        <v>300</v>
      </c>
      <c r="L229" t="s">
        <v>21</v>
      </c>
      <c r="M229" t="s">
        <v>22</v>
      </c>
      <c r="N229" t="s">
        <v>22</v>
      </c>
      <c r="O229" t="s">
        <v>22</v>
      </c>
      <c r="P229" t="s">
        <v>23</v>
      </c>
      <c r="R229" t="s">
        <v>23</v>
      </c>
      <c r="T229" t="s">
        <v>23</v>
      </c>
      <c r="W229" t="s">
        <v>22</v>
      </c>
      <c r="X229" t="s">
        <v>23</v>
      </c>
      <c r="AE229" t="s">
        <v>825</v>
      </c>
      <c r="AF229" t="s">
        <v>825</v>
      </c>
      <c r="AK229" t="s">
        <v>416</v>
      </c>
      <c r="AL229" t="s">
        <v>417</v>
      </c>
      <c r="AQ229" t="s">
        <v>418</v>
      </c>
    </row>
    <row r="230" spans="1:43" s="5" customFormat="1" x14ac:dyDescent="0.25">
      <c r="A230" s="5">
        <v>6363056237</v>
      </c>
      <c r="B230" s="5">
        <v>160912743</v>
      </c>
      <c r="C230" s="5" t="s">
        <v>419</v>
      </c>
      <c r="D230" s="5" t="s">
        <v>419</v>
      </c>
      <c r="E230" s="5" t="s">
        <v>49</v>
      </c>
      <c r="X230" s="5" t="s">
        <v>23</v>
      </c>
      <c r="AE230" s="5" t="s">
        <v>825</v>
      </c>
      <c r="AG230" s="5" t="s">
        <v>423</v>
      </c>
      <c r="AK230" s="5" t="s">
        <v>420</v>
      </c>
      <c r="AL230" s="5" t="s">
        <v>421</v>
      </c>
      <c r="AQ230" s="5" t="s">
        <v>422</v>
      </c>
    </row>
    <row r="231" spans="1:43" s="5" customFormat="1" x14ac:dyDescent="0.25">
      <c r="A231" s="5">
        <v>6363020565</v>
      </c>
      <c r="B231" s="5">
        <v>161258838</v>
      </c>
      <c r="C231" s="5" t="s">
        <v>349</v>
      </c>
      <c r="D231" s="5" t="s">
        <v>349</v>
      </c>
      <c r="E231" s="5" t="s">
        <v>126</v>
      </c>
      <c r="AE231" s="5" t="s">
        <v>827</v>
      </c>
      <c r="AG231" s="5" t="s">
        <v>424</v>
      </c>
    </row>
    <row r="232" spans="1:43" s="5" customFormat="1" x14ac:dyDescent="0.25">
      <c r="A232" s="5">
        <v>6363015824</v>
      </c>
      <c r="B232" s="5">
        <v>161258838</v>
      </c>
      <c r="C232" s="5" t="s">
        <v>425</v>
      </c>
      <c r="D232" s="5" t="s">
        <v>425</v>
      </c>
      <c r="E232" s="5" t="s">
        <v>126</v>
      </c>
      <c r="X232" s="5" t="s">
        <v>23</v>
      </c>
      <c r="AE232" s="5" t="s">
        <v>827</v>
      </c>
      <c r="AG232" s="5" t="s">
        <v>426</v>
      </c>
    </row>
    <row r="233" spans="1:43" x14ac:dyDescent="0.25">
      <c r="A233">
        <v>6363014065</v>
      </c>
      <c r="B233">
        <v>161258838</v>
      </c>
      <c r="C233" t="s">
        <v>192</v>
      </c>
      <c r="D233" t="s">
        <v>192</v>
      </c>
      <c r="E233" t="s">
        <v>20</v>
      </c>
      <c r="F233">
        <v>100</v>
      </c>
      <c r="G233">
        <v>100</v>
      </c>
      <c r="H233">
        <v>15</v>
      </c>
      <c r="J233">
        <v>0</v>
      </c>
      <c r="M233" t="s">
        <v>23</v>
      </c>
      <c r="AE233" t="s">
        <v>827</v>
      </c>
      <c r="AF233" t="s">
        <v>827</v>
      </c>
      <c r="AG233" t="s">
        <v>427</v>
      </c>
    </row>
    <row r="234" spans="1:43" x14ac:dyDescent="0.25">
      <c r="A234">
        <v>6363012043</v>
      </c>
      <c r="B234">
        <v>161258838</v>
      </c>
      <c r="C234" t="s">
        <v>382</v>
      </c>
      <c r="D234" t="s">
        <v>382</v>
      </c>
      <c r="E234" t="s">
        <v>20</v>
      </c>
      <c r="F234">
        <v>400</v>
      </c>
      <c r="G234">
        <v>400</v>
      </c>
      <c r="H234">
        <v>0</v>
      </c>
      <c r="J234">
        <v>0</v>
      </c>
      <c r="M234" t="s">
        <v>22</v>
      </c>
      <c r="AE234" s="4" t="s">
        <v>827</v>
      </c>
      <c r="AF234" s="4" t="s">
        <v>827</v>
      </c>
      <c r="AG234" t="s">
        <v>428</v>
      </c>
    </row>
    <row r="235" spans="1:43" x14ac:dyDescent="0.25">
      <c r="A235">
        <v>6363010659</v>
      </c>
      <c r="B235">
        <v>161258838</v>
      </c>
      <c r="C235" t="s">
        <v>382</v>
      </c>
      <c r="D235" t="s">
        <v>382</v>
      </c>
      <c r="E235" t="s">
        <v>20</v>
      </c>
      <c r="F235">
        <v>400</v>
      </c>
      <c r="G235">
        <v>400</v>
      </c>
      <c r="H235">
        <v>0</v>
      </c>
      <c r="I235">
        <v>0</v>
      </c>
      <c r="J235">
        <v>0</v>
      </c>
      <c r="K235">
        <v>0</v>
      </c>
      <c r="M235" t="s">
        <v>22</v>
      </c>
      <c r="AE235" s="4" t="s">
        <v>827</v>
      </c>
      <c r="AF235" s="4" t="s">
        <v>827</v>
      </c>
      <c r="AG235" t="s">
        <v>429</v>
      </c>
    </row>
    <row r="236" spans="1:43" x14ac:dyDescent="0.25">
      <c r="A236">
        <v>6363008094</v>
      </c>
      <c r="B236">
        <v>161258838</v>
      </c>
      <c r="C236" t="s">
        <v>382</v>
      </c>
      <c r="D236" t="s">
        <v>382</v>
      </c>
      <c r="E236" t="s">
        <v>20</v>
      </c>
      <c r="F236">
        <v>500</v>
      </c>
      <c r="G236">
        <v>500</v>
      </c>
      <c r="H236">
        <v>0</v>
      </c>
      <c r="I236">
        <v>0</v>
      </c>
      <c r="J236">
        <v>0</v>
      </c>
      <c r="K236">
        <v>0</v>
      </c>
      <c r="M236" t="s">
        <v>22</v>
      </c>
      <c r="AE236" s="4" t="s">
        <v>827</v>
      </c>
      <c r="AF236" s="4" t="s">
        <v>827</v>
      </c>
      <c r="AG236" t="s">
        <v>430</v>
      </c>
    </row>
    <row r="237" spans="1:43" x14ac:dyDescent="0.25">
      <c r="A237">
        <v>6363002009</v>
      </c>
      <c r="B237">
        <v>161258838</v>
      </c>
      <c r="C237" t="s">
        <v>192</v>
      </c>
      <c r="D237" t="s">
        <v>192</v>
      </c>
      <c r="E237" t="s">
        <v>20</v>
      </c>
      <c r="F237">
        <v>160</v>
      </c>
      <c r="H237">
        <v>0</v>
      </c>
      <c r="J237">
        <v>0</v>
      </c>
      <c r="M237" t="s">
        <v>22</v>
      </c>
      <c r="O237" t="s">
        <v>22</v>
      </c>
      <c r="AE237" s="4" t="s">
        <v>827</v>
      </c>
      <c r="AF237" s="4" t="s">
        <v>827</v>
      </c>
      <c r="AG237" t="s">
        <v>431</v>
      </c>
    </row>
    <row r="238" spans="1:43" x14ac:dyDescent="0.25">
      <c r="A238">
        <v>6362999456</v>
      </c>
      <c r="B238">
        <v>161258838</v>
      </c>
      <c r="C238" t="s">
        <v>192</v>
      </c>
      <c r="D238" t="s">
        <v>192</v>
      </c>
      <c r="E238" t="s">
        <v>20</v>
      </c>
      <c r="F238">
        <v>225</v>
      </c>
      <c r="G238">
        <v>225</v>
      </c>
      <c r="H238">
        <v>0</v>
      </c>
      <c r="I238">
        <v>0</v>
      </c>
      <c r="J238">
        <v>0</v>
      </c>
      <c r="K238">
        <v>0</v>
      </c>
      <c r="M238" t="s">
        <v>23</v>
      </c>
      <c r="AE238" s="4" t="s">
        <v>827</v>
      </c>
      <c r="AF238" s="4" t="s">
        <v>827</v>
      </c>
      <c r="AG238" t="s">
        <v>432</v>
      </c>
    </row>
    <row r="239" spans="1:43" x14ac:dyDescent="0.25">
      <c r="A239">
        <v>6362998774</v>
      </c>
      <c r="B239">
        <v>161258838</v>
      </c>
      <c r="C239" t="s">
        <v>192</v>
      </c>
      <c r="D239" t="s">
        <v>192</v>
      </c>
      <c r="E239" t="s">
        <v>20</v>
      </c>
      <c r="F239">
        <v>225</v>
      </c>
      <c r="G239">
        <v>225</v>
      </c>
      <c r="AE239" s="4" t="s">
        <v>825</v>
      </c>
      <c r="AF239" s="4" t="s">
        <v>825</v>
      </c>
    </row>
    <row r="240" spans="1:43" x14ac:dyDescent="0.25">
      <c r="A240">
        <v>6362998302</v>
      </c>
      <c r="B240">
        <v>160912743</v>
      </c>
      <c r="C240" t="s">
        <v>433</v>
      </c>
      <c r="D240" t="s">
        <v>197</v>
      </c>
      <c r="E240" t="s">
        <v>20</v>
      </c>
      <c r="F240">
        <v>189</v>
      </c>
      <c r="G240">
        <v>184</v>
      </c>
      <c r="H240">
        <v>0</v>
      </c>
      <c r="I240">
        <v>0</v>
      </c>
      <c r="X240" t="s">
        <v>23</v>
      </c>
      <c r="AE240" s="4" t="s">
        <v>825</v>
      </c>
      <c r="AF240" s="4" t="s">
        <v>825</v>
      </c>
    </row>
    <row r="241" spans="1:33" x14ac:dyDescent="0.25">
      <c r="A241">
        <v>6362995463</v>
      </c>
      <c r="B241">
        <v>161258838</v>
      </c>
      <c r="C241" t="s">
        <v>434</v>
      </c>
      <c r="D241" t="s">
        <v>345</v>
      </c>
      <c r="E241" t="s">
        <v>20</v>
      </c>
      <c r="F241">
        <v>14</v>
      </c>
      <c r="G241">
        <v>40</v>
      </c>
      <c r="M241" t="s">
        <v>22</v>
      </c>
      <c r="AE241" t="s">
        <v>827</v>
      </c>
      <c r="AF241" t="s">
        <v>827</v>
      </c>
      <c r="AG241" t="s">
        <v>435</v>
      </c>
    </row>
    <row r="242" spans="1:33" x14ac:dyDescent="0.25">
      <c r="A242">
        <v>6362986161</v>
      </c>
      <c r="B242">
        <v>161258838</v>
      </c>
      <c r="C242" t="s">
        <v>192</v>
      </c>
      <c r="D242" t="s">
        <v>192</v>
      </c>
      <c r="E242" t="s">
        <v>20</v>
      </c>
      <c r="F242">
        <v>400</v>
      </c>
      <c r="G242">
        <v>400</v>
      </c>
      <c r="M242" t="s">
        <v>23</v>
      </c>
      <c r="O242" t="s">
        <v>22</v>
      </c>
      <c r="P242" t="s">
        <v>22</v>
      </c>
      <c r="R242" t="s">
        <v>22</v>
      </c>
      <c r="W242" t="s">
        <v>23</v>
      </c>
      <c r="X242" t="s">
        <v>23</v>
      </c>
      <c r="AE242" t="s">
        <v>827</v>
      </c>
      <c r="AF242" t="s">
        <v>827</v>
      </c>
      <c r="AG242" t="s">
        <v>436</v>
      </c>
    </row>
    <row r="243" spans="1:33" x14ac:dyDescent="0.25">
      <c r="A243">
        <v>6362986142</v>
      </c>
      <c r="B243">
        <v>160912743</v>
      </c>
      <c r="C243">
        <v>68066</v>
      </c>
      <c r="D243" t="s">
        <v>102</v>
      </c>
      <c r="E243" t="s">
        <v>20</v>
      </c>
      <c r="F243">
        <v>550</v>
      </c>
      <c r="G243">
        <v>650</v>
      </c>
      <c r="H243">
        <v>550</v>
      </c>
      <c r="I243">
        <v>650</v>
      </c>
      <c r="J243">
        <v>550</v>
      </c>
      <c r="K243">
        <v>0</v>
      </c>
      <c r="L243" t="s">
        <v>50</v>
      </c>
      <c r="M243" t="s">
        <v>22</v>
      </c>
      <c r="N243" t="s">
        <v>22</v>
      </c>
      <c r="O243" t="s">
        <v>22</v>
      </c>
      <c r="P243" t="s">
        <v>23</v>
      </c>
      <c r="R243" t="s">
        <v>23</v>
      </c>
      <c r="AE243" t="s">
        <v>825</v>
      </c>
      <c r="AF243" t="s">
        <v>825</v>
      </c>
    </row>
    <row r="244" spans="1:33" x14ac:dyDescent="0.25">
      <c r="A244">
        <v>6362982532</v>
      </c>
      <c r="B244">
        <v>161258838</v>
      </c>
      <c r="C244" t="s">
        <v>192</v>
      </c>
      <c r="D244" t="s">
        <v>192</v>
      </c>
      <c r="E244" t="s">
        <v>20</v>
      </c>
      <c r="F244">
        <v>300</v>
      </c>
      <c r="G244">
        <v>300</v>
      </c>
      <c r="H244">
        <v>90</v>
      </c>
      <c r="J244">
        <v>90</v>
      </c>
      <c r="L244" t="s">
        <v>50</v>
      </c>
      <c r="M244" t="s">
        <v>23</v>
      </c>
      <c r="N244" t="s">
        <v>22</v>
      </c>
      <c r="O244" t="s">
        <v>22</v>
      </c>
      <c r="P244" t="s">
        <v>42</v>
      </c>
      <c r="R244" t="s">
        <v>42</v>
      </c>
      <c r="T244" t="s">
        <v>23</v>
      </c>
      <c r="W244" t="s">
        <v>22</v>
      </c>
      <c r="AE244" t="s">
        <v>827</v>
      </c>
      <c r="AF244" t="s">
        <v>827</v>
      </c>
      <c r="AG244" t="s">
        <v>437</v>
      </c>
    </row>
    <row r="245" spans="1:33" x14ac:dyDescent="0.25">
      <c r="A245">
        <v>6362971099</v>
      </c>
      <c r="B245">
        <v>161258838</v>
      </c>
      <c r="C245" t="s">
        <v>192</v>
      </c>
      <c r="D245" t="s">
        <v>192</v>
      </c>
      <c r="E245" t="s">
        <v>20</v>
      </c>
      <c r="F245">
        <v>400</v>
      </c>
      <c r="H245">
        <v>0</v>
      </c>
      <c r="J245">
        <v>0</v>
      </c>
      <c r="M245" t="s">
        <v>23</v>
      </c>
      <c r="X245" t="s">
        <v>22</v>
      </c>
      <c r="Y245">
        <v>100</v>
      </c>
      <c r="Z245" t="s">
        <v>34</v>
      </c>
      <c r="AB245" t="s">
        <v>23</v>
      </c>
      <c r="AC245" t="s">
        <v>830</v>
      </c>
      <c r="AD245" t="s">
        <v>438</v>
      </c>
      <c r="AE245" t="s">
        <v>827</v>
      </c>
      <c r="AF245" t="s">
        <v>827</v>
      </c>
      <c r="AG245" t="s">
        <v>439</v>
      </c>
    </row>
    <row r="246" spans="1:33" x14ac:dyDescent="0.25">
      <c r="A246">
        <v>6362958786</v>
      </c>
      <c r="B246">
        <v>161258838</v>
      </c>
      <c r="C246" t="s">
        <v>192</v>
      </c>
      <c r="D246" t="s">
        <v>192</v>
      </c>
      <c r="E246" t="s">
        <v>20</v>
      </c>
      <c r="F246">
        <v>5000</v>
      </c>
      <c r="G246">
        <v>5000</v>
      </c>
      <c r="H246">
        <v>850</v>
      </c>
      <c r="I246">
        <v>1500</v>
      </c>
      <c r="J246">
        <v>850</v>
      </c>
      <c r="M246" t="s">
        <v>22</v>
      </c>
      <c r="N246" t="s">
        <v>22</v>
      </c>
      <c r="O246" t="s">
        <v>22</v>
      </c>
      <c r="T246" t="s">
        <v>23</v>
      </c>
      <c r="W246" t="s">
        <v>22</v>
      </c>
      <c r="X246" t="s">
        <v>22</v>
      </c>
      <c r="Y246">
        <v>2000</v>
      </c>
      <c r="Z246" t="s">
        <v>34</v>
      </c>
      <c r="AB246" t="s">
        <v>23</v>
      </c>
      <c r="AC246" t="s">
        <v>43</v>
      </c>
      <c r="AD246" t="s">
        <v>151</v>
      </c>
      <c r="AE246" t="s">
        <v>827</v>
      </c>
      <c r="AF246" t="s">
        <v>827</v>
      </c>
      <c r="AG246" t="s">
        <v>440</v>
      </c>
    </row>
    <row r="247" spans="1:33" x14ac:dyDescent="0.25">
      <c r="A247">
        <v>6362948284</v>
      </c>
      <c r="B247">
        <v>161258838</v>
      </c>
      <c r="C247" t="s">
        <v>63</v>
      </c>
      <c r="D247" t="s">
        <v>63</v>
      </c>
      <c r="E247" t="s">
        <v>20</v>
      </c>
      <c r="F247">
        <v>500</v>
      </c>
      <c r="G247">
        <v>500</v>
      </c>
      <c r="H247">
        <v>150</v>
      </c>
      <c r="I247">
        <v>250</v>
      </c>
      <c r="J247">
        <v>100</v>
      </c>
      <c r="L247" t="s">
        <v>21</v>
      </c>
      <c r="M247" t="s">
        <v>23</v>
      </c>
      <c r="N247" t="s">
        <v>22</v>
      </c>
      <c r="O247" t="s">
        <v>42</v>
      </c>
      <c r="P247" t="s">
        <v>23</v>
      </c>
      <c r="R247" t="s">
        <v>42</v>
      </c>
      <c r="T247" t="s">
        <v>42</v>
      </c>
      <c r="W247" t="s">
        <v>22</v>
      </c>
      <c r="X247" t="s">
        <v>23</v>
      </c>
      <c r="AE247" t="s">
        <v>827</v>
      </c>
      <c r="AF247" t="s">
        <v>827</v>
      </c>
      <c r="AG247" t="s">
        <v>441</v>
      </c>
    </row>
    <row r="248" spans="1:33" x14ac:dyDescent="0.25">
      <c r="A248">
        <v>6362942097</v>
      </c>
      <c r="B248">
        <v>161258838</v>
      </c>
      <c r="C248" t="s">
        <v>192</v>
      </c>
      <c r="D248" t="s">
        <v>192</v>
      </c>
      <c r="E248" t="s">
        <v>20</v>
      </c>
      <c r="F248">
        <v>600</v>
      </c>
      <c r="G248">
        <v>700</v>
      </c>
      <c r="H248">
        <v>200</v>
      </c>
      <c r="I248">
        <v>500</v>
      </c>
      <c r="J248">
        <v>200</v>
      </c>
      <c r="L248" t="s">
        <v>50</v>
      </c>
      <c r="M248" t="s">
        <v>22</v>
      </c>
      <c r="N248" t="s">
        <v>22</v>
      </c>
      <c r="O248" t="s">
        <v>22</v>
      </c>
      <c r="P248" t="s">
        <v>23</v>
      </c>
      <c r="R248" t="s">
        <v>22</v>
      </c>
      <c r="T248" t="s">
        <v>23</v>
      </c>
      <c r="W248" t="s">
        <v>22</v>
      </c>
      <c r="AE248" t="s">
        <v>827</v>
      </c>
      <c r="AF248" t="s">
        <v>827</v>
      </c>
      <c r="AG248" t="s">
        <v>442</v>
      </c>
    </row>
    <row r="249" spans="1:33" x14ac:dyDescent="0.25">
      <c r="A249">
        <v>6362936076</v>
      </c>
      <c r="B249">
        <v>161258838</v>
      </c>
      <c r="C249" t="s">
        <v>443</v>
      </c>
      <c r="D249" t="s">
        <v>443</v>
      </c>
      <c r="E249" t="s">
        <v>20</v>
      </c>
      <c r="F249">
        <v>775</v>
      </c>
      <c r="G249">
        <v>300</v>
      </c>
      <c r="H249">
        <v>0</v>
      </c>
      <c r="I249">
        <v>80</v>
      </c>
      <c r="J249">
        <v>0</v>
      </c>
      <c r="K249">
        <v>80</v>
      </c>
      <c r="M249" t="s">
        <v>22</v>
      </c>
      <c r="X249" t="s">
        <v>22</v>
      </c>
      <c r="Y249">
        <v>775</v>
      </c>
      <c r="Z249" t="s">
        <v>34</v>
      </c>
      <c r="AB249" t="s">
        <v>23</v>
      </c>
      <c r="AC249" t="s">
        <v>831</v>
      </c>
      <c r="AD249" t="s">
        <v>444</v>
      </c>
      <c r="AE249" t="s">
        <v>827</v>
      </c>
      <c r="AF249" t="s">
        <v>827</v>
      </c>
      <c r="AG249" t="s">
        <v>445</v>
      </c>
    </row>
    <row r="250" spans="1:33" x14ac:dyDescent="0.25">
      <c r="A250">
        <v>6362933430</v>
      </c>
      <c r="B250">
        <v>161258838</v>
      </c>
      <c r="C250" t="s">
        <v>192</v>
      </c>
      <c r="D250" t="s">
        <v>192</v>
      </c>
      <c r="E250" t="s">
        <v>20</v>
      </c>
      <c r="F250">
        <v>600</v>
      </c>
      <c r="G250">
        <v>700</v>
      </c>
      <c r="H250">
        <v>200</v>
      </c>
      <c r="I250">
        <v>500</v>
      </c>
      <c r="AE250" t="s">
        <v>825</v>
      </c>
      <c r="AF250" t="s">
        <v>825</v>
      </c>
    </row>
    <row r="251" spans="1:33" x14ac:dyDescent="0.25">
      <c r="A251">
        <v>6362926430</v>
      </c>
      <c r="B251">
        <v>161258838</v>
      </c>
      <c r="C251" t="s">
        <v>443</v>
      </c>
      <c r="D251" t="s">
        <v>443</v>
      </c>
      <c r="E251" t="s">
        <v>20</v>
      </c>
      <c r="F251">
        <v>350</v>
      </c>
      <c r="G251">
        <v>350</v>
      </c>
      <c r="H251">
        <v>0</v>
      </c>
      <c r="I251">
        <v>100</v>
      </c>
      <c r="J251">
        <v>0</v>
      </c>
      <c r="K251">
        <v>100</v>
      </c>
      <c r="M251" t="s">
        <v>23</v>
      </c>
      <c r="X251" t="s">
        <v>22</v>
      </c>
      <c r="Y251">
        <v>300</v>
      </c>
      <c r="Z251" t="s">
        <v>34</v>
      </c>
      <c r="AB251" t="s">
        <v>23</v>
      </c>
      <c r="AC251" t="s">
        <v>446</v>
      </c>
      <c r="AD251" t="s">
        <v>446</v>
      </c>
      <c r="AE251" t="s">
        <v>827</v>
      </c>
      <c r="AF251" t="s">
        <v>827</v>
      </c>
      <c r="AG251" t="s">
        <v>447</v>
      </c>
    </row>
    <row r="252" spans="1:33" x14ac:dyDescent="0.25">
      <c r="A252">
        <v>6362924218</v>
      </c>
      <c r="B252">
        <v>161258838</v>
      </c>
      <c r="C252" t="s">
        <v>443</v>
      </c>
      <c r="D252" t="s">
        <v>443</v>
      </c>
      <c r="E252" t="s">
        <v>20</v>
      </c>
      <c r="F252">
        <v>560</v>
      </c>
      <c r="G252">
        <v>700</v>
      </c>
      <c r="H252">
        <v>0</v>
      </c>
      <c r="I252">
        <v>700</v>
      </c>
      <c r="J252">
        <v>0</v>
      </c>
      <c r="K252">
        <v>700</v>
      </c>
      <c r="M252" t="s">
        <v>22</v>
      </c>
      <c r="X252" t="s">
        <v>22</v>
      </c>
      <c r="Y252">
        <v>560</v>
      </c>
      <c r="Z252" t="s">
        <v>29</v>
      </c>
      <c r="AB252" t="s">
        <v>23</v>
      </c>
      <c r="AC252" t="s">
        <v>42</v>
      </c>
      <c r="AE252" t="s">
        <v>827</v>
      </c>
      <c r="AF252" t="s">
        <v>827</v>
      </c>
      <c r="AG252" t="s">
        <v>448</v>
      </c>
    </row>
    <row r="253" spans="1:33" x14ac:dyDescent="0.25">
      <c r="A253">
        <v>6362918785</v>
      </c>
      <c r="B253">
        <v>161258838</v>
      </c>
      <c r="C253" t="s">
        <v>449</v>
      </c>
      <c r="D253" t="s">
        <v>449</v>
      </c>
      <c r="E253" t="s">
        <v>20</v>
      </c>
      <c r="F253">
        <v>700</v>
      </c>
      <c r="G253">
        <v>700</v>
      </c>
      <c r="H253">
        <v>0</v>
      </c>
      <c r="I253">
        <v>300</v>
      </c>
      <c r="J253">
        <v>0</v>
      </c>
      <c r="K253">
        <v>300</v>
      </c>
      <c r="M253" t="s">
        <v>22</v>
      </c>
      <c r="X253" t="s">
        <v>23</v>
      </c>
      <c r="AE253" t="s">
        <v>827</v>
      </c>
      <c r="AF253" t="s">
        <v>827</v>
      </c>
      <c r="AG253" t="s">
        <v>450</v>
      </c>
    </row>
    <row r="254" spans="1:33" x14ac:dyDescent="0.25">
      <c r="A254">
        <v>6362901541</v>
      </c>
      <c r="B254">
        <v>161258838</v>
      </c>
      <c r="C254" t="s">
        <v>451</v>
      </c>
      <c r="D254" t="s">
        <v>451</v>
      </c>
      <c r="E254" t="s">
        <v>20</v>
      </c>
      <c r="F254" s="4"/>
      <c r="G254" s="4"/>
      <c r="H254" s="4"/>
      <c r="I254" s="4"/>
      <c r="J254">
        <v>0</v>
      </c>
      <c r="K254">
        <v>400</v>
      </c>
      <c r="M254" t="s">
        <v>22</v>
      </c>
      <c r="N254" t="s">
        <v>22</v>
      </c>
      <c r="O254" t="s">
        <v>22</v>
      </c>
      <c r="P254" t="s">
        <v>22</v>
      </c>
      <c r="Q254" t="s">
        <v>452</v>
      </c>
      <c r="R254" t="s">
        <v>23</v>
      </c>
      <c r="T254" t="s">
        <v>23</v>
      </c>
      <c r="W254" t="s">
        <v>22</v>
      </c>
      <c r="X254" t="s">
        <v>22</v>
      </c>
      <c r="AC254" t="s">
        <v>31</v>
      </c>
      <c r="AD254" t="s">
        <v>453</v>
      </c>
      <c r="AE254" t="s">
        <v>827</v>
      </c>
      <c r="AF254" t="s">
        <v>827</v>
      </c>
      <c r="AG254" t="s">
        <v>454</v>
      </c>
    </row>
    <row r="255" spans="1:33" x14ac:dyDescent="0.25">
      <c r="A255">
        <v>6362893201</v>
      </c>
      <c r="B255">
        <v>161258838</v>
      </c>
      <c r="C255" t="s">
        <v>176</v>
      </c>
      <c r="D255" t="s">
        <v>176</v>
      </c>
      <c r="E255" t="s">
        <v>20</v>
      </c>
      <c r="F255">
        <v>460</v>
      </c>
      <c r="G255">
        <v>540</v>
      </c>
      <c r="H255">
        <v>460</v>
      </c>
      <c r="I255">
        <v>540</v>
      </c>
      <c r="J255">
        <v>460</v>
      </c>
      <c r="K255">
        <v>540</v>
      </c>
      <c r="L255" t="s">
        <v>50</v>
      </c>
      <c r="M255" t="s">
        <v>23</v>
      </c>
      <c r="N255" t="s">
        <v>22</v>
      </c>
      <c r="O255" t="s">
        <v>22</v>
      </c>
      <c r="P255" t="s">
        <v>22</v>
      </c>
      <c r="T255" t="s">
        <v>23</v>
      </c>
      <c r="W255" t="s">
        <v>23</v>
      </c>
      <c r="AE255" t="s">
        <v>827</v>
      </c>
      <c r="AF255" t="s">
        <v>827</v>
      </c>
      <c r="AG255" t="s">
        <v>455</v>
      </c>
    </row>
    <row r="256" spans="1:33" s="5" customFormat="1" x14ac:dyDescent="0.25">
      <c r="A256" s="5">
        <v>6362886340</v>
      </c>
      <c r="B256" s="5">
        <v>161258838</v>
      </c>
      <c r="C256" s="5" t="s">
        <v>456</v>
      </c>
      <c r="D256" s="5" t="s">
        <v>796</v>
      </c>
      <c r="E256" s="5" t="s">
        <v>126</v>
      </c>
      <c r="AE256" s="5" t="s">
        <v>827</v>
      </c>
      <c r="AG256" s="5" t="s">
        <v>457</v>
      </c>
    </row>
    <row r="257" spans="1:43" x14ac:dyDescent="0.25">
      <c r="A257">
        <v>6362882744</v>
      </c>
      <c r="B257">
        <v>161258838</v>
      </c>
      <c r="C257" t="s">
        <v>63</v>
      </c>
      <c r="D257" t="s">
        <v>63</v>
      </c>
      <c r="E257" t="s">
        <v>20</v>
      </c>
      <c r="F257">
        <v>400</v>
      </c>
      <c r="G257">
        <v>400</v>
      </c>
      <c r="M257" t="s">
        <v>23</v>
      </c>
      <c r="R257" t="s">
        <v>22</v>
      </c>
      <c r="S257" t="s">
        <v>182</v>
      </c>
      <c r="X257" t="s">
        <v>23</v>
      </c>
      <c r="AE257" t="s">
        <v>827</v>
      </c>
      <c r="AF257" t="s">
        <v>827</v>
      </c>
      <c r="AG257" t="s">
        <v>458</v>
      </c>
    </row>
    <row r="258" spans="1:43" x14ac:dyDescent="0.25">
      <c r="A258">
        <v>6362880935</v>
      </c>
      <c r="B258">
        <v>161258838</v>
      </c>
      <c r="C258" t="s">
        <v>192</v>
      </c>
      <c r="D258" t="s">
        <v>192</v>
      </c>
      <c r="E258" t="s">
        <v>20</v>
      </c>
      <c r="F258">
        <v>410</v>
      </c>
      <c r="H258">
        <v>0</v>
      </c>
      <c r="J258">
        <v>0</v>
      </c>
      <c r="M258" t="s">
        <v>22</v>
      </c>
      <c r="X258" t="s">
        <v>23</v>
      </c>
      <c r="AE258" t="s">
        <v>827</v>
      </c>
      <c r="AF258" t="s">
        <v>827</v>
      </c>
      <c r="AG258" t="s">
        <v>459</v>
      </c>
    </row>
    <row r="259" spans="1:43" x14ac:dyDescent="0.25">
      <c r="A259">
        <v>6362878807</v>
      </c>
      <c r="B259">
        <v>161258838</v>
      </c>
      <c r="C259" t="s">
        <v>63</v>
      </c>
      <c r="D259" t="s">
        <v>63</v>
      </c>
      <c r="E259" t="s">
        <v>20</v>
      </c>
      <c r="F259">
        <v>300</v>
      </c>
      <c r="G259">
        <v>300</v>
      </c>
      <c r="H259">
        <v>0</v>
      </c>
      <c r="I259">
        <v>300</v>
      </c>
      <c r="J259">
        <v>0</v>
      </c>
      <c r="K259">
        <v>300</v>
      </c>
      <c r="M259" t="s">
        <v>22</v>
      </c>
      <c r="AE259" t="s">
        <v>827</v>
      </c>
      <c r="AF259" t="s">
        <v>827</v>
      </c>
      <c r="AG259" t="s">
        <v>460</v>
      </c>
    </row>
    <row r="260" spans="1:43" x14ac:dyDescent="0.25">
      <c r="A260">
        <v>6362869227</v>
      </c>
      <c r="B260">
        <v>161258838</v>
      </c>
      <c r="C260" t="s">
        <v>63</v>
      </c>
      <c r="D260" t="s">
        <v>63</v>
      </c>
      <c r="E260" t="s">
        <v>20</v>
      </c>
      <c r="F260">
        <v>300</v>
      </c>
      <c r="G260">
        <v>150</v>
      </c>
      <c r="H260">
        <v>300</v>
      </c>
      <c r="J260">
        <v>0</v>
      </c>
      <c r="M260" t="s">
        <v>23</v>
      </c>
      <c r="AE260" t="s">
        <v>827</v>
      </c>
      <c r="AF260" t="s">
        <v>827</v>
      </c>
      <c r="AG260" t="s">
        <v>461</v>
      </c>
    </row>
    <row r="261" spans="1:43" x14ac:dyDescent="0.25">
      <c r="A261">
        <v>6362864894</v>
      </c>
      <c r="B261">
        <v>161258838</v>
      </c>
      <c r="C261" t="s">
        <v>63</v>
      </c>
      <c r="D261" t="s">
        <v>63</v>
      </c>
      <c r="E261" t="s">
        <v>20</v>
      </c>
      <c r="F261">
        <v>900</v>
      </c>
      <c r="G261">
        <v>900</v>
      </c>
      <c r="H261">
        <v>180</v>
      </c>
      <c r="I261">
        <v>900</v>
      </c>
      <c r="J261">
        <v>180</v>
      </c>
      <c r="K261">
        <v>900</v>
      </c>
      <c r="L261" t="s">
        <v>50</v>
      </c>
      <c r="M261" t="s">
        <v>22</v>
      </c>
      <c r="N261" t="s">
        <v>22</v>
      </c>
      <c r="O261" t="s">
        <v>22</v>
      </c>
      <c r="P261" t="s">
        <v>22</v>
      </c>
      <c r="Q261" t="s">
        <v>391</v>
      </c>
      <c r="R261" t="s">
        <v>23</v>
      </c>
      <c r="T261" t="s">
        <v>23</v>
      </c>
      <c r="W261" t="s">
        <v>22</v>
      </c>
      <c r="AE261" t="s">
        <v>827</v>
      </c>
      <c r="AF261" t="s">
        <v>827</v>
      </c>
      <c r="AG261" t="s">
        <v>462</v>
      </c>
    </row>
    <row r="262" spans="1:43" x14ac:dyDescent="0.25">
      <c r="A262">
        <v>6362862787</v>
      </c>
      <c r="B262">
        <v>161258838</v>
      </c>
      <c r="C262" t="s">
        <v>63</v>
      </c>
      <c r="D262" t="s">
        <v>63</v>
      </c>
      <c r="E262" t="s">
        <v>20</v>
      </c>
      <c r="F262">
        <v>400</v>
      </c>
      <c r="G262">
        <v>400</v>
      </c>
      <c r="H262">
        <v>0</v>
      </c>
      <c r="I262">
        <v>400</v>
      </c>
      <c r="J262">
        <v>0</v>
      </c>
      <c r="M262" t="s">
        <v>22</v>
      </c>
      <c r="AE262" t="s">
        <v>827</v>
      </c>
      <c r="AF262" t="s">
        <v>827</v>
      </c>
      <c r="AG262" t="s">
        <v>463</v>
      </c>
    </row>
    <row r="263" spans="1:43" x14ac:dyDescent="0.25">
      <c r="A263">
        <v>6362837802</v>
      </c>
      <c r="B263">
        <v>161258838</v>
      </c>
      <c r="C263" t="s">
        <v>464</v>
      </c>
      <c r="D263" t="s">
        <v>464</v>
      </c>
      <c r="E263" t="s">
        <v>20</v>
      </c>
      <c r="F263" s="4"/>
      <c r="G263" s="4"/>
      <c r="AE263" t="s">
        <v>825</v>
      </c>
      <c r="AF263" t="s">
        <v>825</v>
      </c>
    </row>
    <row r="264" spans="1:43" x14ac:dyDescent="0.25">
      <c r="A264">
        <v>6362832370</v>
      </c>
      <c r="B264">
        <v>161258838</v>
      </c>
      <c r="C264" t="s">
        <v>443</v>
      </c>
      <c r="D264" t="s">
        <v>443</v>
      </c>
      <c r="E264" t="s">
        <v>20</v>
      </c>
      <c r="M264" t="s">
        <v>22</v>
      </c>
      <c r="X264" t="s">
        <v>23</v>
      </c>
      <c r="AE264" t="s">
        <v>827</v>
      </c>
      <c r="AF264" t="s">
        <v>827</v>
      </c>
      <c r="AG264" t="s">
        <v>465</v>
      </c>
    </row>
    <row r="265" spans="1:43" x14ac:dyDescent="0.25">
      <c r="A265">
        <v>6362827597</v>
      </c>
      <c r="B265">
        <v>161258838</v>
      </c>
      <c r="C265" t="s">
        <v>443</v>
      </c>
      <c r="D265" t="s">
        <v>443</v>
      </c>
      <c r="E265" t="s">
        <v>20</v>
      </c>
      <c r="F265">
        <v>480</v>
      </c>
      <c r="G265">
        <v>320</v>
      </c>
      <c r="H265">
        <v>0</v>
      </c>
      <c r="I265">
        <v>320</v>
      </c>
      <c r="M265" t="s">
        <v>22</v>
      </c>
      <c r="X265" t="s">
        <v>22</v>
      </c>
      <c r="Y265">
        <v>480</v>
      </c>
      <c r="Z265" t="s">
        <v>29</v>
      </c>
      <c r="AB265" t="s">
        <v>23</v>
      </c>
      <c r="AC265" t="s">
        <v>830</v>
      </c>
      <c r="AD265" t="s">
        <v>466</v>
      </c>
      <c r="AE265" t="s">
        <v>827</v>
      </c>
      <c r="AF265" t="s">
        <v>827</v>
      </c>
      <c r="AG265" t="s">
        <v>467</v>
      </c>
    </row>
    <row r="266" spans="1:43" x14ac:dyDescent="0.25">
      <c r="A266">
        <v>6362821534</v>
      </c>
      <c r="B266">
        <v>161258838</v>
      </c>
      <c r="C266" t="s">
        <v>451</v>
      </c>
      <c r="D266" t="s">
        <v>451</v>
      </c>
      <c r="E266" t="s">
        <v>20</v>
      </c>
      <c r="F266">
        <v>1650</v>
      </c>
      <c r="G266">
        <v>1650</v>
      </c>
      <c r="H266">
        <v>0</v>
      </c>
      <c r="J266">
        <v>0</v>
      </c>
      <c r="M266" t="s">
        <v>22</v>
      </c>
      <c r="AE266" t="s">
        <v>827</v>
      </c>
      <c r="AF266" t="s">
        <v>827</v>
      </c>
      <c r="AG266" t="s">
        <v>468</v>
      </c>
    </row>
    <row r="267" spans="1:43" x14ac:dyDescent="0.25">
      <c r="A267">
        <v>6362814807</v>
      </c>
      <c r="B267">
        <v>161258838</v>
      </c>
      <c r="C267" t="s">
        <v>345</v>
      </c>
      <c r="D267" t="s">
        <v>345</v>
      </c>
      <c r="E267" t="s">
        <v>20</v>
      </c>
      <c r="F267">
        <v>97</v>
      </c>
      <c r="G267">
        <v>0</v>
      </c>
      <c r="H267">
        <v>0</v>
      </c>
      <c r="I267">
        <v>0</v>
      </c>
      <c r="J267">
        <v>0</v>
      </c>
      <c r="K267">
        <v>0</v>
      </c>
      <c r="M267" t="s">
        <v>23</v>
      </c>
      <c r="X267" t="s">
        <v>23</v>
      </c>
      <c r="AE267" t="s">
        <v>827</v>
      </c>
      <c r="AF267" t="s">
        <v>827</v>
      </c>
      <c r="AG267" t="s">
        <v>469</v>
      </c>
    </row>
    <row r="268" spans="1:43" x14ac:dyDescent="0.25">
      <c r="A268">
        <v>6362812464</v>
      </c>
      <c r="B268">
        <v>161258838</v>
      </c>
      <c r="C268" t="s">
        <v>63</v>
      </c>
      <c r="D268" t="s">
        <v>63</v>
      </c>
      <c r="E268" t="s">
        <v>20</v>
      </c>
      <c r="F268">
        <v>500</v>
      </c>
      <c r="G268">
        <v>300</v>
      </c>
      <c r="H268">
        <v>0</v>
      </c>
      <c r="J268">
        <v>0</v>
      </c>
      <c r="M268" t="s">
        <v>22</v>
      </c>
      <c r="AE268" t="s">
        <v>827</v>
      </c>
      <c r="AF268" t="s">
        <v>827</v>
      </c>
      <c r="AG268" t="s">
        <v>470</v>
      </c>
    </row>
    <row r="269" spans="1:43" s="5" customFormat="1" x14ac:dyDescent="0.25">
      <c r="A269" s="5">
        <v>6362810698</v>
      </c>
      <c r="B269" s="5">
        <v>160912743</v>
      </c>
      <c r="C269" s="5" t="s">
        <v>471</v>
      </c>
      <c r="D269" s="5" t="s">
        <v>791</v>
      </c>
      <c r="E269" s="5" t="s">
        <v>49</v>
      </c>
      <c r="AE269" s="5" t="s">
        <v>825</v>
      </c>
      <c r="AG269" s="5" t="s">
        <v>472</v>
      </c>
      <c r="AK269" s="5">
        <v>0</v>
      </c>
      <c r="AL269" s="5">
        <v>0</v>
      </c>
      <c r="AM269" s="5">
        <v>0</v>
      </c>
      <c r="AN269" s="5">
        <v>0</v>
      </c>
      <c r="AO269" s="5">
        <v>0</v>
      </c>
      <c r="AP269" s="5">
        <v>0</v>
      </c>
      <c r="AQ269" s="5">
        <v>0</v>
      </c>
    </row>
    <row r="270" spans="1:43" x14ac:dyDescent="0.25">
      <c r="A270">
        <v>6362810024</v>
      </c>
      <c r="B270">
        <v>161258838</v>
      </c>
      <c r="C270" t="s">
        <v>63</v>
      </c>
      <c r="D270" t="s">
        <v>63</v>
      </c>
      <c r="E270" t="s">
        <v>20</v>
      </c>
      <c r="F270">
        <v>700</v>
      </c>
      <c r="G270">
        <v>700</v>
      </c>
      <c r="H270">
        <v>0</v>
      </c>
      <c r="I270">
        <v>160</v>
      </c>
      <c r="J270">
        <v>0</v>
      </c>
      <c r="K270">
        <v>160</v>
      </c>
      <c r="M270" t="s">
        <v>23</v>
      </c>
      <c r="AE270" t="s">
        <v>827</v>
      </c>
      <c r="AF270" t="s">
        <v>827</v>
      </c>
      <c r="AG270" t="s">
        <v>473</v>
      </c>
    </row>
    <row r="271" spans="1:43" x14ac:dyDescent="0.25">
      <c r="A271">
        <v>6362804598</v>
      </c>
      <c r="B271">
        <v>161258838</v>
      </c>
      <c r="C271" t="s">
        <v>63</v>
      </c>
      <c r="D271" t="s">
        <v>63</v>
      </c>
      <c r="E271" t="s">
        <v>20</v>
      </c>
      <c r="F271">
        <v>250</v>
      </c>
      <c r="G271">
        <v>250</v>
      </c>
      <c r="H271">
        <v>0</v>
      </c>
      <c r="I271">
        <v>200</v>
      </c>
      <c r="J271">
        <v>0</v>
      </c>
      <c r="K271">
        <v>200</v>
      </c>
      <c r="P271" t="s">
        <v>22</v>
      </c>
      <c r="R271" t="s">
        <v>22</v>
      </c>
      <c r="AE271" t="s">
        <v>827</v>
      </c>
      <c r="AF271" t="s">
        <v>827</v>
      </c>
      <c r="AG271" t="s">
        <v>474</v>
      </c>
    </row>
    <row r="272" spans="1:43" s="5" customFormat="1" x14ac:dyDescent="0.25">
      <c r="A272" s="5">
        <v>6362785266</v>
      </c>
      <c r="B272" s="5">
        <v>161258838</v>
      </c>
      <c r="C272" s="5" t="s">
        <v>349</v>
      </c>
      <c r="D272" s="5" t="s">
        <v>349</v>
      </c>
      <c r="E272" s="5" t="s">
        <v>49</v>
      </c>
      <c r="AE272" s="5" t="s">
        <v>827</v>
      </c>
      <c r="AG272" s="5" t="s">
        <v>475</v>
      </c>
    </row>
    <row r="273" spans="1:34" x14ac:dyDescent="0.25">
      <c r="A273">
        <v>6362776020</v>
      </c>
      <c r="B273">
        <v>161258838</v>
      </c>
      <c r="C273" t="s">
        <v>192</v>
      </c>
      <c r="D273" t="s">
        <v>192</v>
      </c>
      <c r="E273" t="s">
        <v>20</v>
      </c>
      <c r="F273">
        <v>500</v>
      </c>
      <c r="G273">
        <v>500</v>
      </c>
      <c r="H273">
        <v>120</v>
      </c>
      <c r="I273">
        <v>500</v>
      </c>
      <c r="J273">
        <v>120</v>
      </c>
      <c r="K273">
        <v>500</v>
      </c>
      <c r="L273" t="s">
        <v>21</v>
      </c>
      <c r="M273" t="s">
        <v>23</v>
      </c>
      <c r="N273" t="s">
        <v>22</v>
      </c>
      <c r="O273" t="s">
        <v>22</v>
      </c>
      <c r="P273" t="s">
        <v>42</v>
      </c>
      <c r="R273" t="s">
        <v>23</v>
      </c>
      <c r="T273" t="s">
        <v>23</v>
      </c>
      <c r="W273" t="s">
        <v>22</v>
      </c>
      <c r="X273" t="s">
        <v>22</v>
      </c>
      <c r="Z273" t="s">
        <v>29</v>
      </c>
      <c r="AC273" t="s">
        <v>830</v>
      </c>
      <c r="AD273" t="s">
        <v>466</v>
      </c>
      <c r="AE273" t="s">
        <v>827</v>
      </c>
      <c r="AF273" t="s">
        <v>827</v>
      </c>
      <c r="AG273" t="s">
        <v>476</v>
      </c>
    </row>
    <row r="274" spans="1:34" x14ac:dyDescent="0.25">
      <c r="A274">
        <v>6362770113</v>
      </c>
      <c r="B274">
        <v>161258838</v>
      </c>
      <c r="C274" t="s">
        <v>63</v>
      </c>
      <c r="D274" t="s">
        <v>63</v>
      </c>
      <c r="E274" t="s">
        <v>20</v>
      </c>
      <c r="G274">
        <v>1800</v>
      </c>
      <c r="L274" t="s">
        <v>21</v>
      </c>
      <c r="M274" t="s">
        <v>23</v>
      </c>
      <c r="T274" t="s">
        <v>23</v>
      </c>
      <c r="W274" t="s">
        <v>22</v>
      </c>
      <c r="X274" t="s">
        <v>23</v>
      </c>
      <c r="AE274" t="s">
        <v>827</v>
      </c>
      <c r="AF274" t="s">
        <v>827</v>
      </c>
      <c r="AG274" t="s">
        <v>477</v>
      </c>
    </row>
    <row r="275" spans="1:34" x14ac:dyDescent="0.25">
      <c r="A275">
        <v>6362765391</v>
      </c>
      <c r="B275">
        <v>161258838</v>
      </c>
      <c r="C275" t="s">
        <v>63</v>
      </c>
      <c r="D275" t="s">
        <v>63</v>
      </c>
      <c r="E275" t="s">
        <v>20</v>
      </c>
      <c r="F275">
        <v>650</v>
      </c>
      <c r="G275">
        <v>600</v>
      </c>
      <c r="H275">
        <v>30</v>
      </c>
      <c r="I275">
        <v>600</v>
      </c>
      <c r="J275">
        <v>30</v>
      </c>
      <c r="K275">
        <v>600</v>
      </c>
      <c r="L275" t="s">
        <v>50</v>
      </c>
      <c r="M275" t="s">
        <v>23</v>
      </c>
      <c r="N275" t="s">
        <v>22</v>
      </c>
      <c r="O275" t="s">
        <v>23</v>
      </c>
      <c r="P275" t="s">
        <v>23</v>
      </c>
      <c r="R275" t="s">
        <v>23</v>
      </c>
      <c r="T275" t="s">
        <v>23</v>
      </c>
      <c r="W275" t="s">
        <v>22</v>
      </c>
      <c r="AE275" t="s">
        <v>827</v>
      </c>
      <c r="AF275" t="s">
        <v>827</v>
      </c>
      <c r="AG275" t="s">
        <v>478</v>
      </c>
    </row>
    <row r="276" spans="1:34" x14ac:dyDescent="0.25">
      <c r="A276">
        <v>6362762703</v>
      </c>
      <c r="B276">
        <v>161258838</v>
      </c>
      <c r="C276" t="s">
        <v>192</v>
      </c>
      <c r="D276" t="s">
        <v>192</v>
      </c>
      <c r="E276" t="s">
        <v>20</v>
      </c>
      <c r="F276">
        <v>360</v>
      </c>
      <c r="G276">
        <v>300</v>
      </c>
      <c r="H276">
        <v>0</v>
      </c>
      <c r="I276">
        <v>0</v>
      </c>
      <c r="M276" t="s">
        <v>23</v>
      </c>
      <c r="AE276" t="s">
        <v>827</v>
      </c>
      <c r="AF276" t="s">
        <v>827</v>
      </c>
      <c r="AG276" t="s">
        <v>479</v>
      </c>
    </row>
    <row r="277" spans="1:34" x14ac:dyDescent="0.25">
      <c r="A277">
        <v>6362759712</v>
      </c>
      <c r="B277">
        <v>160912743</v>
      </c>
      <c r="C277">
        <v>68663</v>
      </c>
      <c r="D277" t="s">
        <v>449</v>
      </c>
      <c r="E277" t="s">
        <v>20</v>
      </c>
      <c r="F277">
        <v>400</v>
      </c>
      <c r="G277">
        <v>400</v>
      </c>
      <c r="H277">
        <v>0</v>
      </c>
      <c r="I277">
        <v>0</v>
      </c>
      <c r="X277" t="s">
        <v>22</v>
      </c>
      <c r="Y277">
        <v>170</v>
      </c>
      <c r="Z277" t="s">
        <v>34</v>
      </c>
      <c r="AA277" t="s">
        <v>30</v>
      </c>
      <c r="AB277" t="s">
        <v>22</v>
      </c>
      <c r="AC277" t="s">
        <v>35</v>
      </c>
      <c r="AE277" t="s">
        <v>825</v>
      </c>
      <c r="AF277" t="s">
        <v>825</v>
      </c>
    </row>
    <row r="278" spans="1:34" x14ac:dyDescent="0.25">
      <c r="A278">
        <v>6362757838</v>
      </c>
      <c r="B278">
        <v>161258838</v>
      </c>
      <c r="C278" t="s">
        <v>443</v>
      </c>
      <c r="D278" t="s">
        <v>443</v>
      </c>
      <c r="E278" t="s">
        <v>20</v>
      </c>
      <c r="F278">
        <v>150</v>
      </c>
      <c r="H278">
        <v>150</v>
      </c>
      <c r="M278" t="s">
        <v>23</v>
      </c>
      <c r="O278" t="s">
        <v>22</v>
      </c>
      <c r="P278" t="s">
        <v>42</v>
      </c>
      <c r="T278" t="s">
        <v>23</v>
      </c>
      <c r="W278" t="s">
        <v>22</v>
      </c>
      <c r="X278" t="s">
        <v>23</v>
      </c>
      <c r="AE278" t="s">
        <v>827</v>
      </c>
      <c r="AF278" t="s">
        <v>827</v>
      </c>
      <c r="AG278" t="s">
        <v>480</v>
      </c>
    </row>
    <row r="279" spans="1:34" x14ac:dyDescent="0.25">
      <c r="A279">
        <v>6362748799</v>
      </c>
      <c r="B279">
        <v>161258838</v>
      </c>
      <c r="C279" t="s">
        <v>373</v>
      </c>
      <c r="D279" t="s">
        <v>373</v>
      </c>
      <c r="E279" t="s">
        <v>20</v>
      </c>
      <c r="F279">
        <v>800</v>
      </c>
      <c r="G279">
        <v>400</v>
      </c>
      <c r="M279" t="s">
        <v>23</v>
      </c>
      <c r="X279" t="s">
        <v>23</v>
      </c>
      <c r="AE279" t="s">
        <v>827</v>
      </c>
      <c r="AF279" t="s">
        <v>827</v>
      </c>
      <c r="AG279" t="s">
        <v>481</v>
      </c>
    </row>
    <row r="280" spans="1:34" x14ac:dyDescent="0.25">
      <c r="A280">
        <v>6362742859</v>
      </c>
      <c r="B280">
        <v>161258838</v>
      </c>
      <c r="C280" t="s">
        <v>482</v>
      </c>
      <c r="D280" t="s">
        <v>482</v>
      </c>
      <c r="E280" t="s">
        <v>20</v>
      </c>
      <c r="F280">
        <v>450</v>
      </c>
      <c r="G280">
        <v>400</v>
      </c>
      <c r="H280">
        <v>0</v>
      </c>
      <c r="I280">
        <v>400</v>
      </c>
      <c r="J280">
        <v>0</v>
      </c>
      <c r="K280">
        <v>400</v>
      </c>
      <c r="M280" t="s">
        <v>22</v>
      </c>
      <c r="X280" t="s">
        <v>22</v>
      </c>
      <c r="Y280">
        <v>200</v>
      </c>
      <c r="Z280" t="s">
        <v>29</v>
      </c>
      <c r="AB280" t="s">
        <v>23</v>
      </c>
      <c r="AC280" t="s">
        <v>31</v>
      </c>
      <c r="AD280" t="s">
        <v>483</v>
      </c>
      <c r="AE280" t="s">
        <v>827</v>
      </c>
      <c r="AF280" t="s">
        <v>827</v>
      </c>
      <c r="AG280" t="s">
        <v>484</v>
      </c>
    </row>
    <row r="281" spans="1:34" x14ac:dyDescent="0.25">
      <c r="A281">
        <v>6362738968</v>
      </c>
      <c r="B281">
        <v>161258838</v>
      </c>
      <c r="C281" t="s">
        <v>485</v>
      </c>
      <c r="D281" t="s">
        <v>485</v>
      </c>
      <c r="E281" t="s">
        <v>20</v>
      </c>
      <c r="F281">
        <v>400</v>
      </c>
      <c r="G281">
        <v>400</v>
      </c>
      <c r="H281">
        <v>0</v>
      </c>
      <c r="J281">
        <v>0</v>
      </c>
      <c r="M281" t="s">
        <v>23</v>
      </c>
      <c r="X281" t="s">
        <v>22</v>
      </c>
      <c r="Y281">
        <v>170</v>
      </c>
      <c r="Z281" t="s">
        <v>34</v>
      </c>
      <c r="AB281" t="s">
        <v>23</v>
      </c>
      <c r="AC281" t="s">
        <v>117</v>
      </c>
      <c r="AE281" t="s">
        <v>827</v>
      </c>
      <c r="AF281" t="s">
        <v>827</v>
      </c>
      <c r="AG281" t="s">
        <v>486</v>
      </c>
    </row>
    <row r="282" spans="1:34" x14ac:dyDescent="0.25">
      <c r="A282">
        <v>6362731938</v>
      </c>
      <c r="B282">
        <v>161258838</v>
      </c>
      <c r="C282" t="s">
        <v>181</v>
      </c>
      <c r="D282" t="s">
        <v>795</v>
      </c>
      <c r="E282" t="s">
        <v>20</v>
      </c>
      <c r="F282">
        <v>500</v>
      </c>
      <c r="G282">
        <v>1000</v>
      </c>
      <c r="H282">
        <v>250</v>
      </c>
      <c r="I282">
        <v>750</v>
      </c>
      <c r="J282">
        <v>250</v>
      </c>
      <c r="K282">
        <v>750</v>
      </c>
      <c r="M282" t="s">
        <v>22</v>
      </c>
      <c r="N282" t="s">
        <v>42</v>
      </c>
      <c r="O282" t="s">
        <v>22</v>
      </c>
      <c r="P282" t="s">
        <v>22</v>
      </c>
      <c r="R282" t="s">
        <v>23</v>
      </c>
      <c r="T282" t="s">
        <v>23</v>
      </c>
      <c r="W282" t="s">
        <v>22</v>
      </c>
      <c r="AE282" t="s">
        <v>827</v>
      </c>
      <c r="AF282" t="s">
        <v>827</v>
      </c>
      <c r="AG282" t="s">
        <v>487</v>
      </c>
    </row>
    <row r="283" spans="1:34" x14ac:dyDescent="0.25">
      <c r="A283">
        <v>6362726581</v>
      </c>
      <c r="B283">
        <v>161258838</v>
      </c>
      <c r="C283" t="s">
        <v>482</v>
      </c>
      <c r="D283" t="s">
        <v>482</v>
      </c>
      <c r="E283" t="s">
        <v>20</v>
      </c>
      <c r="F283">
        <v>600</v>
      </c>
      <c r="G283">
        <v>600</v>
      </c>
      <c r="H283">
        <v>0</v>
      </c>
      <c r="I283">
        <v>300</v>
      </c>
      <c r="J283">
        <v>0</v>
      </c>
      <c r="K283">
        <v>300</v>
      </c>
      <c r="M283" t="s">
        <v>22</v>
      </c>
      <c r="X283" t="s">
        <v>22</v>
      </c>
      <c r="Y283">
        <v>50</v>
      </c>
      <c r="Z283" t="s">
        <v>29</v>
      </c>
      <c r="AB283" t="s">
        <v>23</v>
      </c>
      <c r="AD283" t="s">
        <v>488</v>
      </c>
      <c r="AE283" t="s">
        <v>827</v>
      </c>
      <c r="AF283" t="s">
        <v>827</v>
      </c>
      <c r="AG283" t="s">
        <v>489</v>
      </c>
      <c r="AH283" t="s">
        <v>490</v>
      </c>
    </row>
    <row r="284" spans="1:34" s="5" customFormat="1" x14ac:dyDescent="0.25">
      <c r="A284" s="5">
        <v>6362725155</v>
      </c>
      <c r="B284" s="5">
        <v>160912743</v>
      </c>
      <c r="C284" s="5" t="s">
        <v>491</v>
      </c>
      <c r="D284" s="5" t="s">
        <v>71</v>
      </c>
      <c r="E284" s="5" t="s">
        <v>49</v>
      </c>
      <c r="AE284" s="5" t="s">
        <v>825</v>
      </c>
      <c r="AG284" s="5" t="s">
        <v>492</v>
      </c>
    </row>
    <row r="285" spans="1:34" x14ac:dyDescent="0.25">
      <c r="A285">
        <v>6362720713</v>
      </c>
      <c r="B285">
        <v>161258838</v>
      </c>
      <c r="C285" t="s">
        <v>493</v>
      </c>
      <c r="D285" t="s">
        <v>493</v>
      </c>
      <c r="E285" t="s">
        <v>20</v>
      </c>
      <c r="F285">
        <v>240</v>
      </c>
      <c r="H285">
        <v>0</v>
      </c>
      <c r="J285">
        <v>0</v>
      </c>
      <c r="M285" t="s">
        <v>22</v>
      </c>
      <c r="AE285" t="s">
        <v>827</v>
      </c>
      <c r="AF285" t="s">
        <v>827</v>
      </c>
      <c r="AG285" t="s">
        <v>494</v>
      </c>
    </row>
    <row r="286" spans="1:34" x14ac:dyDescent="0.25">
      <c r="A286">
        <v>6362714374</v>
      </c>
      <c r="B286">
        <v>161258838</v>
      </c>
      <c r="C286" t="s">
        <v>240</v>
      </c>
      <c r="D286" t="s">
        <v>240</v>
      </c>
      <c r="E286" t="s">
        <v>20</v>
      </c>
      <c r="F286">
        <v>380</v>
      </c>
      <c r="G286">
        <v>360</v>
      </c>
      <c r="H286">
        <v>0</v>
      </c>
      <c r="J286">
        <v>0</v>
      </c>
      <c r="M286" t="s">
        <v>22</v>
      </c>
      <c r="X286" t="s">
        <v>23</v>
      </c>
      <c r="AE286" t="s">
        <v>827</v>
      </c>
      <c r="AF286" t="s">
        <v>827</v>
      </c>
      <c r="AG286" t="s">
        <v>495</v>
      </c>
      <c r="AH286" t="s">
        <v>496</v>
      </c>
    </row>
    <row r="287" spans="1:34" s="5" customFormat="1" x14ac:dyDescent="0.25">
      <c r="A287" s="5">
        <v>6362699866</v>
      </c>
      <c r="B287" s="5">
        <v>161258838</v>
      </c>
      <c r="C287" s="5" t="s">
        <v>443</v>
      </c>
      <c r="D287" s="5" t="s">
        <v>443</v>
      </c>
      <c r="E287" s="5" t="s">
        <v>799</v>
      </c>
      <c r="AE287" s="5" t="s">
        <v>827</v>
      </c>
      <c r="AG287" s="5" t="s">
        <v>497</v>
      </c>
    </row>
    <row r="288" spans="1:34" x14ac:dyDescent="0.25">
      <c r="A288">
        <v>6362692985</v>
      </c>
      <c r="B288">
        <v>160912743</v>
      </c>
      <c r="C288" t="s">
        <v>498</v>
      </c>
      <c r="D288" t="s">
        <v>792</v>
      </c>
      <c r="E288" t="s">
        <v>20</v>
      </c>
      <c r="F288">
        <v>250</v>
      </c>
      <c r="G288">
        <v>250</v>
      </c>
      <c r="H288">
        <v>0</v>
      </c>
      <c r="I288">
        <v>0</v>
      </c>
      <c r="X288" t="s">
        <v>23</v>
      </c>
      <c r="AE288" t="s">
        <v>825</v>
      </c>
      <c r="AF288" t="s">
        <v>825</v>
      </c>
    </row>
    <row r="289" spans="1:43" s="5" customFormat="1" x14ac:dyDescent="0.25">
      <c r="A289" s="5">
        <v>6362691871</v>
      </c>
      <c r="B289" s="5">
        <v>161258838</v>
      </c>
      <c r="C289" s="5" t="s">
        <v>499</v>
      </c>
      <c r="D289" s="5" t="s">
        <v>499</v>
      </c>
      <c r="E289" s="5" t="s">
        <v>799</v>
      </c>
      <c r="AE289" s="5" t="s">
        <v>827</v>
      </c>
      <c r="AG289" s="5" t="s">
        <v>500</v>
      </c>
    </row>
    <row r="290" spans="1:43" x14ac:dyDescent="0.25">
      <c r="A290">
        <v>6362684417</v>
      </c>
      <c r="B290">
        <v>161258838</v>
      </c>
      <c r="C290" t="s">
        <v>240</v>
      </c>
      <c r="D290" t="s">
        <v>240</v>
      </c>
      <c r="E290" t="s">
        <v>20</v>
      </c>
      <c r="F290">
        <v>350</v>
      </c>
      <c r="G290">
        <v>400</v>
      </c>
      <c r="H290">
        <v>0</v>
      </c>
      <c r="J290">
        <v>0</v>
      </c>
      <c r="M290" t="s">
        <v>22</v>
      </c>
      <c r="X290" t="s">
        <v>22</v>
      </c>
      <c r="Z290" t="s">
        <v>29</v>
      </c>
      <c r="AB290" t="s">
        <v>23</v>
      </c>
      <c r="AC290" t="s">
        <v>832</v>
      </c>
      <c r="AD290" t="s">
        <v>501</v>
      </c>
      <c r="AE290" t="s">
        <v>827</v>
      </c>
      <c r="AF290" t="s">
        <v>827</v>
      </c>
      <c r="AG290" t="s">
        <v>502</v>
      </c>
      <c r="AH290" t="s">
        <v>503</v>
      </c>
    </row>
    <row r="291" spans="1:43" x14ac:dyDescent="0.25">
      <c r="A291">
        <v>6362677693</v>
      </c>
      <c r="B291">
        <v>160912743</v>
      </c>
      <c r="C291" t="s">
        <v>504</v>
      </c>
      <c r="D291" t="s">
        <v>787</v>
      </c>
      <c r="E291" t="s">
        <v>20</v>
      </c>
      <c r="F291">
        <v>0</v>
      </c>
      <c r="G291">
        <v>200</v>
      </c>
      <c r="H291">
        <v>0</v>
      </c>
      <c r="I291">
        <v>100</v>
      </c>
      <c r="R291" t="s">
        <v>22</v>
      </c>
      <c r="S291" t="s">
        <v>182</v>
      </c>
      <c r="AE291" s="4" t="s">
        <v>825</v>
      </c>
      <c r="AF291" s="4" t="s">
        <v>825</v>
      </c>
    </row>
    <row r="292" spans="1:43" x14ac:dyDescent="0.25">
      <c r="A292">
        <v>6362673189</v>
      </c>
      <c r="B292">
        <v>161258838</v>
      </c>
      <c r="C292" t="s">
        <v>181</v>
      </c>
      <c r="D292" t="s">
        <v>795</v>
      </c>
      <c r="E292" t="s">
        <v>20</v>
      </c>
      <c r="F292">
        <v>1350</v>
      </c>
      <c r="G292">
        <v>1200</v>
      </c>
      <c r="H292">
        <v>0</v>
      </c>
      <c r="I292">
        <v>1200</v>
      </c>
      <c r="M292" t="s">
        <v>22</v>
      </c>
      <c r="X292" t="s">
        <v>22</v>
      </c>
      <c r="Y292">
        <v>1350</v>
      </c>
      <c r="Z292" t="s">
        <v>34</v>
      </c>
      <c r="AB292" t="s">
        <v>23</v>
      </c>
      <c r="AC292" t="s">
        <v>51</v>
      </c>
      <c r="AE292" t="s">
        <v>827</v>
      </c>
      <c r="AF292" t="s">
        <v>827</v>
      </c>
      <c r="AG292" t="s">
        <v>505</v>
      </c>
    </row>
    <row r="293" spans="1:43" x14ac:dyDescent="0.25">
      <c r="A293">
        <v>6362666265</v>
      </c>
      <c r="B293">
        <v>161258838</v>
      </c>
      <c r="C293" t="s">
        <v>240</v>
      </c>
      <c r="D293" t="s">
        <v>240</v>
      </c>
      <c r="E293" t="s">
        <v>20</v>
      </c>
      <c r="F293">
        <v>500</v>
      </c>
      <c r="G293">
        <v>350</v>
      </c>
      <c r="H293">
        <v>0</v>
      </c>
      <c r="J293">
        <v>0</v>
      </c>
      <c r="M293" t="s">
        <v>22</v>
      </c>
      <c r="X293" t="s">
        <v>22</v>
      </c>
      <c r="Y293">
        <v>30</v>
      </c>
      <c r="Z293" t="s">
        <v>29</v>
      </c>
      <c r="AB293" t="s">
        <v>23</v>
      </c>
      <c r="AD293" t="s">
        <v>506</v>
      </c>
      <c r="AE293" t="s">
        <v>827</v>
      </c>
      <c r="AF293" t="s">
        <v>827</v>
      </c>
      <c r="AG293" t="s">
        <v>507</v>
      </c>
    </row>
    <row r="294" spans="1:43" s="5" customFormat="1" x14ac:dyDescent="0.25">
      <c r="A294" s="5">
        <v>6362660008</v>
      </c>
      <c r="B294" s="5">
        <v>160912743</v>
      </c>
      <c r="C294" s="5" t="s">
        <v>508</v>
      </c>
      <c r="D294" s="5" t="s">
        <v>61</v>
      </c>
      <c r="E294" s="5" t="s">
        <v>126</v>
      </c>
      <c r="AE294" s="5" t="s">
        <v>825</v>
      </c>
      <c r="AG294" s="5" t="s">
        <v>509</v>
      </c>
    </row>
    <row r="295" spans="1:43" s="5" customFormat="1" x14ac:dyDescent="0.25">
      <c r="A295" s="5">
        <v>6362657990</v>
      </c>
      <c r="B295" s="5">
        <v>160912743</v>
      </c>
      <c r="C295" s="5" t="s">
        <v>401</v>
      </c>
      <c r="D295" s="5" t="s">
        <v>102</v>
      </c>
      <c r="E295" s="5" t="s">
        <v>49</v>
      </c>
      <c r="AE295" s="5" t="s">
        <v>825</v>
      </c>
      <c r="AG295" s="5" t="s">
        <v>513</v>
      </c>
      <c r="AH295" s="5" t="s">
        <v>514</v>
      </c>
      <c r="AK295" s="5" t="s">
        <v>510</v>
      </c>
      <c r="AL295" s="5" t="s">
        <v>511</v>
      </c>
      <c r="AM295" s="5">
        <v>95</v>
      </c>
      <c r="AN295" s="5">
        <v>95</v>
      </c>
      <c r="AO295" s="5">
        <v>95</v>
      </c>
      <c r="AP295" s="5">
        <v>95</v>
      </c>
      <c r="AQ295" s="5" t="s">
        <v>512</v>
      </c>
    </row>
    <row r="296" spans="1:43" s="5" customFormat="1" x14ac:dyDescent="0.25">
      <c r="A296" s="5">
        <v>6362656798</v>
      </c>
      <c r="B296" s="5">
        <v>161258838</v>
      </c>
      <c r="C296" s="5" t="s">
        <v>63</v>
      </c>
      <c r="D296" s="5" t="s">
        <v>63</v>
      </c>
      <c r="E296" s="5" t="s">
        <v>126</v>
      </c>
      <c r="AE296" s="5" t="s">
        <v>827</v>
      </c>
      <c r="AG296" s="5" t="s">
        <v>516</v>
      </c>
    </row>
    <row r="297" spans="1:43" x14ac:dyDescent="0.25">
      <c r="A297">
        <v>6362653946</v>
      </c>
      <c r="B297">
        <v>161258838</v>
      </c>
      <c r="C297" t="s">
        <v>373</v>
      </c>
      <c r="D297" t="s">
        <v>373</v>
      </c>
      <c r="E297" t="s">
        <v>20</v>
      </c>
      <c r="F297">
        <v>500</v>
      </c>
      <c r="G297">
        <v>250</v>
      </c>
      <c r="H297">
        <v>0</v>
      </c>
      <c r="I297">
        <v>100</v>
      </c>
      <c r="J297">
        <v>0</v>
      </c>
      <c r="K297">
        <v>100</v>
      </c>
      <c r="M297" t="s">
        <v>22</v>
      </c>
      <c r="AE297" s="4" t="s">
        <v>827</v>
      </c>
      <c r="AF297" s="4" t="s">
        <v>827</v>
      </c>
      <c r="AG297" t="s">
        <v>517</v>
      </c>
    </row>
    <row r="298" spans="1:43" x14ac:dyDescent="0.25">
      <c r="A298">
        <v>6362650770</v>
      </c>
      <c r="B298">
        <v>161258838</v>
      </c>
      <c r="C298" t="s">
        <v>63</v>
      </c>
      <c r="D298" t="s">
        <v>63</v>
      </c>
      <c r="E298" t="s">
        <v>20</v>
      </c>
      <c r="F298">
        <v>240</v>
      </c>
      <c r="G298">
        <v>250</v>
      </c>
      <c r="H298">
        <v>0</v>
      </c>
      <c r="I298">
        <v>0</v>
      </c>
      <c r="J298">
        <v>0</v>
      </c>
      <c r="K298">
        <v>0</v>
      </c>
      <c r="M298" t="s">
        <v>22</v>
      </c>
      <c r="R298" t="s">
        <v>22</v>
      </c>
      <c r="S298" t="s">
        <v>182</v>
      </c>
      <c r="AE298" s="4" t="s">
        <v>827</v>
      </c>
      <c r="AF298" s="4" t="s">
        <v>827</v>
      </c>
      <c r="AG298" t="s">
        <v>518</v>
      </c>
    </row>
    <row r="299" spans="1:43" s="5" customFormat="1" x14ac:dyDescent="0.25">
      <c r="A299" s="5">
        <v>6362648739</v>
      </c>
      <c r="B299" s="5">
        <v>160912743</v>
      </c>
      <c r="C299" s="5" t="s">
        <v>519</v>
      </c>
      <c r="D299" s="5" t="s">
        <v>795</v>
      </c>
      <c r="E299" s="5" t="s">
        <v>801</v>
      </c>
      <c r="AE299" s="5" t="s">
        <v>825</v>
      </c>
      <c r="AH299" s="5" t="s">
        <v>520</v>
      </c>
    </row>
    <row r="300" spans="1:43" x14ac:dyDescent="0.25">
      <c r="A300">
        <v>6362642418</v>
      </c>
      <c r="B300">
        <v>161258838</v>
      </c>
      <c r="C300" t="s">
        <v>482</v>
      </c>
      <c r="D300" t="s">
        <v>482</v>
      </c>
      <c r="E300" t="s">
        <v>20</v>
      </c>
      <c r="F300">
        <v>450</v>
      </c>
      <c r="G300">
        <v>450</v>
      </c>
      <c r="H300">
        <v>0</v>
      </c>
      <c r="I300">
        <v>450</v>
      </c>
      <c r="J300">
        <v>0</v>
      </c>
      <c r="K300">
        <v>450</v>
      </c>
      <c r="M300" t="s">
        <v>22</v>
      </c>
      <c r="X300" t="s">
        <v>22</v>
      </c>
      <c r="Z300" t="s">
        <v>29</v>
      </c>
      <c r="AB300" t="s">
        <v>23</v>
      </c>
      <c r="AD300" t="s">
        <v>521</v>
      </c>
      <c r="AE300" s="4" t="s">
        <v>827</v>
      </c>
      <c r="AF300" s="4" t="s">
        <v>827</v>
      </c>
      <c r="AG300" t="s">
        <v>522</v>
      </c>
    </row>
    <row r="301" spans="1:43" x14ac:dyDescent="0.25">
      <c r="A301">
        <v>6362637257</v>
      </c>
      <c r="B301">
        <v>161258838</v>
      </c>
      <c r="C301" t="s">
        <v>523</v>
      </c>
      <c r="D301" t="s">
        <v>523</v>
      </c>
      <c r="E301" t="s">
        <v>20</v>
      </c>
      <c r="F301">
        <v>900</v>
      </c>
      <c r="G301">
        <v>900</v>
      </c>
      <c r="M301" t="s">
        <v>22</v>
      </c>
      <c r="X301" t="s">
        <v>22</v>
      </c>
      <c r="Y301">
        <v>15</v>
      </c>
      <c r="AB301" t="s">
        <v>23</v>
      </c>
      <c r="AC301" t="s">
        <v>42</v>
      </c>
      <c r="AE301" s="4" t="s">
        <v>827</v>
      </c>
      <c r="AF301" s="4" t="s">
        <v>827</v>
      </c>
      <c r="AG301" t="s">
        <v>524</v>
      </c>
    </row>
    <row r="302" spans="1:43" x14ac:dyDescent="0.25">
      <c r="A302">
        <v>6362617077</v>
      </c>
      <c r="B302">
        <v>161258838</v>
      </c>
      <c r="C302" t="s">
        <v>443</v>
      </c>
      <c r="D302" t="s">
        <v>443</v>
      </c>
      <c r="E302" t="s">
        <v>20</v>
      </c>
      <c r="F302">
        <v>500</v>
      </c>
      <c r="G302">
        <v>500</v>
      </c>
      <c r="H302">
        <v>500</v>
      </c>
      <c r="I302">
        <v>500</v>
      </c>
      <c r="J302">
        <v>500</v>
      </c>
      <c r="K302">
        <v>500</v>
      </c>
      <c r="L302" t="s">
        <v>21</v>
      </c>
      <c r="M302" t="s">
        <v>22</v>
      </c>
      <c r="N302" t="s">
        <v>22</v>
      </c>
      <c r="O302" t="s">
        <v>22</v>
      </c>
      <c r="P302" t="s">
        <v>22</v>
      </c>
      <c r="Q302" t="s">
        <v>525</v>
      </c>
      <c r="R302" t="s">
        <v>22</v>
      </c>
      <c r="T302" t="s">
        <v>23</v>
      </c>
      <c r="W302" t="s">
        <v>22</v>
      </c>
      <c r="AE302" s="4" t="s">
        <v>827</v>
      </c>
      <c r="AF302" s="4" t="s">
        <v>827</v>
      </c>
      <c r="AG302" t="s">
        <v>526</v>
      </c>
      <c r="AH302" t="s">
        <v>527</v>
      </c>
    </row>
    <row r="303" spans="1:43" x14ac:dyDescent="0.25">
      <c r="A303">
        <v>6362607526</v>
      </c>
      <c r="B303">
        <v>160912743</v>
      </c>
      <c r="C303" t="s">
        <v>528</v>
      </c>
      <c r="D303" t="s">
        <v>419</v>
      </c>
      <c r="E303" t="s">
        <v>20</v>
      </c>
      <c r="F303">
        <v>780</v>
      </c>
      <c r="G303">
        <v>1200</v>
      </c>
      <c r="H303">
        <v>0</v>
      </c>
      <c r="I303">
        <v>0</v>
      </c>
      <c r="X303" t="s">
        <v>22</v>
      </c>
      <c r="Y303">
        <v>100</v>
      </c>
      <c r="AA303" t="s">
        <v>46</v>
      </c>
      <c r="AB303" t="s">
        <v>23</v>
      </c>
      <c r="AC303" t="s">
        <v>43</v>
      </c>
      <c r="AE303" s="4" t="s">
        <v>825</v>
      </c>
      <c r="AF303" s="4" t="s">
        <v>825</v>
      </c>
      <c r="AG303" t="s">
        <v>529</v>
      </c>
      <c r="AH303" t="s">
        <v>530</v>
      </c>
    </row>
    <row r="304" spans="1:43" s="5" customFormat="1" x14ac:dyDescent="0.25">
      <c r="A304" s="5">
        <v>6362606594</v>
      </c>
      <c r="B304" s="5">
        <v>160912743</v>
      </c>
      <c r="C304" s="5" t="s">
        <v>531</v>
      </c>
      <c r="D304" s="5" t="s">
        <v>786</v>
      </c>
      <c r="E304" s="5" t="s">
        <v>800</v>
      </c>
      <c r="AE304" s="5" t="s">
        <v>825</v>
      </c>
      <c r="AG304" s="5" t="s">
        <v>532</v>
      </c>
      <c r="AH304" s="5" t="s">
        <v>533</v>
      </c>
    </row>
    <row r="305" spans="1:43" x14ac:dyDescent="0.25">
      <c r="A305">
        <v>6362603017</v>
      </c>
      <c r="B305">
        <v>160912743</v>
      </c>
      <c r="C305" t="s">
        <v>534</v>
      </c>
      <c r="D305" t="s">
        <v>787</v>
      </c>
      <c r="E305" t="s">
        <v>20</v>
      </c>
      <c r="F305">
        <v>150</v>
      </c>
      <c r="G305">
        <v>150</v>
      </c>
      <c r="H305">
        <v>0</v>
      </c>
      <c r="I305">
        <v>0</v>
      </c>
      <c r="W305" t="s">
        <v>22</v>
      </c>
      <c r="X305" t="s">
        <v>23</v>
      </c>
      <c r="AE305" s="4" t="s">
        <v>825</v>
      </c>
      <c r="AF305" s="4" t="s">
        <v>825</v>
      </c>
    </row>
    <row r="306" spans="1:43" x14ac:dyDescent="0.25">
      <c r="A306">
        <v>6362570339</v>
      </c>
      <c r="B306">
        <v>161258838</v>
      </c>
      <c r="C306" t="s">
        <v>443</v>
      </c>
      <c r="D306" t="s">
        <v>443</v>
      </c>
      <c r="E306" t="s">
        <v>20</v>
      </c>
      <c r="F306">
        <v>450</v>
      </c>
      <c r="G306">
        <v>450</v>
      </c>
      <c r="H306">
        <v>450</v>
      </c>
      <c r="I306">
        <v>450</v>
      </c>
      <c r="J306">
        <v>450</v>
      </c>
      <c r="K306">
        <v>450</v>
      </c>
      <c r="L306" t="s">
        <v>21</v>
      </c>
      <c r="M306" t="s">
        <v>22</v>
      </c>
      <c r="N306" t="s">
        <v>22</v>
      </c>
      <c r="O306" t="s">
        <v>22</v>
      </c>
      <c r="P306" t="s">
        <v>22</v>
      </c>
      <c r="Q306" t="s">
        <v>87</v>
      </c>
      <c r="R306" t="s">
        <v>23</v>
      </c>
      <c r="T306" t="s">
        <v>23</v>
      </c>
      <c r="W306" t="s">
        <v>22</v>
      </c>
      <c r="AE306" t="s">
        <v>827</v>
      </c>
      <c r="AF306" t="s">
        <v>827</v>
      </c>
      <c r="AG306" t="s">
        <v>535</v>
      </c>
      <c r="AH306" t="s">
        <v>536</v>
      </c>
    </row>
    <row r="307" spans="1:43" s="5" customFormat="1" x14ac:dyDescent="0.25">
      <c r="A307" s="5">
        <v>6362569692</v>
      </c>
      <c r="B307" s="5">
        <v>160912743</v>
      </c>
      <c r="C307" s="5" t="s">
        <v>537</v>
      </c>
      <c r="D307" s="5" t="s">
        <v>563</v>
      </c>
      <c r="E307" s="5" t="s">
        <v>49</v>
      </c>
      <c r="AE307" s="5" t="s">
        <v>825</v>
      </c>
    </row>
    <row r="308" spans="1:43" x14ac:dyDescent="0.25">
      <c r="A308">
        <v>6362557610</v>
      </c>
      <c r="B308">
        <v>161258838</v>
      </c>
      <c r="C308" t="s">
        <v>443</v>
      </c>
      <c r="D308" t="s">
        <v>443</v>
      </c>
      <c r="E308" t="s">
        <v>20</v>
      </c>
      <c r="F308">
        <v>510</v>
      </c>
      <c r="G308">
        <v>470</v>
      </c>
      <c r="H308">
        <v>510</v>
      </c>
      <c r="I308">
        <v>470</v>
      </c>
      <c r="J308">
        <v>510</v>
      </c>
      <c r="K308">
        <v>470</v>
      </c>
      <c r="L308" t="s">
        <v>21</v>
      </c>
      <c r="M308" t="s">
        <v>22</v>
      </c>
      <c r="N308" t="s">
        <v>22</v>
      </c>
      <c r="O308" t="s">
        <v>22</v>
      </c>
      <c r="P308" t="s">
        <v>22</v>
      </c>
      <c r="Q308" t="s">
        <v>538</v>
      </c>
      <c r="R308" t="s">
        <v>22</v>
      </c>
      <c r="T308" t="s">
        <v>23</v>
      </c>
      <c r="W308" t="s">
        <v>22</v>
      </c>
      <c r="AE308" t="s">
        <v>827</v>
      </c>
      <c r="AF308" t="s">
        <v>827</v>
      </c>
      <c r="AG308" t="s">
        <v>539</v>
      </c>
      <c r="AH308" t="s">
        <v>540</v>
      </c>
    </row>
    <row r="309" spans="1:43" x14ac:dyDescent="0.25">
      <c r="A309">
        <v>6362546724</v>
      </c>
      <c r="B309">
        <v>161258838</v>
      </c>
      <c r="C309" t="s">
        <v>443</v>
      </c>
      <c r="D309" t="s">
        <v>443</v>
      </c>
      <c r="E309" t="s">
        <v>20</v>
      </c>
      <c r="F309">
        <v>370</v>
      </c>
      <c r="G309">
        <v>300</v>
      </c>
      <c r="H309">
        <v>370</v>
      </c>
      <c r="I309">
        <v>300</v>
      </c>
      <c r="J309">
        <v>370</v>
      </c>
      <c r="K309">
        <v>300</v>
      </c>
      <c r="L309" t="s">
        <v>21</v>
      </c>
      <c r="M309" t="s">
        <v>22</v>
      </c>
      <c r="N309" t="s">
        <v>22</v>
      </c>
      <c r="O309" t="s">
        <v>22</v>
      </c>
      <c r="P309" t="s">
        <v>22</v>
      </c>
      <c r="Q309" t="s">
        <v>538</v>
      </c>
      <c r="R309" t="s">
        <v>22</v>
      </c>
      <c r="T309" t="s">
        <v>23</v>
      </c>
      <c r="W309" t="s">
        <v>22</v>
      </c>
      <c r="AE309" t="s">
        <v>827</v>
      </c>
      <c r="AF309" t="s">
        <v>827</v>
      </c>
      <c r="AG309" t="s">
        <v>541</v>
      </c>
      <c r="AH309" t="s">
        <v>542</v>
      </c>
    </row>
    <row r="310" spans="1:43" s="5" customFormat="1" x14ac:dyDescent="0.25">
      <c r="A310" s="5">
        <v>6362534181</v>
      </c>
      <c r="B310" s="5">
        <v>160912743</v>
      </c>
      <c r="C310" s="5" t="s">
        <v>543</v>
      </c>
      <c r="D310" s="5" t="s">
        <v>449</v>
      </c>
      <c r="E310" s="5" t="s">
        <v>49</v>
      </c>
      <c r="AE310" s="5" t="s">
        <v>825</v>
      </c>
    </row>
    <row r="311" spans="1:43" s="5" customFormat="1" x14ac:dyDescent="0.25">
      <c r="A311" s="5">
        <v>6362530615</v>
      </c>
      <c r="B311" s="5">
        <v>161258838</v>
      </c>
      <c r="C311" s="5" t="s">
        <v>545</v>
      </c>
      <c r="D311" s="5" t="s">
        <v>545</v>
      </c>
      <c r="E311" s="5" t="s">
        <v>49</v>
      </c>
      <c r="AE311" s="5" t="s">
        <v>827</v>
      </c>
      <c r="AG311" s="5" t="s">
        <v>547</v>
      </c>
    </row>
    <row r="312" spans="1:43" x14ac:dyDescent="0.25">
      <c r="A312">
        <v>6362522706</v>
      </c>
      <c r="B312">
        <v>160912743</v>
      </c>
      <c r="C312" t="s">
        <v>548</v>
      </c>
      <c r="D312" t="s">
        <v>55</v>
      </c>
      <c r="E312" t="s">
        <v>20</v>
      </c>
      <c r="F312">
        <v>150</v>
      </c>
      <c r="G312">
        <v>150</v>
      </c>
      <c r="H312">
        <v>0</v>
      </c>
      <c r="I312">
        <v>0</v>
      </c>
      <c r="R312" s="4" t="s">
        <v>22</v>
      </c>
      <c r="S312" t="s">
        <v>544</v>
      </c>
      <c r="W312" t="s">
        <v>23</v>
      </c>
      <c r="X312" t="s">
        <v>22</v>
      </c>
      <c r="Y312">
        <v>40</v>
      </c>
      <c r="Z312" t="s">
        <v>34</v>
      </c>
      <c r="AA312" t="s">
        <v>30</v>
      </c>
      <c r="AB312" t="s">
        <v>23</v>
      </c>
      <c r="AC312" t="s">
        <v>141</v>
      </c>
      <c r="AE312" s="4" t="s">
        <v>825</v>
      </c>
      <c r="AF312" s="4" t="s">
        <v>825</v>
      </c>
      <c r="AG312" t="s">
        <v>549</v>
      </c>
    </row>
    <row r="313" spans="1:43" x14ac:dyDescent="0.25">
      <c r="A313">
        <v>6362501823</v>
      </c>
      <c r="B313">
        <v>161258838</v>
      </c>
      <c r="C313" t="s">
        <v>63</v>
      </c>
      <c r="D313" t="s">
        <v>63</v>
      </c>
      <c r="E313" t="s">
        <v>20</v>
      </c>
      <c r="F313">
        <v>400</v>
      </c>
      <c r="H313">
        <v>0</v>
      </c>
      <c r="J313">
        <v>0</v>
      </c>
      <c r="M313" t="s">
        <v>23</v>
      </c>
      <c r="R313" t="s">
        <v>22</v>
      </c>
      <c r="S313" t="s">
        <v>546</v>
      </c>
      <c r="X313" t="s">
        <v>22</v>
      </c>
      <c r="Y313">
        <v>100</v>
      </c>
      <c r="Z313" t="s">
        <v>29</v>
      </c>
      <c r="AB313" t="s">
        <v>23</v>
      </c>
      <c r="AC313" t="s">
        <v>31</v>
      </c>
      <c r="AE313" t="s">
        <v>827</v>
      </c>
      <c r="AF313" t="s">
        <v>827</v>
      </c>
      <c r="AG313" t="s">
        <v>550</v>
      </c>
    </row>
    <row r="314" spans="1:43" x14ac:dyDescent="0.25">
      <c r="A314">
        <v>6362496062</v>
      </c>
      <c r="B314">
        <v>161258838</v>
      </c>
      <c r="C314" t="s">
        <v>63</v>
      </c>
      <c r="D314" t="s">
        <v>63</v>
      </c>
      <c r="E314" t="s">
        <v>20</v>
      </c>
      <c r="F314">
        <v>400</v>
      </c>
      <c r="H314">
        <v>0</v>
      </c>
      <c r="I314">
        <v>0</v>
      </c>
      <c r="M314" t="s">
        <v>23</v>
      </c>
      <c r="X314" t="s">
        <v>22</v>
      </c>
      <c r="Y314">
        <v>100</v>
      </c>
      <c r="Z314" t="s">
        <v>29</v>
      </c>
      <c r="AB314" t="s">
        <v>23</v>
      </c>
      <c r="AC314" t="s">
        <v>31</v>
      </c>
      <c r="AE314" s="4" t="s">
        <v>825</v>
      </c>
      <c r="AF314" s="4" t="s">
        <v>825</v>
      </c>
    </row>
    <row r="315" spans="1:43" s="5" customFormat="1" x14ac:dyDescent="0.25">
      <c r="A315" s="5">
        <v>6362482308</v>
      </c>
      <c r="B315" s="5">
        <v>160912743</v>
      </c>
      <c r="C315" s="5" t="s">
        <v>551</v>
      </c>
      <c r="D315" s="5" t="s">
        <v>373</v>
      </c>
      <c r="E315" s="5" t="s">
        <v>49</v>
      </c>
      <c r="AE315" s="5" t="s">
        <v>825</v>
      </c>
      <c r="AG315" s="5" t="s">
        <v>554</v>
      </c>
      <c r="AH315" s="5" t="s">
        <v>555</v>
      </c>
      <c r="AK315" s="5" t="s">
        <v>552</v>
      </c>
      <c r="AQ315" s="5" t="s">
        <v>553</v>
      </c>
    </row>
    <row r="316" spans="1:43" s="5" customFormat="1" x14ac:dyDescent="0.25">
      <c r="A316" s="5">
        <v>6362476670</v>
      </c>
      <c r="B316" s="5">
        <v>160912743</v>
      </c>
      <c r="C316" s="5" t="s">
        <v>556</v>
      </c>
      <c r="D316" s="5" t="s">
        <v>790</v>
      </c>
      <c r="E316" s="5" t="s">
        <v>126</v>
      </c>
      <c r="AE316" s="5" t="s">
        <v>825</v>
      </c>
      <c r="AG316" s="5" t="s">
        <v>560</v>
      </c>
      <c r="AH316" s="5" t="s">
        <v>561</v>
      </c>
      <c r="AK316" s="5" t="s">
        <v>557</v>
      </c>
      <c r="AL316" s="5" t="s">
        <v>558</v>
      </c>
      <c r="AM316" s="5">
        <v>96</v>
      </c>
      <c r="AN316" s="5">
        <v>80</v>
      </c>
      <c r="AO316" s="5">
        <v>87</v>
      </c>
      <c r="AP316" s="5">
        <v>93</v>
      </c>
      <c r="AQ316" s="5" t="s">
        <v>559</v>
      </c>
    </row>
    <row r="317" spans="1:43" x14ac:dyDescent="0.25">
      <c r="A317">
        <v>6362472207</v>
      </c>
      <c r="B317">
        <v>161258838</v>
      </c>
      <c r="C317" t="s">
        <v>482</v>
      </c>
      <c r="D317" t="s">
        <v>482</v>
      </c>
      <c r="E317" t="s">
        <v>20</v>
      </c>
      <c r="F317">
        <v>130</v>
      </c>
      <c r="G317">
        <v>130</v>
      </c>
      <c r="H317">
        <v>0</v>
      </c>
      <c r="I317">
        <v>130</v>
      </c>
      <c r="J317">
        <v>0</v>
      </c>
      <c r="K317">
        <v>130</v>
      </c>
      <c r="M317" t="s">
        <v>22</v>
      </c>
      <c r="AE317" t="s">
        <v>827</v>
      </c>
      <c r="AF317" t="s">
        <v>827</v>
      </c>
      <c r="AG317" t="s">
        <v>562</v>
      </c>
    </row>
    <row r="318" spans="1:43" x14ac:dyDescent="0.25">
      <c r="A318">
        <v>6362470165</v>
      </c>
      <c r="B318">
        <v>160912743</v>
      </c>
      <c r="C318">
        <v>68355</v>
      </c>
      <c r="D318" t="s">
        <v>253</v>
      </c>
      <c r="E318" t="s">
        <v>20</v>
      </c>
      <c r="F318">
        <v>600</v>
      </c>
      <c r="G318">
        <v>690</v>
      </c>
      <c r="H318">
        <v>430</v>
      </c>
      <c r="I318">
        <v>690</v>
      </c>
      <c r="J318">
        <v>290</v>
      </c>
      <c r="K318">
        <v>0</v>
      </c>
      <c r="M318" t="s">
        <v>22</v>
      </c>
      <c r="N318" t="s">
        <v>22</v>
      </c>
      <c r="O318" t="s">
        <v>22</v>
      </c>
      <c r="P318" t="s">
        <v>23</v>
      </c>
      <c r="R318" t="s">
        <v>23</v>
      </c>
      <c r="AE318" s="4" t="s">
        <v>825</v>
      </c>
      <c r="AF318" s="4" t="s">
        <v>825</v>
      </c>
    </row>
    <row r="319" spans="1:43" x14ac:dyDescent="0.25">
      <c r="A319">
        <v>6362466138</v>
      </c>
      <c r="B319">
        <v>160912743</v>
      </c>
      <c r="C319" t="s">
        <v>563</v>
      </c>
      <c r="D319" t="s">
        <v>563</v>
      </c>
      <c r="E319" t="s">
        <v>20</v>
      </c>
      <c r="F319">
        <v>320</v>
      </c>
      <c r="G319">
        <v>300</v>
      </c>
      <c r="H319">
        <v>0</v>
      </c>
      <c r="I319">
        <v>0</v>
      </c>
      <c r="X319" t="s">
        <v>22</v>
      </c>
      <c r="Y319">
        <v>100</v>
      </c>
      <c r="Z319" t="s">
        <v>34</v>
      </c>
      <c r="AA319" t="s">
        <v>30</v>
      </c>
      <c r="AB319" t="s">
        <v>23</v>
      </c>
      <c r="AC319" t="s">
        <v>117</v>
      </c>
      <c r="AE319" s="4" t="s">
        <v>825</v>
      </c>
      <c r="AF319" s="4" t="s">
        <v>825</v>
      </c>
      <c r="AG319" t="s">
        <v>564</v>
      </c>
      <c r="AH319" t="s">
        <v>565</v>
      </c>
    </row>
    <row r="320" spans="1:43" s="5" customFormat="1" x14ac:dyDescent="0.25">
      <c r="A320" s="5">
        <v>6362460764</v>
      </c>
      <c r="B320" s="5">
        <v>160912743</v>
      </c>
      <c r="C320" s="5" t="s">
        <v>566</v>
      </c>
      <c r="D320" s="5" t="s">
        <v>171</v>
      </c>
      <c r="E320" s="5" t="s">
        <v>126</v>
      </c>
      <c r="AE320" s="5" t="s">
        <v>825</v>
      </c>
      <c r="AG320" s="5" t="s">
        <v>569</v>
      </c>
      <c r="AH320" s="5" t="s">
        <v>570</v>
      </c>
      <c r="AK320" s="5" t="s">
        <v>567</v>
      </c>
      <c r="AL320" s="5" t="s">
        <v>568</v>
      </c>
      <c r="AM320" s="5">
        <v>88</v>
      </c>
    </row>
    <row r="321" spans="1:43" x14ac:dyDescent="0.25">
      <c r="A321">
        <v>6362460573</v>
      </c>
      <c r="B321">
        <v>161258838</v>
      </c>
      <c r="C321" t="s">
        <v>240</v>
      </c>
      <c r="D321" t="s">
        <v>240</v>
      </c>
      <c r="E321" t="s">
        <v>20</v>
      </c>
      <c r="F321">
        <v>97</v>
      </c>
      <c r="G321">
        <v>100</v>
      </c>
      <c r="H321">
        <v>0</v>
      </c>
      <c r="M321" t="s">
        <v>23</v>
      </c>
      <c r="X321" t="s">
        <v>23</v>
      </c>
      <c r="AE321" t="s">
        <v>827</v>
      </c>
      <c r="AF321" t="s">
        <v>827</v>
      </c>
      <c r="AG321" t="s">
        <v>571</v>
      </c>
    </row>
    <row r="322" spans="1:43" s="5" customFormat="1" x14ac:dyDescent="0.25">
      <c r="A322" s="5">
        <v>6362458993</v>
      </c>
      <c r="B322" s="5">
        <v>160912743</v>
      </c>
      <c r="C322" s="5">
        <v>68066</v>
      </c>
      <c r="D322" s="5" t="s">
        <v>102</v>
      </c>
      <c r="E322" s="5" t="s">
        <v>799</v>
      </c>
      <c r="AE322" s="5" t="s">
        <v>825</v>
      </c>
    </row>
    <row r="323" spans="1:43" x14ac:dyDescent="0.25">
      <c r="A323">
        <v>6362441067</v>
      </c>
      <c r="B323">
        <v>160912743</v>
      </c>
      <c r="C323" t="s">
        <v>573</v>
      </c>
      <c r="D323" t="s">
        <v>253</v>
      </c>
      <c r="E323" t="s">
        <v>20</v>
      </c>
      <c r="F323">
        <v>2500</v>
      </c>
      <c r="G323">
        <v>2500</v>
      </c>
      <c r="H323">
        <v>1500</v>
      </c>
      <c r="I323">
        <v>2500</v>
      </c>
      <c r="J323">
        <v>1500</v>
      </c>
      <c r="K323">
        <v>0</v>
      </c>
      <c r="L323" t="s">
        <v>50</v>
      </c>
      <c r="M323" t="s">
        <v>22</v>
      </c>
      <c r="N323" t="s">
        <v>22</v>
      </c>
      <c r="O323" t="s">
        <v>23</v>
      </c>
      <c r="P323" t="s">
        <v>23</v>
      </c>
      <c r="R323" t="s">
        <v>23</v>
      </c>
      <c r="T323" t="s">
        <v>22</v>
      </c>
      <c r="U323" t="s">
        <v>250</v>
      </c>
      <c r="W323" t="s">
        <v>22</v>
      </c>
      <c r="X323" t="s">
        <v>22</v>
      </c>
      <c r="Z323" t="s">
        <v>29</v>
      </c>
      <c r="AA323" t="s">
        <v>46</v>
      </c>
      <c r="AB323" t="s">
        <v>23</v>
      </c>
      <c r="AC323" t="s">
        <v>141</v>
      </c>
      <c r="AE323" s="4" t="s">
        <v>825</v>
      </c>
      <c r="AF323" s="4" t="s">
        <v>825</v>
      </c>
      <c r="AG323" t="s">
        <v>577</v>
      </c>
      <c r="AK323" t="s">
        <v>574</v>
      </c>
      <c r="AL323" t="s">
        <v>575</v>
      </c>
      <c r="AM323">
        <v>95</v>
      </c>
      <c r="AN323">
        <v>95</v>
      </c>
      <c r="AO323">
        <v>95</v>
      </c>
      <c r="AP323">
        <v>95</v>
      </c>
      <c r="AQ323" t="s">
        <v>576</v>
      </c>
    </row>
    <row r="324" spans="1:43" x14ac:dyDescent="0.25">
      <c r="A324">
        <v>6362438399</v>
      </c>
      <c r="B324">
        <v>160912743</v>
      </c>
      <c r="C324" t="s">
        <v>401</v>
      </c>
      <c r="D324" t="s">
        <v>102</v>
      </c>
      <c r="E324" t="s">
        <v>20</v>
      </c>
      <c r="F324">
        <v>130</v>
      </c>
      <c r="G324">
        <v>75</v>
      </c>
      <c r="H324">
        <v>0</v>
      </c>
      <c r="I324">
        <v>0</v>
      </c>
      <c r="S324" t="s">
        <v>572</v>
      </c>
      <c r="W324" t="s">
        <v>23</v>
      </c>
      <c r="X324" t="s">
        <v>23</v>
      </c>
      <c r="AE324" s="4" t="s">
        <v>825</v>
      </c>
      <c r="AF324" s="4" t="s">
        <v>825</v>
      </c>
      <c r="AG324" t="s">
        <v>578</v>
      </c>
    </row>
    <row r="325" spans="1:43" x14ac:dyDescent="0.25">
      <c r="A325">
        <v>6362433562</v>
      </c>
      <c r="B325">
        <v>160912743</v>
      </c>
      <c r="C325" t="s">
        <v>579</v>
      </c>
      <c r="D325" t="s">
        <v>102</v>
      </c>
      <c r="E325" t="s">
        <v>20</v>
      </c>
      <c r="F325">
        <v>450</v>
      </c>
      <c r="G325">
        <v>450</v>
      </c>
      <c r="H325">
        <v>0</v>
      </c>
      <c r="I325">
        <v>0</v>
      </c>
      <c r="J325">
        <v>0</v>
      </c>
      <c r="K325">
        <v>0</v>
      </c>
      <c r="W325" t="s">
        <v>22</v>
      </c>
      <c r="X325" t="s">
        <v>22</v>
      </c>
      <c r="Y325">
        <v>20</v>
      </c>
      <c r="Z325" t="s">
        <v>29</v>
      </c>
      <c r="AA325" t="s">
        <v>158</v>
      </c>
      <c r="AB325" t="s">
        <v>23</v>
      </c>
      <c r="AC325" t="s">
        <v>141</v>
      </c>
      <c r="AE325" s="4" t="s">
        <v>825</v>
      </c>
      <c r="AF325" s="4" t="s">
        <v>825</v>
      </c>
      <c r="AG325" t="s">
        <v>580</v>
      </c>
    </row>
    <row r="326" spans="1:43" x14ac:dyDescent="0.25">
      <c r="A326">
        <v>6362414913</v>
      </c>
      <c r="B326">
        <v>160912743</v>
      </c>
      <c r="C326" t="s">
        <v>581</v>
      </c>
      <c r="D326" t="s">
        <v>55</v>
      </c>
      <c r="E326" t="s">
        <v>20</v>
      </c>
      <c r="F326">
        <v>185</v>
      </c>
      <c r="G326">
        <v>155</v>
      </c>
      <c r="H326">
        <v>0</v>
      </c>
      <c r="I326" t="s">
        <v>582</v>
      </c>
      <c r="X326" t="s">
        <v>22</v>
      </c>
      <c r="Y326">
        <v>185</v>
      </c>
      <c r="Z326" t="s">
        <v>34</v>
      </c>
      <c r="AB326" t="s">
        <v>23</v>
      </c>
      <c r="AC326" t="s">
        <v>42</v>
      </c>
      <c r="AD326" t="s">
        <v>583</v>
      </c>
      <c r="AE326" s="4" t="s">
        <v>825</v>
      </c>
      <c r="AF326" s="4" t="s">
        <v>825</v>
      </c>
      <c r="AG326" t="s">
        <v>584</v>
      </c>
    </row>
    <row r="327" spans="1:43" s="5" customFormat="1" x14ac:dyDescent="0.25">
      <c r="A327" s="5">
        <v>6362361440</v>
      </c>
      <c r="B327" s="5">
        <v>160912743</v>
      </c>
      <c r="C327" s="5" t="s">
        <v>179</v>
      </c>
      <c r="D327" s="5" t="s">
        <v>179</v>
      </c>
      <c r="E327" s="5" t="s">
        <v>799</v>
      </c>
      <c r="P327" s="5" t="s">
        <v>22</v>
      </c>
      <c r="AE327" s="5" t="s">
        <v>825</v>
      </c>
    </row>
    <row r="328" spans="1:43" s="5" customFormat="1" x14ac:dyDescent="0.25">
      <c r="A328" s="5">
        <v>6362351684</v>
      </c>
      <c r="B328" s="5">
        <v>161258838</v>
      </c>
      <c r="D328" s="5" t="s">
        <v>794</v>
      </c>
      <c r="E328" s="5" t="s">
        <v>794</v>
      </c>
      <c r="F328" s="5">
        <v>300</v>
      </c>
      <c r="G328" s="5">
        <v>60</v>
      </c>
      <c r="H328" s="5">
        <v>0</v>
      </c>
      <c r="I328" s="5">
        <v>60</v>
      </c>
      <c r="AE328" s="5" t="s">
        <v>827</v>
      </c>
      <c r="AG328" s="5" t="s">
        <v>585</v>
      </c>
    </row>
    <row r="329" spans="1:43" s="5" customFormat="1" x14ac:dyDescent="0.25">
      <c r="A329" s="5">
        <v>6362348714</v>
      </c>
      <c r="B329" s="5">
        <v>160912743</v>
      </c>
      <c r="C329" s="5" t="s">
        <v>586</v>
      </c>
      <c r="D329" s="5" t="s">
        <v>57</v>
      </c>
      <c r="E329" s="5" t="s">
        <v>799</v>
      </c>
      <c r="P329" s="5" t="s">
        <v>23</v>
      </c>
      <c r="AE329" s="5" t="s">
        <v>825</v>
      </c>
    </row>
    <row r="330" spans="1:43" s="5" customFormat="1" x14ac:dyDescent="0.25">
      <c r="A330" s="5">
        <v>6362341164</v>
      </c>
      <c r="B330" s="5">
        <v>160912743</v>
      </c>
      <c r="C330" s="5" t="s">
        <v>587</v>
      </c>
      <c r="D330" s="5" t="s">
        <v>55</v>
      </c>
      <c r="E330" s="5" t="s">
        <v>249</v>
      </c>
      <c r="AE330" s="5" t="s">
        <v>825</v>
      </c>
    </row>
    <row r="331" spans="1:43" s="5" customFormat="1" x14ac:dyDescent="0.25">
      <c r="A331" s="5">
        <v>6362336103</v>
      </c>
      <c r="B331" s="5">
        <v>160912743</v>
      </c>
      <c r="C331" s="5" t="s">
        <v>588</v>
      </c>
      <c r="D331" s="5" t="s">
        <v>786</v>
      </c>
      <c r="E331" s="5" t="s">
        <v>799</v>
      </c>
      <c r="P331" s="5" t="s">
        <v>23</v>
      </c>
      <c r="AE331" s="5" t="s">
        <v>825</v>
      </c>
      <c r="AH331" s="5" t="s">
        <v>592</v>
      </c>
      <c r="AK331" s="5" t="s">
        <v>589</v>
      </c>
      <c r="AL331" s="5" t="s">
        <v>590</v>
      </c>
      <c r="AM331" s="5">
        <v>85</v>
      </c>
      <c r="AN331" s="5">
        <v>82</v>
      </c>
      <c r="AO331" s="5">
        <v>87</v>
      </c>
      <c r="AP331" s="5">
        <v>88</v>
      </c>
      <c r="AQ331" s="5" t="s">
        <v>591</v>
      </c>
    </row>
    <row r="332" spans="1:43" s="5" customFormat="1" x14ac:dyDescent="0.25">
      <c r="A332" s="5">
        <v>6362313806</v>
      </c>
      <c r="B332" s="5">
        <v>160912743</v>
      </c>
      <c r="C332" s="5" t="s">
        <v>593</v>
      </c>
      <c r="D332" s="5" t="s">
        <v>367</v>
      </c>
      <c r="E332" s="5" t="s">
        <v>126</v>
      </c>
      <c r="P332" s="5" t="s">
        <v>22</v>
      </c>
      <c r="AE332" s="5" t="s">
        <v>825</v>
      </c>
      <c r="AG332" s="5" t="s">
        <v>594</v>
      </c>
    </row>
    <row r="333" spans="1:43" x14ac:dyDescent="0.25">
      <c r="A333">
        <v>6362311765</v>
      </c>
      <c r="B333">
        <v>160912743</v>
      </c>
      <c r="C333" t="s">
        <v>595</v>
      </c>
      <c r="D333" t="s">
        <v>95</v>
      </c>
      <c r="E333" t="s">
        <v>20</v>
      </c>
      <c r="F333">
        <v>250</v>
      </c>
      <c r="G333">
        <v>300</v>
      </c>
      <c r="H333">
        <v>0</v>
      </c>
      <c r="I333">
        <v>0</v>
      </c>
      <c r="X333" t="s">
        <v>23</v>
      </c>
      <c r="AE333" s="4" t="s">
        <v>825</v>
      </c>
      <c r="AF333" s="4" t="s">
        <v>825</v>
      </c>
    </row>
    <row r="334" spans="1:43" s="5" customFormat="1" x14ac:dyDescent="0.25">
      <c r="A334" s="5">
        <v>6362307981</v>
      </c>
      <c r="B334" s="5">
        <v>160912743</v>
      </c>
      <c r="C334" s="5" t="s">
        <v>596</v>
      </c>
      <c r="D334" s="5" t="s">
        <v>247</v>
      </c>
      <c r="E334" s="5" t="s">
        <v>799</v>
      </c>
      <c r="AE334" s="5" t="s">
        <v>825</v>
      </c>
      <c r="AG334" s="5" t="s">
        <v>601</v>
      </c>
      <c r="AK334" s="5" t="s">
        <v>598</v>
      </c>
      <c r="AL334" s="5" t="s">
        <v>599</v>
      </c>
      <c r="AM334" s="5">
        <v>90</v>
      </c>
      <c r="AN334" s="5">
        <v>94</v>
      </c>
      <c r="AO334" s="5">
        <v>84</v>
      </c>
      <c r="AP334" s="5">
        <v>81</v>
      </c>
      <c r="AQ334" s="5" t="s">
        <v>600</v>
      </c>
    </row>
    <row r="335" spans="1:43" x14ac:dyDescent="0.25">
      <c r="A335">
        <v>6362305253</v>
      </c>
      <c r="B335">
        <v>160912743</v>
      </c>
      <c r="C335" t="s">
        <v>102</v>
      </c>
      <c r="D335" t="s">
        <v>102</v>
      </c>
      <c r="E335" t="s">
        <v>20</v>
      </c>
      <c r="F335">
        <v>700</v>
      </c>
      <c r="G335">
        <v>600</v>
      </c>
      <c r="H335">
        <v>700</v>
      </c>
      <c r="I335">
        <v>600</v>
      </c>
      <c r="J335">
        <v>700</v>
      </c>
      <c r="K335">
        <v>600</v>
      </c>
      <c r="L335" t="s">
        <v>21</v>
      </c>
      <c r="M335" t="s">
        <v>22</v>
      </c>
      <c r="N335" t="s">
        <v>22</v>
      </c>
      <c r="O335" t="s">
        <v>22</v>
      </c>
      <c r="P335" t="s">
        <v>22</v>
      </c>
      <c r="Q335" t="s">
        <v>602</v>
      </c>
      <c r="AE335" s="4" t="s">
        <v>825</v>
      </c>
      <c r="AF335" s="4" t="s">
        <v>825</v>
      </c>
    </row>
    <row r="336" spans="1:43" x14ac:dyDescent="0.25">
      <c r="A336">
        <v>6362238816</v>
      </c>
      <c r="B336">
        <v>160912743</v>
      </c>
      <c r="C336" t="s">
        <v>240</v>
      </c>
      <c r="D336" t="s">
        <v>240</v>
      </c>
      <c r="E336" t="s">
        <v>20</v>
      </c>
      <c r="F336">
        <v>280</v>
      </c>
      <c r="H336">
        <v>140</v>
      </c>
      <c r="J336">
        <v>140</v>
      </c>
      <c r="L336" t="s">
        <v>208</v>
      </c>
      <c r="M336" t="s">
        <v>22</v>
      </c>
      <c r="N336" t="s">
        <v>22</v>
      </c>
      <c r="O336" t="s">
        <v>22</v>
      </c>
      <c r="R336" t="s">
        <v>22</v>
      </c>
      <c r="S336" t="s">
        <v>597</v>
      </c>
      <c r="T336" t="s">
        <v>23</v>
      </c>
      <c r="W336" t="s">
        <v>22</v>
      </c>
      <c r="X336" t="s">
        <v>23</v>
      </c>
      <c r="AE336" t="s">
        <v>827</v>
      </c>
      <c r="AF336" t="s">
        <v>827</v>
      </c>
      <c r="AG336" t="s">
        <v>603</v>
      </c>
    </row>
    <row r="337" spans="1:43" x14ac:dyDescent="0.25">
      <c r="A337">
        <v>6362106509</v>
      </c>
      <c r="B337">
        <v>160912743</v>
      </c>
      <c r="C337" t="s">
        <v>340</v>
      </c>
      <c r="D337" t="s">
        <v>340</v>
      </c>
      <c r="E337" t="s">
        <v>20</v>
      </c>
      <c r="F337">
        <v>1000</v>
      </c>
      <c r="G337">
        <v>1000</v>
      </c>
      <c r="H337">
        <v>0</v>
      </c>
      <c r="I337">
        <v>0</v>
      </c>
      <c r="R337" t="s">
        <v>22</v>
      </c>
      <c r="S337" t="s">
        <v>142</v>
      </c>
      <c r="X337" t="s">
        <v>22</v>
      </c>
      <c r="Y337">
        <v>320</v>
      </c>
      <c r="Z337" t="s">
        <v>34</v>
      </c>
      <c r="AA337" t="s">
        <v>158</v>
      </c>
      <c r="AB337" t="s">
        <v>23</v>
      </c>
      <c r="AC337" t="s">
        <v>141</v>
      </c>
      <c r="AE337" s="4" t="s">
        <v>825</v>
      </c>
      <c r="AF337" s="4" t="s">
        <v>825</v>
      </c>
      <c r="AG337" t="s">
        <v>604</v>
      </c>
    </row>
    <row r="338" spans="1:43" s="5" customFormat="1" x14ac:dyDescent="0.25">
      <c r="A338" s="5">
        <v>6361915279</v>
      </c>
      <c r="B338" s="5">
        <v>160912743</v>
      </c>
      <c r="C338" s="5" t="s">
        <v>605</v>
      </c>
      <c r="D338" s="5" t="s">
        <v>203</v>
      </c>
      <c r="E338" s="5" t="s">
        <v>799</v>
      </c>
      <c r="AE338" s="5" t="s">
        <v>825</v>
      </c>
      <c r="AG338" s="5" t="s">
        <v>607</v>
      </c>
    </row>
    <row r="339" spans="1:43" s="5" customFormat="1" x14ac:dyDescent="0.25">
      <c r="A339" s="5">
        <v>6361862583</v>
      </c>
      <c r="B339" s="5">
        <v>160912743</v>
      </c>
      <c r="C339" s="5" t="s">
        <v>608</v>
      </c>
      <c r="D339" s="5" t="s">
        <v>451</v>
      </c>
      <c r="E339" s="5" t="s">
        <v>49</v>
      </c>
      <c r="AE339" s="5" t="s">
        <v>825</v>
      </c>
    </row>
    <row r="340" spans="1:43" x14ac:dyDescent="0.25">
      <c r="A340">
        <v>6361242886</v>
      </c>
      <c r="B340">
        <v>160912743</v>
      </c>
      <c r="C340" t="s">
        <v>609</v>
      </c>
      <c r="D340" t="s">
        <v>650</v>
      </c>
      <c r="E340" t="s">
        <v>20</v>
      </c>
      <c r="F340">
        <v>250</v>
      </c>
      <c r="G340">
        <v>300</v>
      </c>
      <c r="H340">
        <v>0</v>
      </c>
      <c r="I340">
        <v>0</v>
      </c>
      <c r="M340" t="s">
        <v>23</v>
      </c>
      <c r="R340" t="s">
        <v>22</v>
      </c>
      <c r="S340" t="s">
        <v>606</v>
      </c>
      <c r="Z340" t="s">
        <v>34</v>
      </c>
      <c r="AA340" t="s">
        <v>158</v>
      </c>
      <c r="AB340" t="s">
        <v>22</v>
      </c>
      <c r="AC340" t="s">
        <v>31</v>
      </c>
      <c r="AE340" s="4" t="s">
        <v>825</v>
      </c>
      <c r="AF340" s="4" t="s">
        <v>825</v>
      </c>
      <c r="AG340" t="s">
        <v>610</v>
      </c>
    </row>
    <row r="341" spans="1:43" x14ac:dyDescent="0.25">
      <c r="A341">
        <v>6361206566</v>
      </c>
      <c r="B341">
        <v>160912743</v>
      </c>
      <c r="C341" t="s">
        <v>611</v>
      </c>
      <c r="D341" t="s">
        <v>199</v>
      </c>
      <c r="E341" t="s">
        <v>20</v>
      </c>
      <c r="F341">
        <v>600</v>
      </c>
      <c r="G341">
        <v>250</v>
      </c>
      <c r="H341">
        <v>0</v>
      </c>
      <c r="I341">
        <v>130</v>
      </c>
      <c r="AE341" s="4" t="s">
        <v>825</v>
      </c>
      <c r="AF341" s="4" t="s">
        <v>825</v>
      </c>
    </row>
    <row r="342" spans="1:43" x14ac:dyDescent="0.25">
      <c r="A342">
        <v>6361038985</v>
      </c>
      <c r="B342">
        <v>160912743</v>
      </c>
      <c r="C342" t="s">
        <v>612</v>
      </c>
      <c r="D342" t="s">
        <v>171</v>
      </c>
      <c r="E342" t="s">
        <v>20</v>
      </c>
      <c r="F342">
        <v>700</v>
      </c>
      <c r="G342">
        <v>700</v>
      </c>
      <c r="H342">
        <v>700</v>
      </c>
      <c r="I342">
        <v>700</v>
      </c>
      <c r="J342">
        <v>700</v>
      </c>
      <c r="K342">
        <v>700</v>
      </c>
      <c r="L342" t="s">
        <v>21</v>
      </c>
      <c r="M342" t="s">
        <v>22</v>
      </c>
      <c r="N342" t="s">
        <v>23</v>
      </c>
      <c r="O342" t="s">
        <v>22</v>
      </c>
      <c r="P342" t="s">
        <v>23</v>
      </c>
      <c r="R342" t="s">
        <v>23</v>
      </c>
      <c r="T342" t="s">
        <v>23</v>
      </c>
      <c r="W342" t="s">
        <v>22</v>
      </c>
      <c r="X342" t="s">
        <v>23</v>
      </c>
      <c r="AE342" s="4" t="s">
        <v>825</v>
      </c>
      <c r="AF342" s="4" t="s">
        <v>825</v>
      </c>
      <c r="AG342" t="s">
        <v>616</v>
      </c>
      <c r="AH342" t="s">
        <v>617</v>
      </c>
      <c r="AK342" t="s">
        <v>613</v>
      </c>
      <c r="AL342" t="s">
        <v>614</v>
      </c>
      <c r="AM342" t="s">
        <v>615</v>
      </c>
      <c r="AN342">
        <v>85</v>
      </c>
      <c r="AO342">
        <v>85</v>
      </c>
      <c r="AP342">
        <v>85</v>
      </c>
      <c r="AQ342" t="s">
        <v>559</v>
      </c>
    </row>
    <row r="343" spans="1:43" x14ac:dyDescent="0.25">
      <c r="A343">
        <v>6360873920</v>
      </c>
      <c r="B343">
        <v>160912743</v>
      </c>
      <c r="C343" t="s">
        <v>471</v>
      </c>
      <c r="D343" t="s">
        <v>791</v>
      </c>
      <c r="E343" t="s">
        <v>20</v>
      </c>
      <c r="F343">
        <v>500</v>
      </c>
      <c r="G343">
        <v>500</v>
      </c>
      <c r="H343">
        <v>500</v>
      </c>
      <c r="I343" t="s">
        <v>155</v>
      </c>
      <c r="J343">
        <v>500</v>
      </c>
      <c r="L343" t="s">
        <v>21</v>
      </c>
      <c r="M343" t="s">
        <v>22</v>
      </c>
      <c r="N343" t="s">
        <v>22</v>
      </c>
      <c r="O343" t="s">
        <v>22</v>
      </c>
      <c r="P343" t="s">
        <v>23</v>
      </c>
      <c r="R343" t="s">
        <v>23</v>
      </c>
      <c r="T343" t="s">
        <v>23</v>
      </c>
      <c r="W343" t="s">
        <v>22</v>
      </c>
      <c r="AD343" t="s">
        <v>618</v>
      </c>
      <c r="AE343" s="4" t="s">
        <v>825</v>
      </c>
      <c r="AF343" s="4" t="s">
        <v>825</v>
      </c>
    </row>
    <row r="344" spans="1:43" x14ac:dyDescent="0.25">
      <c r="A344">
        <v>6360713944</v>
      </c>
      <c r="B344">
        <v>160912743</v>
      </c>
      <c r="C344" t="s">
        <v>619</v>
      </c>
      <c r="D344" t="s">
        <v>61</v>
      </c>
      <c r="E344" t="s">
        <v>20</v>
      </c>
      <c r="F344">
        <v>2300</v>
      </c>
      <c r="G344">
        <v>2300</v>
      </c>
      <c r="H344">
        <v>160</v>
      </c>
      <c r="I344">
        <v>1000</v>
      </c>
      <c r="J344">
        <v>160</v>
      </c>
      <c r="K344">
        <v>1000</v>
      </c>
      <c r="L344" t="s">
        <v>50</v>
      </c>
      <c r="M344" t="s">
        <v>22</v>
      </c>
      <c r="N344" t="s">
        <v>22</v>
      </c>
      <c r="O344" t="s">
        <v>22</v>
      </c>
      <c r="P344" t="s">
        <v>22</v>
      </c>
      <c r="Q344" t="s">
        <v>515</v>
      </c>
      <c r="R344" t="s">
        <v>23</v>
      </c>
      <c r="T344" t="s">
        <v>23</v>
      </c>
      <c r="W344" t="s">
        <v>22</v>
      </c>
      <c r="X344" t="s">
        <v>22</v>
      </c>
      <c r="Y344">
        <v>145</v>
      </c>
      <c r="AA344" t="s">
        <v>46</v>
      </c>
      <c r="AB344" t="s">
        <v>23</v>
      </c>
      <c r="AC344" t="s">
        <v>35</v>
      </c>
      <c r="AE344" s="4" t="s">
        <v>825</v>
      </c>
      <c r="AF344" s="4" t="s">
        <v>825</v>
      </c>
      <c r="AG344" t="s">
        <v>623</v>
      </c>
      <c r="AK344" t="s">
        <v>620</v>
      </c>
      <c r="AL344" t="s">
        <v>621</v>
      </c>
      <c r="AM344">
        <v>86</v>
      </c>
      <c r="AN344">
        <v>87</v>
      </c>
      <c r="AO344">
        <v>88</v>
      </c>
      <c r="AP344">
        <v>88</v>
      </c>
      <c r="AQ344" t="s">
        <v>622</v>
      </c>
    </row>
    <row r="345" spans="1:43" x14ac:dyDescent="0.25">
      <c r="A345">
        <v>6360330895</v>
      </c>
      <c r="B345">
        <v>160912743</v>
      </c>
      <c r="C345" t="s">
        <v>624</v>
      </c>
      <c r="D345" t="s">
        <v>411</v>
      </c>
      <c r="E345" t="s">
        <v>20</v>
      </c>
      <c r="F345">
        <v>650</v>
      </c>
      <c r="G345">
        <v>650</v>
      </c>
      <c r="H345">
        <v>650</v>
      </c>
      <c r="I345">
        <v>650</v>
      </c>
      <c r="J345">
        <v>1300</v>
      </c>
      <c r="K345">
        <v>1300</v>
      </c>
      <c r="L345" t="s">
        <v>50</v>
      </c>
      <c r="M345" t="s">
        <v>22</v>
      </c>
      <c r="N345" t="s">
        <v>22</v>
      </c>
      <c r="O345" t="s">
        <v>22</v>
      </c>
      <c r="P345" t="s">
        <v>23</v>
      </c>
      <c r="R345" t="s">
        <v>23</v>
      </c>
      <c r="T345" t="s">
        <v>23</v>
      </c>
      <c r="W345" t="s">
        <v>22</v>
      </c>
      <c r="X345" t="s">
        <v>23</v>
      </c>
      <c r="AE345" s="4" t="s">
        <v>825</v>
      </c>
      <c r="AF345" s="4" t="s">
        <v>825</v>
      </c>
      <c r="AG345" t="s">
        <v>625</v>
      </c>
    </row>
    <row r="346" spans="1:43" x14ac:dyDescent="0.25">
      <c r="A346">
        <v>6360315368</v>
      </c>
      <c r="B346">
        <v>160912743</v>
      </c>
      <c r="C346">
        <v>68739</v>
      </c>
      <c r="D346" t="s">
        <v>108</v>
      </c>
      <c r="E346" t="s">
        <v>20</v>
      </c>
      <c r="F346">
        <v>1000</v>
      </c>
      <c r="G346">
        <v>300</v>
      </c>
      <c r="H346">
        <v>0</v>
      </c>
      <c r="I346">
        <v>0</v>
      </c>
      <c r="W346" t="s">
        <v>23</v>
      </c>
      <c r="X346" t="s">
        <v>22</v>
      </c>
      <c r="Y346">
        <v>160</v>
      </c>
      <c r="Z346" t="s">
        <v>34</v>
      </c>
      <c r="AA346" t="s">
        <v>30</v>
      </c>
      <c r="AB346" t="s">
        <v>23</v>
      </c>
      <c r="AC346" t="s">
        <v>42</v>
      </c>
      <c r="AD346" t="s">
        <v>626</v>
      </c>
      <c r="AE346" s="4" t="s">
        <v>825</v>
      </c>
      <c r="AF346" s="4" t="s">
        <v>825</v>
      </c>
      <c r="AG346" t="s">
        <v>627</v>
      </c>
    </row>
    <row r="347" spans="1:43" x14ac:dyDescent="0.25">
      <c r="A347">
        <v>6359690087</v>
      </c>
      <c r="B347">
        <v>160912743</v>
      </c>
      <c r="C347" t="s">
        <v>102</v>
      </c>
      <c r="D347" t="s">
        <v>102</v>
      </c>
      <c r="E347" t="s">
        <v>20</v>
      </c>
      <c r="F347">
        <v>1350</v>
      </c>
      <c r="G347">
        <v>1350</v>
      </c>
      <c r="H347">
        <v>0</v>
      </c>
      <c r="I347">
        <v>0</v>
      </c>
      <c r="W347" t="s">
        <v>23</v>
      </c>
      <c r="X347" t="s">
        <v>22</v>
      </c>
      <c r="Y347">
        <v>72</v>
      </c>
      <c r="Z347" t="s">
        <v>34</v>
      </c>
      <c r="AA347" t="s">
        <v>30</v>
      </c>
      <c r="AB347" t="s">
        <v>22</v>
      </c>
      <c r="AC347" t="s">
        <v>47</v>
      </c>
      <c r="AE347" s="4" t="s">
        <v>825</v>
      </c>
      <c r="AF347" s="4" t="s">
        <v>825</v>
      </c>
    </row>
    <row r="348" spans="1:43" x14ac:dyDescent="0.25">
      <c r="A348">
        <v>6359673229</v>
      </c>
      <c r="B348">
        <v>160912743</v>
      </c>
      <c r="C348">
        <v>68310</v>
      </c>
      <c r="D348" t="s">
        <v>185</v>
      </c>
      <c r="E348" t="s">
        <v>20</v>
      </c>
      <c r="F348">
        <v>250</v>
      </c>
      <c r="G348">
        <v>250</v>
      </c>
      <c r="H348">
        <v>0</v>
      </c>
      <c r="I348">
        <v>250</v>
      </c>
      <c r="W348" t="s">
        <v>22</v>
      </c>
      <c r="X348" t="s">
        <v>22</v>
      </c>
      <c r="Y348">
        <v>50</v>
      </c>
      <c r="Z348" t="s">
        <v>34</v>
      </c>
      <c r="AA348" t="s">
        <v>30</v>
      </c>
      <c r="AB348" t="s">
        <v>23</v>
      </c>
      <c r="AC348" t="s">
        <v>35</v>
      </c>
      <c r="AE348" s="4" t="s">
        <v>825</v>
      </c>
      <c r="AF348" s="4" t="s">
        <v>825</v>
      </c>
    </row>
    <row r="349" spans="1:43" x14ac:dyDescent="0.25">
      <c r="A349">
        <v>6359668688</v>
      </c>
      <c r="B349">
        <v>160912743</v>
      </c>
      <c r="C349" t="s">
        <v>628</v>
      </c>
      <c r="D349" t="s">
        <v>71</v>
      </c>
      <c r="E349" t="s">
        <v>20</v>
      </c>
      <c r="F349">
        <v>420</v>
      </c>
      <c r="G349">
        <v>420</v>
      </c>
      <c r="H349">
        <v>0</v>
      </c>
      <c r="I349">
        <v>0</v>
      </c>
      <c r="X349" t="s">
        <v>22</v>
      </c>
      <c r="Y349">
        <v>320</v>
      </c>
      <c r="Z349" t="s">
        <v>29</v>
      </c>
      <c r="AA349" t="s">
        <v>158</v>
      </c>
      <c r="AB349" t="s">
        <v>23</v>
      </c>
      <c r="AC349" t="s">
        <v>141</v>
      </c>
      <c r="AE349" s="4" t="s">
        <v>825</v>
      </c>
      <c r="AF349" s="4" t="s">
        <v>825</v>
      </c>
    </row>
    <row r="350" spans="1:43" x14ac:dyDescent="0.25">
      <c r="A350">
        <v>6359655338</v>
      </c>
      <c r="B350">
        <v>160912743</v>
      </c>
      <c r="C350" t="s">
        <v>629</v>
      </c>
      <c r="D350" t="s">
        <v>57</v>
      </c>
      <c r="E350" t="s">
        <v>20</v>
      </c>
      <c r="F350">
        <v>600</v>
      </c>
      <c r="G350">
        <v>600</v>
      </c>
      <c r="H350">
        <v>600</v>
      </c>
      <c r="I350">
        <v>600</v>
      </c>
      <c r="J350">
        <v>600</v>
      </c>
      <c r="K350">
        <v>600</v>
      </c>
      <c r="L350" t="s">
        <v>21</v>
      </c>
      <c r="M350" t="s">
        <v>22</v>
      </c>
      <c r="N350" t="s">
        <v>23</v>
      </c>
      <c r="O350" t="s">
        <v>22</v>
      </c>
      <c r="P350" t="s">
        <v>23</v>
      </c>
      <c r="R350" t="s">
        <v>23</v>
      </c>
      <c r="T350" t="s">
        <v>23</v>
      </c>
      <c r="W350" t="s">
        <v>22</v>
      </c>
      <c r="X350" t="s">
        <v>23</v>
      </c>
      <c r="AE350" s="4" t="s">
        <v>825</v>
      </c>
      <c r="AF350" s="4" t="s">
        <v>825</v>
      </c>
      <c r="AG350" t="s">
        <v>631</v>
      </c>
      <c r="AQ350" t="s">
        <v>630</v>
      </c>
    </row>
    <row r="351" spans="1:43" s="5" customFormat="1" x14ac:dyDescent="0.25">
      <c r="A351" s="5">
        <v>6359605207</v>
      </c>
      <c r="B351" s="5">
        <v>160912743</v>
      </c>
      <c r="C351" s="5" t="s">
        <v>632</v>
      </c>
      <c r="D351" s="5" t="s">
        <v>102</v>
      </c>
      <c r="E351" s="5" t="s">
        <v>126</v>
      </c>
      <c r="AE351" s="5" t="s">
        <v>825</v>
      </c>
    </row>
    <row r="352" spans="1:43" s="5" customFormat="1" x14ac:dyDescent="0.25">
      <c r="A352" s="5">
        <v>6357753856</v>
      </c>
      <c r="B352" s="5">
        <v>160912743</v>
      </c>
      <c r="C352" s="5">
        <v>68736</v>
      </c>
      <c r="D352" s="5" t="s">
        <v>108</v>
      </c>
      <c r="E352" s="5" t="s">
        <v>126</v>
      </c>
      <c r="AE352" s="5" t="s">
        <v>825</v>
      </c>
    </row>
    <row r="353" spans="1:43" s="5" customFormat="1" x14ac:dyDescent="0.25">
      <c r="A353" s="5">
        <v>6357674161</v>
      </c>
      <c r="B353" s="5">
        <v>160912743</v>
      </c>
      <c r="C353" s="5" t="s">
        <v>633</v>
      </c>
      <c r="D353" s="5" t="s">
        <v>57</v>
      </c>
      <c r="E353" s="5" t="s">
        <v>49</v>
      </c>
      <c r="AE353" s="5" t="s">
        <v>825</v>
      </c>
      <c r="AG353" s="5" t="s">
        <v>634</v>
      </c>
    </row>
    <row r="354" spans="1:43" x14ac:dyDescent="0.25">
      <c r="A354">
        <v>6357671833</v>
      </c>
      <c r="B354">
        <v>160912743</v>
      </c>
      <c r="C354" t="s">
        <v>635</v>
      </c>
      <c r="D354" t="s">
        <v>792</v>
      </c>
      <c r="E354" t="s">
        <v>20</v>
      </c>
      <c r="F354">
        <v>1050</v>
      </c>
      <c r="G354">
        <v>1200</v>
      </c>
      <c r="H354">
        <v>0</v>
      </c>
      <c r="I354">
        <v>0</v>
      </c>
      <c r="M354" t="s">
        <v>22</v>
      </c>
      <c r="N354" t="s">
        <v>23</v>
      </c>
      <c r="O354" t="s">
        <v>22</v>
      </c>
      <c r="P354" t="s">
        <v>22</v>
      </c>
      <c r="Q354" t="s">
        <v>636</v>
      </c>
      <c r="X354" t="s">
        <v>22</v>
      </c>
      <c r="Y354">
        <v>40</v>
      </c>
      <c r="Z354" t="s">
        <v>29</v>
      </c>
      <c r="AA354" t="s">
        <v>30</v>
      </c>
      <c r="AB354" t="s">
        <v>23</v>
      </c>
      <c r="AD354" t="s">
        <v>637</v>
      </c>
      <c r="AE354" s="4" t="s">
        <v>825</v>
      </c>
      <c r="AF354" s="4" t="s">
        <v>825</v>
      </c>
      <c r="AG354" t="s">
        <v>638</v>
      </c>
    </row>
    <row r="355" spans="1:43" s="5" customFormat="1" x14ac:dyDescent="0.25">
      <c r="A355" s="5">
        <v>6357548500</v>
      </c>
      <c r="B355" s="5">
        <v>160912743</v>
      </c>
      <c r="C355" s="5" t="s">
        <v>639</v>
      </c>
      <c r="D355" s="5" t="s">
        <v>247</v>
      </c>
      <c r="E355" s="5" t="s">
        <v>49</v>
      </c>
      <c r="AE355" s="5" t="s">
        <v>825</v>
      </c>
      <c r="AG355" s="5" t="s">
        <v>640</v>
      </c>
    </row>
    <row r="356" spans="1:43" x14ac:dyDescent="0.25">
      <c r="A356">
        <v>6357492380</v>
      </c>
      <c r="B356">
        <v>160912743</v>
      </c>
      <c r="C356" t="s">
        <v>608</v>
      </c>
      <c r="D356" t="s">
        <v>451</v>
      </c>
      <c r="E356" t="s">
        <v>20</v>
      </c>
      <c r="F356">
        <v>2500</v>
      </c>
      <c r="G356">
        <v>2500</v>
      </c>
      <c r="H356">
        <v>160</v>
      </c>
      <c r="I356" t="s">
        <v>155</v>
      </c>
      <c r="J356">
        <v>160</v>
      </c>
      <c r="K356" t="s">
        <v>155</v>
      </c>
      <c r="L356" t="s">
        <v>50</v>
      </c>
      <c r="M356" t="s">
        <v>22</v>
      </c>
      <c r="N356" t="s">
        <v>22</v>
      </c>
      <c r="O356" t="s">
        <v>22</v>
      </c>
      <c r="P356" t="s">
        <v>23</v>
      </c>
      <c r="R356" t="s">
        <v>22</v>
      </c>
      <c r="S356" t="s">
        <v>167</v>
      </c>
      <c r="T356" t="s">
        <v>23</v>
      </c>
      <c r="W356" t="s">
        <v>22</v>
      </c>
      <c r="X356" t="s">
        <v>23</v>
      </c>
      <c r="AE356" s="4" t="s">
        <v>825</v>
      </c>
      <c r="AF356" s="4" t="s">
        <v>825</v>
      </c>
    </row>
    <row r="357" spans="1:43" x14ac:dyDescent="0.25">
      <c r="A357">
        <v>6357036190</v>
      </c>
      <c r="B357">
        <v>160912743</v>
      </c>
      <c r="C357" t="s">
        <v>641</v>
      </c>
      <c r="D357" t="s">
        <v>176</v>
      </c>
      <c r="E357" t="s">
        <v>20</v>
      </c>
      <c r="F357">
        <v>280</v>
      </c>
      <c r="G357">
        <v>350</v>
      </c>
      <c r="H357">
        <v>140</v>
      </c>
      <c r="I357">
        <v>350</v>
      </c>
      <c r="J357">
        <v>140</v>
      </c>
      <c r="K357">
        <v>350</v>
      </c>
      <c r="L357" t="s">
        <v>21</v>
      </c>
      <c r="M357" t="s">
        <v>23</v>
      </c>
      <c r="N357" t="s">
        <v>42</v>
      </c>
      <c r="O357" t="s">
        <v>42</v>
      </c>
      <c r="P357" t="s">
        <v>42</v>
      </c>
      <c r="R357" t="s">
        <v>42</v>
      </c>
      <c r="T357" t="s">
        <v>22</v>
      </c>
      <c r="U357" t="s">
        <v>642</v>
      </c>
      <c r="V357">
        <v>50</v>
      </c>
      <c r="W357" t="s">
        <v>22</v>
      </c>
      <c r="X357" t="s">
        <v>22</v>
      </c>
      <c r="Y357">
        <v>140</v>
      </c>
      <c r="AB357" t="s">
        <v>23</v>
      </c>
      <c r="AC357" t="s">
        <v>43</v>
      </c>
      <c r="AE357" s="4" t="s">
        <v>825</v>
      </c>
      <c r="AF357" s="4" t="s">
        <v>825</v>
      </c>
      <c r="AG357" t="s">
        <v>645</v>
      </c>
      <c r="AK357">
        <v>6.3</v>
      </c>
      <c r="AL357" t="s">
        <v>643</v>
      </c>
      <c r="AM357">
        <v>76</v>
      </c>
      <c r="AN357">
        <v>89</v>
      </c>
      <c r="AO357">
        <v>86</v>
      </c>
      <c r="AP357">
        <v>86</v>
      </c>
      <c r="AQ357" t="s">
        <v>644</v>
      </c>
    </row>
    <row r="358" spans="1:43" s="5" customFormat="1" x14ac:dyDescent="0.25">
      <c r="A358" s="5">
        <v>6356555900</v>
      </c>
      <c r="B358" s="5">
        <v>160912743</v>
      </c>
      <c r="C358" s="5">
        <v>68847</v>
      </c>
      <c r="D358" s="5" t="s">
        <v>443</v>
      </c>
      <c r="E358" s="5" t="s">
        <v>794</v>
      </c>
      <c r="F358" s="5">
        <v>800</v>
      </c>
      <c r="G358" s="5">
        <v>800</v>
      </c>
      <c r="H358" s="5">
        <v>0</v>
      </c>
      <c r="I358" s="5">
        <v>400</v>
      </c>
      <c r="AE358" s="5" t="s">
        <v>825</v>
      </c>
    </row>
    <row r="359" spans="1:43" x14ac:dyDescent="0.25">
      <c r="A359">
        <v>6356163035</v>
      </c>
      <c r="B359">
        <v>160912743</v>
      </c>
      <c r="C359" t="s">
        <v>646</v>
      </c>
      <c r="D359" t="s">
        <v>61</v>
      </c>
      <c r="E359" t="s">
        <v>20</v>
      </c>
      <c r="F359">
        <v>250</v>
      </c>
      <c r="G359">
        <v>250</v>
      </c>
      <c r="H359">
        <v>0</v>
      </c>
      <c r="I359">
        <v>0</v>
      </c>
      <c r="X359" t="s">
        <v>22</v>
      </c>
      <c r="Y359">
        <v>10</v>
      </c>
      <c r="Z359" t="s">
        <v>29</v>
      </c>
      <c r="AA359" t="s">
        <v>158</v>
      </c>
      <c r="AB359" t="s">
        <v>23</v>
      </c>
      <c r="AC359" t="s">
        <v>117</v>
      </c>
      <c r="AE359" s="4" t="s">
        <v>825</v>
      </c>
      <c r="AF359" s="4" t="s">
        <v>825</v>
      </c>
      <c r="AG359" t="s">
        <v>647</v>
      </c>
    </row>
    <row r="360" spans="1:43" s="5" customFormat="1" x14ac:dyDescent="0.25">
      <c r="A360" s="5">
        <v>6356143880</v>
      </c>
      <c r="B360" s="5">
        <v>160912743</v>
      </c>
      <c r="C360" s="5">
        <v>68783</v>
      </c>
      <c r="D360" s="5" t="s">
        <v>464</v>
      </c>
      <c r="E360" s="5" t="s">
        <v>49</v>
      </c>
      <c r="AE360" s="5" t="s">
        <v>825</v>
      </c>
      <c r="AG360" s="5" t="s">
        <v>648</v>
      </c>
    </row>
    <row r="361" spans="1:43" x14ac:dyDescent="0.25">
      <c r="A361">
        <v>6356139201</v>
      </c>
      <c r="B361">
        <v>160912743</v>
      </c>
      <c r="C361">
        <v>68418</v>
      </c>
      <c r="D361" t="s">
        <v>187</v>
      </c>
      <c r="E361" t="s">
        <v>20</v>
      </c>
      <c r="F361">
        <v>18</v>
      </c>
      <c r="G361">
        <v>180</v>
      </c>
      <c r="H361">
        <v>0</v>
      </c>
      <c r="K361">
        <v>0</v>
      </c>
      <c r="M361" t="s">
        <v>22</v>
      </c>
      <c r="N361" t="s">
        <v>22</v>
      </c>
      <c r="O361" t="s">
        <v>22</v>
      </c>
      <c r="P361" t="s">
        <v>22</v>
      </c>
      <c r="R361" t="s">
        <v>42</v>
      </c>
      <c r="AE361" s="4" t="s">
        <v>825</v>
      </c>
      <c r="AF361" s="4" t="s">
        <v>825</v>
      </c>
    </row>
    <row r="362" spans="1:43" x14ac:dyDescent="0.25">
      <c r="A362">
        <v>6356137968</v>
      </c>
      <c r="B362">
        <v>160912743</v>
      </c>
      <c r="C362" t="s">
        <v>649</v>
      </c>
      <c r="D362" t="s">
        <v>199</v>
      </c>
      <c r="E362" t="s">
        <v>20</v>
      </c>
      <c r="F362">
        <v>500</v>
      </c>
      <c r="G362">
        <v>500</v>
      </c>
      <c r="H362">
        <v>0</v>
      </c>
      <c r="I362">
        <v>0</v>
      </c>
      <c r="AE362" s="4" t="s">
        <v>825</v>
      </c>
      <c r="AF362" s="4" t="s">
        <v>825</v>
      </c>
    </row>
    <row r="363" spans="1:43" s="5" customFormat="1" x14ac:dyDescent="0.25">
      <c r="A363" s="5">
        <v>6356125115</v>
      </c>
      <c r="B363" s="5">
        <v>160912743</v>
      </c>
      <c r="C363" s="5" t="s">
        <v>650</v>
      </c>
      <c r="D363" s="5" t="s">
        <v>650</v>
      </c>
      <c r="E363" s="5" t="s">
        <v>799</v>
      </c>
      <c r="AE363" s="5" t="s">
        <v>825</v>
      </c>
    </row>
    <row r="364" spans="1:43" x14ac:dyDescent="0.25">
      <c r="A364">
        <v>6356119236</v>
      </c>
      <c r="B364">
        <v>160912743</v>
      </c>
      <c r="C364" t="s">
        <v>651</v>
      </c>
      <c r="D364" t="s">
        <v>176</v>
      </c>
      <c r="E364" t="s">
        <v>20</v>
      </c>
      <c r="F364">
        <v>270</v>
      </c>
      <c r="G364">
        <v>300</v>
      </c>
      <c r="H364">
        <v>80</v>
      </c>
      <c r="I364">
        <v>300</v>
      </c>
      <c r="J364">
        <v>70</v>
      </c>
      <c r="K364">
        <v>300</v>
      </c>
      <c r="L364" t="s">
        <v>50</v>
      </c>
      <c r="M364" t="s">
        <v>22</v>
      </c>
      <c r="N364" t="s">
        <v>23</v>
      </c>
      <c r="O364" t="s">
        <v>22</v>
      </c>
      <c r="P364" t="s">
        <v>23</v>
      </c>
      <c r="R364" t="s">
        <v>23</v>
      </c>
      <c r="T364" t="s">
        <v>23</v>
      </c>
      <c r="W364" t="s">
        <v>22</v>
      </c>
      <c r="X364" t="s">
        <v>23</v>
      </c>
      <c r="AE364" s="4" t="s">
        <v>825</v>
      </c>
      <c r="AF364" s="4" t="s">
        <v>825</v>
      </c>
      <c r="AG364" t="s">
        <v>655</v>
      </c>
      <c r="AH364" t="s">
        <v>656</v>
      </c>
      <c r="AK364" t="s">
        <v>652</v>
      </c>
      <c r="AL364" t="s">
        <v>653</v>
      </c>
      <c r="AM364">
        <v>82</v>
      </c>
      <c r="AQ364" t="s">
        <v>654</v>
      </c>
    </row>
    <row r="365" spans="1:43" s="5" customFormat="1" x14ac:dyDescent="0.25">
      <c r="A365" s="5">
        <v>6356057302</v>
      </c>
      <c r="B365" s="5">
        <v>160912743</v>
      </c>
      <c r="C365" s="5" t="s">
        <v>657</v>
      </c>
      <c r="D365" s="5" t="s">
        <v>340</v>
      </c>
      <c r="E365" s="5" t="s">
        <v>49</v>
      </c>
      <c r="AE365" s="5" t="s">
        <v>825</v>
      </c>
    </row>
    <row r="366" spans="1:43" x14ac:dyDescent="0.25">
      <c r="A366">
        <v>6356056586</v>
      </c>
      <c r="B366">
        <v>160912743</v>
      </c>
      <c r="C366">
        <v>68453</v>
      </c>
      <c r="D366" t="s">
        <v>247</v>
      </c>
      <c r="E366" t="s">
        <v>20</v>
      </c>
      <c r="F366">
        <v>1400</v>
      </c>
      <c r="G366">
        <v>1250</v>
      </c>
      <c r="H366">
        <v>900</v>
      </c>
      <c r="I366">
        <v>1250</v>
      </c>
      <c r="J366">
        <v>900</v>
      </c>
      <c r="K366">
        <v>1250</v>
      </c>
      <c r="L366" t="s">
        <v>21</v>
      </c>
      <c r="M366" t="s">
        <v>22</v>
      </c>
      <c r="N366" t="s">
        <v>22</v>
      </c>
      <c r="O366" t="s">
        <v>22</v>
      </c>
      <c r="P366" t="s">
        <v>23</v>
      </c>
      <c r="R366" t="s">
        <v>23</v>
      </c>
      <c r="T366" t="s">
        <v>42</v>
      </c>
      <c r="W366" t="s">
        <v>22</v>
      </c>
      <c r="X366" t="s">
        <v>23</v>
      </c>
      <c r="AE366" s="4" t="s">
        <v>825</v>
      </c>
      <c r="AF366" s="4" t="s">
        <v>825</v>
      </c>
    </row>
    <row r="367" spans="1:43" x14ac:dyDescent="0.25">
      <c r="A367">
        <v>6356051675</v>
      </c>
      <c r="B367">
        <v>160912743</v>
      </c>
      <c r="C367" t="s">
        <v>658</v>
      </c>
      <c r="D367" t="s">
        <v>443</v>
      </c>
      <c r="E367" t="s">
        <v>20</v>
      </c>
      <c r="F367">
        <v>300</v>
      </c>
      <c r="G367">
        <v>235</v>
      </c>
      <c r="H367">
        <v>0</v>
      </c>
      <c r="I367">
        <v>235</v>
      </c>
      <c r="W367" t="s">
        <v>22</v>
      </c>
      <c r="X367" t="s">
        <v>23</v>
      </c>
      <c r="AE367" s="4" t="s">
        <v>825</v>
      </c>
      <c r="AF367" s="4" t="s">
        <v>825</v>
      </c>
      <c r="AH367" t="s">
        <v>659</v>
      </c>
    </row>
    <row r="368" spans="1:43" s="5" customFormat="1" x14ac:dyDescent="0.25">
      <c r="A368" s="5">
        <v>6356049700</v>
      </c>
      <c r="B368" s="5">
        <v>160912743</v>
      </c>
      <c r="C368" s="5">
        <v>68022</v>
      </c>
      <c r="D368" s="5" t="s">
        <v>563</v>
      </c>
      <c r="E368" s="5" t="s">
        <v>799</v>
      </c>
      <c r="N368" s="5" t="s">
        <v>22</v>
      </c>
      <c r="AE368" s="5" t="s">
        <v>825</v>
      </c>
    </row>
    <row r="369" spans="1:43" x14ac:dyDescent="0.25">
      <c r="A369">
        <v>6356042462</v>
      </c>
      <c r="B369">
        <v>160912743</v>
      </c>
      <c r="C369" t="s">
        <v>660</v>
      </c>
      <c r="D369" t="s">
        <v>373</v>
      </c>
      <c r="E369" t="s">
        <v>20</v>
      </c>
      <c r="F369">
        <v>450</v>
      </c>
      <c r="G369">
        <v>450</v>
      </c>
      <c r="H369">
        <v>0</v>
      </c>
      <c r="I369">
        <v>450</v>
      </c>
      <c r="W369" t="s">
        <v>22</v>
      </c>
      <c r="X369" t="s">
        <v>23</v>
      </c>
      <c r="AE369" s="4" t="s">
        <v>825</v>
      </c>
      <c r="AF369" s="4" t="s">
        <v>825</v>
      </c>
    </row>
    <row r="370" spans="1:43" x14ac:dyDescent="0.25">
      <c r="A370">
        <v>6356039192</v>
      </c>
      <c r="B370">
        <v>160912743</v>
      </c>
      <c r="C370">
        <v>68739</v>
      </c>
      <c r="D370" t="s">
        <v>108</v>
      </c>
      <c r="E370" t="s">
        <v>20</v>
      </c>
      <c r="F370">
        <v>2000</v>
      </c>
      <c r="G370">
        <v>2000</v>
      </c>
      <c r="H370">
        <v>0</v>
      </c>
      <c r="I370">
        <v>0</v>
      </c>
      <c r="W370" t="s">
        <v>23</v>
      </c>
      <c r="X370" t="s">
        <v>23</v>
      </c>
      <c r="AE370" s="4" t="s">
        <v>825</v>
      </c>
      <c r="AF370" s="4" t="s">
        <v>825</v>
      </c>
      <c r="AG370" t="s">
        <v>661</v>
      </c>
      <c r="AH370" t="s">
        <v>662</v>
      </c>
    </row>
    <row r="371" spans="1:43" s="5" customFormat="1" x14ac:dyDescent="0.25">
      <c r="A371" s="5">
        <v>6356031230</v>
      </c>
      <c r="B371" s="5">
        <v>160912743</v>
      </c>
      <c r="C371" s="5" t="s">
        <v>663</v>
      </c>
      <c r="D371" s="5" t="s">
        <v>171</v>
      </c>
      <c r="E371" s="5" t="s">
        <v>126</v>
      </c>
      <c r="AE371" s="5" t="s">
        <v>825</v>
      </c>
    </row>
    <row r="372" spans="1:43" x14ac:dyDescent="0.25">
      <c r="A372">
        <v>6356027287</v>
      </c>
      <c r="B372">
        <v>160912743</v>
      </c>
      <c r="C372" t="s">
        <v>664</v>
      </c>
      <c r="D372" t="s">
        <v>419</v>
      </c>
      <c r="E372" t="s">
        <v>20</v>
      </c>
      <c r="F372">
        <v>390</v>
      </c>
      <c r="G372">
        <v>390</v>
      </c>
      <c r="H372">
        <v>110</v>
      </c>
      <c r="I372">
        <v>390</v>
      </c>
      <c r="J372">
        <v>110</v>
      </c>
      <c r="K372">
        <v>390</v>
      </c>
      <c r="L372" t="s">
        <v>21</v>
      </c>
      <c r="M372" t="s">
        <v>23</v>
      </c>
      <c r="N372" t="s">
        <v>22</v>
      </c>
      <c r="O372" t="s">
        <v>22</v>
      </c>
      <c r="P372" t="s">
        <v>22</v>
      </c>
      <c r="Q372" t="s">
        <v>665</v>
      </c>
      <c r="T372" t="s">
        <v>22</v>
      </c>
      <c r="U372" t="s">
        <v>407</v>
      </c>
      <c r="V372">
        <v>1.5</v>
      </c>
      <c r="W372" t="s">
        <v>22</v>
      </c>
      <c r="X372" t="s">
        <v>22</v>
      </c>
      <c r="Y372">
        <v>1.5</v>
      </c>
      <c r="Z372" t="s">
        <v>29</v>
      </c>
      <c r="AB372" t="s">
        <v>23</v>
      </c>
      <c r="AC372" t="s">
        <v>47</v>
      </c>
      <c r="AE372" s="4" t="s">
        <v>825</v>
      </c>
      <c r="AF372" s="4" t="s">
        <v>825</v>
      </c>
      <c r="AG372" t="s">
        <v>669</v>
      </c>
      <c r="AH372" t="s">
        <v>670</v>
      </c>
      <c r="AK372" t="s">
        <v>666</v>
      </c>
      <c r="AL372" t="s">
        <v>667</v>
      </c>
      <c r="AQ372" t="s">
        <v>668</v>
      </c>
    </row>
    <row r="373" spans="1:43" x14ac:dyDescent="0.25">
      <c r="A373">
        <v>6356023717</v>
      </c>
      <c r="B373">
        <v>160912743</v>
      </c>
      <c r="C373">
        <v>69101</v>
      </c>
      <c r="D373" t="s">
        <v>240</v>
      </c>
      <c r="E373" t="s">
        <v>20</v>
      </c>
      <c r="F373">
        <v>800</v>
      </c>
      <c r="G373">
        <v>800</v>
      </c>
      <c r="H373">
        <v>125</v>
      </c>
      <c r="I373">
        <v>800</v>
      </c>
      <c r="J373">
        <v>125</v>
      </c>
      <c r="K373">
        <v>800</v>
      </c>
      <c r="L373" t="s">
        <v>50</v>
      </c>
      <c r="M373" t="s">
        <v>22</v>
      </c>
      <c r="N373" t="s">
        <v>22</v>
      </c>
      <c r="O373" t="s">
        <v>23</v>
      </c>
      <c r="P373" t="s">
        <v>23</v>
      </c>
      <c r="AE373" s="4" t="s">
        <v>825</v>
      </c>
      <c r="AF373" s="4" t="s">
        <v>825</v>
      </c>
    </row>
    <row r="374" spans="1:43" x14ac:dyDescent="0.25">
      <c r="A374">
        <v>6356004322</v>
      </c>
      <c r="B374">
        <v>160912743</v>
      </c>
      <c r="C374" t="s">
        <v>671</v>
      </c>
      <c r="D374" t="s">
        <v>119</v>
      </c>
      <c r="E374" t="s">
        <v>20</v>
      </c>
      <c r="F374">
        <v>80</v>
      </c>
      <c r="G374">
        <v>120</v>
      </c>
      <c r="H374">
        <v>80</v>
      </c>
      <c r="I374">
        <v>120</v>
      </c>
      <c r="J374">
        <v>80</v>
      </c>
      <c r="K374">
        <v>120</v>
      </c>
      <c r="L374" t="s">
        <v>21</v>
      </c>
      <c r="M374" t="s">
        <v>23</v>
      </c>
      <c r="N374" t="s">
        <v>22</v>
      </c>
      <c r="O374" t="s">
        <v>22</v>
      </c>
      <c r="P374" t="s">
        <v>23</v>
      </c>
      <c r="R374" t="s">
        <v>22</v>
      </c>
      <c r="S374" t="s">
        <v>142</v>
      </c>
      <c r="T374" t="s">
        <v>23</v>
      </c>
      <c r="W374" t="s">
        <v>22</v>
      </c>
      <c r="X374" t="s">
        <v>23</v>
      </c>
      <c r="AE374" s="4" t="s">
        <v>825</v>
      </c>
      <c r="AF374" s="4" t="s">
        <v>825</v>
      </c>
      <c r="AG374" t="s">
        <v>676</v>
      </c>
      <c r="AK374" t="s">
        <v>672</v>
      </c>
      <c r="AL374" t="s">
        <v>673</v>
      </c>
      <c r="AM374" t="s">
        <v>674</v>
      </c>
      <c r="AQ374" t="s">
        <v>675</v>
      </c>
    </row>
    <row r="375" spans="1:43" x14ac:dyDescent="0.25">
      <c r="A375">
        <v>6355992326</v>
      </c>
      <c r="B375">
        <v>160912743</v>
      </c>
      <c r="C375">
        <v>68022</v>
      </c>
      <c r="D375" t="s">
        <v>563</v>
      </c>
      <c r="E375" t="s">
        <v>20</v>
      </c>
      <c r="F375">
        <v>550</v>
      </c>
      <c r="G375">
        <v>500</v>
      </c>
      <c r="H375">
        <v>140</v>
      </c>
      <c r="I375">
        <v>400</v>
      </c>
      <c r="J375">
        <v>140</v>
      </c>
      <c r="K375">
        <v>400</v>
      </c>
      <c r="L375" t="s">
        <v>50</v>
      </c>
      <c r="M375" t="s">
        <v>22</v>
      </c>
      <c r="N375" t="s">
        <v>22</v>
      </c>
      <c r="O375" t="s">
        <v>22</v>
      </c>
      <c r="P375" t="s">
        <v>22</v>
      </c>
      <c r="Q375" t="s">
        <v>677</v>
      </c>
      <c r="R375" t="s">
        <v>22</v>
      </c>
      <c r="S375" t="s">
        <v>182</v>
      </c>
      <c r="AE375" s="4" t="s">
        <v>825</v>
      </c>
      <c r="AF375" s="4" t="s">
        <v>825</v>
      </c>
    </row>
    <row r="376" spans="1:43" x14ac:dyDescent="0.25">
      <c r="A376">
        <v>6355991600</v>
      </c>
      <c r="B376">
        <v>160912743</v>
      </c>
      <c r="C376">
        <v>68031</v>
      </c>
      <c r="D376" t="s">
        <v>55</v>
      </c>
      <c r="E376" t="s">
        <v>20</v>
      </c>
      <c r="F376">
        <v>1500</v>
      </c>
      <c r="G376">
        <v>1100</v>
      </c>
      <c r="H376">
        <v>0</v>
      </c>
      <c r="I376">
        <v>0</v>
      </c>
      <c r="W376" t="s">
        <v>23</v>
      </c>
      <c r="X376" t="s">
        <v>22</v>
      </c>
      <c r="Y376">
        <v>100</v>
      </c>
      <c r="AA376" t="s">
        <v>30</v>
      </c>
      <c r="AB376" t="s">
        <v>23</v>
      </c>
      <c r="AC376" t="s">
        <v>47</v>
      </c>
      <c r="AE376" s="4" t="s">
        <v>825</v>
      </c>
      <c r="AF376" s="4" t="s">
        <v>825</v>
      </c>
    </row>
    <row r="377" spans="1:43" x14ac:dyDescent="0.25">
      <c r="A377">
        <v>6355136030</v>
      </c>
      <c r="B377">
        <v>160912743</v>
      </c>
      <c r="C377">
        <v>68352</v>
      </c>
      <c r="D377" t="s">
        <v>75</v>
      </c>
      <c r="E377" t="s">
        <v>20</v>
      </c>
      <c r="F377">
        <v>1000</v>
      </c>
      <c r="G377">
        <v>1000</v>
      </c>
      <c r="H377">
        <v>0</v>
      </c>
      <c r="I377">
        <v>0</v>
      </c>
      <c r="K377">
        <v>0</v>
      </c>
      <c r="M377" t="s">
        <v>23</v>
      </c>
      <c r="W377" t="s">
        <v>23</v>
      </c>
      <c r="X377" t="s">
        <v>22</v>
      </c>
      <c r="Y377">
        <v>500</v>
      </c>
      <c r="Z377" t="s">
        <v>34</v>
      </c>
      <c r="AA377" t="s">
        <v>46</v>
      </c>
      <c r="AB377" t="s">
        <v>22</v>
      </c>
      <c r="AC377" t="s">
        <v>141</v>
      </c>
      <c r="AE377" s="4" t="s">
        <v>825</v>
      </c>
      <c r="AF377" s="4" t="s">
        <v>825</v>
      </c>
      <c r="AG377" t="s">
        <v>678</v>
      </c>
    </row>
    <row r="378" spans="1:43" s="5" customFormat="1" x14ac:dyDescent="0.25">
      <c r="A378" s="5">
        <v>6355068974</v>
      </c>
      <c r="B378" s="5">
        <v>160912743</v>
      </c>
      <c r="C378" s="5" t="s">
        <v>679</v>
      </c>
      <c r="D378" s="5" t="s">
        <v>253</v>
      </c>
      <c r="E378" s="5" t="s">
        <v>49</v>
      </c>
      <c r="AE378" s="5" t="s">
        <v>825</v>
      </c>
      <c r="AG378" s="5" t="s">
        <v>684</v>
      </c>
      <c r="AK378" s="5" t="s">
        <v>681</v>
      </c>
      <c r="AL378" s="5" t="s">
        <v>682</v>
      </c>
      <c r="AM378" s="5" t="s">
        <v>680</v>
      </c>
      <c r="AN378" s="5" t="s">
        <v>680</v>
      </c>
      <c r="AO378" s="5" t="s">
        <v>680</v>
      </c>
      <c r="AP378" s="5" t="s">
        <v>680</v>
      </c>
      <c r="AQ378" s="5" t="s">
        <v>683</v>
      </c>
    </row>
    <row r="379" spans="1:43" s="5" customFormat="1" x14ac:dyDescent="0.25">
      <c r="A379" s="5">
        <v>6353958317</v>
      </c>
      <c r="B379" s="5">
        <v>160912743</v>
      </c>
      <c r="C379" s="5" t="s">
        <v>685</v>
      </c>
      <c r="D379" s="5" t="s">
        <v>795</v>
      </c>
      <c r="E379" s="5" t="s">
        <v>126</v>
      </c>
      <c r="AE379" s="5" t="s">
        <v>825</v>
      </c>
    </row>
    <row r="380" spans="1:43" x14ac:dyDescent="0.25">
      <c r="A380">
        <v>6353545389</v>
      </c>
      <c r="B380">
        <v>160912743</v>
      </c>
      <c r="C380">
        <v>68371</v>
      </c>
      <c r="D380" t="s">
        <v>668</v>
      </c>
      <c r="E380" t="s">
        <v>20</v>
      </c>
      <c r="F380">
        <v>300</v>
      </c>
      <c r="G380">
        <v>300</v>
      </c>
      <c r="H380">
        <v>100</v>
      </c>
      <c r="I380">
        <v>300</v>
      </c>
      <c r="J380">
        <v>100</v>
      </c>
      <c r="K380">
        <v>300</v>
      </c>
      <c r="L380" t="s">
        <v>21</v>
      </c>
      <c r="M380" t="s">
        <v>22</v>
      </c>
      <c r="N380" t="s">
        <v>22</v>
      </c>
      <c r="O380" t="s">
        <v>22</v>
      </c>
      <c r="P380" t="s">
        <v>22</v>
      </c>
      <c r="Q380" t="s">
        <v>687</v>
      </c>
      <c r="T380" t="s">
        <v>23</v>
      </c>
      <c r="W380" t="s">
        <v>22</v>
      </c>
      <c r="X380" t="s">
        <v>23</v>
      </c>
      <c r="AE380" s="4" t="s">
        <v>825</v>
      </c>
      <c r="AF380" s="4" t="s">
        <v>825</v>
      </c>
      <c r="AG380" t="s">
        <v>690</v>
      </c>
      <c r="AK380" t="s">
        <v>688</v>
      </c>
      <c r="AL380" t="s">
        <v>689</v>
      </c>
      <c r="AM380">
        <v>86</v>
      </c>
      <c r="AN380">
        <v>90</v>
      </c>
      <c r="AO380">
        <v>91</v>
      </c>
      <c r="AP380">
        <v>93</v>
      </c>
      <c r="AQ380" t="s">
        <v>42</v>
      </c>
    </row>
    <row r="381" spans="1:43" x14ac:dyDescent="0.25">
      <c r="A381">
        <v>6351982846</v>
      </c>
      <c r="B381">
        <v>160912743</v>
      </c>
      <c r="C381" t="s">
        <v>691</v>
      </c>
      <c r="D381" t="s">
        <v>55</v>
      </c>
      <c r="E381" t="s">
        <v>20</v>
      </c>
      <c r="F381">
        <v>1000</v>
      </c>
      <c r="G381">
        <v>900</v>
      </c>
      <c r="H381">
        <v>400</v>
      </c>
      <c r="I381" t="s">
        <v>155</v>
      </c>
      <c r="J381">
        <v>400</v>
      </c>
      <c r="K381" t="s">
        <v>155</v>
      </c>
      <c r="L381" t="s">
        <v>21</v>
      </c>
      <c r="M381" t="s">
        <v>22</v>
      </c>
      <c r="N381" t="s">
        <v>22</v>
      </c>
      <c r="O381" t="s">
        <v>22</v>
      </c>
      <c r="P381" t="s">
        <v>23</v>
      </c>
      <c r="R381" t="s">
        <v>22</v>
      </c>
      <c r="S381" t="s">
        <v>686</v>
      </c>
      <c r="T381" t="s">
        <v>22</v>
      </c>
      <c r="U381" t="s">
        <v>250</v>
      </c>
      <c r="W381" t="s">
        <v>22</v>
      </c>
      <c r="X381" t="s">
        <v>22</v>
      </c>
      <c r="AB381" t="s">
        <v>23</v>
      </c>
      <c r="AC381" t="s">
        <v>141</v>
      </c>
      <c r="AE381" s="4" t="s">
        <v>825</v>
      </c>
      <c r="AF381" s="4" t="s">
        <v>825</v>
      </c>
      <c r="AG381" t="s">
        <v>694</v>
      </c>
      <c r="AH381" t="s">
        <v>695</v>
      </c>
      <c r="AK381" t="s">
        <v>692</v>
      </c>
      <c r="AL381" t="s">
        <v>693</v>
      </c>
      <c r="AM381">
        <v>82</v>
      </c>
      <c r="AN381">
        <v>85</v>
      </c>
      <c r="AO381">
        <v>90</v>
      </c>
      <c r="AP381">
        <v>90</v>
      </c>
      <c r="AQ381" t="s">
        <v>192</v>
      </c>
    </row>
    <row r="382" spans="1:43" s="5" customFormat="1" x14ac:dyDescent="0.25">
      <c r="A382" s="5">
        <v>6351293376</v>
      </c>
      <c r="B382" s="5">
        <v>160912743</v>
      </c>
      <c r="C382" s="5" t="s">
        <v>696</v>
      </c>
      <c r="D382" s="5" t="s">
        <v>419</v>
      </c>
      <c r="E382" s="5" t="s">
        <v>49</v>
      </c>
      <c r="AE382" s="5" t="s">
        <v>825</v>
      </c>
      <c r="AK382" s="5" t="s">
        <v>697</v>
      </c>
      <c r="AL382" s="5" t="s">
        <v>698</v>
      </c>
      <c r="AM382" s="5">
        <v>99</v>
      </c>
      <c r="AN382" s="5">
        <v>97</v>
      </c>
      <c r="AO382" s="5">
        <v>97</v>
      </c>
      <c r="AP382" s="5">
        <v>95</v>
      </c>
      <c r="AQ382" s="5" t="s">
        <v>699</v>
      </c>
    </row>
    <row r="383" spans="1:43" s="5" customFormat="1" x14ac:dyDescent="0.25">
      <c r="A383" s="5">
        <v>6351182198</v>
      </c>
      <c r="B383" s="5">
        <v>160912743</v>
      </c>
      <c r="D383" s="5" t="s">
        <v>794</v>
      </c>
      <c r="E383" s="5" t="s">
        <v>794</v>
      </c>
      <c r="AE383" s="5" t="s">
        <v>825</v>
      </c>
    </row>
    <row r="384" spans="1:43" s="5" customFormat="1" x14ac:dyDescent="0.25">
      <c r="A384" s="5">
        <v>6350803860</v>
      </c>
      <c r="B384" s="5">
        <v>160912743</v>
      </c>
      <c r="C384" s="5" t="s">
        <v>700</v>
      </c>
      <c r="D384" s="5" t="s">
        <v>332</v>
      </c>
      <c r="E384" s="5" t="s">
        <v>49</v>
      </c>
      <c r="AE384" s="5" t="s">
        <v>825</v>
      </c>
    </row>
    <row r="385" spans="1:43" x14ac:dyDescent="0.25">
      <c r="A385">
        <v>6350246885</v>
      </c>
      <c r="B385">
        <v>160912743</v>
      </c>
      <c r="C385" t="s">
        <v>701</v>
      </c>
      <c r="D385" t="s">
        <v>793</v>
      </c>
      <c r="E385" t="s">
        <v>20</v>
      </c>
      <c r="F385">
        <v>1850</v>
      </c>
      <c r="G385">
        <v>2000</v>
      </c>
      <c r="H385">
        <v>0</v>
      </c>
      <c r="I385">
        <v>0</v>
      </c>
      <c r="AE385" s="4" t="s">
        <v>825</v>
      </c>
      <c r="AF385" s="4" t="s">
        <v>825</v>
      </c>
    </row>
    <row r="386" spans="1:43" s="5" customFormat="1" x14ac:dyDescent="0.25">
      <c r="A386" s="5">
        <v>6350158804</v>
      </c>
      <c r="B386" s="5">
        <v>160912743</v>
      </c>
      <c r="C386" s="5" t="s">
        <v>702</v>
      </c>
      <c r="D386" s="5" t="s">
        <v>192</v>
      </c>
      <c r="E386" s="5" t="s">
        <v>49</v>
      </c>
      <c r="AE386" s="5" t="s">
        <v>825</v>
      </c>
      <c r="AG386" s="5" t="s">
        <v>703</v>
      </c>
    </row>
    <row r="387" spans="1:43" x14ac:dyDescent="0.25">
      <c r="A387">
        <v>6349951695</v>
      </c>
      <c r="B387">
        <v>160912743</v>
      </c>
      <c r="C387" t="s">
        <v>704</v>
      </c>
      <c r="D387" t="s">
        <v>650</v>
      </c>
      <c r="E387" t="s">
        <v>20</v>
      </c>
      <c r="F387">
        <v>660</v>
      </c>
      <c r="G387">
        <v>750</v>
      </c>
      <c r="H387">
        <v>0</v>
      </c>
      <c r="I387">
        <v>0</v>
      </c>
      <c r="W387" t="s">
        <v>23</v>
      </c>
      <c r="X387" t="s">
        <v>22</v>
      </c>
      <c r="Y387">
        <v>100</v>
      </c>
      <c r="Z387" t="s">
        <v>34</v>
      </c>
      <c r="AA387" t="s">
        <v>30</v>
      </c>
      <c r="AB387" t="s">
        <v>23</v>
      </c>
      <c r="AC387" t="s">
        <v>43</v>
      </c>
      <c r="AE387" s="4" t="s">
        <v>825</v>
      </c>
      <c r="AF387" s="4" t="s">
        <v>825</v>
      </c>
      <c r="AG387" t="s">
        <v>705</v>
      </c>
    </row>
    <row r="388" spans="1:43" s="5" customFormat="1" x14ac:dyDescent="0.25">
      <c r="A388" s="5">
        <v>6349846245</v>
      </c>
      <c r="B388" s="5">
        <v>160912743</v>
      </c>
      <c r="C388" s="5">
        <v>68922</v>
      </c>
      <c r="D388" s="5" t="s">
        <v>742</v>
      </c>
      <c r="E388" s="5" t="s">
        <v>49</v>
      </c>
      <c r="L388" s="5" t="s">
        <v>50</v>
      </c>
      <c r="AE388" s="5" t="s">
        <v>825</v>
      </c>
      <c r="AG388" s="5" t="s">
        <v>707</v>
      </c>
      <c r="AK388" s="5" t="s">
        <v>706</v>
      </c>
    </row>
    <row r="389" spans="1:43" x14ac:dyDescent="0.25">
      <c r="A389">
        <v>6349810938</v>
      </c>
      <c r="B389">
        <v>160912743</v>
      </c>
      <c r="C389" t="s">
        <v>708</v>
      </c>
      <c r="D389" t="s">
        <v>61</v>
      </c>
      <c r="E389" t="s">
        <v>20</v>
      </c>
      <c r="F389">
        <v>1100</v>
      </c>
      <c r="G389">
        <v>1100</v>
      </c>
      <c r="H389">
        <v>0</v>
      </c>
      <c r="I389">
        <v>1100</v>
      </c>
      <c r="W389" t="s">
        <v>22</v>
      </c>
      <c r="X389" t="s">
        <v>22</v>
      </c>
      <c r="Y389">
        <v>300</v>
      </c>
      <c r="Z389" t="s">
        <v>34</v>
      </c>
      <c r="AA389" t="s">
        <v>158</v>
      </c>
      <c r="AB389" t="s">
        <v>23</v>
      </c>
      <c r="AC389" t="s">
        <v>141</v>
      </c>
      <c r="AE389" s="4" t="s">
        <v>825</v>
      </c>
      <c r="AF389" s="4" t="s">
        <v>825</v>
      </c>
      <c r="AG389" t="s">
        <v>709</v>
      </c>
    </row>
    <row r="390" spans="1:43" x14ac:dyDescent="0.25">
      <c r="A390">
        <v>6349719850</v>
      </c>
      <c r="B390">
        <v>160912743</v>
      </c>
      <c r="C390" t="s">
        <v>710</v>
      </c>
      <c r="D390" t="s">
        <v>75</v>
      </c>
      <c r="E390" t="s">
        <v>20</v>
      </c>
      <c r="F390">
        <v>800</v>
      </c>
      <c r="G390">
        <v>700</v>
      </c>
      <c r="H390">
        <v>800</v>
      </c>
      <c r="I390">
        <v>700</v>
      </c>
      <c r="J390">
        <v>800</v>
      </c>
      <c r="K390">
        <v>700</v>
      </c>
      <c r="L390" t="s">
        <v>21</v>
      </c>
      <c r="M390" t="s">
        <v>22</v>
      </c>
      <c r="N390" t="s">
        <v>23</v>
      </c>
      <c r="O390" t="s">
        <v>22</v>
      </c>
      <c r="P390" t="s">
        <v>23</v>
      </c>
      <c r="R390" t="s">
        <v>22</v>
      </c>
      <c r="S390" t="s">
        <v>182</v>
      </c>
      <c r="T390" t="s">
        <v>42</v>
      </c>
      <c r="W390" t="s">
        <v>22</v>
      </c>
      <c r="X390" t="s">
        <v>23</v>
      </c>
      <c r="AE390" s="4" t="s">
        <v>825</v>
      </c>
      <c r="AF390" s="4" t="s">
        <v>825</v>
      </c>
      <c r="AG390" t="s">
        <v>712</v>
      </c>
      <c r="AQ390" t="s">
        <v>711</v>
      </c>
    </row>
    <row r="391" spans="1:43" s="5" customFormat="1" x14ac:dyDescent="0.25">
      <c r="A391" s="5">
        <v>6349673128</v>
      </c>
      <c r="B391" s="5">
        <v>160912743</v>
      </c>
      <c r="C391" s="5">
        <v>68930</v>
      </c>
      <c r="D391" s="5" t="s">
        <v>791</v>
      </c>
      <c r="E391" s="5" t="s">
        <v>799</v>
      </c>
      <c r="AE391" s="5" t="s">
        <v>825</v>
      </c>
    </row>
    <row r="392" spans="1:43" x14ac:dyDescent="0.25">
      <c r="A392">
        <v>6349668194</v>
      </c>
      <c r="B392">
        <v>160912743</v>
      </c>
      <c r="C392" t="s">
        <v>713</v>
      </c>
      <c r="D392" t="s">
        <v>793</v>
      </c>
      <c r="E392" t="s">
        <v>20</v>
      </c>
      <c r="F392">
        <v>500</v>
      </c>
      <c r="G392">
        <v>450</v>
      </c>
      <c r="H392">
        <v>0</v>
      </c>
      <c r="I392">
        <v>0</v>
      </c>
      <c r="W392" t="s">
        <v>23</v>
      </c>
      <c r="X392" t="s">
        <v>22</v>
      </c>
      <c r="Y392">
        <v>175</v>
      </c>
      <c r="Z392" t="s">
        <v>29</v>
      </c>
      <c r="AA392" t="s">
        <v>46</v>
      </c>
      <c r="AB392" t="s">
        <v>23</v>
      </c>
      <c r="AC392" t="s">
        <v>141</v>
      </c>
      <c r="AE392" s="4" t="s">
        <v>825</v>
      </c>
      <c r="AF392" s="4" t="s">
        <v>825</v>
      </c>
      <c r="AG392" t="s">
        <v>714</v>
      </c>
    </row>
    <row r="393" spans="1:43" x14ac:dyDescent="0.25">
      <c r="A393">
        <v>6349609097</v>
      </c>
      <c r="B393">
        <v>160912743</v>
      </c>
      <c r="C393" t="s">
        <v>715</v>
      </c>
      <c r="D393" t="s">
        <v>75</v>
      </c>
      <c r="E393" t="s">
        <v>20</v>
      </c>
      <c r="F393">
        <v>750</v>
      </c>
      <c r="G393">
        <v>750</v>
      </c>
      <c r="H393">
        <v>750</v>
      </c>
      <c r="I393">
        <v>750</v>
      </c>
      <c r="J393">
        <v>750</v>
      </c>
      <c r="K393">
        <v>750</v>
      </c>
      <c r="L393" t="s">
        <v>50</v>
      </c>
      <c r="M393" t="s">
        <v>22</v>
      </c>
      <c r="N393" t="s">
        <v>23</v>
      </c>
      <c r="O393" t="s">
        <v>22</v>
      </c>
      <c r="P393" t="s">
        <v>23</v>
      </c>
      <c r="R393" t="s">
        <v>22</v>
      </c>
      <c r="T393" t="s">
        <v>22</v>
      </c>
      <c r="U393">
        <v>20</v>
      </c>
      <c r="W393" t="s">
        <v>22</v>
      </c>
      <c r="Z393" t="s">
        <v>29</v>
      </c>
      <c r="AA393" t="s">
        <v>158</v>
      </c>
      <c r="AB393" t="s">
        <v>23</v>
      </c>
      <c r="AC393" t="s">
        <v>141</v>
      </c>
      <c r="AE393" s="4" t="s">
        <v>825</v>
      </c>
      <c r="AF393" s="4" t="s">
        <v>825</v>
      </c>
      <c r="AG393" t="s">
        <v>716</v>
      </c>
    </row>
    <row r="394" spans="1:43" x14ac:dyDescent="0.25">
      <c r="A394">
        <v>6349475524</v>
      </c>
      <c r="B394">
        <v>160912743</v>
      </c>
      <c r="C394">
        <v>69127</v>
      </c>
      <c r="D394" t="s">
        <v>482</v>
      </c>
      <c r="E394" t="s">
        <v>20</v>
      </c>
      <c r="F394">
        <v>160</v>
      </c>
      <c r="G394">
        <v>390</v>
      </c>
      <c r="H394">
        <v>160</v>
      </c>
      <c r="I394">
        <v>390</v>
      </c>
      <c r="J394">
        <v>160</v>
      </c>
      <c r="K394">
        <v>390</v>
      </c>
      <c r="L394" t="s">
        <v>21</v>
      </c>
      <c r="M394" t="s">
        <v>22</v>
      </c>
      <c r="N394" t="s">
        <v>23</v>
      </c>
      <c r="O394" t="s">
        <v>22</v>
      </c>
      <c r="P394" t="s">
        <v>22</v>
      </c>
      <c r="R394" t="s">
        <v>22</v>
      </c>
      <c r="T394" t="s">
        <v>23</v>
      </c>
      <c r="W394" t="s">
        <v>22</v>
      </c>
      <c r="X394" t="s">
        <v>23</v>
      </c>
      <c r="AE394" s="4" t="s">
        <v>825</v>
      </c>
      <c r="AF394" s="4" t="s">
        <v>825</v>
      </c>
      <c r="AG394" t="s">
        <v>717</v>
      </c>
    </row>
    <row r="395" spans="1:43" x14ac:dyDescent="0.25">
      <c r="A395">
        <v>6349454153</v>
      </c>
      <c r="B395">
        <v>160912743</v>
      </c>
      <c r="C395" t="s">
        <v>718</v>
      </c>
      <c r="D395" t="s">
        <v>482</v>
      </c>
      <c r="E395" t="s">
        <v>20</v>
      </c>
      <c r="F395">
        <v>550</v>
      </c>
      <c r="G395">
        <v>550</v>
      </c>
      <c r="H395">
        <v>400</v>
      </c>
      <c r="I395">
        <v>550</v>
      </c>
      <c r="J395">
        <v>200</v>
      </c>
      <c r="K395" t="s">
        <v>719</v>
      </c>
      <c r="L395" t="s">
        <v>208</v>
      </c>
      <c r="M395" t="s">
        <v>22</v>
      </c>
      <c r="N395" t="s">
        <v>23</v>
      </c>
      <c r="O395" t="s">
        <v>23</v>
      </c>
      <c r="P395" t="s">
        <v>23</v>
      </c>
      <c r="R395" t="s">
        <v>23</v>
      </c>
      <c r="T395" t="s">
        <v>23</v>
      </c>
      <c r="W395" t="s">
        <v>22</v>
      </c>
      <c r="X395" t="s">
        <v>23</v>
      </c>
      <c r="AE395" s="4" t="s">
        <v>825</v>
      </c>
      <c r="AF395" s="4" t="s">
        <v>825</v>
      </c>
      <c r="AG395" t="s">
        <v>720</v>
      </c>
    </row>
    <row r="396" spans="1:43" x14ac:dyDescent="0.25">
      <c r="A396">
        <v>6349373106</v>
      </c>
      <c r="B396">
        <v>160912743</v>
      </c>
      <c r="C396" t="s">
        <v>721</v>
      </c>
      <c r="D396" t="s">
        <v>55</v>
      </c>
      <c r="E396" t="s">
        <v>20</v>
      </c>
      <c r="F396">
        <v>420</v>
      </c>
      <c r="G396">
        <v>400</v>
      </c>
      <c r="H396">
        <v>165</v>
      </c>
      <c r="I396">
        <v>300</v>
      </c>
      <c r="J396">
        <v>165</v>
      </c>
      <c r="K396">
        <v>300</v>
      </c>
      <c r="L396" t="s">
        <v>50</v>
      </c>
      <c r="M396" t="s">
        <v>22</v>
      </c>
      <c r="N396" t="s">
        <v>22</v>
      </c>
      <c r="O396" t="s">
        <v>22</v>
      </c>
      <c r="P396" t="s">
        <v>23</v>
      </c>
      <c r="R396" t="s">
        <v>23</v>
      </c>
      <c r="T396" t="s">
        <v>23</v>
      </c>
      <c r="W396" t="s">
        <v>22</v>
      </c>
      <c r="X396" t="s">
        <v>22</v>
      </c>
      <c r="Y396">
        <v>5</v>
      </c>
      <c r="Z396" t="s">
        <v>29</v>
      </c>
      <c r="AA396" t="s">
        <v>158</v>
      </c>
      <c r="AB396" t="s">
        <v>23</v>
      </c>
      <c r="AC396" t="s">
        <v>43</v>
      </c>
      <c r="AE396" s="4" t="s">
        <v>825</v>
      </c>
      <c r="AF396" s="4" t="s">
        <v>825</v>
      </c>
      <c r="AH396" t="s">
        <v>724</v>
      </c>
      <c r="AK396" t="s">
        <v>722</v>
      </c>
      <c r="AL396" t="s">
        <v>723</v>
      </c>
      <c r="AM396">
        <v>90</v>
      </c>
      <c r="AN396">
        <v>90</v>
      </c>
      <c r="AO396">
        <v>90</v>
      </c>
      <c r="AP396">
        <v>90</v>
      </c>
      <c r="AQ396" t="s">
        <v>680</v>
      </c>
    </row>
    <row r="397" spans="1:43" s="5" customFormat="1" x14ac:dyDescent="0.25">
      <c r="A397" s="5">
        <v>6349362484</v>
      </c>
      <c r="B397" s="5">
        <v>160912743</v>
      </c>
      <c r="C397" s="5" t="s">
        <v>725</v>
      </c>
      <c r="D397" s="5" t="s">
        <v>102</v>
      </c>
      <c r="E397" s="5" t="s">
        <v>126</v>
      </c>
      <c r="AE397" s="5" t="s">
        <v>825</v>
      </c>
    </row>
    <row r="398" spans="1:43" x14ac:dyDescent="0.25">
      <c r="A398">
        <v>6349350454</v>
      </c>
      <c r="B398">
        <v>160912743</v>
      </c>
      <c r="C398" t="s">
        <v>727</v>
      </c>
      <c r="D398" t="s">
        <v>786</v>
      </c>
      <c r="E398" t="s">
        <v>20</v>
      </c>
      <c r="F398">
        <v>270</v>
      </c>
      <c r="G398">
        <v>270</v>
      </c>
      <c r="H398">
        <v>0</v>
      </c>
      <c r="I398">
        <v>270</v>
      </c>
      <c r="X398" t="s">
        <v>22</v>
      </c>
      <c r="Y398">
        <v>270</v>
      </c>
      <c r="Z398" t="s">
        <v>34</v>
      </c>
      <c r="AA398" t="s">
        <v>158</v>
      </c>
      <c r="AB398" t="s">
        <v>23</v>
      </c>
      <c r="AC398" t="s">
        <v>43</v>
      </c>
      <c r="AE398" s="4" t="s">
        <v>825</v>
      </c>
      <c r="AF398" s="4" t="s">
        <v>825</v>
      </c>
    </row>
    <row r="399" spans="1:43" x14ac:dyDescent="0.25">
      <c r="A399">
        <v>6349346905</v>
      </c>
      <c r="B399">
        <v>160912743</v>
      </c>
      <c r="C399" t="s">
        <v>728</v>
      </c>
      <c r="D399" t="s">
        <v>332</v>
      </c>
      <c r="E399" t="s">
        <v>20</v>
      </c>
      <c r="F399">
        <v>1200</v>
      </c>
      <c r="G399">
        <v>950</v>
      </c>
      <c r="H399">
        <v>400</v>
      </c>
      <c r="I399">
        <v>950</v>
      </c>
      <c r="J399">
        <v>340</v>
      </c>
      <c r="K399">
        <v>950</v>
      </c>
      <c r="L399" t="s">
        <v>21</v>
      </c>
      <c r="M399" t="s">
        <v>23</v>
      </c>
      <c r="N399" t="s">
        <v>22</v>
      </c>
      <c r="O399" t="s">
        <v>22</v>
      </c>
      <c r="P399" t="s">
        <v>23</v>
      </c>
      <c r="R399" t="s">
        <v>22</v>
      </c>
      <c r="S399" t="s">
        <v>726</v>
      </c>
      <c r="T399" t="s">
        <v>23</v>
      </c>
      <c r="W399" t="s">
        <v>22</v>
      </c>
      <c r="X399" t="s">
        <v>23</v>
      </c>
      <c r="AE399" s="4" t="s">
        <v>825</v>
      </c>
      <c r="AF399" s="4" t="s">
        <v>825</v>
      </c>
    </row>
    <row r="400" spans="1:43" x14ac:dyDescent="0.25">
      <c r="A400">
        <v>6349344327</v>
      </c>
      <c r="B400">
        <v>160912743</v>
      </c>
      <c r="C400">
        <v>69039</v>
      </c>
      <c r="D400" t="s">
        <v>523</v>
      </c>
      <c r="E400" t="s">
        <v>20</v>
      </c>
      <c r="F400">
        <v>1200</v>
      </c>
      <c r="G400">
        <v>1200</v>
      </c>
      <c r="H400">
        <v>800</v>
      </c>
      <c r="I400">
        <v>1200</v>
      </c>
      <c r="J400">
        <v>800</v>
      </c>
      <c r="K400">
        <v>1200</v>
      </c>
      <c r="L400" t="s">
        <v>208</v>
      </c>
      <c r="M400" t="s">
        <v>22</v>
      </c>
      <c r="N400" t="s">
        <v>22</v>
      </c>
      <c r="O400" t="s">
        <v>22</v>
      </c>
      <c r="P400" t="s">
        <v>23</v>
      </c>
      <c r="R400" t="s">
        <v>23</v>
      </c>
      <c r="T400" t="s">
        <v>23</v>
      </c>
      <c r="W400" t="s">
        <v>22</v>
      </c>
      <c r="X400" t="s">
        <v>23</v>
      </c>
      <c r="AE400" s="4" t="s">
        <v>825</v>
      </c>
      <c r="AF400" s="4" t="s">
        <v>825</v>
      </c>
      <c r="AG400" t="s">
        <v>23</v>
      </c>
      <c r="AK400" t="s">
        <v>729</v>
      </c>
      <c r="AL400" t="s">
        <v>730</v>
      </c>
      <c r="AM400">
        <v>100</v>
      </c>
      <c r="AN400">
        <v>100</v>
      </c>
      <c r="AO400">
        <v>98</v>
      </c>
      <c r="AP400">
        <v>99</v>
      </c>
      <c r="AQ400" t="s">
        <v>731</v>
      </c>
    </row>
    <row r="401" spans="1:43" x14ac:dyDescent="0.25">
      <c r="A401">
        <v>6349343969</v>
      </c>
      <c r="B401">
        <v>160912743</v>
      </c>
      <c r="C401">
        <v>68443</v>
      </c>
      <c r="D401" t="s">
        <v>251</v>
      </c>
      <c r="E401" t="s">
        <v>20</v>
      </c>
      <c r="F401">
        <v>750</v>
      </c>
      <c r="G401">
        <v>700</v>
      </c>
      <c r="H401">
        <v>0</v>
      </c>
      <c r="I401">
        <v>0</v>
      </c>
      <c r="R401" t="s">
        <v>22</v>
      </c>
      <c r="S401" t="s">
        <v>726</v>
      </c>
      <c r="W401" t="s">
        <v>23</v>
      </c>
      <c r="X401" t="s">
        <v>23</v>
      </c>
      <c r="AE401" s="4" t="s">
        <v>825</v>
      </c>
      <c r="AF401" s="4" t="s">
        <v>825</v>
      </c>
      <c r="AG401" t="s">
        <v>732</v>
      </c>
    </row>
    <row r="402" spans="1:43" x14ac:dyDescent="0.25">
      <c r="A402">
        <v>6349343216</v>
      </c>
      <c r="B402">
        <v>160912743</v>
      </c>
      <c r="C402" t="s">
        <v>733</v>
      </c>
      <c r="D402" t="s">
        <v>794</v>
      </c>
      <c r="E402" t="s">
        <v>20</v>
      </c>
      <c r="F402">
        <v>320</v>
      </c>
      <c r="G402">
        <v>280</v>
      </c>
      <c r="H402">
        <v>0</v>
      </c>
      <c r="I402">
        <v>0</v>
      </c>
      <c r="X402" t="s">
        <v>22</v>
      </c>
      <c r="Y402">
        <v>40</v>
      </c>
      <c r="Z402" t="s">
        <v>29</v>
      </c>
      <c r="AB402" t="s">
        <v>23</v>
      </c>
      <c r="AC402" t="s">
        <v>43</v>
      </c>
      <c r="AE402" s="4" t="s">
        <v>825</v>
      </c>
      <c r="AF402" s="4" t="s">
        <v>825</v>
      </c>
    </row>
    <row r="403" spans="1:43" x14ac:dyDescent="0.25">
      <c r="A403">
        <v>6349343158</v>
      </c>
      <c r="B403">
        <v>160912743</v>
      </c>
      <c r="C403" t="s">
        <v>734</v>
      </c>
      <c r="D403" t="s">
        <v>791</v>
      </c>
      <c r="E403" t="s">
        <v>20</v>
      </c>
      <c r="F403">
        <v>800</v>
      </c>
      <c r="G403">
        <v>750</v>
      </c>
      <c r="H403">
        <v>250</v>
      </c>
      <c r="J403">
        <v>250</v>
      </c>
      <c r="K403" t="s">
        <v>735</v>
      </c>
      <c r="L403" t="s">
        <v>21</v>
      </c>
      <c r="M403" t="s">
        <v>23</v>
      </c>
      <c r="N403" t="s">
        <v>42</v>
      </c>
      <c r="O403" t="s">
        <v>22</v>
      </c>
      <c r="P403" t="s">
        <v>23</v>
      </c>
      <c r="R403" t="s">
        <v>23</v>
      </c>
      <c r="T403" t="s">
        <v>23</v>
      </c>
      <c r="W403" t="s">
        <v>23</v>
      </c>
      <c r="X403" t="s">
        <v>23</v>
      </c>
      <c r="AE403" s="4" t="s">
        <v>825</v>
      </c>
      <c r="AF403" s="4" t="s">
        <v>825</v>
      </c>
      <c r="AG403" t="s">
        <v>736</v>
      </c>
      <c r="AH403" t="s">
        <v>737</v>
      </c>
    </row>
    <row r="404" spans="1:43" x14ac:dyDescent="0.25">
      <c r="A404">
        <v>6349338912</v>
      </c>
      <c r="B404">
        <v>160912743</v>
      </c>
      <c r="C404">
        <v>68305</v>
      </c>
      <c r="D404" t="s">
        <v>73</v>
      </c>
      <c r="E404" t="s">
        <v>20</v>
      </c>
      <c r="F404">
        <v>1700</v>
      </c>
      <c r="G404">
        <v>1800</v>
      </c>
      <c r="H404">
        <v>38</v>
      </c>
      <c r="I404">
        <v>900</v>
      </c>
      <c r="J404">
        <v>38</v>
      </c>
      <c r="K404">
        <v>900</v>
      </c>
      <c r="L404" t="s">
        <v>21</v>
      </c>
      <c r="M404" t="s">
        <v>23</v>
      </c>
      <c r="N404" t="s">
        <v>22</v>
      </c>
      <c r="O404" t="s">
        <v>23</v>
      </c>
      <c r="P404" t="s">
        <v>23</v>
      </c>
      <c r="R404" t="s">
        <v>23</v>
      </c>
      <c r="AE404" s="4" t="s">
        <v>825</v>
      </c>
      <c r="AF404" s="4" t="s">
        <v>825</v>
      </c>
    </row>
    <row r="405" spans="1:43" s="5" customFormat="1" x14ac:dyDescent="0.25">
      <c r="A405" s="5">
        <v>6349338488</v>
      </c>
      <c r="B405" s="5">
        <v>160912743</v>
      </c>
      <c r="C405" s="5">
        <v>68901</v>
      </c>
      <c r="D405" s="5" t="s">
        <v>179</v>
      </c>
      <c r="E405" s="5" t="s">
        <v>126</v>
      </c>
      <c r="AE405" s="5" t="s">
        <v>825</v>
      </c>
      <c r="AG405" s="5" t="s">
        <v>738</v>
      </c>
    </row>
    <row r="406" spans="1:43" s="5" customFormat="1" x14ac:dyDescent="0.25">
      <c r="A406" s="5">
        <v>6349335789</v>
      </c>
      <c r="B406" s="5">
        <v>160912743</v>
      </c>
      <c r="C406" s="5" t="s">
        <v>710</v>
      </c>
      <c r="D406" s="5" t="s">
        <v>75</v>
      </c>
      <c r="E406" s="5" t="s">
        <v>49</v>
      </c>
      <c r="AE406" s="5" t="s">
        <v>825</v>
      </c>
      <c r="AG406" s="5" t="s">
        <v>739</v>
      </c>
    </row>
    <row r="407" spans="1:43" x14ac:dyDescent="0.25">
      <c r="A407">
        <v>6349323588</v>
      </c>
      <c r="B407">
        <v>160912743</v>
      </c>
      <c r="C407" t="s">
        <v>740</v>
      </c>
      <c r="D407" t="s">
        <v>179</v>
      </c>
      <c r="E407" t="s">
        <v>20</v>
      </c>
      <c r="F407">
        <v>400</v>
      </c>
      <c r="G407">
        <v>400</v>
      </c>
      <c r="H407">
        <v>0</v>
      </c>
      <c r="I407">
        <v>400</v>
      </c>
      <c r="R407" t="s">
        <v>22</v>
      </c>
      <c r="S407" t="s">
        <v>142</v>
      </c>
      <c r="X407" t="s">
        <v>22</v>
      </c>
      <c r="Y407">
        <v>200</v>
      </c>
      <c r="Z407" t="s">
        <v>29</v>
      </c>
      <c r="AA407" t="s">
        <v>30</v>
      </c>
      <c r="AB407" t="s">
        <v>23</v>
      </c>
      <c r="AC407" t="s">
        <v>43</v>
      </c>
      <c r="AE407" s="4" t="s">
        <v>825</v>
      </c>
      <c r="AF407" s="4" t="s">
        <v>825</v>
      </c>
      <c r="AG407" t="s">
        <v>741</v>
      </c>
    </row>
    <row r="408" spans="1:43" x14ac:dyDescent="0.25">
      <c r="A408">
        <v>6349316569</v>
      </c>
      <c r="B408">
        <v>160912743</v>
      </c>
      <c r="C408" t="s">
        <v>742</v>
      </c>
      <c r="D408" t="s">
        <v>742</v>
      </c>
      <c r="E408" t="s">
        <v>20</v>
      </c>
      <c r="F408">
        <v>300</v>
      </c>
      <c r="G408">
        <v>0</v>
      </c>
      <c r="H408">
        <v>0</v>
      </c>
      <c r="I408">
        <v>0</v>
      </c>
      <c r="M408" t="s">
        <v>22</v>
      </c>
      <c r="N408" t="s">
        <v>22</v>
      </c>
      <c r="O408" t="s">
        <v>22</v>
      </c>
      <c r="P408" t="s">
        <v>22</v>
      </c>
      <c r="X408" t="s">
        <v>23</v>
      </c>
      <c r="AE408" s="4" t="s">
        <v>825</v>
      </c>
      <c r="AF408" s="4" t="s">
        <v>825</v>
      </c>
      <c r="AG408" t="s">
        <v>743</v>
      </c>
    </row>
    <row r="409" spans="1:43" x14ac:dyDescent="0.25">
      <c r="A409">
        <v>6349310227</v>
      </c>
      <c r="B409">
        <v>160912743</v>
      </c>
      <c r="C409" t="s">
        <v>744</v>
      </c>
      <c r="D409" t="s">
        <v>449</v>
      </c>
      <c r="E409" t="s">
        <v>20</v>
      </c>
      <c r="F409">
        <v>1500</v>
      </c>
      <c r="G409">
        <v>1200</v>
      </c>
      <c r="H409">
        <v>0</v>
      </c>
      <c r="I409">
        <v>1200</v>
      </c>
      <c r="J409">
        <v>0</v>
      </c>
      <c r="K409">
        <v>1200</v>
      </c>
      <c r="L409" t="s">
        <v>50</v>
      </c>
      <c r="M409" t="s">
        <v>22</v>
      </c>
      <c r="N409" t="s">
        <v>22</v>
      </c>
      <c r="O409" t="s">
        <v>22</v>
      </c>
      <c r="P409" t="s">
        <v>23</v>
      </c>
      <c r="R409" t="s">
        <v>23</v>
      </c>
      <c r="T409" t="s">
        <v>22</v>
      </c>
      <c r="U409" t="s">
        <v>745</v>
      </c>
      <c r="W409" t="s">
        <v>22</v>
      </c>
      <c r="X409" t="s">
        <v>23</v>
      </c>
      <c r="AE409" s="4" t="s">
        <v>825</v>
      </c>
      <c r="AF409" s="4" t="s">
        <v>825</v>
      </c>
      <c r="AG409" t="s">
        <v>749</v>
      </c>
      <c r="AK409" t="s">
        <v>746</v>
      </c>
      <c r="AL409" t="s">
        <v>747</v>
      </c>
      <c r="AM409">
        <v>76</v>
      </c>
      <c r="AN409">
        <v>86</v>
      </c>
      <c r="AO409">
        <v>84</v>
      </c>
      <c r="AP409">
        <v>86</v>
      </c>
      <c r="AQ409" t="s">
        <v>748</v>
      </c>
    </row>
    <row r="410" spans="1:43" s="5" customFormat="1" x14ac:dyDescent="0.25">
      <c r="A410" s="5">
        <v>6349309287</v>
      </c>
      <c r="B410" s="5">
        <v>160912743</v>
      </c>
      <c r="C410" s="5" t="s">
        <v>750</v>
      </c>
      <c r="D410" s="5" t="s">
        <v>240</v>
      </c>
      <c r="E410" s="5" t="s">
        <v>799</v>
      </c>
      <c r="AE410" s="5" t="s">
        <v>825</v>
      </c>
    </row>
    <row r="411" spans="1:43" x14ac:dyDescent="0.25">
      <c r="A411">
        <v>6349301456</v>
      </c>
      <c r="B411">
        <v>160912743</v>
      </c>
      <c r="C411" t="s">
        <v>751</v>
      </c>
      <c r="D411" t="s">
        <v>199</v>
      </c>
      <c r="E411" t="s">
        <v>20</v>
      </c>
      <c r="F411">
        <v>876</v>
      </c>
      <c r="G411">
        <v>876</v>
      </c>
      <c r="H411">
        <v>340</v>
      </c>
      <c r="I411">
        <v>340</v>
      </c>
      <c r="J411">
        <v>340</v>
      </c>
      <c r="K411">
        <v>800</v>
      </c>
      <c r="L411" t="s">
        <v>21</v>
      </c>
      <c r="M411" t="s">
        <v>22</v>
      </c>
      <c r="N411" t="s">
        <v>23</v>
      </c>
      <c r="O411" t="s">
        <v>23</v>
      </c>
      <c r="P411" t="s">
        <v>23</v>
      </c>
      <c r="R411" t="s">
        <v>23</v>
      </c>
      <c r="T411" t="s">
        <v>23</v>
      </c>
      <c r="W411" t="s">
        <v>22</v>
      </c>
      <c r="X411" t="s">
        <v>23</v>
      </c>
      <c r="AE411" s="4" t="s">
        <v>825</v>
      </c>
      <c r="AF411" s="4" t="s">
        <v>825</v>
      </c>
      <c r="AG411" t="s">
        <v>755</v>
      </c>
      <c r="AK411" t="s">
        <v>752</v>
      </c>
      <c r="AL411" t="s">
        <v>753</v>
      </c>
      <c r="AM411">
        <v>87</v>
      </c>
      <c r="AN411">
        <v>90</v>
      </c>
      <c r="AO411">
        <v>91</v>
      </c>
      <c r="AP411">
        <v>92</v>
      </c>
      <c r="AQ411" t="s">
        <v>754</v>
      </c>
    </row>
    <row r="412" spans="1:43" x14ac:dyDescent="0.25">
      <c r="A412">
        <v>6349250325</v>
      </c>
      <c r="B412">
        <v>160912743</v>
      </c>
      <c r="C412">
        <v>68739</v>
      </c>
      <c r="D412" t="s">
        <v>108</v>
      </c>
      <c r="E412" t="s">
        <v>20</v>
      </c>
      <c r="F412">
        <v>1000</v>
      </c>
      <c r="G412">
        <v>300</v>
      </c>
      <c r="H412">
        <v>0</v>
      </c>
      <c r="I412">
        <v>0</v>
      </c>
      <c r="R412" t="s">
        <v>22</v>
      </c>
      <c r="S412" t="s">
        <v>142</v>
      </c>
      <c r="W412" t="s">
        <v>23</v>
      </c>
      <c r="X412" t="s">
        <v>22</v>
      </c>
      <c r="Y412">
        <v>160</v>
      </c>
      <c r="Z412" t="s">
        <v>34</v>
      </c>
      <c r="AA412" t="s">
        <v>30</v>
      </c>
      <c r="AB412" t="s">
        <v>23</v>
      </c>
      <c r="AC412" t="s">
        <v>141</v>
      </c>
      <c r="AE412" s="4" t="s">
        <v>825</v>
      </c>
      <c r="AF412" s="4" t="s">
        <v>825</v>
      </c>
    </row>
    <row r="413" spans="1:43" s="5" customFormat="1" x14ac:dyDescent="0.25">
      <c r="A413" s="5">
        <v>6349160652</v>
      </c>
      <c r="B413" s="5">
        <v>160912743</v>
      </c>
      <c r="C413" s="5">
        <v>68514</v>
      </c>
      <c r="D413" s="5" t="s">
        <v>197</v>
      </c>
      <c r="E413" s="5" t="s">
        <v>49</v>
      </c>
      <c r="AE413" s="5" t="s">
        <v>825</v>
      </c>
    </row>
    <row r="414" spans="1:43" x14ac:dyDescent="0.25">
      <c r="A414">
        <v>6349150921</v>
      </c>
      <c r="B414">
        <v>160912743</v>
      </c>
      <c r="C414" t="s">
        <v>756</v>
      </c>
      <c r="D414" t="s">
        <v>367</v>
      </c>
      <c r="E414" t="s">
        <v>20</v>
      </c>
      <c r="F414">
        <v>1600</v>
      </c>
      <c r="G414">
        <v>1600</v>
      </c>
      <c r="H414">
        <v>0</v>
      </c>
      <c r="I414">
        <v>320</v>
      </c>
      <c r="W414" t="s">
        <v>23</v>
      </c>
      <c r="X414" t="s">
        <v>22</v>
      </c>
      <c r="Z414" t="s">
        <v>29</v>
      </c>
      <c r="AA414" t="s">
        <v>46</v>
      </c>
      <c r="AB414" t="s">
        <v>23</v>
      </c>
      <c r="AC414" t="s">
        <v>35</v>
      </c>
      <c r="AE414" s="4" t="s">
        <v>825</v>
      </c>
      <c r="AF414" s="4" t="s">
        <v>825</v>
      </c>
      <c r="AG414" t="s">
        <v>757</v>
      </c>
    </row>
    <row r="415" spans="1:43" s="5" customFormat="1" x14ac:dyDescent="0.25">
      <c r="A415" s="5">
        <v>6349010724</v>
      </c>
      <c r="B415" s="5">
        <v>160912743</v>
      </c>
      <c r="C415" s="5" t="s">
        <v>758</v>
      </c>
      <c r="D415" s="5" t="s">
        <v>795</v>
      </c>
      <c r="E415" s="5" t="s">
        <v>49</v>
      </c>
      <c r="Q415" s="5" t="s">
        <v>687</v>
      </c>
      <c r="AE415" s="5" t="s">
        <v>825</v>
      </c>
      <c r="AG415" s="5" t="s">
        <v>762</v>
      </c>
      <c r="AH415" s="5" t="s">
        <v>763</v>
      </c>
      <c r="AK415" s="5" t="s">
        <v>759</v>
      </c>
      <c r="AL415" s="5" t="s">
        <v>760</v>
      </c>
      <c r="AQ415" s="5" t="s">
        <v>761</v>
      </c>
    </row>
    <row r="416" spans="1:43" x14ac:dyDescent="0.25">
      <c r="A416">
        <v>6348992452</v>
      </c>
      <c r="B416">
        <v>160912743</v>
      </c>
      <c r="C416" t="s">
        <v>740</v>
      </c>
      <c r="D416" t="s">
        <v>179</v>
      </c>
      <c r="E416" t="s">
        <v>20</v>
      </c>
      <c r="F416">
        <v>1200</v>
      </c>
      <c r="G416">
        <v>1500</v>
      </c>
      <c r="H416">
        <v>0</v>
      </c>
      <c r="I416">
        <v>1500</v>
      </c>
      <c r="W416" t="s">
        <v>22</v>
      </c>
      <c r="X416" t="s">
        <v>22</v>
      </c>
      <c r="Y416">
        <v>1000</v>
      </c>
      <c r="Z416" t="s">
        <v>34</v>
      </c>
      <c r="AA416" t="s">
        <v>30</v>
      </c>
      <c r="AB416" t="s">
        <v>23</v>
      </c>
      <c r="AC416" t="s">
        <v>833</v>
      </c>
      <c r="AD416" t="s">
        <v>764</v>
      </c>
      <c r="AE416" s="4" t="s">
        <v>825</v>
      </c>
      <c r="AF416" s="4" t="s">
        <v>825</v>
      </c>
    </row>
    <row r="417" spans="1:43" x14ac:dyDescent="0.25">
      <c r="A417">
        <v>6348988519</v>
      </c>
      <c r="B417">
        <v>160912743</v>
      </c>
      <c r="C417" t="s">
        <v>765</v>
      </c>
      <c r="D417" t="s">
        <v>650</v>
      </c>
      <c r="E417" t="s">
        <v>20</v>
      </c>
      <c r="F417">
        <v>80</v>
      </c>
      <c r="G417">
        <v>80</v>
      </c>
      <c r="H417">
        <v>0</v>
      </c>
      <c r="I417">
        <v>80</v>
      </c>
      <c r="S417" t="s">
        <v>182</v>
      </c>
      <c r="X417" t="s">
        <v>23</v>
      </c>
      <c r="AE417" s="4" t="s">
        <v>825</v>
      </c>
      <c r="AF417" s="4" t="s">
        <v>825</v>
      </c>
      <c r="AG417" t="s">
        <v>766</v>
      </c>
    </row>
    <row r="418" spans="1:43" x14ac:dyDescent="0.25">
      <c r="A418">
        <v>6348962997</v>
      </c>
      <c r="B418">
        <v>160912743</v>
      </c>
      <c r="C418" t="s">
        <v>767</v>
      </c>
      <c r="D418" t="s">
        <v>179</v>
      </c>
      <c r="E418" t="s">
        <v>20</v>
      </c>
      <c r="F418">
        <v>600</v>
      </c>
      <c r="G418">
        <v>700</v>
      </c>
      <c r="H418">
        <v>120</v>
      </c>
      <c r="I418">
        <v>300</v>
      </c>
      <c r="J418">
        <v>120</v>
      </c>
      <c r="K418">
        <v>300</v>
      </c>
      <c r="L418" t="s">
        <v>50</v>
      </c>
      <c r="M418" t="s">
        <v>23</v>
      </c>
      <c r="N418" t="s">
        <v>42</v>
      </c>
      <c r="O418" t="s">
        <v>22</v>
      </c>
      <c r="P418" t="s">
        <v>23</v>
      </c>
      <c r="R418" t="s">
        <v>23</v>
      </c>
      <c r="T418" t="s">
        <v>42</v>
      </c>
      <c r="W418" t="s">
        <v>22</v>
      </c>
      <c r="X418" t="s">
        <v>22</v>
      </c>
      <c r="Z418" t="s">
        <v>29</v>
      </c>
      <c r="AA418" t="s">
        <v>158</v>
      </c>
      <c r="AB418" t="s">
        <v>23</v>
      </c>
      <c r="AD418" t="s">
        <v>768</v>
      </c>
      <c r="AE418" s="4" t="s">
        <v>825</v>
      </c>
      <c r="AF418" s="4" t="s">
        <v>825</v>
      </c>
      <c r="AG418" t="s">
        <v>769</v>
      </c>
    </row>
    <row r="419" spans="1:43" x14ac:dyDescent="0.25">
      <c r="A419">
        <v>6348942431</v>
      </c>
      <c r="B419">
        <v>160912743</v>
      </c>
      <c r="C419" t="s">
        <v>770</v>
      </c>
      <c r="D419" t="s">
        <v>108</v>
      </c>
      <c r="E419" t="s">
        <v>20</v>
      </c>
      <c r="F419">
        <v>360</v>
      </c>
      <c r="G419">
        <v>325</v>
      </c>
      <c r="H419">
        <v>0</v>
      </c>
      <c r="I419">
        <v>0</v>
      </c>
      <c r="W419" t="s">
        <v>23</v>
      </c>
      <c r="X419" t="s">
        <v>22</v>
      </c>
      <c r="Z419" t="s">
        <v>34</v>
      </c>
      <c r="AA419" t="s">
        <v>158</v>
      </c>
      <c r="AB419" t="s">
        <v>23</v>
      </c>
      <c r="AC419" t="s">
        <v>141</v>
      </c>
      <c r="AE419" s="4" t="s">
        <v>825</v>
      </c>
      <c r="AF419" s="4" t="s">
        <v>825</v>
      </c>
      <c r="AG419" t="s">
        <v>771</v>
      </c>
      <c r="AH419" t="s">
        <v>772</v>
      </c>
    </row>
    <row r="420" spans="1:43" s="5" customFormat="1" x14ac:dyDescent="0.25">
      <c r="A420" s="5">
        <v>6348743217</v>
      </c>
      <c r="B420" s="5">
        <v>160912743</v>
      </c>
      <c r="C420" s="5">
        <v>68847</v>
      </c>
      <c r="D420" s="5" t="s">
        <v>443</v>
      </c>
      <c r="E420" s="5" t="s">
        <v>49</v>
      </c>
      <c r="AE420" s="5" t="s">
        <v>825</v>
      </c>
    </row>
    <row r="421" spans="1:43" x14ac:dyDescent="0.25">
      <c r="A421">
        <v>6348693125</v>
      </c>
      <c r="B421">
        <v>160912743</v>
      </c>
      <c r="C421" t="s">
        <v>773</v>
      </c>
      <c r="D421" t="s">
        <v>71</v>
      </c>
      <c r="E421" t="s">
        <v>20</v>
      </c>
      <c r="F421">
        <v>600</v>
      </c>
      <c r="G421">
        <v>500</v>
      </c>
      <c r="H421">
        <v>0</v>
      </c>
      <c r="I421">
        <v>500</v>
      </c>
      <c r="X421" t="s">
        <v>22</v>
      </c>
      <c r="Y421">
        <v>20</v>
      </c>
      <c r="Z421" t="s">
        <v>29</v>
      </c>
      <c r="AA421" t="s">
        <v>30</v>
      </c>
      <c r="AB421" t="s">
        <v>23</v>
      </c>
      <c r="AC421" t="s">
        <v>47</v>
      </c>
      <c r="AE421" s="4" t="s">
        <v>825</v>
      </c>
      <c r="AF421" s="4" t="s">
        <v>825</v>
      </c>
      <c r="AG421" t="s">
        <v>774</v>
      </c>
      <c r="AH421" t="s">
        <v>775</v>
      </c>
    </row>
    <row r="422" spans="1:43" x14ac:dyDescent="0.25">
      <c r="A422">
        <v>6348672945</v>
      </c>
      <c r="B422">
        <v>160912743</v>
      </c>
      <c r="C422" t="s">
        <v>179</v>
      </c>
      <c r="D422" t="s">
        <v>179</v>
      </c>
      <c r="E422" t="s">
        <v>20</v>
      </c>
      <c r="F422">
        <v>550</v>
      </c>
      <c r="G422">
        <v>450</v>
      </c>
      <c r="H422">
        <v>0</v>
      </c>
      <c r="I422" t="s">
        <v>155</v>
      </c>
      <c r="W422" t="s">
        <v>23</v>
      </c>
      <c r="X422" t="s">
        <v>22</v>
      </c>
      <c r="Y422">
        <v>100</v>
      </c>
      <c r="Z422" t="s">
        <v>29</v>
      </c>
      <c r="AA422" t="s">
        <v>158</v>
      </c>
      <c r="AB422" t="s">
        <v>23</v>
      </c>
      <c r="AC422" t="s">
        <v>51</v>
      </c>
      <c r="AE422" s="4" t="s">
        <v>825</v>
      </c>
      <c r="AF422" s="4" t="s">
        <v>825</v>
      </c>
      <c r="AG422" t="s">
        <v>776</v>
      </c>
      <c r="AH422" t="s">
        <v>777</v>
      </c>
    </row>
    <row r="423" spans="1:43" x14ac:dyDescent="0.25">
      <c r="A423">
        <v>6348585689</v>
      </c>
      <c r="B423">
        <v>160912743</v>
      </c>
      <c r="C423" t="s">
        <v>778</v>
      </c>
      <c r="D423" t="s">
        <v>340</v>
      </c>
      <c r="E423" t="s">
        <v>20</v>
      </c>
      <c r="F423">
        <v>1400</v>
      </c>
      <c r="G423">
        <v>300</v>
      </c>
      <c r="H423">
        <v>70</v>
      </c>
      <c r="I423">
        <v>300</v>
      </c>
      <c r="J423">
        <v>70</v>
      </c>
      <c r="K423">
        <v>300</v>
      </c>
      <c r="L423" t="s">
        <v>50</v>
      </c>
      <c r="M423" t="s">
        <v>22</v>
      </c>
      <c r="N423" t="s">
        <v>22</v>
      </c>
      <c r="O423" t="s">
        <v>22</v>
      </c>
      <c r="P423" t="s">
        <v>23</v>
      </c>
      <c r="R423" t="s">
        <v>23</v>
      </c>
      <c r="T423" t="s">
        <v>23</v>
      </c>
      <c r="W423" t="s">
        <v>22</v>
      </c>
      <c r="X423" t="s">
        <v>22</v>
      </c>
      <c r="Z423" t="s">
        <v>34</v>
      </c>
      <c r="AA423" t="s">
        <v>30</v>
      </c>
      <c r="AB423" t="s">
        <v>23</v>
      </c>
      <c r="AC423" t="s">
        <v>42</v>
      </c>
      <c r="AD423" t="s">
        <v>42</v>
      </c>
      <c r="AE423" s="4" t="s">
        <v>825</v>
      </c>
      <c r="AF423" s="4" t="s">
        <v>825</v>
      </c>
      <c r="AG423" t="s">
        <v>782</v>
      </c>
      <c r="AK423" t="s">
        <v>779</v>
      </c>
      <c r="AL423" t="s">
        <v>780</v>
      </c>
      <c r="AQ423" t="s">
        <v>781</v>
      </c>
    </row>
    <row r="424" spans="1:43" x14ac:dyDescent="0.25">
      <c r="A424">
        <v>6348559305</v>
      </c>
      <c r="B424">
        <v>160912743</v>
      </c>
      <c r="C424" t="s">
        <v>179</v>
      </c>
      <c r="D424" t="s">
        <v>179</v>
      </c>
      <c r="E424" t="s">
        <v>20</v>
      </c>
      <c r="F424">
        <v>160</v>
      </c>
      <c r="G424">
        <v>160</v>
      </c>
      <c r="H424">
        <v>160</v>
      </c>
      <c r="I424">
        <v>160</v>
      </c>
      <c r="J424">
        <v>28</v>
      </c>
      <c r="K424">
        <v>28</v>
      </c>
      <c r="L424" t="s">
        <v>50</v>
      </c>
      <c r="M424" t="s">
        <v>23</v>
      </c>
      <c r="N424" t="s">
        <v>22</v>
      </c>
      <c r="O424" t="s">
        <v>22</v>
      </c>
      <c r="P424" t="s">
        <v>23</v>
      </c>
      <c r="R424" t="s">
        <v>23</v>
      </c>
      <c r="AE424" s="4" t="s">
        <v>825</v>
      </c>
      <c r="AF424" s="4" t="s">
        <v>825</v>
      </c>
    </row>
    <row r="425" spans="1:43" s="5" customFormat="1" x14ac:dyDescent="0.25">
      <c r="A425" s="5">
        <v>6348543801</v>
      </c>
      <c r="B425" s="5">
        <v>160912743</v>
      </c>
      <c r="C425" s="5" t="s">
        <v>783</v>
      </c>
      <c r="D425" s="5" t="s">
        <v>185</v>
      </c>
      <c r="E425" s="5" t="s">
        <v>799</v>
      </c>
      <c r="AE425" s="5" t="s">
        <v>825</v>
      </c>
    </row>
    <row r="426" spans="1:43" x14ac:dyDescent="0.25">
      <c r="A426">
        <v>6348539691</v>
      </c>
      <c r="B426">
        <v>160912743</v>
      </c>
      <c r="C426" t="s">
        <v>784</v>
      </c>
      <c r="D426" t="s">
        <v>793</v>
      </c>
      <c r="E426" t="s">
        <v>20</v>
      </c>
      <c r="F426">
        <v>2500</v>
      </c>
      <c r="G426">
        <v>0</v>
      </c>
      <c r="H426">
        <v>0</v>
      </c>
      <c r="I426">
        <v>0</v>
      </c>
      <c r="AE426" s="4" t="s">
        <v>825</v>
      </c>
      <c r="AF426" s="4" t="s">
        <v>825</v>
      </c>
    </row>
    <row r="427" spans="1:43" x14ac:dyDescent="0.25">
      <c r="A427">
        <v>6348524976</v>
      </c>
      <c r="B427">
        <v>160912743</v>
      </c>
      <c r="C427">
        <v>68450</v>
      </c>
      <c r="D427" t="s">
        <v>251</v>
      </c>
      <c r="E427" t="s">
        <v>20</v>
      </c>
      <c r="F427">
        <v>65</v>
      </c>
      <c r="G427">
        <v>65</v>
      </c>
      <c r="H427">
        <v>65</v>
      </c>
      <c r="I427">
        <v>65</v>
      </c>
      <c r="J427">
        <v>65</v>
      </c>
      <c r="K427">
        <v>65</v>
      </c>
      <c r="L427" t="s">
        <v>21</v>
      </c>
      <c r="M427" t="s">
        <v>23</v>
      </c>
      <c r="N427" t="s">
        <v>42</v>
      </c>
      <c r="O427" t="s">
        <v>42</v>
      </c>
      <c r="P427" t="s">
        <v>42</v>
      </c>
      <c r="R427" t="s">
        <v>42</v>
      </c>
      <c r="T427" t="s">
        <v>23</v>
      </c>
      <c r="W427" t="s">
        <v>22</v>
      </c>
      <c r="X427" t="s">
        <v>23</v>
      </c>
      <c r="AE427" s="4" t="s">
        <v>825</v>
      </c>
      <c r="AF427" s="4" t="s">
        <v>825</v>
      </c>
      <c r="AG427" t="s">
        <v>785</v>
      </c>
    </row>
    <row r="428" spans="1:43" s="5" customFormat="1" x14ac:dyDescent="0.25">
      <c r="A428" s="5">
        <v>6348518205</v>
      </c>
      <c r="B428" s="5">
        <v>160912743</v>
      </c>
      <c r="D428" s="5" t="s">
        <v>794</v>
      </c>
      <c r="E428" s="5" t="s">
        <v>799</v>
      </c>
      <c r="AE428" s="5" t="s">
        <v>825</v>
      </c>
    </row>
    <row r="429" spans="1:43" s="5" customFormat="1" x14ac:dyDescent="0.25">
      <c r="A429" s="5">
        <v>6348289472</v>
      </c>
      <c r="B429" s="5">
        <v>160912743</v>
      </c>
      <c r="D429" s="5" t="s">
        <v>794</v>
      </c>
      <c r="AE429" s="5" t="s">
        <v>825</v>
      </c>
    </row>
  </sheetData>
  <autoFilter ref="E1:E431"/>
  <conditionalFormatting sqref="E1:E1048576">
    <cfRule type="cellIs" dxfId="34" priority="1" operator="equal">
      <formula>"Farmer"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6"/>
  <sheetViews>
    <sheetView workbookViewId="0">
      <selection activeCell="E22" sqref="E22"/>
    </sheetView>
  </sheetViews>
  <sheetFormatPr defaultRowHeight="15" x14ac:dyDescent="0.25"/>
  <sheetData>
    <row r="1" spans="1:7" ht="14.25" customHeight="1" x14ac:dyDescent="0.25">
      <c r="A1" s="2" t="s">
        <v>802</v>
      </c>
      <c r="B1" s="2" t="s">
        <v>828</v>
      </c>
    </row>
    <row r="2" spans="1:7" ht="14.25" customHeight="1" x14ac:dyDescent="0.25">
      <c r="A2" s="14" t="s">
        <v>7</v>
      </c>
      <c r="B2" s="15" t="s">
        <v>7</v>
      </c>
    </row>
    <row r="3" spans="1:7" ht="14.25" customHeight="1" x14ac:dyDescent="0.25">
      <c r="A3" s="14"/>
      <c r="B3" s="15"/>
    </row>
    <row r="4" spans="1:7" x14ac:dyDescent="0.25">
      <c r="A4" s="11">
        <v>70</v>
      </c>
      <c r="B4" s="11" t="s">
        <v>825</v>
      </c>
      <c r="F4" t="s">
        <v>884</v>
      </c>
      <c r="G4" t="s">
        <v>835</v>
      </c>
    </row>
    <row r="5" spans="1:7" x14ac:dyDescent="0.25">
      <c r="A5">
        <v>900</v>
      </c>
      <c r="B5" t="s">
        <v>825</v>
      </c>
      <c r="E5" t="s">
        <v>910</v>
      </c>
      <c r="F5" s="9">
        <f>(G5/G7)*100</f>
        <v>37.179487179487182</v>
      </c>
      <c r="G5">
        <v>116</v>
      </c>
    </row>
    <row r="6" spans="1:7" x14ac:dyDescent="0.25">
      <c r="A6">
        <v>500</v>
      </c>
      <c r="B6" t="s">
        <v>825</v>
      </c>
      <c r="E6" t="s">
        <v>911</v>
      </c>
      <c r="F6" s="9">
        <f>(G6/G7)*100</f>
        <v>62.820512820512818</v>
      </c>
      <c r="G6">
        <v>196</v>
      </c>
    </row>
    <row r="7" spans="1:7" x14ac:dyDescent="0.25">
      <c r="A7">
        <v>120</v>
      </c>
      <c r="B7" t="s">
        <v>825</v>
      </c>
      <c r="E7" t="s">
        <v>850</v>
      </c>
      <c r="F7" s="9">
        <f>SUM(F5:F6)</f>
        <v>100</v>
      </c>
      <c r="G7">
        <f>SUM(G5:G6)</f>
        <v>312</v>
      </c>
    </row>
    <row r="8" spans="1:7" x14ac:dyDescent="0.25">
      <c r="A8">
        <v>140</v>
      </c>
      <c r="B8" t="s">
        <v>825</v>
      </c>
    </row>
    <row r="9" spans="1:7" x14ac:dyDescent="0.25">
      <c r="A9">
        <v>300</v>
      </c>
      <c r="B9" t="s">
        <v>825</v>
      </c>
    </row>
    <row r="10" spans="1:7" x14ac:dyDescent="0.25">
      <c r="A10">
        <v>400</v>
      </c>
      <c r="B10" t="s">
        <v>825</v>
      </c>
      <c r="F10" t="s">
        <v>912</v>
      </c>
      <c r="G10" t="s">
        <v>913</v>
      </c>
    </row>
    <row r="11" spans="1:7" x14ac:dyDescent="0.25">
      <c r="A11">
        <v>1000</v>
      </c>
      <c r="B11" t="s">
        <v>825</v>
      </c>
      <c r="E11" t="s">
        <v>910</v>
      </c>
      <c r="F11">
        <f>SUM(A4:A119)</f>
        <v>82090</v>
      </c>
      <c r="G11" s="9">
        <f>(F11/F13)*100</f>
        <v>42.688285552337227</v>
      </c>
    </row>
    <row r="12" spans="1:7" x14ac:dyDescent="0.25">
      <c r="A12">
        <v>1500</v>
      </c>
      <c r="B12" t="s">
        <v>825</v>
      </c>
      <c r="E12" t="s">
        <v>911</v>
      </c>
      <c r="F12">
        <f>SUM(A121:A316)</f>
        <v>110211</v>
      </c>
      <c r="G12" s="9">
        <f>(F12/F13)*100</f>
        <v>57.311714447662773</v>
      </c>
    </row>
    <row r="13" spans="1:7" x14ac:dyDescent="0.25">
      <c r="A13">
        <v>110</v>
      </c>
      <c r="B13" t="s">
        <v>825</v>
      </c>
      <c r="E13" t="s">
        <v>850</v>
      </c>
      <c r="F13">
        <f>SUM(F11:F12)</f>
        <v>192301</v>
      </c>
      <c r="G13">
        <f>SUM(G11:G12)</f>
        <v>100</v>
      </c>
    </row>
    <row r="14" spans="1:7" x14ac:dyDescent="0.25">
      <c r="A14">
        <v>800</v>
      </c>
      <c r="B14" t="s">
        <v>825</v>
      </c>
    </row>
    <row r="15" spans="1:7" x14ac:dyDescent="0.25">
      <c r="A15">
        <v>500</v>
      </c>
      <c r="B15" t="s">
        <v>825</v>
      </c>
    </row>
    <row r="16" spans="1:7" x14ac:dyDescent="0.25">
      <c r="A16">
        <v>1200</v>
      </c>
      <c r="B16" t="s">
        <v>825</v>
      </c>
    </row>
    <row r="17" spans="1:2" x14ac:dyDescent="0.25">
      <c r="A17">
        <v>928</v>
      </c>
      <c r="B17" t="s">
        <v>825</v>
      </c>
    </row>
    <row r="18" spans="1:2" x14ac:dyDescent="0.25">
      <c r="A18">
        <v>350</v>
      </c>
      <c r="B18" s="4" t="s">
        <v>825</v>
      </c>
    </row>
    <row r="19" spans="1:2" x14ac:dyDescent="0.25">
      <c r="A19">
        <v>700</v>
      </c>
      <c r="B19" s="4" t="s">
        <v>825</v>
      </c>
    </row>
    <row r="20" spans="1:2" x14ac:dyDescent="0.25">
      <c r="A20">
        <v>1000</v>
      </c>
      <c r="B20" s="4" t="s">
        <v>825</v>
      </c>
    </row>
    <row r="21" spans="1:2" x14ac:dyDescent="0.25">
      <c r="A21">
        <v>450</v>
      </c>
      <c r="B21" s="4" t="s">
        <v>825</v>
      </c>
    </row>
    <row r="22" spans="1:2" x14ac:dyDescent="0.25">
      <c r="A22">
        <v>3000</v>
      </c>
      <c r="B22" s="4" t="s">
        <v>825</v>
      </c>
    </row>
    <row r="23" spans="1:2" x14ac:dyDescent="0.25">
      <c r="A23">
        <v>800</v>
      </c>
      <c r="B23" s="4" t="s">
        <v>825</v>
      </c>
    </row>
    <row r="24" spans="1:2" x14ac:dyDescent="0.25">
      <c r="A24">
        <v>84</v>
      </c>
      <c r="B24" s="4" t="s">
        <v>825</v>
      </c>
    </row>
    <row r="25" spans="1:2" x14ac:dyDescent="0.25">
      <c r="A25">
        <v>425</v>
      </c>
      <c r="B25" t="s">
        <v>825</v>
      </c>
    </row>
    <row r="26" spans="1:2" x14ac:dyDescent="0.25">
      <c r="A26">
        <v>450</v>
      </c>
      <c r="B26" t="s">
        <v>825</v>
      </c>
    </row>
    <row r="27" spans="1:2" x14ac:dyDescent="0.25">
      <c r="A27">
        <v>700</v>
      </c>
      <c r="B27" t="s">
        <v>825</v>
      </c>
    </row>
    <row r="28" spans="1:2" x14ac:dyDescent="0.25">
      <c r="A28">
        <v>700</v>
      </c>
      <c r="B28" t="s">
        <v>825</v>
      </c>
    </row>
    <row r="29" spans="1:2" x14ac:dyDescent="0.25">
      <c r="A29">
        <v>60</v>
      </c>
      <c r="B29" s="4" t="s">
        <v>825</v>
      </c>
    </row>
    <row r="30" spans="1:2" x14ac:dyDescent="0.25">
      <c r="A30">
        <v>360</v>
      </c>
      <c r="B30" s="4" t="s">
        <v>825</v>
      </c>
    </row>
    <row r="31" spans="1:2" x14ac:dyDescent="0.25">
      <c r="A31">
        <v>750</v>
      </c>
      <c r="B31" s="4" t="s">
        <v>825</v>
      </c>
    </row>
    <row r="32" spans="1:2" x14ac:dyDescent="0.25">
      <c r="A32">
        <v>425</v>
      </c>
      <c r="B32" s="4" t="s">
        <v>825</v>
      </c>
    </row>
    <row r="33" spans="1:2" x14ac:dyDescent="0.25">
      <c r="A33">
        <v>1500</v>
      </c>
      <c r="B33" s="4" t="s">
        <v>825</v>
      </c>
    </row>
    <row r="34" spans="1:2" x14ac:dyDescent="0.25">
      <c r="A34">
        <v>430</v>
      </c>
      <c r="B34" s="4" t="s">
        <v>825</v>
      </c>
    </row>
    <row r="35" spans="1:2" x14ac:dyDescent="0.25">
      <c r="A35">
        <v>425</v>
      </c>
      <c r="B35" s="4" t="s">
        <v>825</v>
      </c>
    </row>
    <row r="36" spans="1:2" x14ac:dyDescent="0.25">
      <c r="A36">
        <v>480</v>
      </c>
      <c r="B36" s="4" t="s">
        <v>825</v>
      </c>
    </row>
    <row r="37" spans="1:2" x14ac:dyDescent="0.25">
      <c r="A37">
        <v>600</v>
      </c>
      <c r="B37" s="4" t="s">
        <v>825</v>
      </c>
    </row>
    <row r="38" spans="1:2" x14ac:dyDescent="0.25">
      <c r="A38">
        <v>625</v>
      </c>
      <c r="B38" t="s">
        <v>825</v>
      </c>
    </row>
    <row r="39" spans="1:2" x14ac:dyDescent="0.25">
      <c r="A39">
        <v>225</v>
      </c>
      <c r="B39" s="4" t="s">
        <v>825</v>
      </c>
    </row>
    <row r="40" spans="1:2" x14ac:dyDescent="0.25">
      <c r="A40">
        <v>189</v>
      </c>
      <c r="B40" s="4" t="s">
        <v>825</v>
      </c>
    </row>
    <row r="41" spans="1:2" x14ac:dyDescent="0.25">
      <c r="A41">
        <v>550</v>
      </c>
      <c r="B41" t="s">
        <v>825</v>
      </c>
    </row>
    <row r="42" spans="1:2" x14ac:dyDescent="0.25">
      <c r="A42">
        <v>600</v>
      </c>
      <c r="B42" t="s">
        <v>825</v>
      </c>
    </row>
    <row r="43" spans="1:2" x14ac:dyDescent="0.25">
      <c r="A43">
        <v>400</v>
      </c>
      <c r="B43" t="s">
        <v>825</v>
      </c>
    </row>
    <row r="44" spans="1:2" x14ac:dyDescent="0.25">
      <c r="A44">
        <v>250</v>
      </c>
      <c r="B44" t="s">
        <v>825</v>
      </c>
    </row>
    <row r="45" spans="1:2" x14ac:dyDescent="0.25">
      <c r="A45">
        <v>780</v>
      </c>
      <c r="B45" s="4" t="s">
        <v>825</v>
      </c>
    </row>
    <row r="46" spans="1:2" x14ac:dyDescent="0.25">
      <c r="A46">
        <v>150</v>
      </c>
      <c r="B46" s="4" t="s">
        <v>825</v>
      </c>
    </row>
    <row r="47" spans="1:2" x14ac:dyDescent="0.25">
      <c r="A47">
        <v>150</v>
      </c>
      <c r="B47" s="4" t="s">
        <v>825</v>
      </c>
    </row>
    <row r="48" spans="1:2" x14ac:dyDescent="0.25">
      <c r="A48">
        <v>400</v>
      </c>
      <c r="B48" s="4" t="s">
        <v>825</v>
      </c>
    </row>
    <row r="49" spans="1:2" x14ac:dyDescent="0.25">
      <c r="A49">
        <v>600</v>
      </c>
      <c r="B49" s="4" t="s">
        <v>825</v>
      </c>
    </row>
    <row r="50" spans="1:2" x14ac:dyDescent="0.25">
      <c r="A50">
        <v>320</v>
      </c>
      <c r="B50" s="4" t="s">
        <v>825</v>
      </c>
    </row>
    <row r="51" spans="1:2" x14ac:dyDescent="0.25">
      <c r="A51">
        <v>2500</v>
      </c>
      <c r="B51" s="4" t="s">
        <v>825</v>
      </c>
    </row>
    <row r="52" spans="1:2" x14ac:dyDescent="0.25">
      <c r="A52">
        <v>130</v>
      </c>
      <c r="B52" s="4" t="s">
        <v>825</v>
      </c>
    </row>
    <row r="53" spans="1:2" x14ac:dyDescent="0.25">
      <c r="A53">
        <v>450</v>
      </c>
      <c r="B53" s="4" t="s">
        <v>825</v>
      </c>
    </row>
    <row r="54" spans="1:2" x14ac:dyDescent="0.25">
      <c r="A54">
        <v>185</v>
      </c>
      <c r="B54" s="4" t="s">
        <v>825</v>
      </c>
    </row>
    <row r="55" spans="1:2" x14ac:dyDescent="0.25">
      <c r="A55">
        <v>250</v>
      </c>
      <c r="B55" s="4" t="s">
        <v>825</v>
      </c>
    </row>
    <row r="56" spans="1:2" x14ac:dyDescent="0.25">
      <c r="A56">
        <v>700</v>
      </c>
      <c r="B56" s="4" t="s">
        <v>825</v>
      </c>
    </row>
    <row r="57" spans="1:2" x14ac:dyDescent="0.25">
      <c r="A57">
        <v>1000</v>
      </c>
      <c r="B57" s="4" t="s">
        <v>825</v>
      </c>
    </row>
    <row r="58" spans="1:2" x14ac:dyDescent="0.25">
      <c r="A58">
        <v>250</v>
      </c>
      <c r="B58" s="4" t="s">
        <v>825</v>
      </c>
    </row>
    <row r="59" spans="1:2" x14ac:dyDescent="0.25">
      <c r="A59">
        <v>600</v>
      </c>
      <c r="B59" s="4" t="s">
        <v>825</v>
      </c>
    </row>
    <row r="60" spans="1:2" x14ac:dyDescent="0.25">
      <c r="A60">
        <v>700</v>
      </c>
      <c r="B60" s="4" t="s">
        <v>825</v>
      </c>
    </row>
    <row r="61" spans="1:2" x14ac:dyDescent="0.25">
      <c r="A61">
        <v>500</v>
      </c>
      <c r="B61" s="4" t="s">
        <v>825</v>
      </c>
    </row>
    <row r="62" spans="1:2" x14ac:dyDescent="0.25">
      <c r="A62">
        <v>2300</v>
      </c>
      <c r="B62" s="4" t="s">
        <v>825</v>
      </c>
    </row>
    <row r="63" spans="1:2" x14ac:dyDescent="0.25">
      <c r="A63">
        <v>650</v>
      </c>
      <c r="B63" s="4" t="s">
        <v>825</v>
      </c>
    </row>
    <row r="64" spans="1:2" x14ac:dyDescent="0.25">
      <c r="A64">
        <v>1000</v>
      </c>
      <c r="B64" s="4" t="s">
        <v>825</v>
      </c>
    </row>
    <row r="65" spans="1:2" x14ac:dyDescent="0.25">
      <c r="A65">
        <v>1350</v>
      </c>
      <c r="B65" s="4" t="s">
        <v>825</v>
      </c>
    </row>
    <row r="66" spans="1:2" x14ac:dyDescent="0.25">
      <c r="A66">
        <v>250</v>
      </c>
      <c r="B66" s="4" t="s">
        <v>825</v>
      </c>
    </row>
    <row r="67" spans="1:2" x14ac:dyDescent="0.25">
      <c r="A67">
        <v>420</v>
      </c>
      <c r="B67" s="4" t="s">
        <v>825</v>
      </c>
    </row>
    <row r="68" spans="1:2" x14ac:dyDescent="0.25">
      <c r="A68">
        <v>600</v>
      </c>
      <c r="B68" s="4" t="s">
        <v>825</v>
      </c>
    </row>
    <row r="69" spans="1:2" x14ac:dyDescent="0.25">
      <c r="A69">
        <v>1050</v>
      </c>
      <c r="B69" s="4" t="s">
        <v>825</v>
      </c>
    </row>
    <row r="70" spans="1:2" x14ac:dyDescent="0.25">
      <c r="A70">
        <v>2500</v>
      </c>
      <c r="B70" s="4" t="s">
        <v>825</v>
      </c>
    </row>
    <row r="71" spans="1:2" x14ac:dyDescent="0.25">
      <c r="A71">
        <v>280</v>
      </c>
      <c r="B71" s="4" t="s">
        <v>825</v>
      </c>
    </row>
    <row r="72" spans="1:2" x14ac:dyDescent="0.25">
      <c r="A72">
        <v>250</v>
      </c>
      <c r="B72" s="4" t="s">
        <v>825</v>
      </c>
    </row>
    <row r="73" spans="1:2" x14ac:dyDescent="0.25">
      <c r="A73">
        <v>18</v>
      </c>
      <c r="B73" s="4" t="s">
        <v>825</v>
      </c>
    </row>
    <row r="74" spans="1:2" x14ac:dyDescent="0.25">
      <c r="A74">
        <v>500</v>
      </c>
      <c r="B74" s="4" t="s">
        <v>825</v>
      </c>
    </row>
    <row r="75" spans="1:2" x14ac:dyDescent="0.25">
      <c r="A75">
        <v>270</v>
      </c>
      <c r="B75" s="4" t="s">
        <v>825</v>
      </c>
    </row>
    <row r="76" spans="1:2" x14ac:dyDescent="0.25">
      <c r="A76">
        <v>1400</v>
      </c>
      <c r="B76" s="4" t="s">
        <v>825</v>
      </c>
    </row>
    <row r="77" spans="1:2" x14ac:dyDescent="0.25">
      <c r="A77">
        <v>300</v>
      </c>
      <c r="B77" s="4" t="s">
        <v>825</v>
      </c>
    </row>
    <row r="78" spans="1:2" x14ac:dyDescent="0.25">
      <c r="A78">
        <v>450</v>
      </c>
      <c r="B78" s="4" t="s">
        <v>825</v>
      </c>
    </row>
    <row r="79" spans="1:2" x14ac:dyDescent="0.25">
      <c r="A79">
        <v>2000</v>
      </c>
      <c r="B79" s="4" t="s">
        <v>825</v>
      </c>
    </row>
    <row r="80" spans="1:2" x14ac:dyDescent="0.25">
      <c r="A80">
        <v>390</v>
      </c>
      <c r="B80" s="4" t="s">
        <v>825</v>
      </c>
    </row>
    <row r="81" spans="1:2" x14ac:dyDescent="0.25">
      <c r="A81">
        <v>800</v>
      </c>
      <c r="B81" s="4" t="s">
        <v>825</v>
      </c>
    </row>
    <row r="82" spans="1:2" x14ac:dyDescent="0.25">
      <c r="A82">
        <v>80</v>
      </c>
      <c r="B82" s="4" t="s">
        <v>825</v>
      </c>
    </row>
    <row r="83" spans="1:2" x14ac:dyDescent="0.25">
      <c r="A83">
        <v>550</v>
      </c>
      <c r="B83" s="4" t="s">
        <v>825</v>
      </c>
    </row>
    <row r="84" spans="1:2" x14ac:dyDescent="0.25">
      <c r="A84">
        <v>1500</v>
      </c>
      <c r="B84" s="4" t="s">
        <v>825</v>
      </c>
    </row>
    <row r="85" spans="1:2" x14ac:dyDescent="0.25">
      <c r="A85">
        <v>1000</v>
      </c>
      <c r="B85" s="4" t="s">
        <v>825</v>
      </c>
    </row>
    <row r="86" spans="1:2" x14ac:dyDescent="0.25">
      <c r="A86">
        <v>300</v>
      </c>
      <c r="B86" s="4" t="s">
        <v>825</v>
      </c>
    </row>
    <row r="87" spans="1:2" x14ac:dyDescent="0.25">
      <c r="A87">
        <v>1000</v>
      </c>
      <c r="B87" s="4" t="s">
        <v>825</v>
      </c>
    </row>
    <row r="88" spans="1:2" x14ac:dyDescent="0.25">
      <c r="A88">
        <v>1850</v>
      </c>
      <c r="B88" s="4" t="s">
        <v>825</v>
      </c>
    </row>
    <row r="89" spans="1:2" x14ac:dyDescent="0.25">
      <c r="A89">
        <v>660</v>
      </c>
      <c r="B89" s="4" t="s">
        <v>825</v>
      </c>
    </row>
    <row r="90" spans="1:2" x14ac:dyDescent="0.25">
      <c r="A90">
        <v>1100</v>
      </c>
      <c r="B90" s="4" t="s">
        <v>825</v>
      </c>
    </row>
    <row r="91" spans="1:2" x14ac:dyDescent="0.25">
      <c r="A91">
        <v>800</v>
      </c>
      <c r="B91" s="4" t="s">
        <v>825</v>
      </c>
    </row>
    <row r="92" spans="1:2" x14ac:dyDescent="0.25">
      <c r="A92">
        <v>500</v>
      </c>
      <c r="B92" s="4" t="s">
        <v>825</v>
      </c>
    </row>
    <row r="93" spans="1:2" x14ac:dyDescent="0.25">
      <c r="A93">
        <v>750</v>
      </c>
      <c r="B93" s="4" t="s">
        <v>825</v>
      </c>
    </row>
    <row r="94" spans="1:2" x14ac:dyDescent="0.25">
      <c r="A94">
        <v>160</v>
      </c>
      <c r="B94" s="4" t="s">
        <v>825</v>
      </c>
    </row>
    <row r="95" spans="1:2" x14ac:dyDescent="0.25">
      <c r="A95">
        <v>550</v>
      </c>
      <c r="B95" s="4" t="s">
        <v>825</v>
      </c>
    </row>
    <row r="96" spans="1:2" x14ac:dyDescent="0.25">
      <c r="A96">
        <v>420</v>
      </c>
      <c r="B96" s="4" t="s">
        <v>825</v>
      </c>
    </row>
    <row r="97" spans="1:2" x14ac:dyDescent="0.25">
      <c r="A97">
        <v>270</v>
      </c>
      <c r="B97" s="4" t="s">
        <v>825</v>
      </c>
    </row>
    <row r="98" spans="1:2" x14ac:dyDescent="0.25">
      <c r="A98">
        <v>1200</v>
      </c>
      <c r="B98" s="4" t="s">
        <v>825</v>
      </c>
    </row>
    <row r="99" spans="1:2" x14ac:dyDescent="0.25">
      <c r="A99">
        <v>1200</v>
      </c>
      <c r="B99" s="4" t="s">
        <v>825</v>
      </c>
    </row>
    <row r="100" spans="1:2" x14ac:dyDescent="0.25">
      <c r="A100">
        <v>750</v>
      </c>
      <c r="B100" s="4" t="s">
        <v>825</v>
      </c>
    </row>
    <row r="101" spans="1:2" x14ac:dyDescent="0.25">
      <c r="A101">
        <v>320</v>
      </c>
      <c r="B101" s="4" t="s">
        <v>825</v>
      </c>
    </row>
    <row r="102" spans="1:2" x14ac:dyDescent="0.25">
      <c r="A102">
        <v>800</v>
      </c>
      <c r="B102" s="4" t="s">
        <v>825</v>
      </c>
    </row>
    <row r="103" spans="1:2" x14ac:dyDescent="0.25">
      <c r="A103">
        <v>1700</v>
      </c>
      <c r="B103" s="4" t="s">
        <v>825</v>
      </c>
    </row>
    <row r="104" spans="1:2" x14ac:dyDescent="0.25">
      <c r="A104">
        <v>400</v>
      </c>
      <c r="B104" s="4" t="s">
        <v>825</v>
      </c>
    </row>
    <row r="105" spans="1:2" x14ac:dyDescent="0.25">
      <c r="A105">
        <v>300</v>
      </c>
      <c r="B105" s="4" t="s">
        <v>825</v>
      </c>
    </row>
    <row r="106" spans="1:2" x14ac:dyDescent="0.25">
      <c r="A106">
        <v>1500</v>
      </c>
      <c r="B106" s="4" t="s">
        <v>825</v>
      </c>
    </row>
    <row r="107" spans="1:2" x14ac:dyDescent="0.25">
      <c r="A107">
        <v>876</v>
      </c>
      <c r="B107" s="4" t="s">
        <v>825</v>
      </c>
    </row>
    <row r="108" spans="1:2" x14ac:dyDescent="0.25">
      <c r="A108">
        <v>1000</v>
      </c>
      <c r="B108" s="4" t="s">
        <v>825</v>
      </c>
    </row>
    <row r="109" spans="1:2" x14ac:dyDescent="0.25">
      <c r="A109">
        <v>1600</v>
      </c>
      <c r="B109" s="4" t="s">
        <v>825</v>
      </c>
    </row>
    <row r="110" spans="1:2" x14ac:dyDescent="0.25">
      <c r="A110">
        <v>1200</v>
      </c>
      <c r="B110" s="4" t="s">
        <v>825</v>
      </c>
    </row>
    <row r="111" spans="1:2" x14ac:dyDescent="0.25">
      <c r="A111">
        <v>80</v>
      </c>
      <c r="B111" s="4" t="s">
        <v>825</v>
      </c>
    </row>
    <row r="112" spans="1:2" x14ac:dyDescent="0.25">
      <c r="A112">
        <v>600</v>
      </c>
      <c r="B112" s="4" t="s">
        <v>825</v>
      </c>
    </row>
    <row r="113" spans="1:2" x14ac:dyDescent="0.25">
      <c r="A113">
        <v>360</v>
      </c>
      <c r="B113" s="4" t="s">
        <v>825</v>
      </c>
    </row>
    <row r="114" spans="1:2" x14ac:dyDescent="0.25">
      <c r="A114">
        <v>600</v>
      </c>
      <c r="B114" s="4" t="s">
        <v>825</v>
      </c>
    </row>
    <row r="115" spans="1:2" x14ac:dyDescent="0.25">
      <c r="A115">
        <v>550</v>
      </c>
      <c r="B115" s="4" t="s">
        <v>825</v>
      </c>
    </row>
    <row r="116" spans="1:2" x14ac:dyDescent="0.25">
      <c r="A116">
        <v>1400</v>
      </c>
      <c r="B116" s="4" t="s">
        <v>825</v>
      </c>
    </row>
    <row r="117" spans="1:2" x14ac:dyDescent="0.25">
      <c r="A117">
        <v>160</v>
      </c>
      <c r="B117" s="4" t="s">
        <v>825</v>
      </c>
    </row>
    <row r="118" spans="1:2" x14ac:dyDescent="0.25">
      <c r="A118">
        <v>2500</v>
      </c>
      <c r="B118" s="4" t="s">
        <v>825</v>
      </c>
    </row>
    <row r="119" spans="1:2" x14ac:dyDescent="0.25">
      <c r="A119">
        <v>65</v>
      </c>
      <c r="B119" s="4" t="s">
        <v>825</v>
      </c>
    </row>
    <row r="120" spans="1:2" x14ac:dyDescent="0.25">
      <c r="B120" s="4"/>
    </row>
    <row r="121" spans="1:2" x14ac:dyDescent="0.25">
      <c r="A121">
        <v>250</v>
      </c>
      <c r="B121" t="s">
        <v>827</v>
      </c>
    </row>
    <row r="122" spans="1:2" x14ac:dyDescent="0.25">
      <c r="A122">
        <v>300</v>
      </c>
      <c r="B122" t="s">
        <v>827</v>
      </c>
    </row>
    <row r="123" spans="1:2" x14ac:dyDescent="0.25">
      <c r="A123">
        <v>450</v>
      </c>
      <c r="B123" t="s">
        <v>827</v>
      </c>
    </row>
    <row r="124" spans="1:2" x14ac:dyDescent="0.25">
      <c r="A124">
        <v>500</v>
      </c>
      <c r="B124" t="s">
        <v>827</v>
      </c>
    </row>
    <row r="125" spans="1:2" x14ac:dyDescent="0.25">
      <c r="A125">
        <v>600</v>
      </c>
      <c r="B125" t="s">
        <v>827</v>
      </c>
    </row>
    <row r="126" spans="1:2" x14ac:dyDescent="0.25">
      <c r="A126">
        <v>40</v>
      </c>
      <c r="B126" t="s">
        <v>827</v>
      </c>
    </row>
    <row r="127" spans="1:2" x14ac:dyDescent="0.25">
      <c r="A127">
        <v>135</v>
      </c>
      <c r="B127" t="s">
        <v>827</v>
      </c>
    </row>
    <row r="128" spans="1:2" x14ac:dyDescent="0.25">
      <c r="A128">
        <v>1300</v>
      </c>
      <c r="B128" t="s">
        <v>827</v>
      </c>
    </row>
    <row r="129" spans="1:2" x14ac:dyDescent="0.25">
      <c r="A129">
        <v>75</v>
      </c>
      <c r="B129" t="s">
        <v>827</v>
      </c>
    </row>
    <row r="130" spans="1:2" x14ac:dyDescent="0.25">
      <c r="A130">
        <v>1000</v>
      </c>
      <c r="B130" t="s">
        <v>827</v>
      </c>
    </row>
    <row r="131" spans="1:2" x14ac:dyDescent="0.25">
      <c r="A131">
        <v>300</v>
      </c>
      <c r="B131" t="s">
        <v>827</v>
      </c>
    </row>
    <row r="132" spans="1:2" x14ac:dyDescent="0.25">
      <c r="A132">
        <v>400</v>
      </c>
      <c r="B132" t="s">
        <v>827</v>
      </c>
    </row>
    <row r="133" spans="1:2" x14ac:dyDescent="0.25">
      <c r="A133">
        <v>400</v>
      </c>
      <c r="B133" t="s">
        <v>827</v>
      </c>
    </row>
    <row r="134" spans="1:2" x14ac:dyDescent="0.25">
      <c r="A134">
        <v>1000</v>
      </c>
      <c r="B134" t="s">
        <v>827</v>
      </c>
    </row>
    <row r="135" spans="1:2" x14ac:dyDescent="0.25">
      <c r="A135">
        <v>350</v>
      </c>
      <c r="B135" t="s">
        <v>827</v>
      </c>
    </row>
    <row r="136" spans="1:2" x14ac:dyDescent="0.25">
      <c r="A136">
        <v>240</v>
      </c>
      <c r="B136" t="s">
        <v>827</v>
      </c>
    </row>
    <row r="137" spans="1:2" x14ac:dyDescent="0.25">
      <c r="A137">
        <v>900</v>
      </c>
      <c r="B137" t="s">
        <v>827</v>
      </c>
    </row>
    <row r="138" spans="1:2" x14ac:dyDescent="0.25">
      <c r="A138">
        <v>550</v>
      </c>
      <c r="B138" t="s">
        <v>827</v>
      </c>
    </row>
    <row r="139" spans="1:2" x14ac:dyDescent="0.25">
      <c r="A139">
        <v>440</v>
      </c>
      <c r="B139" t="s">
        <v>827</v>
      </c>
    </row>
    <row r="140" spans="1:2" x14ac:dyDescent="0.25">
      <c r="A140">
        <v>600</v>
      </c>
      <c r="B140" t="s">
        <v>827</v>
      </c>
    </row>
    <row r="141" spans="1:2" x14ac:dyDescent="0.25">
      <c r="A141">
        <v>320</v>
      </c>
      <c r="B141" t="s">
        <v>827</v>
      </c>
    </row>
    <row r="142" spans="1:2" x14ac:dyDescent="0.25">
      <c r="A142">
        <v>500</v>
      </c>
      <c r="B142" t="s">
        <v>827</v>
      </c>
    </row>
    <row r="143" spans="1:2" x14ac:dyDescent="0.25">
      <c r="A143">
        <v>730</v>
      </c>
      <c r="B143" t="s">
        <v>827</v>
      </c>
    </row>
    <row r="144" spans="1:2" x14ac:dyDescent="0.25">
      <c r="A144">
        <v>730</v>
      </c>
      <c r="B144" t="s">
        <v>827</v>
      </c>
    </row>
    <row r="145" spans="1:2" x14ac:dyDescent="0.25">
      <c r="A145">
        <v>2000</v>
      </c>
      <c r="B145" t="s">
        <v>827</v>
      </c>
    </row>
    <row r="146" spans="1:2" x14ac:dyDescent="0.25">
      <c r="A146">
        <v>1000</v>
      </c>
      <c r="B146" t="s">
        <v>827</v>
      </c>
    </row>
    <row r="147" spans="1:2" x14ac:dyDescent="0.25">
      <c r="A147">
        <v>400</v>
      </c>
      <c r="B147" t="s">
        <v>827</v>
      </c>
    </row>
    <row r="148" spans="1:2" x14ac:dyDescent="0.25">
      <c r="A148">
        <v>200</v>
      </c>
      <c r="B148" t="s">
        <v>827</v>
      </c>
    </row>
    <row r="149" spans="1:2" x14ac:dyDescent="0.25">
      <c r="A149">
        <v>550</v>
      </c>
      <c r="B149" t="s">
        <v>827</v>
      </c>
    </row>
    <row r="150" spans="1:2" x14ac:dyDescent="0.25">
      <c r="A150">
        <v>800</v>
      </c>
      <c r="B150" t="s">
        <v>827</v>
      </c>
    </row>
    <row r="151" spans="1:2" x14ac:dyDescent="0.25">
      <c r="A151">
        <v>240</v>
      </c>
      <c r="B151" t="s">
        <v>827</v>
      </c>
    </row>
    <row r="152" spans="1:2" x14ac:dyDescent="0.25">
      <c r="A152">
        <v>500</v>
      </c>
      <c r="B152" t="s">
        <v>827</v>
      </c>
    </row>
    <row r="153" spans="1:2" x14ac:dyDescent="0.25">
      <c r="A153">
        <v>400</v>
      </c>
      <c r="B153" t="s">
        <v>827</v>
      </c>
    </row>
    <row r="154" spans="1:2" x14ac:dyDescent="0.25">
      <c r="A154">
        <v>5000</v>
      </c>
      <c r="B154" t="s">
        <v>827</v>
      </c>
    </row>
    <row r="155" spans="1:2" x14ac:dyDescent="0.25">
      <c r="A155">
        <v>325</v>
      </c>
      <c r="B155" t="s">
        <v>827</v>
      </c>
    </row>
    <row r="156" spans="1:2" x14ac:dyDescent="0.25">
      <c r="A156">
        <v>550</v>
      </c>
      <c r="B156" t="s">
        <v>827</v>
      </c>
    </row>
    <row r="157" spans="1:2" x14ac:dyDescent="0.25">
      <c r="A157">
        <v>520</v>
      </c>
      <c r="B157" t="s">
        <v>827</v>
      </c>
    </row>
    <row r="158" spans="1:2" x14ac:dyDescent="0.25">
      <c r="A158">
        <v>275</v>
      </c>
      <c r="B158" t="s">
        <v>827</v>
      </c>
    </row>
    <row r="159" spans="1:2" x14ac:dyDescent="0.25">
      <c r="A159">
        <v>320</v>
      </c>
      <c r="B159" t="s">
        <v>827</v>
      </c>
    </row>
    <row r="160" spans="1:2" x14ac:dyDescent="0.25">
      <c r="A160">
        <v>1100</v>
      </c>
      <c r="B160" t="s">
        <v>827</v>
      </c>
    </row>
    <row r="161" spans="1:2" x14ac:dyDescent="0.25">
      <c r="A161">
        <v>700</v>
      </c>
      <c r="B161" t="s">
        <v>827</v>
      </c>
    </row>
    <row r="162" spans="1:2" x14ac:dyDescent="0.25">
      <c r="A162">
        <v>500</v>
      </c>
      <c r="B162" t="s">
        <v>827</v>
      </c>
    </row>
    <row r="163" spans="1:2" x14ac:dyDescent="0.25">
      <c r="A163">
        <v>2200</v>
      </c>
      <c r="B163" t="s">
        <v>827</v>
      </c>
    </row>
    <row r="164" spans="1:2" x14ac:dyDescent="0.25">
      <c r="A164">
        <v>430</v>
      </c>
      <c r="B164" t="s">
        <v>827</v>
      </c>
    </row>
    <row r="165" spans="1:2" x14ac:dyDescent="0.25">
      <c r="A165">
        <v>2100</v>
      </c>
      <c r="B165" t="s">
        <v>827</v>
      </c>
    </row>
    <row r="166" spans="1:2" x14ac:dyDescent="0.25">
      <c r="A166">
        <v>340</v>
      </c>
      <c r="B166" t="s">
        <v>827</v>
      </c>
    </row>
    <row r="167" spans="1:2" x14ac:dyDescent="0.25">
      <c r="A167">
        <v>325</v>
      </c>
      <c r="B167" t="s">
        <v>827</v>
      </c>
    </row>
    <row r="168" spans="1:2" x14ac:dyDescent="0.25">
      <c r="A168">
        <v>1632</v>
      </c>
      <c r="B168" t="s">
        <v>827</v>
      </c>
    </row>
    <row r="169" spans="1:2" x14ac:dyDescent="0.25">
      <c r="A169">
        <v>700</v>
      </c>
      <c r="B169" t="s">
        <v>827</v>
      </c>
    </row>
    <row r="170" spans="1:2" x14ac:dyDescent="0.25">
      <c r="A170">
        <v>800</v>
      </c>
      <c r="B170" t="s">
        <v>827</v>
      </c>
    </row>
    <row r="171" spans="1:2" x14ac:dyDescent="0.25">
      <c r="A171">
        <v>450</v>
      </c>
      <c r="B171" t="s">
        <v>827</v>
      </c>
    </row>
    <row r="172" spans="1:2" x14ac:dyDescent="0.25">
      <c r="A172">
        <v>210</v>
      </c>
      <c r="B172" t="s">
        <v>827</v>
      </c>
    </row>
    <row r="173" spans="1:2" x14ac:dyDescent="0.25">
      <c r="A173">
        <v>300</v>
      </c>
      <c r="B173" t="s">
        <v>827</v>
      </c>
    </row>
    <row r="174" spans="1:2" x14ac:dyDescent="0.25">
      <c r="A174">
        <v>700</v>
      </c>
      <c r="B174" t="s">
        <v>827</v>
      </c>
    </row>
    <row r="175" spans="1:2" x14ac:dyDescent="0.25">
      <c r="A175">
        <v>1000</v>
      </c>
      <c r="B175" t="s">
        <v>827</v>
      </c>
    </row>
    <row r="176" spans="1:2" x14ac:dyDescent="0.25">
      <c r="A176">
        <v>240</v>
      </c>
      <c r="B176" t="s">
        <v>827</v>
      </c>
    </row>
    <row r="177" spans="1:2" x14ac:dyDescent="0.25">
      <c r="A177">
        <v>70</v>
      </c>
      <c r="B177" t="s">
        <v>827</v>
      </c>
    </row>
    <row r="178" spans="1:2" x14ac:dyDescent="0.25">
      <c r="A178">
        <v>657</v>
      </c>
      <c r="B178" t="s">
        <v>827</v>
      </c>
    </row>
    <row r="179" spans="1:2" x14ac:dyDescent="0.25">
      <c r="A179">
        <v>315</v>
      </c>
      <c r="B179" t="s">
        <v>827</v>
      </c>
    </row>
    <row r="180" spans="1:2" x14ac:dyDescent="0.25">
      <c r="A180">
        <v>200</v>
      </c>
      <c r="B180" t="s">
        <v>827</v>
      </c>
    </row>
    <row r="181" spans="1:2" x14ac:dyDescent="0.25">
      <c r="A181">
        <v>400</v>
      </c>
      <c r="B181" t="s">
        <v>827</v>
      </c>
    </row>
    <row r="182" spans="1:2" x14ac:dyDescent="0.25">
      <c r="A182">
        <v>2000</v>
      </c>
      <c r="B182" t="s">
        <v>827</v>
      </c>
    </row>
    <row r="183" spans="1:2" x14ac:dyDescent="0.25">
      <c r="A183">
        <v>250</v>
      </c>
      <c r="B183" t="s">
        <v>827</v>
      </c>
    </row>
    <row r="184" spans="1:2" x14ac:dyDescent="0.25">
      <c r="A184">
        <v>800</v>
      </c>
      <c r="B184" t="s">
        <v>827</v>
      </c>
    </row>
    <row r="185" spans="1:2" x14ac:dyDescent="0.25">
      <c r="A185">
        <v>400</v>
      </c>
      <c r="B185" t="s">
        <v>827</v>
      </c>
    </row>
    <row r="186" spans="1:2" x14ac:dyDescent="0.25">
      <c r="A186">
        <v>245</v>
      </c>
      <c r="B186" t="s">
        <v>827</v>
      </c>
    </row>
    <row r="187" spans="1:2" x14ac:dyDescent="0.25">
      <c r="A187">
        <v>500</v>
      </c>
      <c r="B187" t="s">
        <v>827</v>
      </c>
    </row>
    <row r="188" spans="1:2" x14ac:dyDescent="0.25">
      <c r="A188">
        <v>950</v>
      </c>
      <c r="B188" t="s">
        <v>827</v>
      </c>
    </row>
    <row r="189" spans="1:2" x14ac:dyDescent="0.25">
      <c r="A189">
        <v>180</v>
      </c>
      <c r="B189" t="s">
        <v>827</v>
      </c>
    </row>
    <row r="190" spans="1:2" x14ac:dyDescent="0.25">
      <c r="A190">
        <v>500</v>
      </c>
      <c r="B190" t="s">
        <v>827</v>
      </c>
    </row>
    <row r="191" spans="1:2" x14ac:dyDescent="0.25">
      <c r="A191">
        <v>950</v>
      </c>
      <c r="B191" t="s">
        <v>827</v>
      </c>
    </row>
    <row r="192" spans="1:2" x14ac:dyDescent="0.25">
      <c r="A192">
        <v>300</v>
      </c>
      <c r="B192" t="s">
        <v>827</v>
      </c>
    </row>
    <row r="193" spans="1:2" x14ac:dyDescent="0.25">
      <c r="A193">
        <v>220</v>
      </c>
      <c r="B193" t="s">
        <v>827</v>
      </c>
    </row>
    <row r="194" spans="1:2" x14ac:dyDescent="0.25">
      <c r="A194">
        <v>950</v>
      </c>
      <c r="B194" t="s">
        <v>827</v>
      </c>
    </row>
    <row r="195" spans="1:2" x14ac:dyDescent="0.25">
      <c r="A195">
        <v>450</v>
      </c>
      <c r="B195" t="s">
        <v>827</v>
      </c>
    </row>
    <row r="196" spans="1:2" x14ac:dyDescent="0.25">
      <c r="A196">
        <v>250</v>
      </c>
      <c r="B196" t="s">
        <v>827</v>
      </c>
    </row>
    <row r="197" spans="1:2" x14ac:dyDescent="0.25">
      <c r="A197">
        <v>150</v>
      </c>
      <c r="B197" t="s">
        <v>827</v>
      </c>
    </row>
    <row r="198" spans="1:2" x14ac:dyDescent="0.25">
      <c r="A198">
        <v>1000</v>
      </c>
      <c r="B198" t="s">
        <v>827</v>
      </c>
    </row>
    <row r="199" spans="1:2" x14ac:dyDescent="0.25">
      <c r="A199">
        <v>900</v>
      </c>
      <c r="B199" t="s">
        <v>827</v>
      </c>
    </row>
    <row r="200" spans="1:2" x14ac:dyDescent="0.25">
      <c r="A200">
        <v>450</v>
      </c>
      <c r="B200" t="s">
        <v>827</v>
      </c>
    </row>
    <row r="201" spans="1:2" x14ac:dyDescent="0.25">
      <c r="A201">
        <v>150</v>
      </c>
      <c r="B201" t="s">
        <v>827</v>
      </c>
    </row>
    <row r="202" spans="1:2" x14ac:dyDescent="0.25">
      <c r="A202">
        <v>420</v>
      </c>
      <c r="B202" t="s">
        <v>827</v>
      </c>
    </row>
    <row r="203" spans="1:2" x14ac:dyDescent="0.25">
      <c r="A203">
        <v>500</v>
      </c>
      <c r="B203" t="s">
        <v>827</v>
      </c>
    </row>
    <row r="204" spans="1:2" x14ac:dyDescent="0.25">
      <c r="A204">
        <v>450</v>
      </c>
      <c r="B204" t="s">
        <v>827</v>
      </c>
    </row>
    <row r="205" spans="1:2" x14ac:dyDescent="0.25">
      <c r="A205">
        <v>140</v>
      </c>
      <c r="B205" t="s">
        <v>827</v>
      </c>
    </row>
    <row r="206" spans="1:2" x14ac:dyDescent="0.25">
      <c r="A206">
        <v>1700</v>
      </c>
      <c r="B206" t="s">
        <v>827</v>
      </c>
    </row>
    <row r="207" spans="1:2" x14ac:dyDescent="0.25">
      <c r="A207">
        <v>1700</v>
      </c>
      <c r="B207" t="s">
        <v>827</v>
      </c>
    </row>
    <row r="208" spans="1:2" x14ac:dyDescent="0.25">
      <c r="A208">
        <v>400</v>
      </c>
      <c r="B208" t="s">
        <v>827</v>
      </c>
    </row>
    <row r="209" spans="1:2" x14ac:dyDescent="0.25">
      <c r="A209">
        <v>65</v>
      </c>
      <c r="B209" t="s">
        <v>827</v>
      </c>
    </row>
    <row r="210" spans="1:2" x14ac:dyDescent="0.25">
      <c r="A210">
        <v>120</v>
      </c>
      <c r="B210" t="s">
        <v>827</v>
      </c>
    </row>
    <row r="211" spans="1:2" x14ac:dyDescent="0.25">
      <c r="A211">
        <v>1500</v>
      </c>
      <c r="B211" t="s">
        <v>827</v>
      </c>
    </row>
    <row r="212" spans="1:2" x14ac:dyDescent="0.25">
      <c r="A212">
        <v>250</v>
      </c>
      <c r="B212" t="s">
        <v>827</v>
      </c>
    </row>
    <row r="213" spans="1:2" x14ac:dyDescent="0.25">
      <c r="A213">
        <v>500</v>
      </c>
      <c r="B213" t="s">
        <v>827</v>
      </c>
    </row>
    <row r="214" spans="1:2" x14ac:dyDescent="0.25">
      <c r="A214">
        <v>600</v>
      </c>
      <c r="B214" t="s">
        <v>827</v>
      </c>
    </row>
    <row r="215" spans="1:2" x14ac:dyDescent="0.25">
      <c r="A215">
        <v>350</v>
      </c>
      <c r="B215" t="s">
        <v>827</v>
      </c>
    </row>
    <row r="216" spans="1:2" x14ac:dyDescent="0.25">
      <c r="A216">
        <v>150</v>
      </c>
      <c r="B216" t="s">
        <v>827</v>
      </c>
    </row>
    <row r="217" spans="1:2" x14ac:dyDescent="0.25">
      <c r="A217">
        <v>800</v>
      </c>
      <c r="B217" t="s">
        <v>827</v>
      </c>
    </row>
    <row r="218" spans="1:2" x14ac:dyDescent="0.25">
      <c r="A218">
        <v>200</v>
      </c>
      <c r="B218" t="s">
        <v>827</v>
      </c>
    </row>
    <row r="219" spans="1:2" x14ac:dyDescent="0.25">
      <c r="A219">
        <v>800</v>
      </c>
      <c r="B219" t="s">
        <v>827</v>
      </c>
    </row>
    <row r="220" spans="1:2" x14ac:dyDescent="0.25">
      <c r="A220">
        <v>650</v>
      </c>
      <c r="B220" t="s">
        <v>827</v>
      </c>
    </row>
    <row r="221" spans="1:2" x14ac:dyDescent="0.25">
      <c r="A221">
        <v>500</v>
      </c>
      <c r="B221" t="s">
        <v>827</v>
      </c>
    </row>
    <row r="222" spans="1:2" x14ac:dyDescent="0.25">
      <c r="A222">
        <v>2500</v>
      </c>
      <c r="B222" t="s">
        <v>827</v>
      </c>
    </row>
    <row r="223" spans="1:2" x14ac:dyDescent="0.25">
      <c r="A223">
        <v>300</v>
      </c>
      <c r="B223" t="s">
        <v>827</v>
      </c>
    </row>
    <row r="224" spans="1:2" x14ac:dyDescent="0.25">
      <c r="A224">
        <v>60</v>
      </c>
      <c r="B224" t="s">
        <v>827</v>
      </c>
    </row>
    <row r="225" spans="1:2" x14ac:dyDescent="0.25">
      <c r="A225">
        <v>650</v>
      </c>
      <c r="B225" t="s">
        <v>827</v>
      </c>
    </row>
    <row r="226" spans="1:2" x14ac:dyDescent="0.25">
      <c r="A226">
        <v>250</v>
      </c>
      <c r="B226" t="s">
        <v>827</v>
      </c>
    </row>
    <row r="227" spans="1:2" x14ac:dyDescent="0.25">
      <c r="A227">
        <v>205</v>
      </c>
      <c r="B227" t="s">
        <v>827</v>
      </c>
    </row>
    <row r="228" spans="1:2" x14ac:dyDescent="0.25">
      <c r="A228">
        <v>500</v>
      </c>
      <c r="B228" t="s">
        <v>827</v>
      </c>
    </row>
    <row r="229" spans="1:2" x14ac:dyDescent="0.25">
      <c r="A229">
        <v>1500</v>
      </c>
      <c r="B229" t="s">
        <v>827</v>
      </c>
    </row>
    <row r="230" spans="1:2" x14ac:dyDescent="0.25">
      <c r="A230">
        <v>250</v>
      </c>
      <c r="B230" t="s">
        <v>827</v>
      </c>
    </row>
    <row r="231" spans="1:2" x14ac:dyDescent="0.25">
      <c r="A231">
        <v>500</v>
      </c>
      <c r="B231" t="s">
        <v>827</v>
      </c>
    </row>
    <row r="232" spans="1:2" x14ac:dyDescent="0.25">
      <c r="A232">
        <v>625</v>
      </c>
      <c r="B232" t="s">
        <v>827</v>
      </c>
    </row>
    <row r="233" spans="1:2" x14ac:dyDescent="0.25">
      <c r="A233">
        <v>500</v>
      </c>
      <c r="B233" t="s">
        <v>827</v>
      </c>
    </row>
    <row r="234" spans="1:2" x14ac:dyDescent="0.25">
      <c r="A234">
        <v>175</v>
      </c>
      <c r="B234" t="s">
        <v>827</v>
      </c>
    </row>
    <row r="235" spans="1:2" x14ac:dyDescent="0.25">
      <c r="A235">
        <v>450</v>
      </c>
      <c r="B235" t="s">
        <v>827</v>
      </c>
    </row>
    <row r="236" spans="1:2" x14ac:dyDescent="0.25">
      <c r="A236">
        <v>600</v>
      </c>
      <c r="B236" t="s">
        <v>827</v>
      </c>
    </row>
    <row r="237" spans="1:2" x14ac:dyDescent="0.25">
      <c r="A237">
        <v>210</v>
      </c>
      <c r="B237" t="s">
        <v>827</v>
      </c>
    </row>
    <row r="238" spans="1:2" x14ac:dyDescent="0.25">
      <c r="A238">
        <v>150</v>
      </c>
      <c r="B238" t="s">
        <v>827</v>
      </c>
    </row>
    <row r="239" spans="1:2" x14ac:dyDescent="0.25">
      <c r="A239">
        <v>200</v>
      </c>
      <c r="B239" t="s">
        <v>827</v>
      </c>
    </row>
    <row r="240" spans="1:2" x14ac:dyDescent="0.25">
      <c r="A240">
        <v>30</v>
      </c>
      <c r="B240" t="s">
        <v>827</v>
      </c>
    </row>
    <row r="241" spans="1:2" x14ac:dyDescent="0.25">
      <c r="A241">
        <v>235</v>
      </c>
      <c r="B241" t="s">
        <v>827</v>
      </c>
    </row>
    <row r="242" spans="1:2" x14ac:dyDescent="0.25">
      <c r="A242">
        <v>540</v>
      </c>
      <c r="B242" t="s">
        <v>827</v>
      </c>
    </row>
    <row r="243" spans="1:2" x14ac:dyDescent="0.25">
      <c r="A243">
        <v>850</v>
      </c>
      <c r="B243" t="s">
        <v>827</v>
      </c>
    </row>
    <row r="244" spans="1:2" x14ac:dyDescent="0.25">
      <c r="A244">
        <v>755</v>
      </c>
      <c r="B244" t="s">
        <v>827</v>
      </c>
    </row>
    <row r="245" spans="1:2" x14ac:dyDescent="0.25">
      <c r="A245">
        <v>500</v>
      </c>
      <c r="B245" s="4" t="s">
        <v>827</v>
      </c>
    </row>
    <row r="246" spans="1:2" x14ac:dyDescent="0.25">
      <c r="A246">
        <v>56</v>
      </c>
      <c r="B246" t="s">
        <v>827</v>
      </c>
    </row>
    <row r="247" spans="1:2" x14ac:dyDescent="0.25">
      <c r="A247">
        <v>350</v>
      </c>
      <c r="B247" t="s">
        <v>827</v>
      </c>
    </row>
    <row r="248" spans="1:2" x14ac:dyDescent="0.25">
      <c r="A248">
        <v>130</v>
      </c>
      <c r="B248" t="s">
        <v>827</v>
      </c>
    </row>
    <row r="249" spans="1:2" x14ac:dyDescent="0.25">
      <c r="A249">
        <v>200</v>
      </c>
      <c r="B249" t="s">
        <v>827</v>
      </c>
    </row>
    <row r="250" spans="1:2" x14ac:dyDescent="0.25">
      <c r="A250">
        <v>180</v>
      </c>
      <c r="B250" t="s">
        <v>827</v>
      </c>
    </row>
    <row r="251" spans="1:2" x14ac:dyDescent="0.25">
      <c r="A251">
        <v>550</v>
      </c>
      <c r="B251" t="s">
        <v>827</v>
      </c>
    </row>
    <row r="252" spans="1:2" x14ac:dyDescent="0.25">
      <c r="A252">
        <v>150</v>
      </c>
      <c r="B252" t="s">
        <v>827</v>
      </c>
    </row>
    <row r="253" spans="1:2" x14ac:dyDescent="0.25">
      <c r="A253">
        <v>150</v>
      </c>
      <c r="B253" t="s">
        <v>827</v>
      </c>
    </row>
    <row r="254" spans="1:2" x14ac:dyDescent="0.25">
      <c r="A254">
        <v>200</v>
      </c>
      <c r="B254" t="s">
        <v>827</v>
      </c>
    </row>
    <row r="255" spans="1:2" x14ac:dyDescent="0.25">
      <c r="A255">
        <v>148</v>
      </c>
      <c r="B255" s="4" t="s">
        <v>827</v>
      </c>
    </row>
    <row r="256" spans="1:2" x14ac:dyDescent="0.25">
      <c r="A256">
        <v>110</v>
      </c>
      <c r="B256" t="s">
        <v>827</v>
      </c>
    </row>
    <row r="257" spans="1:2" x14ac:dyDescent="0.25">
      <c r="A257">
        <v>50</v>
      </c>
      <c r="B257" t="s">
        <v>827</v>
      </c>
    </row>
    <row r="258" spans="1:2" x14ac:dyDescent="0.25">
      <c r="A258">
        <v>65</v>
      </c>
      <c r="B258" t="s">
        <v>827</v>
      </c>
    </row>
    <row r="259" spans="1:2" x14ac:dyDescent="0.25">
      <c r="A259">
        <v>850</v>
      </c>
      <c r="B259" t="s">
        <v>827</v>
      </c>
    </row>
    <row r="260" spans="1:2" x14ac:dyDescent="0.25">
      <c r="A260">
        <v>250</v>
      </c>
      <c r="B260" t="s">
        <v>827</v>
      </c>
    </row>
    <row r="261" spans="1:2" x14ac:dyDescent="0.25">
      <c r="A261">
        <v>100</v>
      </c>
      <c r="B261" t="s">
        <v>827</v>
      </c>
    </row>
    <row r="262" spans="1:2" x14ac:dyDescent="0.25">
      <c r="A262">
        <v>400</v>
      </c>
      <c r="B262" s="4" t="s">
        <v>827</v>
      </c>
    </row>
    <row r="263" spans="1:2" x14ac:dyDescent="0.25">
      <c r="A263">
        <v>400</v>
      </c>
      <c r="B263" s="4" t="s">
        <v>827</v>
      </c>
    </row>
    <row r="264" spans="1:2" x14ac:dyDescent="0.25">
      <c r="A264">
        <v>500</v>
      </c>
      <c r="B264" s="4" t="s">
        <v>827</v>
      </c>
    </row>
    <row r="265" spans="1:2" x14ac:dyDescent="0.25">
      <c r="A265">
        <v>160</v>
      </c>
      <c r="B265" s="4" t="s">
        <v>827</v>
      </c>
    </row>
    <row r="266" spans="1:2" x14ac:dyDescent="0.25">
      <c r="A266">
        <v>225</v>
      </c>
      <c r="B266" s="4" t="s">
        <v>827</v>
      </c>
    </row>
    <row r="267" spans="1:2" x14ac:dyDescent="0.25">
      <c r="A267">
        <v>14</v>
      </c>
      <c r="B267" t="s">
        <v>827</v>
      </c>
    </row>
    <row r="268" spans="1:2" x14ac:dyDescent="0.25">
      <c r="A268">
        <v>400</v>
      </c>
      <c r="B268" t="s">
        <v>827</v>
      </c>
    </row>
    <row r="269" spans="1:2" x14ac:dyDescent="0.25">
      <c r="A269">
        <v>300</v>
      </c>
      <c r="B269" t="s">
        <v>827</v>
      </c>
    </row>
    <row r="270" spans="1:2" x14ac:dyDescent="0.25">
      <c r="A270">
        <v>400</v>
      </c>
      <c r="B270" t="s">
        <v>827</v>
      </c>
    </row>
    <row r="271" spans="1:2" x14ac:dyDescent="0.25">
      <c r="A271">
        <v>5000</v>
      </c>
      <c r="B271" t="s">
        <v>827</v>
      </c>
    </row>
    <row r="272" spans="1:2" x14ac:dyDescent="0.25">
      <c r="A272">
        <v>500</v>
      </c>
      <c r="B272" t="s">
        <v>827</v>
      </c>
    </row>
    <row r="273" spans="1:2" x14ac:dyDescent="0.25">
      <c r="A273">
        <v>600</v>
      </c>
      <c r="B273" t="s">
        <v>827</v>
      </c>
    </row>
    <row r="274" spans="1:2" x14ac:dyDescent="0.25">
      <c r="A274">
        <v>775</v>
      </c>
      <c r="B274" t="s">
        <v>827</v>
      </c>
    </row>
    <row r="275" spans="1:2" x14ac:dyDescent="0.25">
      <c r="A275">
        <v>350</v>
      </c>
      <c r="B275" t="s">
        <v>827</v>
      </c>
    </row>
    <row r="276" spans="1:2" x14ac:dyDescent="0.25">
      <c r="A276">
        <v>560</v>
      </c>
      <c r="B276" t="s">
        <v>827</v>
      </c>
    </row>
    <row r="277" spans="1:2" x14ac:dyDescent="0.25">
      <c r="A277">
        <v>700</v>
      </c>
      <c r="B277" t="s">
        <v>827</v>
      </c>
    </row>
    <row r="278" spans="1:2" x14ac:dyDescent="0.25">
      <c r="A278">
        <v>460</v>
      </c>
      <c r="B278" t="s">
        <v>827</v>
      </c>
    </row>
    <row r="279" spans="1:2" x14ac:dyDescent="0.25">
      <c r="A279">
        <v>400</v>
      </c>
      <c r="B279" t="s">
        <v>827</v>
      </c>
    </row>
    <row r="280" spans="1:2" x14ac:dyDescent="0.25">
      <c r="A280">
        <v>410</v>
      </c>
      <c r="B280" t="s">
        <v>827</v>
      </c>
    </row>
    <row r="281" spans="1:2" x14ac:dyDescent="0.25">
      <c r="A281">
        <v>300</v>
      </c>
      <c r="B281" t="s">
        <v>827</v>
      </c>
    </row>
    <row r="282" spans="1:2" x14ac:dyDescent="0.25">
      <c r="A282">
        <v>300</v>
      </c>
      <c r="B282" t="s">
        <v>827</v>
      </c>
    </row>
    <row r="283" spans="1:2" x14ac:dyDescent="0.25">
      <c r="A283">
        <v>900</v>
      </c>
      <c r="B283" t="s">
        <v>827</v>
      </c>
    </row>
    <row r="284" spans="1:2" x14ac:dyDescent="0.25">
      <c r="A284">
        <v>400</v>
      </c>
      <c r="B284" t="s">
        <v>827</v>
      </c>
    </row>
    <row r="285" spans="1:2" x14ac:dyDescent="0.25">
      <c r="A285">
        <v>480</v>
      </c>
      <c r="B285" t="s">
        <v>827</v>
      </c>
    </row>
    <row r="286" spans="1:2" x14ac:dyDescent="0.25">
      <c r="A286">
        <v>1650</v>
      </c>
      <c r="B286" t="s">
        <v>827</v>
      </c>
    </row>
    <row r="287" spans="1:2" x14ac:dyDescent="0.25">
      <c r="A287">
        <v>97</v>
      </c>
      <c r="B287" t="s">
        <v>827</v>
      </c>
    </row>
    <row r="288" spans="1:2" x14ac:dyDescent="0.25">
      <c r="A288">
        <v>500</v>
      </c>
      <c r="B288" t="s">
        <v>827</v>
      </c>
    </row>
    <row r="289" spans="1:2" x14ac:dyDescent="0.25">
      <c r="A289">
        <v>700</v>
      </c>
      <c r="B289" t="s">
        <v>827</v>
      </c>
    </row>
    <row r="290" spans="1:2" x14ac:dyDescent="0.25">
      <c r="A290">
        <v>250</v>
      </c>
      <c r="B290" t="s">
        <v>827</v>
      </c>
    </row>
    <row r="291" spans="1:2" x14ac:dyDescent="0.25">
      <c r="A291">
        <v>500</v>
      </c>
      <c r="B291" t="s">
        <v>827</v>
      </c>
    </row>
    <row r="292" spans="1:2" x14ac:dyDescent="0.25">
      <c r="A292">
        <v>650</v>
      </c>
      <c r="B292" t="s">
        <v>827</v>
      </c>
    </row>
    <row r="293" spans="1:2" x14ac:dyDescent="0.25">
      <c r="A293">
        <v>360</v>
      </c>
      <c r="B293" t="s">
        <v>827</v>
      </c>
    </row>
    <row r="294" spans="1:2" x14ac:dyDescent="0.25">
      <c r="A294">
        <v>150</v>
      </c>
      <c r="B294" t="s">
        <v>827</v>
      </c>
    </row>
    <row r="295" spans="1:2" x14ac:dyDescent="0.25">
      <c r="A295">
        <v>800</v>
      </c>
      <c r="B295" t="s">
        <v>827</v>
      </c>
    </row>
    <row r="296" spans="1:2" x14ac:dyDescent="0.25">
      <c r="A296">
        <v>450</v>
      </c>
      <c r="B296" t="s">
        <v>827</v>
      </c>
    </row>
    <row r="297" spans="1:2" x14ac:dyDescent="0.25">
      <c r="A297">
        <v>400</v>
      </c>
      <c r="B297" t="s">
        <v>827</v>
      </c>
    </row>
    <row r="298" spans="1:2" x14ac:dyDescent="0.25">
      <c r="A298">
        <v>500</v>
      </c>
      <c r="B298" t="s">
        <v>827</v>
      </c>
    </row>
    <row r="299" spans="1:2" x14ac:dyDescent="0.25">
      <c r="A299">
        <v>600</v>
      </c>
      <c r="B299" t="s">
        <v>827</v>
      </c>
    </row>
    <row r="300" spans="1:2" x14ac:dyDescent="0.25">
      <c r="A300">
        <v>240</v>
      </c>
      <c r="B300" t="s">
        <v>827</v>
      </c>
    </row>
    <row r="301" spans="1:2" x14ac:dyDescent="0.25">
      <c r="A301">
        <v>380</v>
      </c>
      <c r="B301" t="s">
        <v>827</v>
      </c>
    </row>
    <row r="302" spans="1:2" x14ac:dyDescent="0.25">
      <c r="A302">
        <v>350</v>
      </c>
      <c r="B302" t="s">
        <v>827</v>
      </c>
    </row>
    <row r="303" spans="1:2" x14ac:dyDescent="0.25">
      <c r="A303">
        <v>1350</v>
      </c>
      <c r="B303" t="s">
        <v>827</v>
      </c>
    </row>
    <row r="304" spans="1:2" x14ac:dyDescent="0.25">
      <c r="A304">
        <v>500</v>
      </c>
      <c r="B304" t="s">
        <v>827</v>
      </c>
    </row>
    <row r="305" spans="1:2" x14ac:dyDescent="0.25">
      <c r="A305">
        <v>500</v>
      </c>
      <c r="B305" s="4" t="s">
        <v>827</v>
      </c>
    </row>
    <row r="306" spans="1:2" x14ac:dyDescent="0.25">
      <c r="A306">
        <v>240</v>
      </c>
      <c r="B306" s="4" t="s">
        <v>827</v>
      </c>
    </row>
    <row r="307" spans="1:2" x14ac:dyDescent="0.25">
      <c r="A307">
        <v>450</v>
      </c>
      <c r="B307" s="4" t="s">
        <v>827</v>
      </c>
    </row>
    <row r="308" spans="1:2" x14ac:dyDescent="0.25">
      <c r="A308">
        <v>900</v>
      </c>
      <c r="B308" s="4" t="s">
        <v>827</v>
      </c>
    </row>
    <row r="309" spans="1:2" x14ac:dyDescent="0.25">
      <c r="A309">
        <v>500</v>
      </c>
      <c r="B309" s="4" t="s">
        <v>827</v>
      </c>
    </row>
    <row r="310" spans="1:2" x14ac:dyDescent="0.25">
      <c r="A310">
        <v>450</v>
      </c>
      <c r="B310" t="s">
        <v>827</v>
      </c>
    </row>
    <row r="311" spans="1:2" x14ac:dyDescent="0.25">
      <c r="A311">
        <v>510</v>
      </c>
      <c r="B311" t="s">
        <v>827</v>
      </c>
    </row>
    <row r="312" spans="1:2" x14ac:dyDescent="0.25">
      <c r="A312">
        <v>370</v>
      </c>
      <c r="B312" t="s">
        <v>827</v>
      </c>
    </row>
    <row r="313" spans="1:2" x14ac:dyDescent="0.25">
      <c r="A313">
        <v>400</v>
      </c>
      <c r="B313" t="s">
        <v>827</v>
      </c>
    </row>
    <row r="314" spans="1:2" x14ac:dyDescent="0.25">
      <c r="A314">
        <v>130</v>
      </c>
      <c r="B314" t="s">
        <v>827</v>
      </c>
    </row>
    <row r="315" spans="1:2" x14ac:dyDescent="0.25">
      <c r="A315">
        <v>97</v>
      </c>
      <c r="B315" t="s">
        <v>827</v>
      </c>
    </row>
    <row r="316" spans="1:2" x14ac:dyDescent="0.25">
      <c r="A316">
        <v>280</v>
      </c>
      <c r="B316" t="s">
        <v>827</v>
      </c>
    </row>
  </sheetData>
  <sortState ref="A2:B314">
    <sortCondition ref="B3"/>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7"/>
  <sheetViews>
    <sheetView workbookViewId="0">
      <selection activeCell="K2" sqref="K2:K62"/>
    </sheetView>
  </sheetViews>
  <sheetFormatPr defaultRowHeight="15" x14ac:dyDescent="0.25"/>
  <sheetData>
    <row r="1" spans="1:14" x14ac:dyDescent="0.25">
      <c r="A1" s="2" t="s">
        <v>797</v>
      </c>
      <c r="C1" s="2" t="s">
        <v>797</v>
      </c>
      <c r="D1" t="s">
        <v>849</v>
      </c>
      <c r="H1" s="2" t="s">
        <v>797</v>
      </c>
      <c r="I1" t="s">
        <v>849</v>
      </c>
      <c r="J1" t="s">
        <v>917</v>
      </c>
    </row>
    <row r="2" spans="1:14" x14ac:dyDescent="0.25">
      <c r="A2" t="s">
        <v>179</v>
      </c>
      <c r="C2" t="s">
        <v>179</v>
      </c>
      <c r="D2">
        <v>8</v>
      </c>
      <c r="H2" t="s">
        <v>179</v>
      </c>
      <c r="I2">
        <v>8</v>
      </c>
      <c r="J2">
        <v>1</v>
      </c>
      <c r="K2">
        <f>IF(I2&lt;6,8,IF(I2&gt;10,4,3))</f>
        <v>3</v>
      </c>
    </row>
    <row r="3" spans="1:14" x14ac:dyDescent="0.25">
      <c r="A3" t="s">
        <v>179</v>
      </c>
      <c r="H3" t="s">
        <v>382</v>
      </c>
      <c r="I3">
        <v>3</v>
      </c>
      <c r="J3">
        <v>2</v>
      </c>
      <c r="K3">
        <f t="shared" ref="K3:K62" si="0">IF(I3&lt;6,8,IF(I3&gt;10,4,3))</f>
        <v>8</v>
      </c>
      <c r="M3" t="s">
        <v>918</v>
      </c>
      <c r="N3">
        <v>8</v>
      </c>
    </row>
    <row r="4" spans="1:14" x14ac:dyDescent="0.25">
      <c r="A4" t="s">
        <v>179</v>
      </c>
      <c r="H4" t="s">
        <v>493</v>
      </c>
      <c r="I4">
        <v>1</v>
      </c>
      <c r="J4">
        <v>4</v>
      </c>
      <c r="K4">
        <f t="shared" si="0"/>
        <v>8</v>
      </c>
      <c r="M4" t="s">
        <v>919</v>
      </c>
      <c r="N4">
        <v>3</v>
      </c>
    </row>
    <row r="5" spans="1:14" x14ac:dyDescent="0.25">
      <c r="A5" t="s">
        <v>179</v>
      </c>
      <c r="H5" t="s">
        <v>451</v>
      </c>
      <c r="I5">
        <v>3</v>
      </c>
      <c r="J5">
        <v>6</v>
      </c>
      <c r="K5">
        <f t="shared" si="0"/>
        <v>8</v>
      </c>
      <c r="M5" t="s">
        <v>920</v>
      </c>
      <c r="N5">
        <v>4</v>
      </c>
    </row>
    <row r="6" spans="1:14" x14ac:dyDescent="0.25">
      <c r="A6" t="s">
        <v>179</v>
      </c>
      <c r="H6" t="s">
        <v>332</v>
      </c>
      <c r="I6">
        <v>1</v>
      </c>
      <c r="J6">
        <v>8</v>
      </c>
      <c r="K6">
        <f t="shared" si="0"/>
        <v>8</v>
      </c>
    </row>
    <row r="7" spans="1:14" x14ac:dyDescent="0.25">
      <c r="A7" t="s">
        <v>179</v>
      </c>
      <c r="H7" t="s">
        <v>318</v>
      </c>
      <c r="I7">
        <v>1</v>
      </c>
      <c r="J7">
        <v>9</v>
      </c>
      <c r="K7">
        <f t="shared" si="0"/>
        <v>8</v>
      </c>
    </row>
    <row r="8" spans="1:14" x14ac:dyDescent="0.25">
      <c r="A8" t="s">
        <v>179</v>
      </c>
      <c r="H8" t="s">
        <v>443</v>
      </c>
      <c r="I8">
        <v>15</v>
      </c>
      <c r="J8">
        <v>10</v>
      </c>
      <c r="K8">
        <f t="shared" si="0"/>
        <v>4</v>
      </c>
    </row>
    <row r="9" spans="1:14" x14ac:dyDescent="0.25">
      <c r="A9" t="s">
        <v>179</v>
      </c>
      <c r="H9" t="s">
        <v>61</v>
      </c>
      <c r="I9">
        <v>14</v>
      </c>
      <c r="J9">
        <v>11</v>
      </c>
      <c r="K9">
        <f t="shared" si="0"/>
        <v>4</v>
      </c>
    </row>
    <row r="10" spans="1:14" x14ac:dyDescent="0.25">
      <c r="A10" t="s">
        <v>382</v>
      </c>
      <c r="C10" t="s">
        <v>382</v>
      </c>
      <c r="D10">
        <v>3</v>
      </c>
      <c r="H10" t="s">
        <v>71</v>
      </c>
      <c r="I10">
        <v>4</v>
      </c>
      <c r="J10">
        <v>12</v>
      </c>
      <c r="K10">
        <f t="shared" si="0"/>
        <v>8</v>
      </c>
    </row>
    <row r="11" spans="1:14" x14ac:dyDescent="0.25">
      <c r="A11" t="s">
        <v>382</v>
      </c>
      <c r="H11" t="s">
        <v>792</v>
      </c>
      <c r="I11">
        <v>2</v>
      </c>
      <c r="J11">
        <v>13</v>
      </c>
      <c r="K11">
        <f t="shared" si="0"/>
        <v>8</v>
      </c>
    </row>
    <row r="12" spans="1:14" x14ac:dyDescent="0.25">
      <c r="A12" t="s">
        <v>382</v>
      </c>
      <c r="H12" t="s">
        <v>108</v>
      </c>
      <c r="I12">
        <v>7</v>
      </c>
      <c r="J12">
        <v>14</v>
      </c>
      <c r="K12">
        <f t="shared" si="0"/>
        <v>3</v>
      </c>
    </row>
    <row r="13" spans="1:14" x14ac:dyDescent="0.25">
      <c r="A13" t="s">
        <v>493</v>
      </c>
      <c r="C13" t="s">
        <v>493</v>
      </c>
      <c r="D13">
        <v>1</v>
      </c>
      <c r="H13" t="s">
        <v>485</v>
      </c>
      <c r="I13">
        <v>1</v>
      </c>
      <c r="J13">
        <v>15</v>
      </c>
      <c r="K13">
        <f t="shared" si="0"/>
        <v>8</v>
      </c>
    </row>
    <row r="14" spans="1:14" x14ac:dyDescent="0.25">
      <c r="A14" t="s">
        <v>451</v>
      </c>
      <c r="C14" t="s">
        <v>451</v>
      </c>
      <c r="D14">
        <v>3</v>
      </c>
      <c r="H14" t="s">
        <v>650</v>
      </c>
      <c r="I14">
        <v>4</v>
      </c>
      <c r="J14">
        <v>18</v>
      </c>
      <c r="K14">
        <f t="shared" si="0"/>
        <v>8</v>
      </c>
    </row>
    <row r="15" spans="1:14" x14ac:dyDescent="0.25">
      <c r="A15" t="s">
        <v>451</v>
      </c>
      <c r="H15" t="s">
        <v>65</v>
      </c>
      <c r="I15">
        <v>2</v>
      </c>
      <c r="J15">
        <v>19</v>
      </c>
      <c r="K15">
        <f t="shared" si="0"/>
        <v>8</v>
      </c>
    </row>
    <row r="16" spans="1:14" x14ac:dyDescent="0.25">
      <c r="A16" t="s">
        <v>451</v>
      </c>
      <c r="H16" t="s">
        <v>57</v>
      </c>
      <c r="I16">
        <v>4</v>
      </c>
      <c r="J16">
        <v>20</v>
      </c>
      <c r="K16">
        <f t="shared" si="0"/>
        <v>8</v>
      </c>
    </row>
    <row r="17" spans="1:11" x14ac:dyDescent="0.25">
      <c r="A17" t="s">
        <v>332</v>
      </c>
      <c r="C17" t="s">
        <v>332</v>
      </c>
      <c r="D17">
        <v>1</v>
      </c>
      <c r="H17" t="s">
        <v>63</v>
      </c>
      <c r="I17">
        <v>17</v>
      </c>
      <c r="J17">
        <v>21</v>
      </c>
      <c r="K17">
        <f t="shared" si="0"/>
        <v>4</v>
      </c>
    </row>
    <row r="18" spans="1:11" x14ac:dyDescent="0.25">
      <c r="A18" t="s">
        <v>318</v>
      </c>
      <c r="C18" t="s">
        <v>318</v>
      </c>
      <c r="D18">
        <v>1</v>
      </c>
      <c r="H18" t="s">
        <v>793</v>
      </c>
      <c r="I18">
        <v>3</v>
      </c>
      <c r="J18">
        <v>22</v>
      </c>
      <c r="K18">
        <f t="shared" si="0"/>
        <v>8</v>
      </c>
    </row>
    <row r="19" spans="1:11" x14ac:dyDescent="0.25">
      <c r="A19" t="s">
        <v>443</v>
      </c>
      <c r="C19" t="str">
        <f>A19</f>
        <v>Buffalo</v>
      </c>
      <c r="D19">
        <v>15</v>
      </c>
      <c r="H19" t="s">
        <v>373</v>
      </c>
      <c r="I19">
        <v>6</v>
      </c>
      <c r="J19">
        <v>24</v>
      </c>
      <c r="K19">
        <f t="shared" si="0"/>
        <v>3</v>
      </c>
    </row>
    <row r="20" spans="1:11" x14ac:dyDescent="0.25">
      <c r="A20" t="s">
        <v>443</v>
      </c>
      <c r="H20" t="s">
        <v>55</v>
      </c>
      <c r="I20">
        <v>20</v>
      </c>
      <c r="J20">
        <v>27</v>
      </c>
      <c r="K20">
        <f t="shared" si="0"/>
        <v>4</v>
      </c>
    </row>
    <row r="21" spans="1:11" x14ac:dyDescent="0.25">
      <c r="A21" t="s">
        <v>443</v>
      </c>
      <c r="H21" t="s">
        <v>563</v>
      </c>
      <c r="I21">
        <v>2</v>
      </c>
      <c r="J21">
        <v>28</v>
      </c>
      <c r="K21">
        <f t="shared" si="0"/>
        <v>8</v>
      </c>
    </row>
    <row r="22" spans="1:11" x14ac:dyDescent="0.25">
      <c r="A22" t="s">
        <v>443</v>
      </c>
      <c r="H22" t="s">
        <v>203</v>
      </c>
      <c r="I22">
        <v>5</v>
      </c>
      <c r="J22">
        <v>30</v>
      </c>
      <c r="K22">
        <f t="shared" si="0"/>
        <v>8</v>
      </c>
    </row>
    <row r="23" spans="1:11" x14ac:dyDescent="0.25">
      <c r="A23" t="s">
        <v>443</v>
      </c>
      <c r="H23" t="s">
        <v>523</v>
      </c>
      <c r="I23">
        <v>3</v>
      </c>
      <c r="J23">
        <v>32</v>
      </c>
      <c r="K23">
        <f t="shared" si="0"/>
        <v>8</v>
      </c>
    </row>
    <row r="24" spans="1:11" x14ac:dyDescent="0.25">
      <c r="A24" t="s">
        <v>443</v>
      </c>
      <c r="H24" t="s">
        <v>742</v>
      </c>
      <c r="I24">
        <v>1</v>
      </c>
      <c r="J24">
        <v>33</v>
      </c>
      <c r="K24">
        <f t="shared" si="0"/>
        <v>8</v>
      </c>
    </row>
    <row r="25" spans="1:11" x14ac:dyDescent="0.25">
      <c r="A25" t="s">
        <v>443</v>
      </c>
      <c r="H25" t="s">
        <v>185</v>
      </c>
      <c r="I25">
        <v>10</v>
      </c>
      <c r="J25">
        <v>34</v>
      </c>
      <c r="K25">
        <f t="shared" si="0"/>
        <v>3</v>
      </c>
    </row>
    <row r="26" spans="1:11" x14ac:dyDescent="0.25">
      <c r="A26" t="s">
        <v>443</v>
      </c>
      <c r="H26" t="s">
        <v>176</v>
      </c>
      <c r="I26">
        <v>4</v>
      </c>
      <c r="J26">
        <v>39</v>
      </c>
      <c r="K26">
        <f t="shared" si="0"/>
        <v>8</v>
      </c>
    </row>
    <row r="27" spans="1:11" x14ac:dyDescent="0.25">
      <c r="A27" t="s">
        <v>443</v>
      </c>
      <c r="H27" t="s">
        <v>787</v>
      </c>
      <c r="I27">
        <v>2</v>
      </c>
      <c r="J27">
        <v>40</v>
      </c>
      <c r="K27">
        <f t="shared" si="0"/>
        <v>8</v>
      </c>
    </row>
    <row r="28" spans="1:11" x14ac:dyDescent="0.25">
      <c r="A28" t="s">
        <v>443</v>
      </c>
      <c r="H28" t="s">
        <v>419</v>
      </c>
      <c r="I28">
        <v>3</v>
      </c>
      <c r="J28">
        <v>41</v>
      </c>
      <c r="K28">
        <f t="shared" si="0"/>
        <v>8</v>
      </c>
    </row>
    <row r="29" spans="1:11" x14ac:dyDescent="0.25">
      <c r="A29" t="s">
        <v>443</v>
      </c>
      <c r="H29" t="s">
        <v>349</v>
      </c>
      <c r="I29">
        <v>2</v>
      </c>
      <c r="J29">
        <v>45</v>
      </c>
      <c r="K29">
        <f t="shared" si="0"/>
        <v>8</v>
      </c>
    </row>
    <row r="30" spans="1:11" x14ac:dyDescent="0.25">
      <c r="A30" t="s">
        <v>443</v>
      </c>
      <c r="H30" t="s">
        <v>75</v>
      </c>
      <c r="I30">
        <v>7</v>
      </c>
      <c r="J30">
        <v>48</v>
      </c>
      <c r="K30">
        <f t="shared" si="0"/>
        <v>3</v>
      </c>
    </row>
    <row r="31" spans="1:11" x14ac:dyDescent="0.25">
      <c r="A31" t="s">
        <v>443</v>
      </c>
      <c r="H31" t="s">
        <v>251</v>
      </c>
      <c r="I31">
        <v>8</v>
      </c>
      <c r="J31">
        <v>49</v>
      </c>
      <c r="K31">
        <f t="shared" si="0"/>
        <v>3</v>
      </c>
    </row>
    <row r="32" spans="1:11" x14ac:dyDescent="0.25">
      <c r="A32" t="s">
        <v>443</v>
      </c>
      <c r="H32" t="s">
        <v>411</v>
      </c>
      <c r="I32">
        <v>3</v>
      </c>
      <c r="J32">
        <v>50</v>
      </c>
      <c r="K32">
        <f t="shared" si="0"/>
        <v>8</v>
      </c>
    </row>
    <row r="33" spans="1:11" x14ac:dyDescent="0.25">
      <c r="A33" t="s">
        <v>443</v>
      </c>
      <c r="H33" t="s">
        <v>482</v>
      </c>
      <c r="I33">
        <v>6</v>
      </c>
      <c r="J33">
        <v>51</v>
      </c>
      <c r="K33">
        <f t="shared" si="0"/>
        <v>3</v>
      </c>
    </row>
    <row r="34" spans="1:11" x14ac:dyDescent="0.25">
      <c r="A34" t="s">
        <v>61</v>
      </c>
      <c r="C34" t="str">
        <f>A34</f>
        <v>Burt</v>
      </c>
      <c r="D34">
        <v>14</v>
      </c>
      <c r="H34" t="s">
        <v>464</v>
      </c>
      <c r="I34">
        <v>1</v>
      </c>
      <c r="J34">
        <v>54</v>
      </c>
      <c r="K34">
        <f t="shared" si="0"/>
        <v>8</v>
      </c>
    </row>
    <row r="35" spans="1:11" x14ac:dyDescent="0.25">
      <c r="A35" t="s">
        <v>61</v>
      </c>
      <c r="H35" t="s">
        <v>916</v>
      </c>
      <c r="I35">
        <v>5</v>
      </c>
      <c r="J35">
        <v>55</v>
      </c>
      <c r="K35">
        <f t="shared" si="0"/>
        <v>8</v>
      </c>
    </row>
    <row r="36" spans="1:11" x14ac:dyDescent="0.25">
      <c r="A36" t="s">
        <v>61</v>
      </c>
      <c r="H36" t="s">
        <v>240</v>
      </c>
      <c r="I36">
        <v>7</v>
      </c>
      <c r="J36">
        <v>56</v>
      </c>
      <c r="K36">
        <f t="shared" si="0"/>
        <v>3</v>
      </c>
    </row>
    <row r="37" spans="1:11" x14ac:dyDescent="0.25">
      <c r="A37" t="s">
        <v>61</v>
      </c>
      <c r="H37" t="s">
        <v>90</v>
      </c>
      <c r="I37">
        <v>2</v>
      </c>
      <c r="J37">
        <v>60</v>
      </c>
      <c r="K37">
        <f t="shared" si="0"/>
        <v>8</v>
      </c>
    </row>
    <row r="38" spans="1:11" x14ac:dyDescent="0.25">
      <c r="A38" t="s">
        <v>61</v>
      </c>
      <c r="H38" t="s">
        <v>449</v>
      </c>
      <c r="I38">
        <v>3</v>
      </c>
      <c r="J38">
        <v>61</v>
      </c>
      <c r="K38">
        <f t="shared" si="0"/>
        <v>8</v>
      </c>
    </row>
    <row r="39" spans="1:11" x14ac:dyDescent="0.25">
      <c r="A39" t="s">
        <v>61</v>
      </c>
      <c r="H39" t="s">
        <v>794</v>
      </c>
      <c r="I39">
        <v>4</v>
      </c>
    </row>
    <row r="40" spans="1:11" x14ac:dyDescent="0.25">
      <c r="A40" t="s">
        <v>61</v>
      </c>
      <c r="H40" t="s">
        <v>367</v>
      </c>
      <c r="I40">
        <v>3</v>
      </c>
      <c r="J40">
        <v>63</v>
      </c>
      <c r="K40">
        <f t="shared" si="0"/>
        <v>8</v>
      </c>
    </row>
    <row r="41" spans="1:11" x14ac:dyDescent="0.25">
      <c r="A41" t="s">
        <v>61</v>
      </c>
      <c r="H41" t="s">
        <v>73</v>
      </c>
      <c r="I41">
        <v>20</v>
      </c>
      <c r="J41">
        <v>64</v>
      </c>
      <c r="K41">
        <f t="shared" si="0"/>
        <v>4</v>
      </c>
    </row>
    <row r="42" spans="1:11" x14ac:dyDescent="0.25">
      <c r="A42" t="s">
        <v>61</v>
      </c>
      <c r="H42" t="s">
        <v>788</v>
      </c>
      <c r="I42">
        <v>1</v>
      </c>
      <c r="J42">
        <v>65</v>
      </c>
      <c r="K42">
        <f t="shared" si="0"/>
        <v>8</v>
      </c>
    </row>
    <row r="43" spans="1:11" x14ac:dyDescent="0.25">
      <c r="A43" t="s">
        <v>61</v>
      </c>
      <c r="H43" t="s">
        <v>187</v>
      </c>
      <c r="I43">
        <v>15</v>
      </c>
      <c r="J43">
        <v>66</v>
      </c>
      <c r="K43">
        <f t="shared" si="0"/>
        <v>4</v>
      </c>
    </row>
    <row r="44" spans="1:11" x14ac:dyDescent="0.25">
      <c r="A44" t="s">
        <v>61</v>
      </c>
      <c r="H44" t="s">
        <v>268</v>
      </c>
      <c r="I44">
        <v>4</v>
      </c>
      <c r="J44">
        <v>67</v>
      </c>
      <c r="K44">
        <f t="shared" si="0"/>
        <v>8</v>
      </c>
    </row>
    <row r="45" spans="1:11" x14ac:dyDescent="0.25">
      <c r="A45" t="s">
        <v>61</v>
      </c>
      <c r="H45" t="s">
        <v>786</v>
      </c>
      <c r="I45">
        <v>4</v>
      </c>
      <c r="J45">
        <v>69</v>
      </c>
      <c r="K45">
        <f t="shared" si="0"/>
        <v>8</v>
      </c>
    </row>
    <row r="46" spans="1:11" x14ac:dyDescent="0.25">
      <c r="A46" t="s">
        <v>61</v>
      </c>
      <c r="H46" t="s">
        <v>112</v>
      </c>
      <c r="I46">
        <v>3</v>
      </c>
      <c r="J46">
        <v>70</v>
      </c>
      <c r="K46">
        <f t="shared" si="0"/>
        <v>8</v>
      </c>
    </row>
    <row r="47" spans="1:11" x14ac:dyDescent="0.25">
      <c r="A47" t="s">
        <v>61</v>
      </c>
      <c r="H47" t="s">
        <v>171</v>
      </c>
      <c r="I47">
        <v>2</v>
      </c>
      <c r="J47">
        <v>71</v>
      </c>
      <c r="K47">
        <f t="shared" si="0"/>
        <v>8</v>
      </c>
    </row>
    <row r="48" spans="1:11" x14ac:dyDescent="0.25">
      <c r="A48" t="s">
        <v>71</v>
      </c>
      <c r="C48" t="str">
        <f>A48</f>
        <v>Butler</v>
      </c>
      <c r="D48">
        <v>4</v>
      </c>
      <c r="H48" t="s">
        <v>119</v>
      </c>
      <c r="I48">
        <v>1</v>
      </c>
      <c r="J48">
        <v>72</v>
      </c>
      <c r="K48">
        <f t="shared" si="0"/>
        <v>8</v>
      </c>
    </row>
    <row r="49" spans="1:11" x14ac:dyDescent="0.25">
      <c r="A49" t="s">
        <v>71</v>
      </c>
      <c r="H49" t="s">
        <v>181</v>
      </c>
      <c r="I49">
        <v>2</v>
      </c>
      <c r="J49">
        <v>73</v>
      </c>
      <c r="K49">
        <f t="shared" si="0"/>
        <v>8</v>
      </c>
    </row>
    <row r="50" spans="1:11" x14ac:dyDescent="0.25">
      <c r="A50" t="s">
        <v>71</v>
      </c>
      <c r="H50" t="s">
        <v>253</v>
      </c>
      <c r="I50">
        <v>15</v>
      </c>
      <c r="J50">
        <v>74</v>
      </c>
      <c r="K50">
        <f t="shared" si="0"/>
        <v>4</v>
      </c>
    </row>
    <row r="51" spans="1:11" x14ac:dyDescent="0.25">
      <c r="A51" t="s">
        <v>71</v>
      </c>
      <c r="H51" t="s">
        <v>247</v>
      </c>
      <c r="I51">
        <v>5</v>
      </c>
      <c r="J51">
        <v>76</v>
      </c>
      <c r="K51">
        <f t="shared" si="0"/>
        <v>8</v>
      </c>
    </row>
    <row r="52" spans="1:11" x14ac:dyDescent="0.25">
      <c r="A52" t="s">
        <v>792</v>
      </c>
      <c r="C52" t="str">
        <f>A52</f>
        <v>Cass</v>
      </c>
      <c r="D52">
        <v>2</v>
      </c>
      <c r="H52" t="s">
        <v>105</v>
      </c>
      <c r="I52">
        <v>1</v>
      </c>
      <c r="J52">
        <v>77</v>
      </c>
      <c r="K52">
        <f t="shared" si="0"/>
        <v>8</v>
      </c>
    </row>
    <row r="53" spans="1:11" x14ac:dyDescent="0.25">
      <c r="A53" t="s">
        <v>792</v>
      </c>
      <c r="H53" t="s">
        <v>102</v>
      </c>
      <c r="I53">
        <v>11</v>
      </c>
      <c r="J53">
        <v>78</v>
      </c>
      <c r="K53">
        <f t="shared" si="0"/>
        <v>4</v>
      </c>
    </row>
    <row r="54" spans="1:11" x14ac:dyDescent="0.25">
      <c r="A54" t="s">
        <v>108</v>
      </c>
      <c r="C54" t="str">
        <f>A54</f>
        <v>Cedar</v>
      </c>
      <c r="D54">
        <v>7</v>
      </c>
      <c r="H54" t="s">
        <v>199</v>
      </c>
      <c r="I54">
        <v>4</v>
      </c>
      <c r="J54">
        <v>80</v>
      </c>
      <c r="K54">
        <f t="shared" si="0"/>
        <v>8</v>
      </c>
    </row>
    <row r="55" spans="1:11" x14ac:dyDescent="0.25">
      <c r="A55" t="s">
        <v>108</v>
      </c>
      <c r="H55" t="s">
        <v>345</v>
      </c>
      <c r="I55">
        <v>4</v>
      </c>
      <c r="J55">
        <v>82</v>
      </c>
      <c r="K55">
        <f t="shared" si="0"/>
        <v>8</v>
      </c>
    </row>
    <row r="56" spans="1:11" x14ac:dyDescent="0.25">
      <c r="A56" t="s">
        <v>108</v>
      </c>
      <c r="H56" t="s">
        <v>340</v>
      </c>
      <c r="I56">
        <v>4</v>
      </c>
      <c r="J56">
        <v>85</v>
      </c>
      <c r="K56">
        <f t="shared" si="0"/>
        <v>8</v>
      </c>
    </row>
    <row r="57" spans="1:11" x14ac:dyDescent="0.25">
      <c r="A57" t="s">
        <v>108</v>
      </c>
      <c r="H57" t="s">
        <v>100</v>
      </c>
      <c r="I57">
        <v>3</v>
      </c>
      <c r="J57">
        <v>87</v>
      </c>
      <c r="K57">
        <f t="shared" si="0"/>
        <v>8</v>
      </c>
    </row>
    <row r="58" spans="1:11" x14ac:dyDescent="0.25">
      <c r="A58" t="s">
        <v>108</v>
      </c>
      <c r="H58" t="s">
        <v>192</v>
      </c>
      <c r="I58">
        <v>16</v>
      </c>
      <c r="J58">
        <v>88</v>
      </c>
      <c r="K58">
        <f t="shared" si="0"/>
        <v>4</v>
      </c>
    </row>
    <row r="59" spans="1:11" x14ac:dyDescent="0.25">
      <c r="A59" t="s">
        <v>108</v>
      </c>
      <c r="H59" t="s">
        <v>67</v>
      </c>
      <c r="I59">
        <v>5</v>
      </c>
      <c r="J59">
        <v>89</v>
      </c>
      <c r="K59">
        <f t="shared" si="0"/>
        <v>8</v>
      </c>
    </row>
    <row r="60" spans="1:11" x14ac:dyDescent="0.25">
      <c r="A60" t="s">
        <v>108</v>
      </c>
      <c r="H60" t="s">
        <v>95</v>
      </c>
      <c r="I60">
        <v>4</v>
      </c>
      <c r="J60">
        <v>90</v>
      </c>
      <c r="K60">
        <f t="shared" si="0"/>
        <v>8</v>
      </c>
    </row>
    <row r="61" spans="1:11" x14ac:dyDescent="0.25">
      <c r="A61" t="s">
        <v>485</v>
      </c>
      <c r="C61" t="s">
        <v>485</v>
      </c>
      <c r="D61">
        <v>1</v>
      </c>
      <c r="H61" t="s">
        <v>791</v>
      </c>
      <c r="I61">
        <v>3</v>
      </c>
      <c r="J61">
        <v>91</v>
      </c>
      <c r="K61">
        <f t="shared" si="0"/>
        <v>8</v>
      </c>
    </row>
    <row r="62" spans="1:11" x14ac:dyDescent="0.25">
      <c r="A62" t="s">
        <v>650</v>
      </c>
      <c r="C62" t="s">
        <v>650</v>
      </c>
      <c r="D62">
        <v>4</v>
      </c>
      <c r="H62" t="s">
        <v>668</v>
      </c>
      <c r="I62">
        <v>2</v>
      </c>
      <c r="J62">
        <v>93</v>
      </c>
      <c r="K62">
        <f t="shared" si="0"/>
        <v>8</v>
      </c>
    </row>
    <row r="63" spans="1:11" x14ac:dyDescent="0.25">
      <c r="A63" t="s">
        <v>650</v>
      </c>
    </row>
    <row r="64" spans="1:11" x14ac:dyDescent="0.25">
      <c r="A64" t="s">
        <v>650</v>
      </c>
    </row>
    <row r="65" spans="1:4" x14ac:dyDescent="0.25">
      <c r="A65" t="s">
        <v>650</v>
      </c>
    </row>
    <row r="66" spans="1:4" x14ac:dyDescent="0.25">
      <c r="A66" t="s">
        <v>65</v>
      </c>
      <c r="C66" t="s">
        <v>65</v>
      </c>
      <c r="D66">
        <v>2</v>
      </c>
    </row>
    <row r="67" spans="1:4" x14ac:dyDescent="0.25">
      <c r="A67" t="s">
        <v>65</v>
      </c>
    </row>
    <row r="68" spans="1:4" x14ac:dyDescent="0.25">
      <c r="A68" t="s">
        <v>57</v>
      </c>
      <c r="C68" t="s">
        <v>57</v>
      </c>
      <c r="D68">
        <v>4</v>
      </c>
    </row>
    <row r="69" spans="1:4" x14ac:dyDescent="0.25">
      <c r="A69" t="s">
        <v>57</v>
      </c>
    </row>
    <row r="70" spans="1:4" x14ac:dyDescent="0.25">
      <c r="A70" t="s">
        <v>57</v>
      </c>
    </row>
    <row r="71" spans="1:4" x14ac:dyDescent="0.25">
      <c r="A71" t="s">
        <v>57</v>
      </c>
    </row>
    <row r="72" spans="1:4" x14ac:dyDescent="0.25">
      <c r="A72" t="s">
        <v>63</v>
      </c>
      <c r="C72" t="s">
        <v>63</v>
      </c>
      <c r="D72">
        <v>17</v>
      </c>
    </row>
    <row r="73" spans="1:4" x14ac:dyDescent="0.25">
      <c r="A73" t="s">
        <v>63</v>
      </c>
    </row>
    <row r="74" spans="1:4" x14ac:dyDescent="0.25">
      <c r="A74" t="s">
        <v>63</v>
      </c>
    </row>
    <row r="75" spans="1:4" x14ac:dyDescent="0.25">
      <c r="A75" t="s">
        <v>63</v>
      </c>
    </row>
    <row r="76" spans="1:4" x14ac:dyDescent="0.25">
      <c r="A76" t="s">
        <v>63</v>
      </c>
    </row>
    <row r="77" spans="1:4" x14ac:dyDescent="0.25">
      <c r="A77" t="s">
        <v>63</v>
      </c>
    </row>
    <row r="78" spans="1:4" x14ac:dyDescent="0.25">
      <c r="A78" t="s">
        <v>63</v>
      </c>
    </row>
    <row r="79" spans="1:4" x14ac:dyDescent="0.25">
      <c r="A79" t="s">
        <v>63</v>
      </c>
    </row>
    <row r="80" spans="1:4" x14ac:dyDescent="0.25">
      <c r="A80" t="s">
        <v>63</v>
      </c>
    </row>
    <row r="81" spans="1:4" x14ac:dyDescent="0.25">
      <c r="A81" t="s">
        <v>63</v>
      </c>
    </row>
    <row r="82" spans="1:4" x14ac:dyDescent="0.25">
      <c r="A82" t="s">
        <v>63</v>
      </c>
    </row>
    <row r="83" spans="1:4" x14ac:dyDescent="0.25">
      <c r="A83" t="s">
        <v>63</v>
      </c>
    </row>
    <row r="84" spans="1:4" x14ac:dyDescent="0.25">
      <c r="A84" t="s">
        <v>63</v>
      </c>
    </row>
    <row r="85" spans="1:4" x14ac:dyDescent="0.25">
      <c r="A85" t="s">
        <v>63</v>
      </c>
    </row>
    <row r="86" spans="1:4" x14ac:dyDescent="0.25">
      <c r="A86" t="s">
        <v>63</v>
      </c>
    </row>
    <row r="87" spans="1:4" x14ac:dyDescent="0.25">
      <c r="A87" t="s">
        <v>63</v>
      </c>
    </row>
    <row r="88" spans="1:4" x14ac:dyDescent="0.25">
      <c r="A88" t="s">
        <v>63</v>
      </c>
    </row>
    <row r="89" spans="1:4" x14ac:dyDescent="0.25">
      <c r="A89" t="s">
        <v>793</v>
      </c>
      <c r="C89" t="s">
        <v>914</v>
      </c>
      <c r="D89">
        <v>3</v>
      </c>
    </row>
    <row r="90" spans="1:4" x14ac:dyDescent="0.25">
      <c r="A90" t="s">
        <v>793</v>
      </c>
    </row>
    <row r="91" spans="1:4" x14ac:dyDescent="0.25">
      <c r="A91" t="s">
        <v>793</v>
      </c>
    </row>
    <row r="92" spans="1:4" x14ac:dyDescent="0.25">
      <c r="A92" t="s">
        <v>373</v>
      </c>
      <c r="C92" t="s">
        <v>373</v>
      </c>
      <c r="D92">
        <v>6</v>
      </c>
    </row>
    <row r="93" spans="1:4" x14ac:dyDescent="0.25">
      <c r="A93" t="s">
        <v>373</v>
      </c>
    </row>
    <row r="94" spans="1:4" x14ac:dyDescent="0.25">
      <c r="A94" t="s">
        <v>373</v>
      </c>
    </row>
    <row r="95" spans="1:4" x14ac:dyDescent="0.25">
      <c r="A95" t="s">
        <v>373</v>
      </c>
    </row>
    <row r="96" spans="1:4" x14ac:dyDescent="0.25">
      <c r="A96" t="s">
        <v>373</v>
      </c>
    </row>
    <row r="97" spans="1:4" x14ac:dyDescent="0.25">
      <c r="A97" t="s">
        <v>373</v>
      </c>
    </row>
    <row r="98" spans="1:4" x14ac:dyDescent="0.25">
      <c r="A98" t="s">
        <v>55</v>
      </c>
      <c r="C98" t="s">
        <v>55</v>
      </c>
      <c r="D98">
        <v>20</v>
      </c>
    </row>
    <row r="99" spans="1:4" x14ac:dyDescent="0.25">
      <c r="A99" t="s">
        <v>55</v>
      </c>
    </row>
    <row r="100" spans="1:4" x14ac:dyDescent="0.25">
      <c r="A100" t="s">
        <v>55</v>
      </c>
    </row>
    <row r="101" spans="1:4" x14ac:dyDescent="0.25">
      <c r="A101" t="s">
        <v>55</v>
      </c>
    </row>
    <row r="102" spans="1:4" x14ac:dyDescent="0.25">
      <c r="A102" t="s">
        <v>55</v>
      </c>
    </row>
    <row r="103" spans="1:4" x14ac:dyDescent="0.25">
      <c r="A103" t="s">
        <v>55</v>
      </c>
    </row>
    <row r="104" spans="1:4" x14ac:dyDescent="0.25">
      <c r="A104" t="s">
        <v>55</v>
      </c>
    </row>
    <row r="105" spans="1:4" x14ac:dyDescent="0.25">
      <c r="A105" t="s">
        <v>55</v>
      </c>
    </row>
    <row r="106" spans="1:4" x14ac:dyDescent="0.25">
      <c r="A106" t="s">
        <v>55</v>
      </c>
    </row>
    <row r="107" spans="1:4" x14ac:dyDescent="0.25">
      <c r="A107" t="s">
        <v>55</v>
      </c>
    </row>
    <row r="108" spans="1:4" x14ac:dyDescent="0.25">
      <c r="A108" t="s">
        <v>55</v>
      </c>
    </row>
    <row r="109" spans="1:4" x14ac:dyDescent="0.25">
      <c r="A109" t="s">
        <v>55</v>
      </c>
    </row>
    <row r="110" spans="1:4" x14ac:dyDescent="0.25">
      <c r="A110" t="s">
        <v>55</v>
      </c>
    </row>
    <row r="111" spans="1:4" x14ac:dyDescent="0.25">
      <c r="A111" t="s">
        <v>55</v>
      </c>
    </row>
    <row r="112" spans="1:4" x14ac:dyDescent="0.25">
      <c r="A112" t="s">
        <v>55</v>
      </c>
    </row>
    <row r="113" spans="1:4" x14ac:dyDescent="0.25">
      <c r="A113" t="s">
        <v>55</v>
      </c>
    </row>
    <row r="114" spans="1:4" x14ac:dyDescent="0.25">
      <c r="A114" t="s">
        <v>55</v>
      </c>
    </row>
    <row r="115" spans="1:4" x14ac:dyDescent="0.25">
      <c r="A115" t="s">
        <v>55</v>
      </c>
    </row>
    <row r="116" spans="1:4" x14ac:dyDescent="0.25">
      <c r="A116" t="s">
        <v>55</v>
      </c>
    </row>
    <row r="117" spans="1:4" x14ac:dyDescent="0.25">
      <c r="A117" t="s">
        <v>55</v>
      </c>
    </row>
    <row r="118" spans="1:4" x14ac:dyDescent="0.25">
      <c r="A118" t="s">
        <v>563</v>
      </c>
      <c r="C118" t="s">
        <v>563</v>
      </c>
      <c r="D118">
        <v>2</v>
      </c>
    </row>
    <row r="119" spans="1:4" x14ac:dyDescent="0.25">
      <c r="A119" t="s">
        <v>563</v>
      </c>
    </row>
    <row r="120" spans="1:4" x14ac:dyDescent="0.25">
      <c r="A120" t="s">
        <v>203</v>
      </c>
      <c r="C120" t="s">
        <v>203</v>
      </c>
      <c r="D120">
        <v>5</v>
      </c>
    </row>
    <row r="121" spans="1:4" x14ac:dyDescent="0.25">
      <c r="A121" t="s">
        <v>203</v>
      </c>
    </row>
    <row r="122" spans="1:4" x14ac:dyDescent="0.25">
      <c r="A122" t="s">
        <v>203</v>
      </c>
    </row>
    <row r="123" spans="1:4" x14ac:dyDescent="0.25">
      <c r="A123" t="s">
        <v>203</v>
      </c>
    </row>
    <row r="124" spans="1:4" x14ac:dyDescent="0.25">
      <c r="A124" t="s">
        <v>203</v>
      </c>
    </row>
    <row r="125" spans="1:4" x14ac:dyDescent="0.25">
      <c r="A125" t="s">
        <v>523</v>
      </c>
      <c r="C125" t="s">
        <v>523</v>
      </c>
      <c r="D125">
        <v>3</v>
      </c>
    </row>
    <row r="126" spans="1:4" x14ac:dyDescent="0.25">
      <c r="A126" t="s">
        <v>523</v>
      </c>
    </row>
    <row r="127" spans="1:4" x14ac:dyDescent="0.25">
      <c r="A127" t="s">
        <v>523</v>
      </c>
    </row>
    <row r="128" spans="1:4" x14ac:dyDescent="0.25">
      <c r="A128" t="s">
        <v>742</v>
      </c>
      <c r="C128" t="s">
        <v>742</v>
      </c>
      <c r="D128">
        <v>1</v>
      </c>
    </row>
    <row r="129" spans="1:4" x14ac:dyDescent="0.25">
      <c r="A129" t="s">
        <v>185</v>
      </c>
      <c r="C129" t="s">
        <v>185</v>
      </c>
      <c r="D129">
        <v>10</v>
      </c>
    </row>
    <row r="130" spans="1:4" x14ac:dyDescent="0.25">
      <c r="A130" t="s">
        <v>185</v>
      </c>
    </row>
    <row r="131" spans="1:4" x14ac:dyDescent="0.25">
      <c r="A131" t="s">
        <v>185</v>
      </c>
    </row>
    <row r="132" spans="1:4" x14ac:dyDescent="0.25">
      <c r="A132" t="s">
        <v>185</v>
      </c>
    </row>
    <row r="133" spans="1:4" x14ac:dyDescent="0.25">
      <c r="A133" t="s">
        <v>185</v>
      </c>
    </row>
    <row r="134" spans="1:4" x14ac:dyDescent="0.25">
      <c r="A134" t="s">
        <v>185</v>
      </c>
    </row>
    <row r="135" spans="1:4" x14ac:dyDescent="0.25">
      <c r="A135" t="s">
        <v>185</v>
      </c>
    </row>
    <row r="136" spans="1:4" x14ac:dyDescent="0.25">
      <c r="A136" t="s">
        <v>185</v>
      </c>
    </row>
    <row r="137" spans="1:4" x14ac:dyDescent="0.25">
      <c r="A137" t="s">
        <v>185</v>
      </c>
    </row>
    <row r="138" spans="1:4" x14ac:dyDescent="0.25">
      <c r="A138" t="s">
        <v>185</v>
      </c>
    </row>
    <row r="139" spans="1:4" x14ac:dyDescent="0.25">
      <c r="A139" t="s">
        <v>176</v>
      </c>
      <c r="C139" t="s">
        <v>176</v>
      </c>
      <c r="D139">
        <v>4</v>
      </c>
    </row>
    <row r="140" spans="1:4" x14ac:dyDescent="0.25">
      <c r="A140" t="s">
        <v>176</v>
      </c>
    </row>
    <row r="141" spans="1:4" x14ac:dyDescent="0.25">
      <c r="A141" t="s">
        <v>176</v>
      </c>
    </row>
    <row r="142" spans="1:4" x14ac:dyDescent="0.25">
      <c r="A142" t="s">
        <v>176</v>
      </c>
    </row>
    <row r="143" spans="1:4" x14ac:dyDescent="0.25">
      <c r="A143" t="s">
        <v>787</v>
      </c>
      <c r="C143" t="s">
        <v>787</v>
      </c>
      <c r="D143">
        <v>2</v>
      </c>
    </row>
    <row r="144" spans="1:4" x14ac:dyDescent="0.25">
      <c r="A144" t="s">
        <v>787</v>
      </c>
    </row>
    <row r="145" spans="1:4" x14ac:dyDescent="0.25">
      <c r="A145" t="s">
        <v>419</v>
      </c>
      <c r="C145" t="s">
        <v>419</v>
      </c>
      <c r="D145">
        <v>3</v>
      </c>
    </row>
    <row r="146" spans="1:4" x14ac:dyDescent="0.25">
      <c r="A146" t="s">
        <v>419</v>
      </c>
    </row>
    <row r="147" spans="1:4" x14ac:dyDescent="0.25">
      <c r="A147" t="s">
        <v>419</v>
      </c>
    </row>
    <row r="148" spans="1:4" x14ac:dyDescent="0.25">
      <c r="A148" t="s">
        <v>349</v>
      </c>
      <c r="C148" t="s">
        <v>349</v>
      </c>
      <c r="D148">
        <v>2</v>
      </c>
    </row>
    <row r="149" spans="1:4" x14ac:dyDescent="0.25">
      <c r="A149" t="s">
        <v>349</v>
      </c>
    </row>
    <row r="150" spans="1:4" x14ac:dyDescent="0.25">
      <c r="A150" t="s">
        <v>75</v>
      </c>
      <c r="C150" t="s">
        <v>75</v>
      </c>
      <c r="D150">
        <v>7</v>
      </c>
    </row>
    <row r="151" spans="1:4" x14ac:dyDescent="0.25">
      <c r="A151" t="s">
        <v>75</v>
      </c>
    </row>
    <row r="152" spans="1:4" x14ac:dyDescent="0.25">
      <c r="A152" t="s">
        <v>75</v>
      </c>
    </row>
    <row r="153" spans="1:4" x14ac:dyDescent="0.25">
      <c r="A153" t="s">
        <v>75</v>
      </c>
    </row>
    <row r="154" spans="1:4" x14ac:dyDescent="0.25">
      <c r="A154" t="s">
        <v>75</v>
      </c>
    </row>
    <row r="155" spans="1:4" x14ac:dyDescent="0.25">
      <c r="A155" t="s">
        <v>75</v>
      </c>
    </row>
    <row r="156" spans="1:4" x14ac:dyDescent="0.25">
      <c r="A156" t="s">
        <v>75</v>
      </c>
    </row>
    <row r="157" spans="1:4" x14ac:dyDescent="0.25">
      <c r="A157" t="s">
        <v>251</v>
      </c>
      <c r="C157" t="s">
        <v>251</v>
      </c>
      <c r="D157">
        <v>8</v>
      </c>
    </row>
    <row r="158" spans="1:4" x14ac:dyDescent="0.25">
      <c r="A158" t="s">
        <v>251</v>
      </c>
    </row>
    <row r="159" spans="1:4" x14ac:dyDescent="0.25">
      <c r="A159" t="s">
        <v>251</v>
      </c>
    </row>
    <row r="160" spans="1:4" x14ac:dyDescent="0.25">
      <c r="A160" t="s">
        <v>251</v>
      </c>
    </row>
    <row r="161" spans="1:4" x14ac:dyDescent="0.25">
      <c r="A161" t="s">
        <v>251</v>
      </c>
    </row>
    <row r="162" spans="1:4" x14ac:dyDescent="0.25">
      <c r="A162" t="s">
        <v>251</v>
      </c>
    </row>
    <row r="163" spans="1:4" x14ac:dyDescent="0.25">
      <c r="A163" t="s">
        <v>251</v>
      </c>
    </row>
    <row r="164" spans="1:4" x14ac:dyDescent="0.25">
      <c r="A164" t="s">
        <v>251</v>
      </c>
    </row>
    <row r="165" spans="1:4" x14ac:dyDescent="0.25">
      <c r="A165" t="s">
        <v>411</v>
      </c>
      <c r="C165" t="s">
        <v>411</v>
      </c>
      <c r="D165">
        <v>3</v>
      </c>
    </row>
    <row r="166" spans="1:4" x14ac:dyDescent="0.25">
      <c r="A166" t="s">
        <v>411</v>
      </c>
    </row>
    <row r="167" spans="1:4" x14ac:dyDescent="0.25">
      <c r="A167" t="s">
        <v>411</v>
      </c>
    </row>
    <row r="168" spans="1:4" x14ac:dyDescent="0.25">
      <c r="A168" t="s">
        <v>482</v>
      </c>
      <c r="C168" t="s">
        <v>482</v>
      </c>
      <c r="D168">
        <v>6</v>
      </c>
    </row>
    <row r="169" spans="1:4" x14ac:dyDescent="0.25">
      <c r="A169" t="s">
        <v>482</v>
      </c>
      <c r="C169" s="16" t="s">
        <v>915</v>
      </c>
    </row>
    <row r="170" spans="1:4" x14ac:dyDescent="0.25">
      <c r="A170" t="s">
        <v>482</v>
      </c>
    </row>
    <row r="171" spans="1:4" x14ac:dyDescent="0.25">
      <c r="A171" t="s">
        <v>482</v>
      </c>
    </row>
    <row r="172" spans="1:4" x14ac:dyDescent="0.25">
      <c r="A172" t="s">
        <v>482</v>
      </c>
    </row>
    <row r="173" spans="1:4" x14ac:dyDescent="0.25">
      <c r="A173" t="s">
        <v>482</v>
      </c>
    </row>
    <row r="174" spans="1:4" x14ac:dyDescent="0.25">
      <c r="A174" t="s">
        <v>464</v>
      </c>
      <c r="C174" t="s">
        <v>464</v>
      </c>
      <c r="D174">
        <v>1</v>
      </c>
    </row>
    <row r="175" spans="1:4" x14ac:dyDescent="0.25">
      <c r="A175" t="s">
        <v>197</v>
      </c>
      <c r="C175" t="s">
        <v>916</v>
      </c>
      <c r="D175">
        <v>5</v>
      </c>
    </row>
    <row r="176" spans="1:4" x14ac:dyDescent="0.25">
      <c r="A176" t="s">
        <v>197</v>
      </c>
    </row>
    <row r="177" spans="1:4" x14ac:dyDescent="0.25">
      <c r="A177" t="s">
        <v>197</v>
      </c>
    </row>
    <row r="178" spans="1:4" x14ac:dyDescent="0.25">
      <c r="A178" t="s">
        <v>197</v>
      </c>
    </row>
    <row r="179" spans="1:4" x14ac:dyDescent="0.25">
      <c r="A179" t="s">
        <v>197</v>
      </c>
    </row>
    <row r="180" spans="1:4" x14ac:dyDescent="0.25">
      <c r="A180" t="s">
        <v>240</v>
      </c>
      <c r="C180" t="s">
        <v>240</v>
      </c>
      <c r="D180">
        <v>7</v>
      </c>
    </row>
    <row r="181" spans="1:4" x14ac:dyDescent="0.25">
      <c r="A181" t="s">
        <v>240</v>
      </c>
    </row>
    <row r="182" spans="1:4" x14ac:dyDescent="0.25">
      <c r="A182" t="s">
        <v>240</v>
      </c>
    </row>
    <row r="183" spans="1:4" x14ac:dyDescent="0.25">
      <c r="A183" t="s">
        <v>240</v>
      </c>
    </row>
    <row r="184" spans="1:4" x14ac:dyDescent="0.25">
      <c r="A184" t="s">
        <v>240</v>
      </c>
    </row>
    <row r="185" spans="1:4" x14ac:dyDescent="0.25">
      <c r="A185" t="s">
        <v>240</v>
      </c>
    </row>
    <row r="186" spans="1:4" x14ac:dyDescent="0.25">
      <c r="A186" t="s">
        <v>240</v>
      </c>
    </row>
    <row r="187" spans="1:4" x14ac:dyDescent="0.25">
      <c r="A187" t="s">
        <v>90</v>
      </c>
      <c r="C187" t="s">
        <v>90</v>
      </c>
      <c r="D187">
        <v>2</v>
      </c>
    </row>
    <row r="188" spans="1:4" x14ac:dyDescent="0.25">
      <c r="A188" t="s">
        <v>90</v>
      </c>
    </row>
    <row r="189" spans="1:4" x14ac:dyDescent="0.25">
      <c r="A189" t="s">
        <v>449</v>
      </c>
      <c r="C189" t="s">
        <v>449</v>
      </c>
      <c r="D189">
        <v>3</v>
      </c>
    </row>
    <row r="190" spans="1:4" x14ac:dyDescent="0.25">
      <c r="A190" t="s">
        <v>449</v>
      </c>
    </row>
    <row r="191" spans="1:4" x14ac:dyDescent="0.25">
      <c r="A191" t="s">
        <v>449</v>
      </c>
    </row>
    <row r="192" spans="1:4" x14ac:dyDescent="0.25">
      <c r="A192" t="s">
        <v>794</v>
      </c>
      <c r="C192" t="s">
        <v>794</v>
      </c>
      <c r="D192">
        <v>4</v>
      </c>
    </row>
    <row r="193" spans="1:4" x14ac:dyDescent="0.25">
      <c r="A193" t="s">
        <v>794</v>
      </c>
    </row>
    <row r="194" spans="1:4" x14ac:dyDescent="0.25">
      <c r="A194" t="s">
        <v>794</v>
      </c>
    </row>
    <row r="195" spans="1:4" x14ac:dyDescent="0.25">
      <c r="A195" t="s">
        <v>794</v>
      </c>
    </row>
    <row r="196" spans="1:4" x14ac:dyDescent="0.25">
      <c r="A196" t="s">
        <v>367</v>
      </c>
      <c r="C196" t="s">
        <v>367</v>
      </c>
      <c r="D196">
        <v>3</v>
      </c>
    </row>
    <row r="197" spans="1:4" x14ac:dyDescent="0.25">
      <c r="A197" t="s">
        <v>367</v>
      </c>
    </row>
    <row r="198" spans="1:4" x14ac:dyDescent="0.25">
      <c r="A198" t="s">
        <v>367</v>
      </c>
    </row>
    <row r="199" spans="1:4" x14ac:dyDescent="0.25">
      <c r="A199" t="s">
        <v>73</v>
      </c>
      <c r="C199" t="s">
        <v>73</v>
      </c>
      <c r="D199">
        <v>20</v>
      </c>
    </row>
    <row r="200" spans="1:4" x14ac:dyDescent="0.25">
      <c r="A200" t="s">
        <v>73</v>
      </c>
    </row>
    <row r="201" spans="1:4" x14ac:dyDescent="0.25">
      <c r="A201" t="s">
        <v>73</v>
      </c>
    </row>
    <row r="202" spans="1:4" x14ac:dyDescent="0.25">
      <c r="A202" t="s">
        <v>73</v>
      </c>
    </row>
    <row r="203" spans="1:4" x14ac:dyDescent="0.25">
      <c r="A203" t="s">
        <v>73</v>
      </c>
    </row>
    <row r="204" spans="1:4" x14ac:dyDescent="0.25">
      <c r="A204" t="s">
        <v>73</v>
      </c>
    </row>
    <row r="205" spans="1:4" x14ac:dyDescent="0.25">
      <c r="A205" t="s">
        <v>73</v>
      </c>
    </row>
    <row r="206" spans="1:4" x14ac:dyDescent="0.25">
      <c r="A206" t="s">
        <v>73</v>
      </c>
    </row>
    <row r="207" spans="1:4" x14ac:dyDescent="0.25">
      <c r="A207" t="s">
        <v>73</v>
      </c>
    </row>
    <row r="208" spans="1:4" x14ac:dyDescent="0.25">
      <c r="A208" t="s">
        <v>73</v>
      </c>
    </row>
    <row r="209" spans="1:4" x14ac:dyDescent="0.25">
      <c r="A209" t="s">
        <v>73</v>
      </c>
    </row>
    <row r="210" spans="1:4" x14ac:dyDescent="0.25">
      <c r="A210" t="s">
        <v>73</v>
      </c>
    </row>
    <row r="211" spans="1:4" x14ac:dyDescent="0.25">
      <c r="A211" t="s">
        <v>73</v>
      </c>
    </row>
    <row r="212" spans="1:4" x14ac:dyDescent="0.25">
      <c r="A212" t="s">
        <v>73</v>
      </c>
    </row>
    <row r="213" spans="1:4" x14ac:dyDescent="0.25">
      <c r="A213" t="s">
        <v>73</v>
      </c>
    </row>
    <row r="214" spans="1:4" x14ac:dyDescent="0.25">
      <c r="A214" t="s">
        <v>73</v>
      </c>
    </row>
    <row r="215" spans="1:4" x14ac:dyDescent="0.25">
      <c r="A215" t="s">
        <v>73</v>
      </c>
    </row>
    <row r="216" spans="1:4" x14ac:dyDescent="0.25">
      <c r="A216" t="s">
        <v>73</v>
      </c>
    </row>
    <row r="217" spans="1:4" x14ac:dyDescent="0.25">
      <c r="A217" t="s">
        <v>73</v>
      </c>
    </row>
    <row r="218" spans="1:4" x14ac:dyDescent="0.25">
      <c r="A218" t="s">
        <v>73</v>
      </c>
    </row>
    <row r="219" spans="1:4" x14ac:dyDescent="0.25">
      <c r="A219" t="s">
        <v>788</v>
      </c>
      <c r="C219" t="s">
        <v>788</v>
      </c>
      <c r="D219">
        <v>1</v>
      </c>
    </row>
    <row r="220" spans="1:4" x14ac:dyDescent="0.25">
      <c r="A220" t="s">
        <v>187</v>
      </c>
      <c r="C220" t="s">
        <v>187</v>
      </c>
      <c r="D220">
        <v>15</v>
      </c>
    </row>
    <row r="221" spans="1:4" x14ac:dyDescent="0.25">
      <c r="A221" t="s">
        <v>187</v>
      </c>
    </row>
    <row r="222" spans="1:4" x14ac:dyDescent="0.25">
      <c r="A222" t="s">
        <v>187</v>
      </c>
    </row>
    <row r="223" spans="1:4" x14ac:dyDescent="0.25">
      <c r="A223" t="s">
        <v>187</v>
      </c>
    </row>
    <row r="224" spans="1:4" x14ac:dyDescent="0.25">
      <c r="A224" t="s">
        <v>187</v>
      </c>
    </row>
    <row r="225" spans="1:4" x14ac:dyDescent="0.25">
      <c r="A225" t="s">
        <v>187</v>
      </c>
    </row>
    <row r="226" spans="1:4" x14ac:dyDescent="0.25">
      <c r="A226" t="s">
        <v>187</v>
      </c>
    </row>
    <row r="227" spans="1:4" x14ac:dyDescent="0.25">
      <c r="A227" t="s">
        <v>187</v>
      </c>
    </row>
    <row r="228" spans="1:4" x14ac:dyDescent="0.25">
      <c r="A228" t="s">
        <v>187</v>
      </c>
    </row>
    <row r="229" spans="1:4" x14ac:dyDescent="0.25">
      <c r="A229" t="s">
        <v>187</v>
      </c>
    </row>
    <row r="230" spans="1:4" x14ac:dyDescent="0.25">
      <c r="A230" t="s">
        <v>187</v>
      </c>
    </row>
    <row r="231" spans="1:4" x14ac:dyDescent="0.25">
      <c r="A231" t="s">
        <v>187</v>
      </c>
    </row>
    <row r="232" spans="1:4" x14ac:dyDescent="0.25">
      <c r="A232" t="s">
        <v>187</v>
      </c>
    </row>
    <row r="233" spans="1:4" x14ac:dyDescent="0.25">
      <c r="A233" t="s">
        <v>187</v>
      </c>
    </row>
    <row r="234" spans="1:4" x14ac:dyDescent="0.25">
      <c r="A234" t="s">
        <v>187</v>
      </c>
    </row>
    <row r="235" spans="1:4" x14ac:dyDescent="0.25">
      <c r="A235" t="s">
        <v>268</v>
      </c>
      <c r="C235" t="s">
        <v>268</v>
      </c>
      <c r="D235">
        <v>4</v>
      </c>
    </row>
    <row r="236" spans="1:4" x14ac:dyDescent="0.25">
      <c r="A236" t="s">
        <v>268</v>
      </c>
    </row>
    <row r="237" spans="1:4" x14ac:dyDescent="0.25">
      <c r="A237" t="s">
        <v>268</v>
      </c>
    </row>
    <row r="238" spans="1:4" x14ac:dyDescent="0.25">
      <c r="A238" t="s">
        <v>268</v>
      </c>
    </row>
    <row r="239" spans="1:4" x14ac:dyDescent="0.25">
      <c r="A239" t="s">
        <v>786</v>
      </c>
      <c r="C239" t="s">
        <v>786</v>
      </c>
      <c r="D239">
        <v>4</v>
      </c>
    </row>
    <row r="240" spans="1:4" x14ac:dyDescent="0.25">
      <c r="A240" t="s">
        <v>786</v>
      </c>
    </row>
    <row r="241" spans="1:4" x14ac:dyDescent="0.25">
      <c r="A241" t="s">
        <v>786</v>
      </c>
    </row>
    <row r="242" spans="1:4" x14ac:dyDescent="0.25">
      <c r="A242" t="s">
        <v>786</v>
      </c>
    </row>
    <row r="243" spans="1:4" x14ac:dyDescent="0.25">
      <c r="A243" t="s">
        <v>112</v>
      </c>
      <c r="C243" t="s">
        <v>112</v>
      </c>
      <c r="D243">
        <v>3</v>
      </c>
    </row>
    <row r="244" spans="1:4" x14ac:dyDescent="0.25">
      <c r="A244" t="s">
        <v>112</v>
      </c>
    </row>
    <row r="245" spans="1:4" x14ac:dyDescent="0.25">
      <c r="A245" t="s">
        <v>112</v>
      </c>
    </row>
    <row r="246" spans="1:4" x14ac:dyDescent="0.25">
      <c r="A246" t="s">
        <v>171</v>
      </c>
      <c r="C246" t="s">
        <v>171</v>
      </c>
      <c r="D246">
        <v>2</v>
      </c>
    </row>
    <row r="247" spans="1:4" x14ac:dyDescent="0.25">
      <c r="A247" t="s">
        <v>171</v>
      </c>
    </row>
    <row r="248" spans="1:4" x14ac:dyDescent="0.25">
      <c r="A248" t="s">
        <v>119</v>
      </c>
      <c r="C248" t="s">
        <v>119</v>
      </c>
      <c r="D248">
        <v>1</v>
      </c>
    </row>
    <row r="249" spans="1:4" x14ac:dyDescent="0.25">
      <c r="A249" t="s">
        <v>795</v>
      </c>
      <c r="C249" t="s">
        <v>181</v>
      </c>
      <c r="D249">
        <v>2</v>
      </c>
    </row>
    <row r="250" spans="1:4" x14ac:dyDescent="0.25">
      <c r="A250" t="s">
        <v>795</v>
      </c>
    </row>
    <row r="251" spans="1:4" x14ac:dyDescent="0.25">
      <c r="A251" t="s">
        <v>253</v>
      </c>
      <c r="C251" t="s">
        <v>253</v>
      </c>
      <c r="D251">
        <v>15</v>
      </c>
    </row>
    <row r="252" spans="1:4" x14ac:dyDescent="0.25">
      <c r="A252" t="s">
        <v>253</v>
      </c>
    </row>
    <row r="253" spans="1:4" x14ac:dyDescent="0.25">
      <c r="A253" t="s">
        <v>253</v>
      </c>
    </row>
    <row r="254" spans="1:4" x14ac:dyDescent="0.25">
      <c r="A254" t="s">
        <v>253</v>
      </c>
    </row>
    <row r="255" spans="1:4" x14ac:dyDescent="0.25">
      <c r="A255" t="s">
        <v>253</v>
      </c>
    </row>
    <row r="256" spans="1:4" x14ac:dyDescent="0.25">
      <c r="A256" t="s">
        <v>253</v>
      </c>
    </row>
    <row r="257" spans="1:4" x14ac:dyDescent="0.25">
      <c r="A257" t="s">
        <v>253</v>
      </c>
    </row>
    <row r="258" spans="1:4" x14ac:dyDescent="0.25">
      <c r="A258" t="s">
        <v>253</v>
      </c>
    </row>
    <row r="259" spans="1:4" x14ac:dyDescent="0.25">
      <c r="A259" t="s">
        <v>253</v>
      </c>
    </row>
    <row r="260" spans="1:4" x14ac:dyDescent="0.25">
      <c r="A260" t="s">
        <v>253</v>
      </c>
    </row>
    <row r="261" spans="1:4" x14ac:dyDescent="0.25">
      <c r="A261" t="s">
        <v>253</v>
      </c>
    </row>
    <row r="262" spans="1:4" x14ac:dyDescent="0.25">
      <c r="A262" t="s">
        <v>253</v>
      </c>
    </row>
    <row r="263" spans="1:4" x14ac:dyDescent="0.25">
      <c r="A263" t="s">
        <v>253</v>
      </c>
    </row>
    <row r="264" spans="1:4" x14ac:dyDescent="0.25">
      <c r="A264" t="s">
        <v>253</v>
      </c>
    </row>
    <row r="265" spans="1:4" x14ac:dyDescent="0.25">
      <c r="A265" t="s">
        <v>253</v>
      </c>
    </row>
    <row r="266" spans="1:4" x14ac:dyDescent="0.25">
      <c r="A266" t="s">
        <v>247</v>
      </c>
      <c r="C266" t="s">
        <v>247</v>
      </c>
      <c r="D266">
        <v>5</v>
      </c>
    </row>
    <row r="267" spans="1:4" x14ac:dyDescent="0.25">
      <c r="A267" t="s">
        <v>247</v>
      </c>
    </row>
    <row r="268" spans="1:4" x14ac:dyDescent="0.25">
      <c r="A268" t="s">
        <v>247</v>
      </c>
    </row>
    <row r="269" spans="1:4" x14ac:dyDescent="0.25">
      <c r="A269" t="s">
        <v>247</v>
      </c>
    </row>
    <row r="270" spans="1:4" x14ac:dyDescent="0.25">
      <c r="A270" t="s">
        <v>247</v>
      </c>
    </row>
    <row r="271" spans="1:4" x14ac:dyDescent="0.25">
      <c r="A271" t="s">
        <v>105</v>
      </c>
      <c r="C271" t="s">
        <v>105</v>
      </c>
      <c r="D271">
        <v>1</v>
      </c>
    </row>
    <row r="272" spans="1:4" x14ac:dyDescent="0.25">
      <c r="A272" t="s">
        <v>102</v>
      </c>
      <c r="C272" t="s">
        <v>102</v>
      </c>
      <c r="D272">
        <v>11</v>
      </c>
    </row>
    <row r="273" spans="1:4" x14ac:dyDescent="0.25">
      <c r="A273" t="s">
        <v>102</v>
      </c>
    </row>
    <row r="274" spans="1:4" x14ac:dyDescent="0.25">
      <c r="A274" t="s">
        <v>102</v>
      </c>
    </row>
    <row r="275" spans="1:4" x14ac:dyDescent="0.25">
      <c r="A275" t="s">
        <v>102</v>
      </c>
    </row>
    <row r="276" spans="1:4" x14ac:dyDescent="0.25">
      <c r="A276" t="s">
        <v>102</v>
      </c>
    </row>
    <row r="277" spans="1:4" x14ac:dyDescent="0.25">
      <c r="A277" t="s">
        <v>102</v>
      </c>
    </row>
    <row r="278" spans="1:4" x14ac:dyDescent="0.25">
      <c r="A278" t="s">
        <v>102</v>
      </c>
    </row>
    <row r="279" spans="1:4" x14ac:dyDescent="0.25">
      <c r="A279" t="s">
        <v>102</v>
      </c>
    </row>
    <row r="280" spans="1:4" x14ac:dyDescent="0.25">
      <c r="A280" t="s">
        <v>102</v>
      </c>
    </row>
    <row r="281" spans="1:4" x14ac:dyDescent="0.25">
      <c r="A281" t="s">
        <v>102</v>
      </c>
    </row>
    <row r="282" spans="1:4" x14ac:dyDescent="0.25">
      <c r="A282" t="s">
        <v>102</v>
      </c>
    </row>
    <row r="283" spans="1:4" x14ac:dyDescent="0.25">
      <c r="A283" t="s">
        <v>199</v>
      </c>
      <c r="C283" t="s">
        <v>199</v>
      </c>
      <c r="D283">
        <v>4</v>
      </c>
    </row>
    <row r="284" spans="1:4" x14ac:dyDescent="0.25">
      <c r="A284" t="s">
        <v>199</v>
      </c>
    </row>
    <row r="285" spans="1:4" x14ac:dyDescent="0.25">
      <c r="A285" t="s">
        <v>199</v>
      </c>
    </row>
    <row r="286" spans="1:4" x14ac:dyDescent="0.25">
      <c r="A286" t="s">
        <v>199</v>
      </c>
    </row>
    <row r="287" spans="1:4" x14ac:dyDescent="0.25">
      <c r="A287" t="s">
        <v>345</v>
      </c>
      <c r="C287" t="s">
        <v>345</v>
      </c>
      <c r="D287">
        <v>4</v>
      </c>
    </row>
    <row r="288" spans="1:4" x14ac:dyDescent="0.25">
      <c r="A288" t="s">
        <v>345</v>
      </c>
    </row>
    <row r="289" spans="1:4" x14ac:dyDescent="0.25">
      <c r="A289" t="s">
        <v>345</v>
      </c>
    </row>
    <row r="290" spans="1:4" x14ac:dyDescent="0.25">
      <c r="A290" t="s">
        <v>345</v>
      </c>
    </row>
    <row r="291" spans="1:4" x14ac:dyDescent="0.25">
      <c r="A291" t="s">
        <v>340</v>
      </c>
      <c r="C291" t="s">
        <v>340</v>
      </c>
      <c r="D291">
        <v>4</v>
      </c>
    </row>
    <row r="292" spans="1:4" x14ac:dyDescent="0.25">
      <c r="A292" t="s">
        <v>340</v>
      </c>
    </row>
    <row r="293" spans="1:4" x14ac:dyDescent="0.25">
      <c r="A293" t="s">
        <v>340</v>
      </c>
    </row>
    <row r="294" spans="1:4" x14ac:dyDescent="0.25">
      <c r="A294" t="s">
        <v>340</v>
      </c>
    </row>
    <row r="295" spans="1:4" x14ac:dyDescent="0.25">
      <c r="A295" t="s">
        <v>100</v>
      </c>
      <c r="C295" t="s">
        <v>100</v>
      </c>
      <c r="D295">
        <v>3</v>
      </c>
    </row>
    <row r="296" spans="1:4" x14ac:dyDescent="0.25">
      <c r="A296" t="s">
        <v>100</v>
      </c>
    </row>
    <row r="297" spans="1:4" x14ac:dyDescent="0.25">
      <c r="A297" t="s">
        <v>100</v>
      </c>
    </row>
    <row r="298" spans="1:4" x14ac:dyDescent="0.25">
      <c r="A298" t="s">
        <v>192</v>
      </c>
      <c r="C298" t="s">
        <v>192</v>
      </c>
      <c r="D298">
        <v>16</v>
      </c>
    </row>
    <row r="299" spans="1:4" x14ac:dyDescent="0.25">
      <c r="A299" t="s">
        <v>192</v>
      </c>
    </row>
    <row r="300" spans="1:4" x14ac:dyDescent="0.25">
      <c r="A300" t="s">
        <v>192</v>
      </c>
    </row>
    <row r="301" spans="1:4" x14ac:dyDescent="0.25">
      <c r="A301" t="s">
        <v>192</v>
      </c>
    </row>
    <row r="302" spans="1:4" x14ac:dyDescent="0.25">
      <c r="A302" t="s">
        <v>192</v>
      </c>
    </row>
    <row r="303" spans="1:4" x14ac:dyDescent="0.25">
      <c r="A303" t="s">
        <v>192</v>
      </c>
    </row>
    <row r="304" spans="1:4" x14ac:dyDescent="0.25">
      <c r="A304" t="s">
        <v>192</v>
      </c>
    </row>
    <row r="305" spans="1:4" x14ac:dyDescent="0.25">
      <c r="A305" t="s">
        <v>192</v>
      </c>
    </row>
    <row r="306" spans="1:4" x14ac:dyDescent="0.25">
      <c r="A306" t="s">
        <v>192</v>
      </c>
    </row>
    <row r="307" spans="1:4" x14ac:dyDescent="0.25">
      <c r="A307" t="s">
        <v>192</v>
      </c>
    </row>
    <row r="308" spans="1:4" x14ac:dyDescent="0.25">
      <c r="A308" t="s">
        <v>192</v>
      </c>
    </row>
    <row r="309" spans="1:4" x14ac:dyDescent="0.25">
      <c r="A309" t="s">
        <v>192</v>
      </c>
    </row>
    <row r="310" spans="1:4" x14ac:dyDescent="0.25">
      <c r="A310" t="s">
        <v>192</v>
      </c>
    </row>
    <row r="311" spans="1:4" x14ac:dyDescent="0.25">
      <c r="A311" t="s">
        <v>192</v>
      </c>
    </row>
    <row r="312" spans="1:4" x14ac:dyDescent="0.25">
      <c r="A312" t="s">
        <v>192</v>
      </c>
    </row>
    <row r="313" spans="1:4" x14ac:dyDescent="0.25">
      <c r="A313" t="s">
        <v>192</v>
      </c>
    </row>
    <row r="314" spans="1:4" x14ac:dyDescent="0.25">
      <c r="A314" t="s">
        <v>67</v>
      </c>
      <c r="C314" t="s">
        <v>67</v>
      </c>
      <c r="D314">
        <v>5</v>
      </c>
    </row>
    <row r="315" spans="1:4" x14ac:dyDescent="0.25">
      <c r="A315" t="s">
        <v>67</v>
      </c>
    </row>
    <row r="316" spans="1:4" x14ac:dyDescent="0.25">
      <c r="A316" t="s">
        <v>67</v>
      </c>
    </row>
    <row r="317" spans="1:4" x14ac:dyDescent="0.25">
      <c r="A317" t="s">
        <v>67</v>
      </c>
    </row>
    <row r="318" spans="1:4" x14ac:dyDescent="0.25">
      <c r="A318" t="s">
        <v>67</v>
      </c>
    </row>
    <row r="319" spans="1:4" x14ac:dyDescent="0.25">
      <c r="A319" t="s">
        <v>95</v>
      </c>
      <c r="C319" t="s">
        <v>95</v>
      </c>
      <c r="D319">
        <v>4</v>
      </c>
    </row>
    <row r="320" spans="1:4" x14ac:dyDescent="0.25">
      <c r="A320" t="s">
        <v>95</v>
      </c>
    </row>
    <row r="321" spans="1:4" x14ac:dyDescent="0.25">
      <c r="A321" t="s">
        <v>95</v>
      </c>
    </row>
    <row r="322" spans="1:4" x14ac:dyDescent="0.25">
      <c r="A322" t="s">
        <v>95</v>
      </c>
    </row>
    <row r="323" spans="1:4" x14ac:dyDescent="0.25">
      <c r="A323" t="s">
        <v>791</v>
      </c>
      <c r="C323" t="s">
        <v>791</v>
      </c>
      <c r="D323">
        <v>3</v>
      </c>
    </row>
    <row r="324" spans="1:4" x14ac:dyDescent="0.25">
      <c r="A324" t="s">
        <v>791</v>
      </c>
    </row>
    <row r="325" spans="1:4" x14ac:dyDescent="0.25">
      <c r="A325" t="s">
        <v>791</v>
      </c>
    </row>
    <row r="326" spans="1:4" x14ac:dyDescent="0.25">
      <c r="A326" t="s">
        <v>668</v>
      </c>
      <c r="C326" t="s">
        <v>668</v>
      </c>
      <c r="D326">
        <v>2</v>
      </c>
    </row>
    <row r="327" spans="1:4" x14ac:dyDescent="0.25">
      <c r="A327" t="s">
        <v>668</v>
      </c>
    </row>
  </sheetData>
  <autoFilter ref="D1:D328"/>
  <sortState ref="A2:A328">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8"/>
  <sheetViews>
    <sheetView topLeftCell="H1" workbookViewId="0">
      <pane ySplit="1" topLeftCell="A308" activePane="bottomLeft" state="frozen"/>
      <selection pane="bottomLeft" activeCell="Z293" sqref="Z293"/>
    </sheetView>
  </sheetViews>
  <sheetFormatPr defaultRowHeight="15" x14ac:dyDescent="0.25"/>
  <cols>
    <col min="1" max="1" width="15" bestFit="1" customWidth="1"/>
    <col min="2" max="2" width="11.85546875" bestFit="1" customWidth="1"/>
  </cols>
  <sheetData>
    <row r="1" spans="1:33" x14ac:dyDescent="0.25">
      <c r="A1" s="1" t="s">
        <v>0</v>
      </c>
      <c r="B1" s="1" t="s">
        <v>1</v>
      </c>
      <c r="C1" s="2" t="s">
        <v>797</v>
      </c>
      <c r="D1" s="2" t="s">
        <v>798</v>
      </c>
      <c r="E1" s="2" t="s">
        <v>802</v>
      </c>
      <c r="F1" s="2" t="s">
        <v>803</v>
      </c>
      <c r="G1" s="2" t="s">
        <v>804</v>
      </c>
      <c r="H1" s="2" t="s">
        <v>805</v>
      </c>
      <c r="I1" s="2" t="s">
        <v>807</v>
      </c>
      <c r="J1" s="2" t="s">
        <v>808</v>
      </c>
      <c r="K1" s="2" t="s">
        <v>806</v>
      </c>
      <c r="L1" s="2" t="s">
        <v>809</v>
      </c>
      <c r="M1" s="2" t="s">
        <v>810</v>
      </c>
      <c r="N1" s="2" t="s">
        <v>811</v>
      </c>
      <c r="O1" s="2" t="s">
        <v>812</v>
      </c>
      <c r="P1" s="1"/>
      <c r="Q1" s="2" t="s">
        <v>813</v>
      </c>
      <c r="R1" s="3"/>
      <c r="S1" s="2" t="s">
        <v>814</v>
      </c>
      <c r="T1" s="1"/>
      <c r="U1" s="1"/>
      <c r="V1" s="2" t="s">
        <v>815</v>
      </c>
      <c r="W1" s="2" t="s">
        <v>816</v>
      </c>
      <c r="X1" s="1"/>
      <c r="Y1" s="2" t="s">
        <v>817</v>
      </c>
      <c r="Z1" s="2" t="s">
        <v>818</v>
      </c>
      <c r="AA1" s="2" t="s">
        <v>819</v>
      </c>
      <c r="AB1" s="2" t="s">
        <v>820</v>
      </c>
      <c r="AC1" s="1"/>
      <c r="AD1" s="2" t="s">
        <v>826</v>
      </c>
      <c r="AE1" s="2" t="s">
        <v>828</v>
      </c>
      <c r="AF1" s="1" t="s">
        <v>4</v>
      </c>
      <c r="AG1" s="1" t="s">
        <v>5</v>
      </c>
    </row>
    <row r="2" spans="1:33" x14ac:dyDescent="0.25">
      <c r="A2" s="1"/>
      <c r="B2" s="1"/>
      <c r="C2" s="2" t="s">
        <v>7</v>
      </c>
      <c r="D2" s="2" t="s">
        <v>7</v>
      </c>
      <c r="E2" s="2" t="s">
        <v>7</v>
      </c>
      <c r="F2" s="2" t="s">
        <v>7</v>
      </c>
      <c r="G2" s="2" t="s">
        <v>7</v>
      </c>
      <c r="H2" s="2" t="s">
        <v>7</v>
      </c>
      <c r="I2" s="1" t="s">
        <v>6</v>
      </c>
      <c r="J2" s="1" t="s">
        <v>6</v>
      </c>
      <c r="K2" s="1" t="s">
        <v>7</v>
      </c>
      <c r="L2" s="1" t="s">
        <v>7</v>
      </c>
      <c r="M2" s="1" t="s">
        <v>7</v>
      </c>
      <c r="N2" s="1" t="s">
        <v>7</v>
      </c>
      <c r="O2" s="1" t="s">
        <v>7</v>
      </c>
      <c r="P2" s="1" t="s">
        <v>8</v>
      </c>
      <c r="Q2" s="1" t="s">
        <v>7</v>
      </c>
      <c r="R2" s="3" t="s">
        <v>9</v>
      </c>
      <c r="S2" s="1" t="s">
        <v>7</v>
      </c>
      <c r="T2" s="3" t="s">
        <v>821</v>
      </c>
      <c r="U2" s="3" t="s">
        <v>822</v>
      </c>
      <c r="V2" s="1" t="s">
        <v>7</v>
      </c>
      <c r="W2" s="1" t="s">
        <v>7</v>
      </c>
      <c r="X2" s="1" t="s">
        <v>17</v>
      </c>
      <c r="Y2" s="1" t="s">
        <v>7</v>
      </c>
      <c r="Z2" s="1" t="s">
        <v>7</v>
      </c>
      <c r="AA2" s="1" t="s">
        <v>7</v>
      </c>
      <c r="AB2" s="1" t="s">
        <v>7</v>
      </c>
      <c r="AC2" s="1" t="s">
        <v>18</v>
      </c>
      <c r="AD2" s="1"/>
      <c r="AE2" s="1"/>
      <c r="AF2" s="1" t="s">
        <v>6</v>
      </c>
      <c r="AG2" s="1" t="s">
        <v>6</v>
      </c>
    </row>
    <row r="3" spans="1:33" x14ac:dyDescent="0.25">
      <c r="A3">
        <v>6384061808</v>
      </c>
      <c r="B3">
        <v>160912743</v>
      </c>
      <c r="C3" t="s">
        <v>668</v>
      </c>
      <c r="D3" t="s">
        <v>20</v>
      </c>
      <c r="E3">
        <v>70</v>
      </c>
      <c r="F3">
        <v>70</v>
      </c>
      <c r="G3">
        <v>70</v>
      </c>
      <c r="H3">
        <v>70</v>
      </c>
      <c r="I3">
        <v>70</v>
      </c>
      <c r="J3">
        <v>70</v>
      </c>
      <c r="K3" t="s">
        <v>21</v>
      </c>
      <c r="L3" t="s">
        <v>22</v>
      </c>
      <c r="M3" t="s">
        <v>22</v>
      </c>
      <c r="N3" t="s">
        <v>22</v>
      </c>
      <c r="O3" t="s">
        <v>23</v>
      </c>
      <c r="Q3" t="s">
        <v>23</v>
      </c>
      <c r="S3" t="s">
        <v>23</v>
      </c>
      <c r="V3" t="s">
        <v>22</v>
      </c>
      <c r="W3" t="s">
        <v>23</v>
      </c>
      <c r="AD3" t="s">
        <v>825</v>
      </c>
      <c r="AE3" t="s">
        <v>825</v>
      </c>
    </row>
    <row r="4" spans="1:33" x14ac:dyDescent="0.25">
      <c r="A4">
        <v>6373725060</v>
      </c>
      <c r="B4">
        <v>160912743</v>
      </c>
      <c r="C4" t="s">
        <v>75</v>
      </c>
      <c r="D4" t="s">
        <v>20</v>
      </c>
      <c r="E4">
        <v>900</v>
      </c>
      <c r="F4">
        <v>900</v>
      </c>
      <c r="G4">
        <v>50</v>
      </c>
      <c r="H4">
        <v>900</v>
      </c>
      <c r="I4">
        <v>0</v>
      </c>
      <c r="J4">
        <v>900</v>
      </c>
      <c r="L4" t="s">
        <v>22</v>
      </c>
      <c r="V4" t="s">
        <v>22</v>
      </c>
      <c r="W4" t="s">
        <v>22</v>
      </c>
      <c r="Y4" t="s">
        <v>29</v>
      </c>
      <c r="Z4" t="s">
        <v>30</v>
      </c>
      <c r="AA4" t="s">
        <v>23</v>
      </c>
      <c r="AB4" t="s">
        <v>31</v>
      </c>
      <c r="AD4" t="s">
        <v>825</v>
      </c>
      <c r="AE4" t="s">
        <v>825</v>
      </c>
      <c r="AF4" t="s">
        <v>32</v>
      </c>
    </row>
    <row r="5" spans="1:33" x14ac:dyDescent="0.25">
      <c r="A5">
        <v>6372331312</v>
      </c>
      <c r="B5">
        <v>160912743</v>
      </c>
      <c r="C5" t="s">
        <v>786</v>
      </c>
      <c r="D5" t="s">
        <v>20</v>
      </c>
      <c r="E5">
        <v>500</v>
      </c>
      <c r="F5">
        <v>500</v>
      </c>
      <c r="G5">
        <v>0</v>
      </c>
      <c r="H5">
        <v>0</v>
      </c>
      <c r="V5" t="s">
        <v>23</v>
      </c>
      <c r="W5" t="s">
        <v>22</v>
      </c>
      <c r="X5">
        <v>300</v>
      </c>
      <c r="Y5" t="s">
        <v>34</v>
      </c>
      <c r="Z5" t="s">
        <v>30</v>
      </c>
      <c r="AA5" t="s">
        <v>23</v>
      </c>
      <c r="AB5" t="s">
        <v>35</v>
      </c>
      <c r="AD5" t="s">
        <v>825</v>
      </c>
      <c r="AE5" t="s">
        <v>825</v>
      </c>
      <c r="AF5" t="s">
        <v>23</v>
      </c>
    </row>
    <row r="6" spans="1:33" x14ac:dyDescent="0.25">
      <c r="A6">
        <v>6372102409</v>
      </c>
      <c r="B6">
        <v>160912743</v>
      </c>
      <c r="C6" t="s">
        <v>108</v>
      </c>
      <c r="D6" t="s">
        <v>20</v>
      </c>
      <c r="E6">
        <v>120</v>
      </c>
      <c r="F6">
        <v>160</v>
      </c>
      <c r="G6">
        <v>60</v>
      </c>
      <c r="H6">
        <v>160</v>
      </c>
      <c r="I6">
        <v>0</v>
      </c>
      <c r="J6">
        <v>0</v>
      </c>
      <c r="L6" t="s">
        <v>22</v>
      </c>
      <c r="M6" t="s">
        <v>23</v>
      </c>
      <c r="N6" t="s">
        <v>22</v>
      </c>
      <c r="O6" t="s">
        <v>22</v>
      </c>
      <c r="P6" t="s">
        <v>37</v>
      </c>
      <c r="Q6" t="s">
        <v>22</v>
      </c>
      <c r="S6" t="s">
        <v>23</v>
      </c>
      <c r="V6" t="s">
        <v>22</v>
      </c>
      <c r="W6" t="s">
        <v>23</v>
      </c>
      <c r="AD6" t="s">
        <v>825</v>
      </c>
      <c r="AE6" t="s">
        <v>825</v>
      </c>
      <c r="AF6" t="s">
        <v>38</v>
      </c>
      <c r="AG6" t="s">
        <v>39</v>
      </c>
    </row>
    <row r="7" spans="1:33" x14ac:dyDescent="0.25">
      <c r="A7">
        <v>6371572632</v>
      </c>
      <c r="B7">
        <v>160912743</v>
      </c>
      <c r="C7" t="s">
        <v>650</v>
      </c>
      <c r="D7" t="s">
        <v>20</v>
      </c>
      <c r="E7">
        <v>140</v>
      </c>
      <c r="F7">
        <v>78</v>
      </c>
      <c r="G7">
        <v>0</v>
      </c>
      <c r="H7">
        <v>78</v>
      </c>
      <c r="V7" t="s">
        <v>22</v>
      </c>
      <c r="W7" t="s">
        <v>23</v>
      </c>
      <c r="AD7" t="s">
        <v>825</v>
      </c>
      <c r="AE7" t="s">
        <v>825</v>
      </c>
      <c r="AF7" t="s">
        <v>41</v>
      </c>
    </row>
    <row r="8" spans="1:33" x14ac:dyDescent="0.25">
      <c r="A8">
        <v>6371204640</v>
      </c>
      <c r="B8">
        <v>160912743</v>
      </c>
      <c r="C8" t="s">
        <v>443</v>
      </c>
      <c r="D8" t="s">
        <v>20</v>
      </c>
      <c r="E8">
        <v>300</v>
      </c>
      <c r="F8">
        <v>300</v>
      </c>
      <c r="G8">
        <v>150</v>
      </c>
      <c r="H8">
        <v>300</v>
      </c>
      <c r="I8">
        <v>150</v>
      </c>
      <c r="J8">
        <v>300</v>
      </c>
      <c r="K8" t="s">
        <v>21</v>
      </c>
      <c r="L8" t="s">
        <v>23</v>
      </c>
      <c r="M8" t="s">
        <v>42</v>
      </c>
      <c r="N8" t="s">
        <v>22</v>
      </c>
      <c r="O8" t="s">
        <v>23</v>
      </c>
      <c r="Q8" t="s">
        <v>23</v>
      </c>
      <c r="S8" t="s">
        <v>23</v>
      </c>
      <c r="V8" t="s">
        <v>22</v>
      </c>
      <c r="W8" t="s">
        <v>22</v>
      </c>
      <c r="X8">
        <v>100</v>
      </c>
      <c r="Y8" t="s">
        <v>34</v>
      </c>
      <c r="Z8" t="s">
        <v>30</v>
      </c>
      <c r="AA8" t="s">
        <v>23</v>
      </c>
      <c r="AB8" t="s">
        <v>43</v>
      </c>
      <c r="AD8" t="s">
        <v>825</v>
      </c>
      <c r="AE8" t="s">
        <v>825</v>
      </c>
      <c r="AF8" t="s">
        <v>44</v>
      </c>
    </row>
    <row r="9" spans="1:33" x14ac:dyDescent="0.25">
      <c r="A9">
        <v>6370431428</v>
      </c>
      <c r="B9">
        <v>160912743</v>
      </c>
      <c r="C9" t="s">
        <v>373</v>
      </c>
      <c r="D9" t="s">
        <v>20</v>
      </c>
      <c r="E9">
        <v>400</v>
      </c>
      <c r="F9">
        <v>400</v>
      </c>
      <c r="G9">
        <v>0</v>
      </c>
      <c r="H9">
        <v>250</v>
      </c>
      <c r="V9" t="s">
        <v>22</v>
      </c>
      <c r="W9" t="s">
        <v>22</v>
      </c>
      <c r="Y9" t="s">
        <v>29</v>
      </c>
      <c r="Z9" t="s">
        <v>46</v>
      </c>
      <c r="AA9" t="s">
        <v>23</v>
      </c>
      <c r="AB9" t="s">
        <v>47</v>
      </c>
      <c r="AD9" t="s">
        <v>825</v>
      </c>
      <c r="AE9" t="s">
        <v>825</v>
      </c>
    </row>
    <row r="10" spans="1:33" x14ac:dyDescent="0.25">
      <c r="A10">
        <v>6369267955</v>
      </c>
      <c r="B10">
        <v>161258838</v>
      </c>
      <c r="C10" t="s">
        <v>61</v>
      </c>
      <c r="D10" t="s">
        <v>20</v>
      </c>
      <c r="E10">
        <v>250</v>
      </c>
      <c r="F10">
        <v>250</v>
      </c>
      <c r="G10">
        <v>0</v>
      </c>
      <c r="I10">
        <v>0</v>
      </c>
      <c r="L10" t="s">
        <v>22</v>
      </c>
      <c r="W10" t="s">
        <v>23</v>
      </c>
      <c r="AD10" t="s">
        <v>827</v>
      </c>
      <c r="AE10" t="s">
        <v>827</v>
      </c>
      <c r="AF10" t="s">
        <v>54</v>
      </c>
    </row>
    <row r="11" spans="1:33" x14ac:dyDescent="0.25">
      <c r="A11">
        <v>6369266166</v>
      </c>
      <c r="B11">
        <v>161258838</v>
      </c>
      <c r="C11" t="s">
        <v>55</v>
      </c>
      <c r="D11" t="s">
        <v>20</v>
      </c>
      <c r="E11">
        <v>300</v>
      </c>
      <c r="F11">
        <v>300</v>
      </c>
      <c r="G11">
        <v>0</v>
      </c>
      <c r="H11">
        <v>0</v>
      </c>
      <c r="I11">
        <v>0</v>
      </c>
      <c r="J11">
        <v>0</v>
      </c>
      <c r="L11" t="s">
        <v>22</v>
      </c>
      <c r="W11" t="s">
        <v>23</v>
      </c>
      <c r="AD11" t="s">
        <v>827</v>
      </c>
      <c r="AE11" t="s">
        <v>827</v>
      </c>
      <c r="AF11" t="s">
        <v>56</v>
      </c>
    </row>
    <row r="12" spans="1:33" x14ac:dyDescent="0.25">
      <c r="A12">
        <v>6369264471</v>
      </c>
      <c r="B12">
        <v>161258838</v>
      </c>
      <c r="C12" t="s">
        <v>57</v>
      </c>
      <c r="D12" t="s">
        <v>20</v>
      </c>
      <c r="E12">
        <v>450</v>
      </c>
      <c r="F12">
        <v>750</v>
      </c>
      <c r="G12">
        <v>0</v>
      </c>
      <c r="H12">
        <v>0</v>
      </c>
      <c r="L12" t="s">
        <v>22</v>
      </c>
      <c r="W12" t="s">
        <v>23</v>
      </c>
      <c r="AD12" t="s">
        <v>827</v>
      </c>
      <c r="AE12" t="s">
        <v>827</v>
      </c>
      <c r="AF12" t="s">
        <v>58</v>
      </c>
    </row>
    <row r="13" spans="1:33" x14ac:dyDescent="0.25">
      <c r="A13">
        <v>6369262829</v>
      </c>
      <c r="B13">
        <v>161258838</v>
      </c>
      <c r="C13" t="s">
        <v>55</v>
      </c>
      <c r="D13" t="s">
        <v>20</v>
      </c>
      <c r="E13">
        <v>500</v>
      </c>
      <c r="F13">
        <v>500</v>
      </c>
      <c r="G13">
        <v>0</v>
      </c>
      <c r="I13">
        <v>0</v>
      </c>
      <c r="J13">
        <v>0</v>
      </c>
      <c r="L13" t="s">
        <v>22</v>
      </c>
      <c r="W13" t="s">
        <v>23</v>
      </c>
      <c r="AD13" t="s">
        <v>827</v>
      </c>
      <c r="AE13" t="s">
        <v>827</v>
      </c>
      <c r="AF13" t="s">
        <v>59</v>
      </c>
    </row>
    <row r="14" spans="1:33" x14ac:dyDescent="0.25">
      <c r="A14">
        <v>6369260901</v>
      </c>
      <c r="B14">
        <v>161258838</v>
      </c>
      <c r="C14" t="s">
        <v>57</v>
      </c>
      <c r="D14" t="s">
        <v>20</v>
      </c>
      <c r="E14">
        <v>600</v>
      </c>
      <c r="F14">
        <v>600</v>
      </c>
      <c r="G14">
        <v>0</v>
      </c>
      <c r="I14">
        <v>0</v>
      </c>
      <c r="L14" t="s">
        <v>22</v>
      </c>
      <c r="W14" t="s">
        <v>23</v>
      </c>
      <c r="AD14" t="s">
        <v>827</v>
      </c>
      <c r="AE14" t="s">
        <v>827</v>
      </c>
      <c r="AF14" t="s">
        <v>60</v>
      </c>
    </row>
    <row r="15" spans="1:33" x14ac:dyDescent="0.25">
      <c r="A15">
        <v>6369259327</v>
      </c>
      <c r="B15">
        <v>161258838</v>
      </c>
      <c r="C15" t="s">
        <v>61</v>
      </c>
      <c r="D15" t="s">
        <v>20</v>
      </c>
      <c r="E15">
        <v>40</v>
      </c>
      <c r="F15">
        <v>70</v>
      </c>
      <c r="G15">
        <v>0</v>
      </c>
      <c r="I15">
        <v>0</v>
      </c>
      <c r="L15" t="s">
        <v>23</v>
      </c>
      <c r="W15" t="s">
        <v>23</v>
      </c>
      <c r="AD15" t="s">
        <v>827</v>
      </c>
      <c r="AE15" t="s">
        <v>827</v>
      </c>
      <c r="AF15" t="s">
        <v>62</v>
      </c>
    </row>
    <row r="16" spans="1:33" x14ac:dyDescent="0.25">
      <c r="A16">
        <v>6369257254</v>
      </c>
      <c r="B16">
        <v>161258838</v>
      </c>
      <c r="C16" t="s">
        <v>63</v>
      </c>
      <c r="D16" t="s">
        <v>20</v>
      </c>
      <c r="E16">
        <v>135</v>
      </c>
      <c r="F16">
        <v>0</v>
      </c>
      <c r="G16">
        <v>0</v>
      </c>
      <c r="H16">
        <v>0</v>
      </c>
      <c r="I16">
        <v>0</v>
      </c>
      <c r="J16">
        <v>0</v>
      </c>
      <c r="L16" t="s">
        <v>22</v>
      </c>
      <c r="AD16" t="s">
        <v>827</v>
      </c>
      <c r="AE16" t="s">
        <v>827</v>
      </c>
      <c r="AF16" t="s">
        <v>64</v>
      </c>
    </row>
    <row r="17" spans="1:32" x14ac:dyDescent="0.25">
      <c r="A17">
        <v>6369255510</v>
      </c>
      <c r="B17">
        <v>161258838</v>
      </c>
      <c r="C17" t="s">
        <v>65</v>
      </c>
      <c r="D17" t="s">
        <v>20</v>
      </c>
      <c r="E17">
        <v>1300</v>
      </c>
      <c r="F17">
        <v>1300</v>
      </c>
      <c r="G17">
        <v>0</v>
      </c>
      <c r="H17">
        <v>0</v>
      </c>
      <c r="I17">
        <v>0</v>
      </c>
      <c r="J17">
        <v>0</v>
      </c>
      <c r="L17" t="s">
        <v>22</v>
      </c>
      <c r="AD17" t="s">
        <v>827</v>
      </c>
      <c r="AE17" t="s">
        <v>827</v>
      </c>
      <c r="AF17" t="s">
        <v>66</v>
      </c>
    </row>
    <row r="18" spans="1:32" x14ac:dyDescent="0.25">
      <c r="A18">
        <v>6369253787</v>
      </c>
      <c r="B18">
        <v>161258838</v>
      </c>
      <c r="C18" t="s">
        <v>67</v>
      </c>
      <c r="D18" t="s">
        <v>20</v>
      </c>
      <c r="E18">
        <v>75</v>
      </c>
      <c r="G18">
        <v>0</v>
      </c>
      <c r="I18">
        <v>0</v>
      </c>
      <c r="L18" t="s">
        <v>22</v>
      </c>
      <c r="AD18" t="s">
        <v>827</v>
      </c>
      <c r="AE18" t="s">
        <v>827</v>
      </c>
      <c r="AF18" t="s">
        <v>68</v>
      </c>
    </row>
    <row r="19" spans="1:32" x14ac:dyDescent="0.25">
      <c r="A19">
        <v>6369252690</v>
      </c>
      <c r="B19">
        <v>161258838</v>
      </c>
      <c r="C19" t="s">
        <v>55</v>
      </c>
      <c r="D19" t="s">
        <v>20</v>
      </c>
      <c r="E19">
        <v>1000</v>
      </c>
      <c r="G19">
        <v>0</v>
      </c>
      <c r="I19">
        <v>0</v>
      </c>
      <c r="L19" t="s">
        <v>23</v>
      </c>
      <c r="W19" t="s">
        <v>23</v>
      </c>
      <c r="AD19" t="s">
        <v>827</v>
      </c>
      <c r="AE19" t="s">
        <v>827</v>
      </c>
      <c r="AF19" t="s">
        <v>69</v>
      </c>
    </row>
    <row r="20" spans="1:32" x14ac:dyDescent="0.25">
      <c r="A20">
        <v>6369249751</v>
      </c>
      <c r="B20">
        <v>161258838</v>
      </c>
      <c r="C20" t="s">
        <v>57</v>
      </c>
      <c r="D20" t="s">
        <v>20</v>
      </c>
      <c r="E20">
        <v>300</v>
      </c>
      <c r="G20">
        <v>0</v>
      </c>
      <c r="I20">
        <v>0</v>
      </c>
      <c r="L20" t="s">
        <v>22</v>
      </c>
      <c r="W20" t="s">
        <v>23</v>
      </c>
      <c r="AD20" t="s">
        <v>827</v>
      </c>
      <c r="AE20" t="s">
        <v>827</v>
      </c>
      <c r="AF20" t="s">
        <v>70</v>
      </c>
    </row>
    <row r="21" spans="1:32" x14ac:dyDescent="0.25">
      <c r="A21">
        <v>6369247838</v>
      </c>
      <c r="B21">
        <v>161258838</v>
      </c>
      <c r="C21" t="s">
        <v>71</v>
      </c>
      <c r="D21" t="s">
        <v>20</v>
      </c>
      <c r="E21">
        <v>400</v>
      </c>
      <c r="F21">
        <v>400</v>
      </c>
      <c r="G21">
        <v>0</v>
      </c>
      <c r="H21">
        <v>0</v>
      </c>
      <c r="I21">
        <v>0</v>
      </c>
      <c r="J21">
        <v>0</v>
      </c>
      <c r="L21" t="s">
        <v>22</v>
      </c>
      <c r="AD21" t="s">
        <v>827</v>
      </c>
      <c r="AE21" t="s">
        <v>827</v>
      </c>
      <c r="AF21" t="s">
        <v>72</v>
      </c>
    </row>
    <row r="22" spans="1:32" x14ac:dyDescent="0.25">
      <c r="A22">
        <v>6369244184</v>
      </c>
      <c r="B22">
        <v>161258838</v>
      </c>
      <c r="C22" t="s">
        <v>73</v>
      </c>
      <c r="D22" t="s">
        <v>20</v>
      </c>
      <c r="E22">
        <v>400</v>
      </c>
      <c r="F22">
        <v>400</v>
      </c>
      <c r="G22">
        <v>0</v>
      </c>
      <c r="H22">
        <v>0</v>
      </c>
      <c r="I22">
        <v>0</v>
      </c>
      <c r="J22">
        <v>0</v>
      </c>
      <c r="L22" t="s">
        <v>22</v>
      </c>
      <c r="AD22" t="s">
        <v>827</v>
      </c>
      <c r="AE22" t="s">
        <v>827</v>
      </c>
      <c r="AF22" t="s">
        <v>74</v>
      </c>
    </row>
    <row r="23" spans="1:32" x14ac:dyDescent="0.25">
      <c r="A23">
        <v>6369241709</v>
      </c>
      <c r="B23">
        <v>161258838</v>
      </c>
      <c r="C23" t="s">
        <v>75</v>
      </c>
      <c r="D23" t="s">
        <v>20</v>
      </c>
      <c r="E23">
        <v>1000</v>
      </c>
      <c r="F23">
        <v>200</v>
      </c>
      <c r="L23" t="s">
        <v>22</v>
      </c>
      <c r="AD23" t="s">
        <v>827</v>
      </c>
      <c r="AE23" t="s">
        <v>827</v>
      </c>
      <c r="AF23" t="s">
        <v>76</v>
      </c>
    </row>
    <row r="24" spans="1:32" x14ac:dyDescent="0.25">
      <c r="A24">
        <v>6369210819</v>
      </c>
      <c r="B24">
        <v>161258838</v>
      </c>
      <c r="C24" t="s">
        <v>794</v>
      </c>
      <c r="D24" t="s">
        <v>20</v>
      </c>
      <c r="E24">
        <v>350</v>
      </c>
      <c r="G24">
        <v>0</v>
      </c>
      <c r="H24">
        <v>0</v>
      </c>
      <c r="I24">
        <v>0</v>
      </c>
      <c r="L24" t="s">
        <v>22</v>
      </c>
      <c r="W24" t="s">
        <v>22</v>
      </c>
      <c r="AA24" t="s">
        <v>23</v>
      </c>
      <c r="AB24" t="s">
        <v>77</v>
      </c>
      <c r="AD24" t="s">
        <v>827</v>
      </c>
      <c r="AE24" t="s">
        <v>827</v>
      </c>
      <c r="AF24" t="s">
        <v>78</v>
      </c>
    </row>
    <row r="25" spans="1:32" x14ac:dyDescent="0.25">
      <c r="A25">
        <v>6369205327</v>
      </c>
      <c r="B25">
        <v>161258838</v>
      </c>
      <c r="C25" t="s">
        <v>67</v>
      </c>
      <c r="D25" t="s">
        <v>20</v>
      </c>
      <c r="E25">
        <v>240</v>
      </c>
      <c r="F25">
        <v>240</v>
      </c>
      <c r="G25">
        <v>0</v>
      </c>
      <c r="H25">
        <v>0</v>
      </c>
      <c r="L25" t="s">
        <v>23</v>
      </c>
      <c r="W25" t="s">
        <v>22</v>
      </c>
      <c r="X25">
        <v>2</v>
      </c>
      <c r="Y25" t="s">
        <v>29</v>
      </c>
      <c r="AA25" t="s">
        <v>23</v>
      </c>
      <c r="AB25" t="s">
        <v>35</v>
      </c>
      <c r="AD25" t="s">
        <v>827</v>
      </c>
      <c r="AE25" t="s">
        <v>827</v>
      </c>
      <c r="AF25" t="s">
        <v>79</v>
      </c>
    </row>
    <row r="26" spans="1:32" x14ac:dyDescent="0.25">
      <c r="A26">
        <v>6369200651</v>
      </c>
      <c r="B26">
        <v>161258838</v>
      </c>
      <c r="C26" t="s">
        <v>61</v>
      </c>
      <c r="D26" t="s">
        <v>20</v>
      </c>
      <c r="E26">
        <v>900</v>
      </c>
      <c r="F26">
        <v>1100</v>
      </c>
      <c r="G26">
        <v>0</v>
      </c>
      <c r="H26">
        <v>0</v>
      </c>
      <c r="L26" t="s">
        <v>22</v>
      </c>
      <c r="W26" t="s">
        <v>22</v>
      </c>
      <c r="X26">
        <v>160</v>
      </c>
      <c r="Y26" t="s">
        <v>34</v>
      </c>
      <c r="AA26" t="s">
        <v>23</v>
      </c>
      <c r="AB26" t="s">
        <v>80</v>
      </c>
      <c r="AD26" t="s">
        <v>827</v>
      </c>
      <c r="AE26" t="s">
        <v>827</v>
      </c>
      <c r="AF26" t="s">
        <v>81</v>
      </c>
    </row>
    <row r="27" spans="1:32" x14ac:dyDescent="0.25">
      <c r="A27">
        <v>6369198488</v>
      </c>
      <c r="B27">
        <v>161258838</v>
      </c>
      <c r="C27" t="s">
        <v>67</v>
      </c>
      <c r="D27" t="s">
        <v>20</v>
      </c>
      <c r="E27">
        <v>550</v>
      </c>
      <c r="F27">
        <v>550</v>
      </c>
      <c r="G27">
        <v>0</v>
      </c>
      <c r="I27">
        <v>0</v>
      </c>
      <c r="L27" t="s">
        <v>22</v>
      </c>
      <c r="W27" t="s">
        <v>22</v>
      </c>
      <c r="X27">
        <v>40</v>
      </c>
      <c r="Y27" t="s">
        <v>34</v>
      </c>
      <c r="AA27" t="s">
        <v>23</v>
      </c>
      <c r="AB27" t="s">
        <v>31</v>
      </c>
      <c r="AD27" t="s">
        <v>827</v>
      </c>
      <c r="AE27" t="s">
        <v>827</v>
      </c>
      <c r="AF27" t="s">
        <v>82</v>
      </c>
    </row>
    <row r="28" spans="1:32" x14ac:dyDescent="0.25">
      <c r="A28">
        <v>6369192245</v>
      </c>
      <c r="B28">
        <v>161258838</v>
      </c>
      <c r="C28" t="s">
        <v>55</v>
      </c>
      <c r="D28" t="s">
        <v>20</v>
      </c>
      <c r="E28">
        <v>440</v>
      </c>
      <c r="F28">
        <v>440</v>
      </c>
      <c r="G28">
        <v>0</v>
      </c>
      <c r="H28">
        <v>0</v>
      </c>
      <c r="L28" t="s">
        <v>22</v>
      </c>
      <c r="W28" t="s">
        <v>22</v>
      </c>
      <c r="X28">
        <v>30</v>
      </c>
      <c r="AA28" t="s">
        <v>23</v>
      </c>
      <c r="AB28" t="s">
        <v>80</v>
      </c>
      <c r="AD28" t="s">
        <v>827</v>
      </c>
      <c r="AE28" t="s">
        <v>827</v>
      </c>
      <c r="AF28" t="s">
        <v>83</v>
      </c>
    </row>
    <row r="29" spans="1:32" x14ac:dyDescent="0.25">
      <c r="A29">
        <v>6369175961</v>
      </c>
      <c r="B29">
        <v>161258838</v>
      </c>
      <c r="C29" t="s">
        <v>55</v>
      </c>
      <c r="D29" t="s">
        <v>20</v>
      </c>
      <c r="E29">
        <v>600</v>
      </c>
      <c r="F29">
        <v>600</v>
      </c>
      <c r="G29">
        <v>160</v>
      </c>
      <c r="I29">
        <v>0</v>
      </c>
      <c r="L29" t="s">
        <v>22</v>
      </c>
      <c r="AD29" t="s">
        <v>827</v>
      </c>
      <c r="AE29" t="s">
        <v>827</v>
      </c>
      <c r="AF29" t="s">
        <v>86</v>
      </c>
    </row>
    <row r="30" spans="1:32" x14ac:dyDescent="0.25">
      <c r="A30">
        <v>6369172838</v>
      </c>
      <c r="B30">
        <v>161258838</v>
      </c>
      <c r="C30" t="s">
        <v>55</v>
      </c>
      <c r="D30" t="s">
        <v>20</v>
      </c>
      <c r="G30">
        <v>40</v>
      </c>
      <c r="I30">
        <v>38</v>
      </c>
      <c r="K30" t="s">
        <v>21</v>
      </c>
      <c r="L30" t="s">
        <v>22</v>
      </c>
      <c r="N30" t="s">
        <v>23</v>
      </c>
      <c r="O30" t="s">
        <v>22</v>
      </c>
      <c r="P30" t="s">
        <v>87</v>
      </c>
      <c r="Q30" t="s">
        <v>23</v>
      </c>
      <c r="S30" t="s">
        <v>23</v>
      </c>
      <c r="V30" t="s">
        <v>23</v>
      </c>
      <c r="AD30" t="s">
        <v>827</v>
      </c>
      <c r="AE30" t="s">
        <v>827</v>
      </c>
      <c r="AF30" t="s">
        <v>88</v>
      </c>
    </row>
    <row r="31" spans="1:32" x14ac:dyDescent="0.25">
      <c r="A31">
        <v>6369169163</v>
      </c>
      <c r="B31">
        <v>161258838</v>
      </c>
      <c r="C31" t="s">
        <v>55</v>
      </c>
      <c r="D31" t="s">
        <v>20</v>
      </c>
      <c r="E31">
        <v>320</v>
      </c>
      <c r="F31">
        <v>320</v>
      </c>
      <c r="G31">
        <v>0</v>
      </c>
      <c r="H31">
        <v>0</v>
      </c>
      <c r="L31" t="s">
        <v>22</v>
      </c>
      <c r="W31" t="s">
        <v>22</v>
      </c>
      <c r="X31">
        <v>30</v>
      </c>
      <c r="Y31" t="s">
        <v>34</v>
      </c>
      <c r="AB31" t="s">
        <v>80</v>
      </c>
      <c r="AD31" t="s">
        <v>827</v>
      </c>
      <c r="AE31" t="s">
        <v>827</v>
      </c>
      <c r="AF31" t="s">
        <v>89</v>
      </c>
    </row>
    <row r="32" spans="1:32" x14ac:dyDescent="0.25">
      <c r="A32">
        <v>6369165134</v>
      </c>
      <c r="B32">
        <v>161258838</v>
      </c>
      <c r="C32" t="s">
        <v>90</v>
      </c>
      <c r="D32" t="s">
        <v>20</v>
      </c>
      <c r="E32">
        <v>500</v>
      </c>
      <c r="F32">
        <v>500</v>
      </c>
      <c r="G32">
        <v>250</v>
      </c>
      <c r="H32">
        <v>500</v>
      </c>
      <c r="I32">
        <v>500</v>
      </c>
      <c r="J32">
        <v>500</v>
      </c>
      <c r="K32" t="s">
        <v>50</v>
      </c>
      <c r="L32" t="s">
        <v>23</v>
      </c>
      <c r="M32" t="s">
        <v>22</v>
      </c>
      <c r="N32" t="s">
        <v>22</v>
      </c>
      <c r="O32" t="s">
        <v>23</v>
      </c>
      <c r="Q32" t="s">
        <v>23</v>
      </c>
      <c r="S32" t="s">
        <v>23</v>
      </c>
      <c r="V32" t="s">
        <v>22</v>
      </c>
      <c r="W32" t="s">
        <v>23</v>
      </c>
      <c r="AD32" t="s">
        <v>827</v>
      </c>
      <c r="AE32" t="s">
        <v>827</v>
      </c>
      <c r="AF32" t="s">
        <v>91</v>
      </c>
    </row>
    <row r="33" spans="1:33" x14ac:dyDescent="0.25">
      <c r="A33">
        <v>6369156976</v>
      </c>
      <c r="B33">
        <v>161258838</v>
      </c>
      <c r="C33" t="s">
        <v>61</v>
      </c>
      <c r="D33" t="s">
        <v>20</v>
      </c>
      <c r="E33">
        <v>730</v>
      </c>
      <c r="F33">
        <v>700</v>
      </c>
      <c r="G33">
        <v>0</v>
      </c>
      <c r="H33">
        <v>700</v>
      </c>
      <c r="I33">
        <v>0</v>
      </c>
      <c r="J33">
        <v>700</v>
      </c>
      <c r="L33" t="s">
        <v>22</v>
      </c>
      <c r="W33" t="s">
        <v>22</v>
      </c>
      <c r="X33">
        <v>40</v>
      </c>
      <c r="Y33" t="s">
        <v>29</v>
      </c>
      <c r="AA33" t="s">
        <v>23</v>
      </c>
      <c r="AB33" t="s">
        <v>47</v>
      </c>
      <c r="AD33" t="s">
        <v>827</v>
      </c>
      <c r="AE33" t="s">
        <v>827</v>
      </c>
      <c r="AF33" t="s">
        <v>92</v>
      </c>
    </row>
    <row r="34" spans="1:33" x14ac:dyDescent="0.25">
      <c r="A34">
        <v>6369144522</v>
      </c>
      <c r="B34">
        <v>161258838</v>
      </c>
      <c r="C34" t="s">
        <v>61</v>
      </c>
      <c r="D34" t="s">
        <v>20</v>
      </c>
      <c r="E34">
        <v>730</v>
      </c>
      <c r="F34">
        <v>730</v>
      </c>
      <c r="G34">
        <v>0</v>
      </c>
      <c r="H34">
        <v>730</v>
      </c>
      <c r="I34">
        <v>730</v>
      </c>
      <c r="J34">
        <v>730</v>
      </c>
      <c r="L34" t="s">
        <v>22</v>
      </c>
      <c r="W34" t="s">
        <v>22</v>
      </c>
      <c r="X34">
        <v>40</v>
      </c>
      <c r="Y34" t="s">
        <v>29</v>
      </c>
      <c r="AA34" t="s">
        <v>23</v>
      </c>
      <c r="AB34" t="s">
        <v>47</v>
      </c>
      <c r="AD34" t="s">
        <v>827</v>
      </c>
      <c r="AE34" t="s">
        <v>827</v>
      </c>
      <c r="AF34" t="s">
        <v>93</v>
      </c>
    </row>
    <row r="35" spans="1:33" x14ac:dyDescent="0.25">
      <c r="A35">
        <v>6369020250</v>
      </c>
      <c r="B35">
        <v>161258838</v>
      </c>
      <c r="C35" t="s">
        <v>61</v>
      </c>
      <c r="D35" t="s">
        <v>20</v>
      </c>
      <c r="E35">
        <v>2000</v>
      </c>
      <c r="G35">
        <v>200</v>
      </c>
      <c r="I35">
        <v>200</v>
      </c>
      <c r="L35" t="s">
        <v>22</v>
      </c>
      <c r="M35" t="s">
        <v>22</v>
      </c>
      <c r="N35" t="s">
        <v>22</v>
      </c>
      <c r="O35" t="s">
        <v>23</v>
      </c>
      <c r="Q35" t="s">
        <v>23</v>
      </c>
      <c r="S35" t="s">
        <v>23</v>
      </c>
      <c r="V35" t="s">
        <v>22</v>
      </c>
      <c r="W35" t="s">
        <v>22</v>
      </c>
      <c r="X35">
        <v>100</v>
      </c>
      <c r="Y35" t="s">
        <v>34</v>
      </c>
      <c r="AB35" t="s">
        <v>47</v>
      </c>
      <c r="AD35" t="s">
        <v>827</v>
      </c>
      <c r="AE35" t="s">
        <v>827</v>
      </c>
      <c r="AF35" t="s">
        <v>94</v>
      </c>
    </row>
    <row r="36" spans="1:33" x14ac:dyDescent="0.25">
      <c r="A36">
        <v>6369016972</v>
      </c>
      <c r="B36">
        <v>161258838</v>
      </c>
      <c r="C36" t="s">
        <v>95</v>
      </c>
      <c r="D36" t="s">
        <v>20</v>
      </c>
      <c r="E36">
        <v>1000</v>
      </c>
      <c r="F36">
        <v>800</v>
      </c>
      <c r="G36">
        <v>240</v>
      </c>
      <c r="H36">
        <v>800</v>
      </c>
      <c r="I36">
        <v>240</v>
      </c>
      <c r="J36">
        <v>800</v>
      </c>
      <c r="K36" t="s">
        <v>50</v>
      </c>
      <c r="L36" t="s">
        <v>23</v>
      </c>
      <c r="M36" t="s">
        <v>22</v>
      </c>
      <c r="N36" t="s">
        <v>22</v>
      </c>
      <c r="O36" t="s">
        <v>23</v>
      </c>
      <c r="Q36" t="s">
        <v>23</v>
      </c>
      <c r="S36" t="s">
        <v>23</v>
      </c>
      <c r="V36" t="s">
        <v>22</v>
      </c>
      <c r="AD36" t="s">
        <v>827</v>
      </c>
      <c r="AE36" t="s">
        <v>827</v>
      </c>
      <c r="AF36" t="s">
        <v>96</v>
      </c>
    </row>
    <row r="37" spans="1:33" x14ac:dyDescent="0.25">
      <c r="A37">
        <v>6369013637</v>
      </c>
      <c r="B37">
        <v>161258838</v>
      </c>
      <c r="C37" t="s">
        <v>95</v>
      </c>
      <c r="D37" t="s">
        <v>20</v>
      </c>
      <c r="E37">
        <v>1000</v>
      </c>
      <c r="F37">
        <v>800</v>
      </c>
      <c r="G37">
        <v>240</v>
      </c>
      <c r="H37">
        <v>800</v>
      </c>
      <c r="I37">
        <v>240</v>
      </c>
      <c r="J37">
        <v>800</v>
      </c>
      <c r="K37" t="s">
        <v>50</v>
      </c>
      <c r="L37" t="s">
        <v>23</v>
      </c>
      <c r="M37" t="s">
        <v>22</v>
      </c>
      <c r="N37" t="s">
        <v>22</v>
      </c>
      <c r="O37" t="s">
        <v>23</v>
      </c>
      <c r="Q37" t="s">
        <v>23</v>
      </c>
      <c r="S37" t="s">
        <v>23</v>
      </c>
      <c r="V37" t="s">
        <v>22</v>
      </c>
      <c r="AD37" t="s">
        <v>825</v>
      </c>
      <c r="AE37" t="s">
        <v>825</v>
      </c>
    </row>
    <row r="38" spans="1:33" x14ac:dyDescent="0.25">
      <c r="A38">
        <v>6369003039</v>
      </c>
      <c r="B38">
        <v>161258838</v>
      </c>
      <c r="C38" t="s">
        <v>100</v>
      </c>
      <c r="D38" t="s">
        <v>20</v>
      </c>
      <c r="E38">
        <v>400</v>
      </c>
      <c r="F38">
        <v>400</v>
      </c>
      <c r="G38">
        <v>0</v>
      </c>
      <c r="H38">
        <v>0</v>
      </c>
      <c r="I38">
        <v>0</v>
      </c>
      <c r="J38">
        <v>0</v>
      </c>
      <c r="L38" t="s">
        <v>22</v>
      </c>
      <c r="AD38" t="s">
        <v>827</v>
      </c>
      <c r="AE38" t="s">
        <v>827</v>
      </c>
      <c r="AF38" t="s">
        <v>101</v>
      </c>
    </row>
    <row r="39" spans="1:33" x14ac:dyDescent="0.25">
      <c r="A39">
        <v>6368997456</v>
      </c>
      <c r="B39">
        <v>161258838</v>
      </c>
      <c r="C39" t="s">
        <v>102</v>
      </c>
      <c r="D39" t="s">
        <v>20</v>
      </c>
      <c r="E39">
        <v>200</v>
      </c>
      <c r="F39">
        <v>0</v>
      </c>
      <c r="G39">
        <v>0</v>
      </c>
      <c r="H39">
        <v>0</v>
      </c>
      <c r="I39">
        <v>0</v>
      </c>
      <c r="J39">
        <v>0</v>
      </c>
      <c r="L39" t="s">
        <v>22</v>
      </c>
      <c r="W39" t="s">
        <v>22</v>
      </c>
      <c r="X39">
        <v>50</v>
      </c>
      <c r="Y39" t="s">
        <v>34</v>
      </c>
      <c r="AA39" t="s">
        <v>22</v>
      </c>
      <c r="AB39" t="s">
        <v>103</v>
      </c>
      <c r="AD39" t="s">
        <v>827</v>
      </c>
      <c r="AE39" t="s">
        <v>827</v>
      </c>
      <c r="AF39" t="s">
        <v>104</v>
      </c>
    </row>
    <row r="40" spans="1:33" x14ac:dyDescent="0.25">
      <c r="A40">
        <v>6368995616</v>
      </c>
      <c r="B40">
        <v>161258838</v>
      </c>
      <c r="C40" t="s">
        <v>105</v>
      </c>
      <c r="D40" t="s">
        <v>20</v>
      </c>
      <c r="E40">
        <v>550</v>
      </c>
      <c r="G40">
        <v>0</v>
      </c>
      <c r="H40">
        <v>0</v>
      </c>
      <c r="I40">
        <v>0</v>
      </c>
      <c r="L40" t="s">
        <v>22</v>
      </c>
      <c r="W40" t="s">
        <v>23</v>
      </c>
      <c r="AD40" t="s">
        <v>827</v>
      </c>
      <c r="AE40" t="s">
        <v>827</v>
      </c>
      <c r="AF40" t="s">
        <v>106</v>
      </c>
    </row>
    <row r="41" spans="1:33" x14ac:dyDescent="0.25">
      <c r="A41">
        <v>6368983650</v>
      </c>
      <c r="B41">
        <v>161258838</v>
      </c>
      <c r="C41" t="s">
        <v>108</v>
      </c>
      <c r="D41" t="s">
        <v>20</v>
      </c>
      <c r="E41">
        <v>800</v>
      </c>
      <c r="L41" t="s">
        <v>22</v>
      </c>
      <c r="W41" t="s">
        <v>22</v>
      </c>
      <c r="X41">
        <v>25</v>
      </c>
      <c r="Y41" t="s">
        <v>29</v>
      </c>
      <c r="AA41" t="s">
        <v>23</v>
      </c>
      <c r="AB41" t="s">
        <v>829</v>
      </c>
      <c r="AC41" t="s">
        <v>109</v>
      </c>
      <c r="AD41" t="s">
        <v>827</v>
      </c>
      <c r="AE41" t="s">
        <v>827</v>
      </c>
      <c r="AF41" t="s">
        <v>110</v>
      </c>
    </row>
    <row r="42" spans="1:33" x14ac:dyDescent="0.25">
      <c r="A42">
        <v>6368979404</v>
      </c>
      <c r="B42">
        <v>161258838</v>
      </c>
      <c r="C42" t="s">
        <v>61</v>
      </c>
      <c r="D42" t="s">
        <v>20</v>
      </c>
      <c r="E42">
        <v>240</v>
      </c>
      <c r="F42">
        <v>200</v>
      </c>
      <c r="L42" t="s">
        <v>23</v>
      </c>
      <c r="W42" t="s">
        <v>22</v>
      </c>
      <c r="X42">
        <v>50</v>
      </c>
      <c r="Y42" t="s">
        <v>29</v>
      </c>
      <c r="AA42" t="s">
        <v>23</v>
      </c>
      <c r="AB42" t="s">
        <v>31</v>
      </c>
      <c r="AD42" t="s">
        <v>827</v>
      </c>
      <c r="AE42" t="s">
        <v>827</v>
      </c>
      <c r="AF42" t="s">
        <v>111</v>
      </c>
    </row>
    <row r="43" spans="1:33" x14ac:dyDescent="0.25">
      <c r="A43">
        <v>6368974355</v>
      </c>
      <c r="B43">
        <v>161258838</v>
      </c>
      <c r="C43" t="s">
        <v>112</v>
      </c>
      <c r="D43" t="s">
        <v>20</v>
      </c>
      <c r="E43">
        <v>500</v>
      </c>
      <c r="F43">
        <v>500</v>
      </c>
      <c r="G43">
        <v>0</v>
      </c>
      <c r="H43">
        <v>250</v>
      </c>
      <c r="I43">
        <v>0</v>
      </c>
      <c r="J43">
        <v>250</v>
      </c>
      <c r="L43" t="s">
        <v>23</v>
      </c>
      <c r="W43" t="s">
        <v>23</v>
      </c>
      <c r="AD43" t="s">
        <v>827</v>
      </c>
      <c r="AE43" t="s">
        <v>827</v>
      </c>
      <c r="AF43" t="s">
        <v>113</v>
      </c>
    </row>
    <row r="44" spans="1:33" x14ac:dyDescent="0.25">
      <c r="A44">
        <v>6368925039</v>
      </c>
      <c r="B44">
        <v>161258838</v>
      </c>
      <c r="C44" t="s">
        <v>61</v>
      </c>
      <c r="D44" t="s">
        <v>20</v>
      </c>
      <c r="E44">
        <v>400</v>
      </c>
      <c r="F44">
        <v>400</v>
      </c>
      <c r="G44">
        <v>0</v>
      </c>
      <c r="I44">
        <v>0</v>
      </c>
      <c r="L44" t="s">
        <v>22</v>
      </c>
      <c r="W44" t="s">
        <v>22</v>
      </c>
      <c r="X44">
        <v>80</v>
      </c>
      <c r="Y44" t="s">
        <v>34</v>
      </c>
      <c r="AA44" t="s">
        <v>23</v>
      </c>
      <c r="AB44" t="s">
        <v>311</v>
      </c>
      <c r="AC44" t="s">
        <v>114</v>
      </c>
      <c r="AD44" t="s">
        <v>827</v>
      </c>
      <c r="AE44" t="s">
        <v>827</v>
      </c>
      <c r="AF44" t="s">
        <v>115</v>
      </c>
      <c r="AG44" t="s">
        <v>116</v>
      </c>
    </row>
    <row r="45" spans="1:33" x14ac:dyDescent="0.25">
      <c r="A45">
        <v>6368921046</v>
      </c>
      <c r="B45">
        <v>161258838</v>
      </c>
      <c r="C45" t="s">
        <v>55</v>
      </c>
      <c r="D45" t="s">
        <v>20</v>
      </c>
      <c r="E45">
        <v>5000</v>
      </c>
      <c r="F45">
        <v>5000</v>
      </c>
      <c r="G45">
        <v>0</v>
      </c>
      <c r="H45">
        <v>0</v>
      </c>
      <c r="I45">
        <v>0</v>
      </c>
      <c r="J45">
        <v>0</v>
      </c>
      <c r="L45" t="s">
        <v>23</v>
      </c>
      <c r="W45" t="s">
        <v>22</v>
      </c>
      <c r="X45">
        <v>300</v>
      </c>
      <c r="Y45" t="s">
        <v>29</v>
      </c>
      <c r="AA45" t="s">
        <v>23</v>
      </c>
      <c r="AB45" t="s">
        <v>117</v>
      </c>
      <c r="AD45" t="s">
        <v>827</v>
      </c>
      <c r="AE45" t="s">
        <v>827</v>
      </c>
      <c r="AF45" t="s">
        <v>118</v>
      </c>
    </row>
    <row r="46" spans="1:33" x14ac:dyDescent="0.25">
      <c r="A46">
        <v>6368913407</v>
      </c>
      <c r="B46">
        <v>161258838</v>
      </c>
      <c r="C46" t="s">
        <v>55</v>
      </c>
      <c r="D46" t="s">
        <v>20</v>
      </c>
      <c r="E46">
        <v>325</v>
      </c>
      <c r="F46">
        <v>375</v>
      </c>
      <c r="G46">
        <v>120</v>
      </c>
      <c r="I46">
        <v>0</v>
      </c>
      <c r="L46" t="s">
        <v>22</v>
      </c>
      <c r="AD46" t="s">
        <v>827</v>
      </c>
      <c r="AE46" t="s">
        <v>827</v>
      </c>
      <c r="AF46" t="s">
        <v>121</v>
      </c>
    </row>
    <row r="47" spans="1:33" x14ac:dyDescent="0.25">
      <c r="A47">
        <v>6368906650</v>
      </c>
      <c r="B47">
        <v>161258838</v>
      </c>
      <c r="C47" t="s">
        <v>55</v>
      </c>
      <c r="D47" t="s">
        <v>20</v>
      </c>
      <c r="E47">
        <v>550</v>
      </c>
      <c r="F47">
        <v>550</v>
      </c>
      <c r="G47">
        <v>0</v>
      </c>
      <c r="H47">
        <v>0</v>
      </c>
      <c r="I47">
        <v>0</v>
      </c>
      <c r="J47">
        <v>0</v>
      </c>
      <c r="L47" t="s">
        <v>22</v>
      </c>
      <c r="W47" t="s">
        <v>22</v>
      </c>
      <c r="X47">
        <v>5</v>
      </c>
      <c r="Y47" t="s">
        <v>29</v>
      </c>
      <c r="AB47" t="s">
        <v>311</v>
      </c>
      <c r="AC47" t="s">
        <v>122</v>
      </c>
      <c r="AD47" t="s">
        <v>827</v>
      </c>
      <c r="AE47" t="s">
        <v>827</v>
      </c>
      <c r="AF47" t="s">
        <v>123</v>
      </c>
    </row>
    <row r="48" spans="1:33" x14ac:dyDescent="0.25">
      <c r="A48">
        <v>6368905013</v>
      </c>
      <c r="B48">
        <v>161258838</v>
      </c>
      <c r="C48" t="s">
        <v>55</v>
      </c>
      <c r="D48" t="s">
        <v>20</v>
      </c>
      <c r="E48">
        <v>520</v>
      </c>
      <c r="F48">
        <v>520</v>
      </c>
      <c r="G48">
        <v>0</v>
      </c>
      <c r="H48">
        <v>0</v>
      </c>
      <c r="I48">
        <v>0</v>
      </c>
      <c r="J48">
        <v>0</v>
      </c>
      <c r="L48" t="s">
        <v>22</v>
      </c>
      <c r="AD48" t="s">
        <v>827</v>
      </c>
      <c r="AE48" t="s">
        <v>827</v>
      </c>
      <c r="AF48" t="s">
        <v>124</v>
      </c>
    </row>
    <row r="49" spans="1:33" x14ac:dyDescent="0.25">
      <c r="A49">
        <v>6368903470</v>
      </c>
      <c r="B49">
        <v>161258838</v>
      </c>
      <c r="C49" t="s">
        <v>67</v>
      </c>
      <c r="D49" t="s">
        <v>20</v>
      </c>
      <c r="E49">
        <v>275</v>
      </c>
      <c r="F49">
        <v>225</v>
      </c>
      <c r="G49">
        <v>150</v>
      </c>
      <c r="H49">
        <v>225</v>
      </c>
      <c r="I49">
        <v>0</v>
      </c>
      <c r="L49" t="s">
        <v>23</v>
      </c>
      <c r="W49" t="s">
        <v>23</v>
      </c>
      <c r="AD49" t="s">
        <v>827</v>
      </c>
      <c r="AE49" t="s">
        <v>827</v>
      </c>
      <c r="AF49" t="s">
        <v>125</v>
      </c>
    </row>
    <row r="50" spans="1:33" x14ac:dyDescent="0.25">
      <c r="A50">
        <v>6368887053</v>
      </c>
      <c r="B50">
        <v>161258838</v>
      </c>
      <c r="C50" t="s">
        <v>95</v>
      </c>
      <c r="D50" t="s">
        <v>20</v>
      </c>
      <c r="E50">
        <v>320</v>
      </c>
      <c r="G50">
        <v>320</v>
      </c>
      <c r="L50" t="s">
        <v>22</v>
      </c>
      <c r="M50" t="s">
        <v>23</v>
      </c>
      <c r="N50" t="s">
        <v>23</v>
      </c>
      <c r="O50" t="s">
        <v>23</v>
      </c>
      <c r="Q50" t="s">
        <v>23</v>
      </c>
      <c r="S50" t="s">
        <v>23</v>
      </c>
      <c r="V50" t="s">
        <v>22</v>
      </c>
      <c r="AD50" t="s">
        <v>827</v>
      </c>
      <c r="AE50" t="s">
        <v>827</v>
      </c>
      <c r="AF50" t="s">
        <v>131</v>
      </c>
    </row>
    <row r="51" spans="1:33" x14ac:dyDescent="0.25">
      <c r="A51">
        <v>6368875417</v>
      </c>
      <c r="B51">
        <v>161258838</v>
      </c>
      <c r="C51" t="s">
        <v>197</v>
      </c>
      <c r="D51" t="s">
        <v>20</v>
      </c>
      <c r="E51">
        <v>1100</v>
      </c>
      <c r="F51">
        <v>1100</v>
      </c>
      <c r="G51">
        <v>1100</v>
      </c>
      <c r="H51">
        <v>1100</v>
      </c>
      <c r="I51">
        <v>100</v>
      </c>
      <c r="K51" t="s">
        <v>21</v>
      </c>
      <c r="L51" t="s">
        <v>22</v>
      </c>
      <c r="M51" t="s">
        <v>23</v>
      </c>
      <c r="N51" t="s">
        <v>23</v>
      </c>
      <c r="O51" t="s">
        <v>22</v>
      </c>
      <c r="Q51" t="s">
        <v>23</v>
      </c>
      <c r="S51" t="s">
        <v>23</v>
      </c>
      <c r="V51" t="s">
        <v>22</v>
      </c>
      <c r="W51" t="s">
        <v>23</v>
      </c>
      <c r="AD51" t="s">
        <v>827</v>
      </c>
      <c r="AE51" t="s">
        <v>827</v>
      </c>
      <c r="AF51" t="s">
        <v>134</v>
      </c>
    </row>
    <row r="52" spans="1:33" x14ac:dyDescent="0.25">
      <c r="A52">
        <v>6368864406</v>
      </c>
      <c r="B52">
        <v>161258838</v>
      </c>
      <c r="C52" t="s">
        <v>102</v>
      </c>
      <c r="D52" t="s">
        <v>20</v>
      </c>
      <c r="E52">
        <v>700</v>
      </c>
      <c r="F52">
        <v>850</v>
      </c>
      <c r="G52">
        <v>700</v>
      </c>
      <c r="H52">
        <v>850</v>
      </c>
      <c r="I52">
        <v>700</v>
      </c>
      <c r="J52">
        <v>850</v>
      </c>
      <c r="K52" t="s">
        <v>50</v>
      </c>
      <c r="L52" t="s">
        <v>22</v>
      </c>
      <c r="M52" t="s">
        <v>22</v>
      </c>
      <c r="N52" t="s">
        <v>22</v>
      </c>
      <c r="O52" t="s">
        <v>22</v>
      </c>
      <c r="Q52" t="s">
        <v>42</v>
      </c>
      <c r="S52" t="s">
        <v>42</v>
      </c>
      <c r="V52" t="s">
        <v>22</v>
      </c>
      <c r="W52" t="s">
        <v>23</v>
      </c>
      <c r="AD52" t="s">
        <v>827</v>
      </c>
      <c r="AE52" t="s">
        <v>827</v>
      </c>
      <c r="AF52" t="s">
        <v>135</v>
      </c>
    </row>
    <row r="53" spans="1:33" x14ac:dyDescent="0.25">
      <c r="A53">
        <v>6368841676</v>
      </c>
      <c r="B53">
        <v>161258838</v>
      </c>
      <c r="C53" t="s">
        <v>55</v>
      </c>
      <c r="D53" t="s">
        <v>20</v>
      </c>
      <c r="E53">
        <v>500</v>
      </c>
      <c r="F53">
        <v>400</v>
      </c>
      <c r="G53">
        <v>84</v>
      </c>
      <c r="H53">
        <v>400</v>
      </c>
      <c r="I53">
        <v>84</v>
      </c>
      <c r="K53" t="s">
        <v>21</v>
      </c>
      <c r="L53" t="s">
        <v>22</v>
      </c>
      <c r="M53" t="s">
        <v>22</v>
      </c>
      <c r="N53" t="s">
        <v>22</v>
      </c>
      <c r="O53" t="s">
        <v>22</v>
      </c>
      <c r="Q53" t="s">
        <v>42</v>
      </c>
      <c r="S53" t="s">
        <v>23</v>
      </c>
      <c r="AD53" t="s">
        <v>827</v>
      </c>
      <c r="AE53" t="s">
        <v>827</v>
      </c>
      <c r="AF53" t="s">
        <v>138</v>
      </c>
    </row>
    <row r="54" spans="1:33" x14ac:dyDescent="0.25">
      <c r="A54">
        <v>6368821570</v>
      </c>
      <c r="B54">
        <v>161258838</v>
      </c>
      <c r="C54" t="s">
        <v>55</v>
      </c>
      <c r="D54" t="s">
        <v>20</v>
      </c>
      <c r="E54">
        <v>2200</v>
      </c>
      <c r="F54">
        <v>2200</v>
      </c>
      <c r="G54">
        <v>400</v>
      </c>
      <c r="I54">
        <v>0</v>
      </c>
      <c r="L54" t="s">
        <v>22</v>
      </c>
      <c r="M54" t="s">
        <v>23</v>
      </c>
      <c r="N54" t="s">
        <v>22</v>
      </c>
      <c r="O54" t="s">
        <v>23</v>
      </c>
      <c r="Q54" t="s">
        <v>22</v>
      </c>
      <c r="S54" t="s">
        <v>23</v>
      </c>
      <c r="V54" t="s">
        <v>22</v>
      </c>
      <c r="W54" t="s">
        <v>23</v>
      </c>
      <c r="AD54" t="s">
        <v>827</v>
      </c>
      <c r="AE54" t="s">
        <v>827</v>
      </c>
      <c r="AF54" t="s">
        <v>139</v>
      </c>
    </row>
    <row r="55" spans="1:33" x14ac:dyDescent="0.25">
      <c r="A55">
        <v>6368818319</v>
      </c>
      <c r="B55">
        <v>160912743</v>
      </c>
      <c r="C55" t="s">
        <v>197</v>
      </c>
      <c r="D55" t="s">
        <v>20</v>
      </c>
      <c r="E55">
        <v>1500</v>
      </c>
      <c r="F55">
        <v>1500</v>
      </c>
      <c r="G55">
        <v>0</v>
      </c>
      <c r="H55">
        <v>0</v>
      </c>
      <c r="W55" t="s">
        <v>22</v>
      </c>
      <c r="X55">
        <v>50</v>
      </c>
      <c r="Y55" t="s">
        <v>29</v>
      </c>
      <c r="Z55" t="s">
        <v>30</v>
      </c>
      <c r="AA55" t="s">
        <v>23</v>
      </c>
      <c r="AB55" t="s">
        <v>141</v>
      </c>
      <c r="AD55" t="s">
        <v>825</v>
      </c>
      <c r="AE55" t="s">
        <v>825</v>
      </c>
    </row>
    <row r="56" spans="1:33" x14ac:dyDescent="0.25">
      <c r="A56">
        <v>6368817069</v>
      </c>
      <c r="B56">
        <v>161258838</v>
      </c>
      <c r="C56" t="s">
        <v>100</v>
      </c>
      <c r="D56" t="s">
        <v>20</v>
      </c>
      <c r="E56">
        <v>430</v>
      </c>
      <c r="F56">
        <v>400</v>
      </c>
      <c r="G56">
        <v>430</v>
      </c>
      <c r="H56">
        <v>400</v>
      </c>
      <c r="I56">
        <v>430</v>
      </c>
      <c r="J56">
        <v>400</v>
      </c>
      <c r="K56" t="s">
        <v>50</v>
      </c>
      <c r="L56" t="s">
        <v>22</v>
      </c>
      <c r="M56" t="s">
        <v>22</v>
      </c>
      <c r="N56" t="s">
        <v>22</v>
      </c>
      <c r="O56" t="s">
        <v>23</v>
      </c>
      <c r="Q56" t="s">
        <v>22</v>
      </c>
      <c r="R56" t="s">
        <v>142</v>
      </c>
      <c r="S56" t="s">
        <v>22</v>
      </c>
      <c r="T56" t="s">
        <v>143</v>
      </c>
      <c r="U56">
        <v>50</v>
      </c>
      <c r="V56" t="s">
        <v>22</v>
      </c>
      <c r="AD56" t="s">
        <v>827</v>
      </c>
      <c r="AE56" t="s">
        <v>827</v>
      </c>
      <c r="AF56" t="s">
        <v>144</v>
      </c>
    </row>
    <row r="57" spans="1:33" x14ac:dyDescent="0.25">
      <c r="A57">
        <v>6368799079</v>
      </c>
      <c r="B57">
        <v>161258838</v>
      </c>
      <c r="C57" t="s">
        <v>61</v>
      </c>
      <c r="D57" t="s">
        <v>20</v>
      </c>
      <c r="E57">
        <v>2100</v>
      </c>
      <c r="F57">
        <v>2400</v>
      </c>
      <c r="G57">
        <v>1500</v>
      </c>
      <c r="H57">
        <v>2200</v>
      </c>
      <c r="I57">
        <v>1200</v>
      </c>
      <c r="J57">
        <v>2000</v>
      </c>
      <c r="K57" t="s">
        <v>21</v>
      </c>
      <c r="L57" t="s">
        <v>23</v>
      </c>
      <c r="M57" t="s">
        <v>22</v>
      </c>
      <c r="N57" t="s">
        <v>22</v>
      </c>
      <c r="O57" t="s">
        <v>42</v>
      </c>
      <c r="Q57" t="s">
        <v>42</v>
      </c>
      <c r="S57" t="s">
        <v>23</v>
      </c>
      <c r="V57" t="s">
        <v>22</v>
      </c>
      <c r="W57" t="s">
        <v>23</v>
      </c>
      <c r="AD57" t="s">
        <v>827</v>
      </c>
      <c r="AE57" t="s">
        <v>827</v>
      </c>
      <c r="AF57" t="s">
        <v>146</v>
      </c>
    </row>
    <row r="58" spans="1:33" x14ac:dyDescent="0.25">
      <c r="A58">
        <v>6368793381</v>
      </c>
      <c r="B58">
        <v>161258838</v>
      </c>
      <c r="C58" t="s">
        <v>67</v>
      </c>
      <c r="D58" t="s">
        <v>20</v>
      </c>
      <c r="E58">
        <v>340</v>
      </c>
      <c r="F58">
        <v>320</v>
      </c>
      <c r="G58">
        <v>160</v>
      </c>
      <c r="I58">
        <v>160</v>
      </c>
      <c r="K58" t="s">
        <v>21</v>
      </c>
      <c r="L58" t="s">
        <v>22</v>
      </c>
      <c r="M58" t="s">
        <v>22</v>
      </c>
      <c r="N58" t="s">
        <v>22</v>
      </c>
      <c r="Q58" t="s">
        <v>22</v>
      </c>
      <c r="R58" t="s">
        <v>147</v>
      </c>
      <c r="S58" t="s">
        <v>23</v>
      </c>
      <c r="V58" t="s">
        <v>22</v>
      </c>
      <c r="AD58" t="s">
        <v>827</v>
      </c>
      <c r="AE58" t="s">
        <v>827</v>
      </c>
      <c r="AF58" t="s">
        <v>148</v>
      </c>
    </row>
    <row r="59" spans="1:33" x14ac:dyDescent="0.25">
      <c r="A59">
        <v>6368784387</v>
      </c>
      <c r="B59">
        <v>161258838</v>
      </c>
      <c r="C59" t="s">
        <v>55</v>
      </c>
      <c r="D59" t="s">
        <v>20</v>
      </c>
      <c r="E59">
        <v>325</v>
      </c>
      <c r="F59">
        <v>320</v>
      </c>
      <c r="G59">
        <v>325</v>
      </c>
      <c r="H59">
        <v>320</v>
      </c>
      <c r="I59">
        <v>325</v>
      </c>
      <c r="K59" t="s">
        <v>21</v>
      </c>
      <c r="L59" t="s">
        <v>22</v>
      </c>
      <c r="M59" t="s">
        <v>22</v>
      </c>
      <c r="N59" t="s">
        <v>22</v>
      </c>
      <c r="O59" t="s">
        <v>23</v>
      </c>
      <c r="Q59" t="s">
        <v>22</v>
      </c>
      <c r="R59" t="s">
        <v>142</v>
      </c>
      <c r="S59" t="s">
        <v>22</v>
      </c>
      <c r="T59" t="s">
        <v>250</v>
      </c>
      <c r="U59">
        <v>40</v>
      </c>
      <c r="V59" t="s">
        <v>22</v>
      </c>
      <c r="AD59" t="s">
        <v>827</v>
      </c>
      <c r="AE59" t="s">
        <v>827</v>
      </c>
      <c r="AF59" t="s">
        <v>149</v>
      </c>
      <c r="AG59" t="s">
        <v>150</v>
      </c>
    </row>
    <row r="60" spans="1:33" x14ac:dyDescent="0.25">
      <c r="A60">
        <v>6368779723</v>
      </c>
      <c r="B60">
        <v>161258838</v>
      </c>
      <c r="C60" t="s">
        <v>61</v>
      </c>
      <c r="D60" t="s">
        <v>20</v>
      </c>
      <c r="E60">
        <v>1632</v>
      </c>
      <c r="F60">
        <v>1993</v>
      </c>
      <c r="G60">
        <v>400</v>
      </c>
      <c r="I60">
        <v>400</v>
      </c>
      <c r="K60" t="s">
        <v>50</v>
      </c>
      <c r="W60" t="s">
        <v>22</v>
      </c>
      <c r="Y60" t="s">
        <v>29</v>
      </c>
      <c r="AB60" t="s">
        <v>43</v>
      </c>
      <c r="AC60" t="s">
        <v>151</v>
      </c>
      <c r="AD60" t="s">
        <v>827</v>
      </c>
      <c r="AE60" t="s">
        <v>827</v>
      </c>
      <c r="AF60" t="s">
        <v>152</v>
      </c>
    </row>
    <row r="61" spans="1:33" x14ac:dyDescent="0.25">
      <c r="A61">
        <v>6368776336</v>
      </c>
      <c r="B61">
        <v>161258838</v>
      </c>
      <c r="C61" t="s">
        <v>61</v>
      </c>
      <c r="D61" t="s">
        <v>20</v>
      </c>
      <c r="E61">
        <v>700</v>
      </c>
      <c r="F61">
        <v>700</v>
      </c>
      <c r="G61">
        <v>1007</v>
      </c>
      <c r="H61">
        <v>1007</v>
      </c>
      <c r="I61">
        <v>450</v>
      </c>
      <c r="K61" t="s">
        <v>21</v>
      </c>
      <c r="L61" t="s">
        <v>23</v>
      </c>
      <c r="M61" t="s">
        <v>22</v>
      </c>
      <c r="N61" t="s">
        <v>22</v>
      </c>
      <c r="S61" t="s">
        <v>23</v>
      </c>
      <c r="V61" t="s">
        <v>22</v>
      </c>
      <c r="AD61" t="s">
        <v>827</v>
      </c>
      <c r="AE61" t="s">
        <v>827</v>
      </c>
      <c r="AF61" t="s">
        <v>153</v>
      </c>
    </row>
    <row r="62" spans="1:33" x14ac:dyDescent="0.25">
      <c r="A62">
        <v>6368576109</v>
      </c>
      <c r="B62">
        <v>160912743</v>
      </c>
      <c r="C62" t="s">
        <v>788</v>
      </c>
      <c r="D62" t="s">
        <v>20</v>
      </c>
      <c r="E62">
        <v>110</v>
      </c>
      <c r="G62">
        <v>0</v>
      </c>
      <c r="W62" t="s">
        <v>22</v>
      </c>
      <c r="X62">
        <v>70</v>
      </c>
      <c r="Y62" t="s">
        <v>34</v>
      </c>
      <c r="Z62" t="s">
        <v>30</v>
      </c>
      <c r="AA62" t="s">
        <v>23</v>
      </c>
      <c r="AB62" t="s">
        <v>31</v>
      </c>
      <c r="AD62" t="s">
        <v>825</v>
      </c>
      <c r="AE62" t="s">
        <v>825</v>
      </c>
    </row>
    <row r="63" spans="1:33" x14ac:dyDescent="0.25">
      <c r="A63">
        <v>6367831482</v>
      </c>
      <c r="B63">
        <v>160912743</v>
      </c>
      <c r="C63" t="s">
        <v>373</v>
      </c>
      <c r="D63" t="s">
        <v>20</v>
      </c>
      <c r="E63">
        <v>800</v>
      </c>
      <c r="F63">
        <v>800</v>
      </c>
      <c r="G63">
        <v>0</v>
      </c>
      <c r="H63">
        <v>250</v>
      </c>
      <c r="V63" t="s">
        <v>23</v>
      </c>
      <c r="W63" t="s">
        <v>23</v>
      </c>
      <c r="AD63" t="s">
        <v>825</v>
      </c>
      <c r="AE63" t="s">
        <v>825</v>
      </c>
    </row>
    <row r="64" spans="1:33" x14ac:dyDescent="0.25">
      <c r="A64">
        <v>6367667576</v>
      </c>
      <c r="B64">
        <v>160912743</v>
      </c>
      <c r="C64" t="s">
        <v>443</v>
      </c>
      <c r="D64" t="s">
        <v>20</v>
      </c>
      <c r="E64">
        <v>500</v>
      </c>
      <c r="F64">
        <v>500</v>
      </c>
      <c r="G64">
        <v>500</v>
      </c>
      <c r="H64">
        <v>500</v>
      </c>
      <c r="I64">
        <v>500</v>
      </c>
      <c r="J64">
        <v>500</v>
      </c>
      <c r="K64" t="s">
        <v>21</v>
      </c>
      <c r="L64" t="s">
        <v>22</v>
      </c>
      <c r="M64" t="s">
        <v>22</v>
      </c>
      <c r="N64" t="s">
        <v>22</v>
      </c>
      <c r="O64" t="s">
        <v>23</v>
      </c>
      <c r="Q64" t="s">
        <v>23</v>
      </c>
      <c r="S64" t="s">
        <v>23</v>
      </c>
      <c r="V64" t="s">
        <v>22</v>
      </c>
      <c r="W64" t="s">
        <v>23</v>
      </c>
      <c r="AD64" t="s">
        <v>825</v>
      </c>
      <c r="AE64" t="s">
        <v>825</v>
      </c>
      <c r="AF64" t="s">
        <v>163</v>
      </c>
    </row>
    <row r="65" spans="1:32" x14ac:dyDescent="0.25">
      <c r="A65">
        <v>6367481276</v>
      </c>
      <c r="B65">
        <v>161258838</v>
      </c>
      <c r="C65" t="s">
        <v>75</v>
      </c>
      <c r="D65" t="s">
        <v>20</v>
      </c>
      <c r="E65">
        <v>800</v>
      </c>
      <c r="F65">
        <v>800</v>
      </c>
      <c r="G65">
        <v>500</v>
      </c>
      <c r="H65">
        <v>800</v>
      </c>
      <c r="I65">
        <v>500</v>
      </c>
      <c r="J65">
        <v>800</v>
      </c>
      <c r="K65" t="s">
        <v>50</v>
      </c>
      <c r="L65" t="s">
        <v>22</v>
      </c>
      <c r="M65" t="s">
        <v>23</v>
      </c>
      <c r="N65" t="s">
        <v>22</v>
      </c>
      <c r="O65" t="s">
        <v>23</v>
      </c>
      <c r="Q65" t="s">
        <v>22</v>
      </c>
      <c r="R65" t="s">
        <v>167</v>
      </c>
      <c r="S65" t="s">
        <v>23</v>
      </c>
      <c r="V65" t="s">
        <v>22</v>
      </c>
      <c r="W65" t="s">
        <v>23</v>
      </c>
      <c r="AD65" t="s">
        <v>827</v>
      </c>
      <c r="AE65" t="s">
        <v>827</v>
      </c>
      <c r="AF65" t="s">
        <v>168</v>
      </c>
    </row>
    <row r="66" spans="1:32" x14ac:dyDescent="0.25">
      <c r="A66">
        <v>6367462757</v>
      </c>
      <c r="B66">
        <v>161258838</v>
      </c>
      <c r="C66" t="s">
        <v>171</v>
      </c>
      <c r="D66" t="s">
        <v>20</v>
      </c>
      <c r="E66">
        <v>450</v>
      </c>
      <c r="F66">
        <v>450</v>
      </c>
      <c r="G66">
        <v>0</v>
      </c>
      <c r="I66">
        <v>0</v>
      </c>
      <c r="L66" t="s">
        <v>22</v>
      </c>
      <c r="W66" t="s">
        <v>22</v>
      </c>
      <c r="X66">
        <v>10</v>
      </c>
      <c r="Y66" t="s">
        <v>29</v>
      </c>
      <c r="AA66" t="s">
        <v>23</v>
      </c>
      <c r="AB66" t="s">
        <v>172</v>
      </c>
      <c r="AC66" t="s">
        <v>172</v>
      </c>
      <c r="AD66" t="s">
        <v>827</v>
      </c>
      <c r="AE66" t="s">
        <v>827</v>
      </c>
      <c r="AF66" t="s">
        <v>173</v>
      </c>
    </row>
    <row r="67" spans="1:32" x14ac:dyDescent="0.25">
      <c r="A67">
        <v>6367448775</v>
      </c>
      <c r="B67">
        <v>161258838</v>
      </c>
      <c r="C67" t="s">
        <v>108</v>
      </c>
      <c r="D67" t="s">
        <v>20</v>
      </c>
      <c r="E67" s="4"/>
      <c r="F67" s="4"/>
      <c r="G67" s="4"/>
      <c r="H67" s="4"/>
      <c r="I67">
        <v>100</v>
      </c>
      <c r="K67" t="s">
        <v>21</v>
      </c>
      <c r="L67" t="s">
        <v>22</v>
      </c>
      <c r="N67" t="s">
        <v>22</v>
      </c>
      <c r="O67" t="s">
        <v>23</v>
      </c>
      <c r="Q67" t="s">
        <v>23</v>
      </c>
      <c r="S67" t="s">
        <v>22</v>
      </c>
      <c r="T67" t="s">
        <v>823</v>
      </c>
      <c r="U67">
        <v>300</v>
      </c>
      <c r="V67" t="s">
        <v>23</v>
      </c>
      <c r="W67" t="s">
        <v>22</v>
      </c>
      <c r="Y67" t="s">
        <v>34</v>
      </c>
      <c r="AA67" t="s">
        <v>23</v>
      </c>
      <c r="AC67" t="s">
        <v>174</v>
      </c>
      <c r="AD67" t="s">
        <v>827</v>
      </c>
      <c r="AE67" t="s">
        <v>827</v>
      </c>
      <c r="AF67" t="s">
        <v>175</v>
      </c>
    </row>
    <row r="68" spans="1:32" x14ac:dyDescent="0.25">
      <c r="A68">
        <v>6367440184</v>
      </c>
      <c r="B68">
        <v>161258838</v>
      </c>
      <c r="C68" t="s">
        <v>176</v>
      </c>
      <c r="D68" t="s">
        <v>20</v>
      </c>
      <c r="E68">
        <v>210</v>
      </c>
      <c r="G68">
        <v>75</v>
      </c>
      <c r="I68">
        <v>75</v>
      </c>
      <c r="K68" t="s">
        <v>21</v>
      </c>
      <c r="L68" t="s">
        <v>22</v>
      </c>
      <c r="M68" t="s">
        <v>22</v>
      </c>
      <c r="N68" t="s">
        <v>22</v>
      </c>
      <c r="O68" t="s">
        <v>23</v>
      </c>
      <c r="Q68" t="s">
        <v>23</v>
      </c>
      <c r="S68" t="s">
        <v>23</v>
      </c>
      <c r="V68" t="s">
        <v>22</v>
      </c>
      <c r="W68" t="s">
        <v>23</v>
      </c>
      <c r="AD68" t="s">
        <v>827</v>
      </c>
      <c r="AE68" t="s">
        <v>827</v>
      </c>
      <c r="AF68" t="s">
        <v>178</v>
      </c>
    </row>
    <row r="69" spans="1:32" x14ac:dyDescent="0.25">
      <c r="A69">
        <v>6367437920</v>
      </c>
      <c r="B69">
        <v>161258838</v>
      </c>
      <c r="C69" t="s">
        <v>179</v>
      </c>
      <c r="D69" t="s">
        <v>20</v>
      </c>
      <c r="E69">
        <v>300</v>
      </c>
      <c r="F69">
        <v>250</v>
      </c>
      <c r="G69">
        <v>0</v>
      </c>
      <c r="H69">
        <v>250</v>
      </c>
      <c r="I69">
        <v>0</v>
      </c>
      <c r="J69">
        <v>250</v>
      </c>
      <c r="L69" t="s">
        <v>22</v>
      </c>
      <c r="W69" t="s">
        <v>23</v>
      </c>
      <c r="AD69" t="s">
        <v>827</v>
      </c>
      <c r="AE69" t="s">
        <v>827</v>
      </c>
      <c r="AF69" t="s">
        <v>180</v>
      </c>
    </row>
    <row r="70" spans="1:32" x14ac:dyDescent="0.25">
      <c r="A70">
        <v>6367409335</v>
      </c>
      <c r="B70">
        <v>161258838</v>
      </c>
      <c r="C70" t="s">
        <v>185</v>
      </c>
      <c r="D70" t="s">
        <v>20</v>
      </c>
      <c r="E70">
        <v>700</v>
      </c>
      <c r="F70">
        <v>700</v>
      </c>
      <c r="G70">
        <v>0</v>
      </c>
      <c r="H70">
        <v>700</v>
      </c>
      <c r="I70">
        <v>0</v>
      </c>
      <c r="L70" t="s">
        <v>22</v>
      </c>
      <c r="W70" t="s">
        <v>23</v>
      </c>
      <c r="AD70" t="s">
        <v>827</v>
      </c>
      <c r="AE70" t="s">
        <v>827</v>
      </c>
      <c r="AF70" t="s">
        <v>186</v>
      </c>
    </row>
    <row r="71" spans="1:32" x14ac:dyDescent="0.25">
      <c r="A71">
        <v>6367402084</v>
      </c>
      <c r="B71">
        <v>161258838</v>
      </c>
      <c r="C71" t="s">
        <v>187</v>
      </c>
      <c r="D71" t="s">
        <v>20</v>
      </c>
      <c r="E71">
        <v>1000</v>
      </c>
      <c r="F71">
        <v>1000</v>
      </c>
      <c r="G71">
        <v>200</v>
      </c>
      <c r="H71">
        <v>0</v>
      </c>
      <c r="I71">
        <v>0</v>
      </c>
      <c r="J71">
        <v>0</v>
      </c>
      <c r="L71" t="s">
        <v>22</v>
      </c>
      <c r="W71" t="s">
        <v>23</v>
      </c>
      <c r="AD71" t="s">
        <v>827</v>
      </c>
      <c r="AE71" t="s">
        <v>827</v>
      </c>
      <c r="AF71" t="s">
        <v>190</v>
      </c>
    </row>
    <row r="72" spans="1:32" x14ac:dyDescent="0.25">
      <c r="A72">
        <v>6367399694</v>
      </c>
      <c r="B72">
        <v>161258838</v>
      </c>
      <c r="C72" t="s">
        <v>73</v>
      </c>
      <c r="D72" t="s">
        <v>20</v>
      </c>
      <c r="E72">
        <v>240</v>
      </c>
      <c r="F72">
        <v>240</v>
      </c>
      <c r="G72">
        <v>0</v>
      </c>
      <c r="I72">
        <v>0</v>
      </c>
      <c r="L72" t="s">
        <v>23</v>
      </c>
      <c r="W72" t="s">
        <v>23</v>
      </c>
      <c r="AD72" t="s">
        <v>827</v>
      </c>
      <c r="AE72" t="s">
        <v>827</v>
      </c>
      <c r="AF72" t="s">
        <v>191</v>
      </c>
    </row>
    <row r="73" spans="1:32" x14ac:dyDescent="0.25">
      <c r="A73">
        <v>6367397249</v>
      </c>
      <c r="B73">
        <v>161258838</v>
      </c>
      <c r="C73" t="s">
        <v>192</v>
      </c>
      <c r="D73" t="s">
        <v>20</v>
      </c>
      <c r="E73">
        <v>70</v>
      </c>
      <c r="F73">
        <v>30</v>
      </c>
      <c r="G73">
        <v>0</v>
      </c>
      <c r="I73">
        <v>0</v>
      </c>
      <c r="L73" t="s">
        <v>23</v>
      </c>
      <c r="W73" t="s">
        <v>23</v>
      </c>
      <c r="AD73" t="s">
        <v>827</v>
      </c>
      <c r="AE73" t="s">
        <v>827</v>
      </c>
      <c r="AF73" t="s">
        <v>193</v>
      </c>
    </row>
    <row r="74" spans="1:32" x14ac:dyDescent="0.25">
      <c r="A74">
        <v>6367383552</v>
      </c>
      <c r="B74">
        <v>161258838</v>
      </c>
      <c r="C74" t="s">
        <v>73</v>
      </c>
      <c r="D74" t="s">
        <v>20</v>
      </c>
      <c r="E74">
        <v>657</v>
      </c>
      <c r="F74">
        <v>602</v>
      </c>
      <c r="G74">
        <v>0</v>
      </c>
      <c r="H74">
        <v>602</v>
      </c>
      <c r="I74">
        <v>0</v>
      </c>
      <c r="J74">
        <v>602</v>
      </c>
      <c r="L74" t="s">
        <v>23</v>
      </c>
      <c r="W74" t="s">
        <v>23</v>
      </c>
      <c r="AD74" t="s">
        <v>827</v>
      </c>
      <c r="AE74" t="s">
        <v>827</v>
      </c>
      <c r="AF74" t="s">
        <v>195</v>
      </c>
    </row>
    <row r="75" spans="1:32" x14ac:dyDescent="0.25">
      <c r="A75">
        <v>6367380947</v>
      </c>
      <c r="B75">
        <v>161258838</v>
      </c>
      <c r="C75" t="s">
        <v>73</v>
      </c>
      <c r="D75" t="s">
        <v>20</v>
      </c>
      <c r="E75">
        <v>315</v>
      </c>
      <c r="F75">
        <v>340</v>
      </c>
      <c r="G75">
        <v>0</v>
      </c>
      <c r="H75">
        <v>0</v>
      </c>
      <c r="I75">
        <v>0</v>
      </c>
      <c r="L75" t="s">
        <v>23</v>
      </c>
      <c r="AD75" t="s">
        <v>827</v>
      </c>
      <c r="AE75" t="s">
        <v>827</v>
      </c>
      <c r="AF75" t="s">
        <v>196</v>
      </c>
    </row>
    <row r="76" spans="1:32" x14ac:dyDescent="0.25">
      <c r="A76">
        <v>6367372326</v>
      </c>
      <c r="B76">
        <v>161258838</v>
      </c>
      <c r="C76" t="s">
        <v>197</v>
      </c>
      <c r="D76" t="s">
        <v>20</v>
      </c>
      <c r="E76">
        <v>200</v>
      </c>
      <c r="F76">
        <v>250</v>
      </c>
      <c r="G76">
        <v>50</v>
      </c>
      <c r="H76">
        <v>0</v>
      </c>
      <c r="I76">
        <v>50</v>
      </c>
      <c r="K76" t="s">
        <v>21</v>
      </c>
      <c r="L76" t="s">
        <v>22</v>
      </c>
      <c r="M76" t="s">
        <v>22</v>
      </c>
      <c r="N76" t="s">
        <v>22</v>
      </c>
      <c r="O76" t="s">
        <v>23</v>
      </c>
      <c r="S76" t="s">
        <v>22</v>
      </c>
      <c r="U76">
        <v>30</v>
      </c>
      <c r="V76" t="s">
        <v>22</v>
      </c>
      <c r="W76" t="s">
        <v>23</v>
      </c>
      <c r="AD76" t="s">
        <v>827</v>
      </c>
      <c r="AE76" t="s">
        <v>827</v>
      </c>
      <c r="AF76" t="s">
        <v>198</v>
      </c>
    </row>
    <row r="77" spans="1:32" x14ac:dyDescent="0.25">
      <c r="A77">
        <v>6367360939</v>
      </c>
      <c r="B77">
        <v>161258838</v>
      </c>
      <c r="C77" t="s">
        <v>199</v>
      </c>
      <c r="D77" t="s">
        <v>20</v>
      </c>
      <c r="E77">
        <v>400</v>
      </c>
      <c r="F77">
        <v>600</v>
      </c>
      <c r="G77">
        <v>100</v>
      </c>
      <c r="H77">
        <v>0</v>
      </c>
      <c r="I77">
        <v>100</v>
      </c>
      <c r="J77">
        <v>0</v>
      </c>
      <c r="K77" t="s">
        <v>21</v>
      </c>
      <c r="L77" t="s">
        <v>23</v>
      </c>
      <c r="M77" t="s">
        <v>22</v>
      </c>
      <c r="N77" t="s">
        <v>23</v>
      </c>
      <c r="Q77" t="s">
        <v>23</v>
      </c>
      <c r="S77" t="s">
        <v>22</v>
      </c>
      <c r="T77" t="s">
        <v>200</v>
      </c>
      <c r="U77">
        <v>60</v>
      </c>
      <c r="V77" t="s">
        <v>22</v>
      </c>
      <c r="W77" t="s">
        <v>22</v>
      </c>
      <c r="X77">
        <v>50</v>
      </c>
      <c r="AA77" t="s">
        <v>23</v>
      </c>
      <c r="AB77" t="s">
        <v>311</v>
      </c>
      <c r="AC77" t="s">
        <v>201</v>
      </c>
      <c r="AD77" t="s">
        <v>827</v>
      </c>
      <c r="AE77" t="s">
        <v>827</v>
      </c>
      <c r="AF77" t="s">
        <v>202</v>
      </c>
    </row>
    <row r="78" spans="1:32" x14ac:dyDescent="0.25">
      <c r="A78">
        <v>6367356120</v>
      </c>
      <c r="B78">
        <v>161258838</v>
      </c>
      <c r="C78" t="s">
        <v>203</v>
      </c>
      <c r="D78" t="s">
        <v>20</v>
      </c>
      <c r="E78">
        <v>2000</v>
      </c>
      <c r="F78">
        <v>2000</v>
      </c>
      <c r="G78">
        <v>200</v>
      </c>
      <c r="H78">
        <v>2000</v>
      </c>
      <c r="I78">
        <v>200</v>
      </c>
      <c r="K78" t="s">
        <v>50</v>
      </c>
      <c r="L78" t="s">
        <v>22</v>
      </c>
      <c r="M78" t="s">
        <v>22</v>
      </c>
      <c r="N78" t="s">
        <v>22</v>
      </c>
      <c r="O78" t="s">
        <v>22</v>
      </c>
      <c r="Q78" t="s">
        <v>22</v>
      </c>
      <c r="S78" t="s">
        <v>23</v>
      </c>
      <c r="V78" t="s">
        <v>22</v>
      </c>
      <c r="W78" t="s">
        <v>22</v>
      </c>
      <c r="X78">
        <v>50</v>
      </c>
      <c r="Y78" t="s">
        <v>29</v>
      </c>
      <c r="AA78" t="s">
        <v>23</v>
      </c>
      <c r="AB78" t="s">
        <v>311</v>
      </c>
      <c r="AC78" t="s">
        <v>201</v>
      </c>
      <c r="AD78" t="s">
        <v>827</v>
      </c>
      <c r="AE78" t="s">
        <v>827</v>
      </c>
      <c r="AF78" t="s">
        <v>204</v>
      </c>
    </row>
    <row r="79" spans="1:32" x14ac:dyDescent="0.25">
      <c r="A79">
        <v>6367347898</v>
      </c>
      <c r="B79">
        <v>161258838</v>
      </c>
      <c r="C79" t="s">
        <v>185</v>
      </c>
      <c r="D79" t="s">
        <v>20</v>
      </c>
      <c r="E79">
        <v>250</v>
      </c>
      <c r="F79">
        <v>250</v>
      </c>
      <c r="G79">
        <v>0</v>
      </c>
      <c r="I79">
        <v>0</v>
      </c>
      <c r="L79" t="s">
        <v>22</v>
      </c>
      <c r="W79" t="s">
        <v>22</v>
      </c>
      <c r="X79">
        <v>20</v>
      </c>
      <c r="Y79" t="s">
        <v>34</v>
      </c>
      <c r="AA79" t="s">
        <v>23</v>
      </c>
      <c r="AB79" t="s">
        <v>205</v>
      </c>
      <c r="AC79" t="s">
        <v>205</v>
      </c>
      <c r="AD79" t="s">
        <v>827</v>
      </c>
      <c r="AE79" t="s">
        <v>827</v>
      </c>
      <c r="AF79" t="s">
        <v>206</v>
      </c>
    </row>
    <row r="80" spans="1:32" x14ac:dyDescent="0.25">
      <c r="A80">
        <v>6367223687</v>
      </c>
      <c r="B80">
        <v>160912743</v>
      </c>
      <c r="C80" t="s">
        <v>523</v>
      </c>
      <c r="D80" t="s">
        <v>20</v>
      </c>
      <c r="E80">
        <v>1200</v>
      </c>
      <c r="F80">
        <v>1200</v>
      </c>
      <c r="G80">
        <v>800</v>
      </c>
      <c r="H80">
        <v>1200</v>
      </c>
      <c r="I80">
        <v>800</v>
      </c>
      <c r="J80">
        <v>1200</v>
      </c>
      <c r="K80" t="s">
        <v>208</v>
      </c>
      <c r="L80" t="s">
        <v>22</v>
      </c>
      <c r="M80" t="s">
        <v>22</v>
      </c>
      <c r="N80" t="s">
        <v>22</v>
      </c>
      <c r="O80" t="s">
        <v>22</v>
      </c>
      <c r="Q80" t="s">
        <v>23</v>
      </c>
      <c r="S80" t="s">
        <v>23</v>
      </c>
      <c r="V80" t="s">
        <v>22</v>
      </c>
      <c r="W80" t="s">
        <v>23</v>
      </c>
      <c r="AD80" t="s">
        <v>825</v>
      </c>
      <c r="AE80" t="s">
        <v>825</v>
      </c>
      <c r="AF80" t="s">
        <v>212</v>
      </c>
    </row>
    <row r="81" spans="1:33" x14ac:dyDescent="0.25">
      <c r="A81">
        <v>6366672212</v>
      </c>
      <c r="B81">
        <v>160912743</v>
      </c>
      <c r="C81" t="s">
        <v>443</v>
      </c>
      <c r="D81" t="s">
        <v>20</v>
      </c>
      <c r="E81">
        <v>928</v>
      </c>
      <c r="F81">
        <v>950</v>
      </c>
      <c r="G81">
        <v>350</v>
      </c>
      <c r="H81">
        <v>950</v>
      </c>
      <c r="I81">
        <v>350</v>
      </c>
      <c r="J81">
        <v>950</v>
      </c>
      <c r="K81" t="s">
        <v>21</v>
      </c>
      <c r="L81" t="s">
        <v>22</v>
      </c>
      <c r="M81" t="s">
        <v>22</v>
      </c>
      <c r="N81" t="s">
        <v>22</v>
      </c>
      <c r="O81" t="s">
        <v>23</v>
      </c>
      <c r="Q81" t="s">
        <v>23</v>
      </c>
      <c r="S81" t="s">
        <v>42</v>
      </c>
      <c r="V81" t="s">
        <v>22</v>
      </c>
      <c r="W81" t="s">
        <v>23</v>
      </c>
      <c r="AD81" t="s">
        <v>825</v>
      </c>
      <c r="AE81" t="s">
        <v>825</v>
      </c>
    </row>
    <row r="82" spans="1:33" x14ac:dyDescent="0.25">
      <c r="A82">
        <v>6366529637</v>
      </c>
      <c r="B82">
        <v>160912743</v>
      </c>
      <c r="C82" t="s">
        <v>373</v>
      </c>
      <c r="D82" t="s">
        <v>20</v>
      </c>
      <c r="E82">
        <v>350</v>
      </c>
      <c r="F82">
        <v>350</v>
      </c>
      <c r="G82">
        <v>80</v>
      </c>
      <c r="H82">
        <v>350</v>
      </c>
      <c r="I82">
        <v>80</v>
      </c>
      <c r="J82">
        <v>350</v>
      </c>
      <c r="K82" t="s">
        <v>50</v>
      </c>
      <c r="L82" t="s">
        <v>22</v>
      </c>
      <c r="M82" t="s">
        <v>22</v>
      </c>
      <c r="N82" t="s">
        <v>22</v>
      </c>
      <c r="O82" t="s">
        <v>23</v>
      </c>
      <c r="Q82" t="s">
        <v>23</v>
      </c>
      <c r="S82" t="s">
        <v>23</v>
      </c>
      <c r="V82" t="s">
        <v>22</v>
      </c>
      <c r="W82" t="s">
        <v>23</v>
      </c>
      <c r="AD82" s="4" t="s">
        <v>825</v>
      </c>
      <c r="AE82" s="4" t="s">
        <v>825</v>
      </c>
      <c r="AF82" t="s">
        <v>226</v>
      </c>
      <c r="AG82" t="s">
        <v>227</v>
      </c>
    </row>
    <row r="83" spans="1:33" x14ac:dyDescent="0.25">
      <c r="A83">
        <v>6366466061</v>
      </c>
      <c r="B83">
        <v>160912743</v>
      </c>
      <c r="C83" t="s">
        <v>443</v>
      </c>
      <c r="D83" t="s">
        <v>20</v>
      </c>
      <c r="E83">
        <v>700</v>
      </c>
      <c r="F83">
        <v>750</v>
      </c>
      <c r="G83">
        <v>0</v>
      </c>
      <c r="AD83" s="4" t="s">
        <v>825</v>
      </c>
      <c r="AE83" s="4" t="s">
        <v>825</v>
      </c>
    </row>
    <row r="84" spans="1:33" x14ac:dyDescent="0.25">
      <c r="A84">
        <v>6366447001</v>
      </c>
      <c r="B84">
        <v>160912743</v>
      </c>
      <c r="C84" t="s">
        <v>786</v>
      </c>
      <c r="D84" t="s">
        <v>20</v>
      </c>
      <c r="E84">
        <v>1000</v>
      </c>
      <c r="F84">
        <v>1000</v>
      </c>
      <c r="G84">
        <v>80</v>
      </c>
      <c r="I84">
        <v>80</v>
      </c>
      <c r="K84" t="s">
        <v>50</v>
      </c>
      <c r="L84" t="s">
        <v>22</v>
      </c>
      <c r="M84" t="s">
        <v>22</v>
      </c>
      <c r="N84" t="s">
        <v>23</v>
      </c>
      <c r="O84" t="s">
        <v>42</v>
      </c>
      <c r="Q84" t="s">
        <v>42</v>
      </c>
      <c r="S84" t="s">
        <v>23</v>
      </c>
      <c r="AD84" s="4" t="s">
        <v>825</v>
      </c>
      <c r="AE84" s="4" t="s">
        <v>825</v>
      </c>
    </row>
    <row r="85" spans="1:33" x14ac:dyDescent="0.25">
      <c r="A85">
        <v>6366165084</v>
      </c>
      <c r="B85">
        <v>160912743</v>
      </c>
      <c r="C85" t="s">
        <v>411</v>
      </c>
      <c r="D85" t="s">
        <v>20</v>
      </c>
      <c r="L85" t="s">
        <v>22</v>
      </c>
      <c r="M85" t="s">
        <v>22</v>
      </c>
      <c r="N85" t="s">
        <v>23</v>
      </c>
      <c r="Q85" t="s">
        <v>22</v>
      </c>
      <c r="R85" t="s">
        <v>167</v>
      </c>
      <c r="V85" t="s">
        <v>23</v>
      </c>
      <c r="W85" t="s">
        <v>22</v>
      </c>
      <c r="Y85" t="s">
        <v>34</v>
      </c>
      <c r="Z85" t="s">
        <v>30</v>
      </c>
      <c r="AA85" t="s">
        <v>23</v>
      </c>
      <c r="AB85" t="s">
        <v>141</v>
      </c>
      <c r="AD85" s="4" t="s">
        <v>825</v>
      </c>
      <c r="AE85" s="4" t="s">
        <v>825</v>
      </c>
      <c r="AF85" t="s">
        <v>238</v>
      </c>
    </row>
    <row r="86" spans="1:33" x14ac:dyDescent="0.25">
      <c r="A86">
        <v>6365676952</v>
      </c>
      <c r="B86">
        <v>160912743</v>
      </c>
      <c r="C86" t="s">
        <v>112</v>
      </c>
      <c r="D86" t="s">
        <v>20</v>
      </c>
      <c r="E86">
        <v>450</v>
      </c>
      <c r="F86">
        <v>590</v>
      </c>
      <c r="G86">
        <v>0</v>
      </c>
      <c r="H86">
        <v>0</v>
      </c>
      <c r="V86" t="s">
        <v>22</v>
      </c>
      <c r="W86" t="s">
        <v>23</v>
      </c>
      <c r="AD86" s="4" t="s">
        <v>825</v>
      </c>
      <c r="AE86" s="4" t="s">
        <v>825</v>
      </c>
    </row>
    <row r="87" spans="1:33" x14ac:dyDescent="0.25">
      <c r="A87">
        <v>6365667021</v>
      </c>
      <c r="B87">
        <v>160912743</v>
      </c>
      <c r="C87" t="s">
        <v>240</v>
      </c>
      <c r="D87" t="s">
        <v>20</v>
      </c>
      <c r="E87">
        <v>3000</v>
      </c>
      <c r="F87">
        <v>3000</v>
      </c>
      <c r="G87">
        <v>500</v>
      </c>
      <c r="H87">
        <v>3000</v>
      </c>
      <c r="I87">
        <v>500</v>
      </c>
      <c r="J87">
        <v>3000</v>
      </c>
      <c r="K87" t="s">
        <v>21</v>
      </c>
      <c r="L87" t="s">
        <v>22</v>
      </c>
      <c r="M87" t="s">
        <v>23</v>
      </c>
      <c r="N87" t="s">
        <v>23</v>
      </c>
      <c r="O87" t="s">
        <v>23</v>
      </c>
      <c r="Q87" t="s">
        <v>23</v>
      </c>
      <c r="S87" t="s">
        <v>22</v>
      </c>
      <c r="T87" t="s">
        <v>824</v>
      </c>
      <c r="V87" t="s">
        <v>23</v>
      </c>
      <c r="W87" t="s">
        <v>22</v>
      </c>
      <c r="Y87" t="s">
        <v>34</v>
      </c>
      <c r="Z87" t="s">
        <v>30</v>
      </c>
      <c r="AA87" t="s">
        <v>23</v>
      </c>
      <c r="AB87" t="s">
        <v>141</v>
      </c>
      <c r="AD87" s="4" t="s">
        <v>825</v>
      </c>
      <c r="AE87" s="4" t="s">
        <v>825</v>
      </c>
    </row>
    <row r="88" spans="1:33" x14ac:dyDescent="0.25">
      <c r="A88">
        <v>6365518304</v>
      </c>
      <c r="B88">
        <v>160912743</v>
      </c>
      <c r="C88" t="s">
        <v>203</v>
      </c>
      <c r="D88" t="s">
        <v>20</v>
      </c>
      <c r="E88">
        <v>800</v>
      </c>
      <c r="F88">
        <v>700</v>
      </c>
      <c r="G88">
        <v>0</v>
      </c>
      <c r="H88">
        <v>0</v>
      </c>
      <c r="W88" t="s">
        <v>22</v>
      </c>
      <c r="X88">
        <v>160</v>
      </c>
      <c r="Y88" t="s">
        <v>34</v>
      </c>
      <c r="Z88" t="s">
        <v>158</v>
      </c>
      <c r="AA88" t="s">
        <v>23</v>
      </c>
      <c r="AB88" t="s">
        <v>47</v>
      </c>
      <c r="AD88" s="4" t="s">
        <v>825</v>
      </c>
      <c r="AE88" s="4" t="s">
        <v>825</v>
      </c>
      <c r="AF88" t="s">
        <v>243</v>
      </c>
    </row>
    <row r="89" spans="1:33" x14ac:dyDescent="0.25">
      <c r="A89">
        <v>6364989465</v>
      </c>
      <c r="B89">
        <v>160912743</v>
      </c>
      <c r="C89" t="s">
        <v>340</v>
      </c>
      <c r="D89" t="s">
        <v>20</v>
      </c>
      <c r="E89">
        <v>84</v>
      </c>
      <c r="F89">
        <v>70</v>
      </c>
      <c r="G89">
        <v>0</v>
      </c>
      <c r="H89">
        <v>0</v>
      </c>
      <c r="V89" t="s">
        <v>23</v>
      </c>
      <c r="W89" t="s">
        <v>22</v>
      </c>
      <c r="Y89" t="s">
        <v>34</v>
      </c>
      <c r="Z89" t="s">
        <v>30</v>
      </c>
      <c r="AA89" t="s">
        <v>22</v>
      </c>
      <c r="AB89" t="s">
        <v>141</v>
      </c>
      <c r="AD89" s="4" t="s">
        <v>825</v>
      </c>
      <c r="AE89" s="4" t="s">
        <v>825</v>
      </c>
      <c r="AF89" t="s">
        <v>245</v>
      </c>
      <c r="AG89" t="s">
        <v>246</v>
      </c>
    </row>
    <row r="90" spans="1:33" x14ac:dyDescent="0.25">
      <c r="A90">
        <v>6364855244</v>
      </c>
      <c r="B90">
        <v>161258838</v>
      </c>
      <c r="C90" t="s">
        <v>247</v>
      </c>
      <c r="D90" t="s">
        <v>20</v>
      </c>
      <c r="E90">
        <v>800</v>
      </c>
      <c r="F90">
        <v>500</v>
      </c>
      <c r="L90" t="s">
        <v>22</v>
      </c>
      <c r="S90" t="s">
        <v>22</v>
      </c>
      <c r="T90" t="s">
        <v>824</v>
      </c>
      <c r="U90">
        <v>20</v>
      </c>
      <c r="W90" t="s">
        <v>22</v>
      </c>
      <c r="X90">
        <v>20</v>
      </c>
      <c r="Y90" t="s">
        <v>34</v>
      </c>
      <c r="AA90" t="s">
        <v>23</v>
      </c>
      <c r="AB90" t="s">
        <v>141</v>
      </c>
      <c r="AD90" t="s">
        <v>827</v>
      </c>
      <c r="AE90" t="s">
        <v>827</v>
      </c>
      <c r="AF90" t="s">
        <v>248</v>
      </c>
    </row>
    <row r="91" spans="1:33" x14ac:dyDescent="0.25">
      <c r="A91">
        <v>6364836879</v>
      </c>
      <c r="B91">
        <v>161258838</v>
      </c>
      <c r="C91" t="s">
        <v>251</v>
      </c>
      <c r="D91" t="s">
        <v>20</v>
      </c>
      <c r="E91">
        <v>400</v>
      </c>
      <c r="F91">
        <v>450</v>
      </c>
      <c r="G91">
        <v>300</v>
      </c>
      <c r="I91">
        <v>250</v>
      </c>
      <c r="K91" t="s">
        <v>50</v>
      </c>
      <c r="L91" t="s">
        <v>22</v>
      </c>
      <c r="M91" t="s">
        <v>22</v>
      </c>
      <c r="N91" t="s">
        <v>22</v>
      </c>
      <c r="O91" t="s">
        <v>23</v>
      </c>
      <c r="Q91" t="s">
        <v>23</v>
      </c>
      <c r="S91" t="s">
        <v>23</v>
      </c>
      <c r="V91" t="s">
        <v>22</v>
      </c>
      <c r="AD91" t="s">
        <v>827</v>
      </c>
      <c r="AE91" t="s">
        <v>827</v>
      </c>
      <c r="AF91" t="s">
        <v>252</v>
      </c>
    </row>
    <row r="92" spans="1:33" x14ac:dyDescent="0.25">
      <c r="A92">
        <v>6364815056</v>
      </c>
      <c r="B92">
        <v>161258838</v>
      </c>
      <c r="C92" t="s">
        <v>253</v>
      </c>
      <c r="D92" t="s">
        <v>20</v>
      </c>
      <c r="E92">
        <v>245</v>
      </c>
      <c r="F92">
        <v>259</v>
      </c>
      <c r="G92">
        <v>0</v>
      </c>
      <c r="I92">
        <v>0</v>
      </c>
      <c r="L92" t="s">
        <v>22</v>
      </c>
      <c r="W92" t="s">
        <v>23</v>
      </c>
      <c r="AD92" t="s">
        <v>827</v>
      </c>
      <c r="AE92" t="s">
        <v>827</v>
      </c>
      <c r="AF92" t="s">
        <v>254</v>
      </c>
      <c r="AG92" t="s">
        <v>255</v>
      </c>
    </row>
    <row r="93" spans="1:33" x14ac:dyDescent="0.25">
      <c r="A93">
        <v>6364811337</v>
      </c>
      <c r="B93">
        <v>161258838</v>
      </c>
      <c r="C93" t="s">
        <v>247</v>
      </c>
      <c r="D93" t="s">
        <v>20</v>
      </c>
      <c r="E93">
        <v>500</v>
      </c>
      <c r="F93">
        <v>500</v>
      </c>
      <c r="G93">
        <v>0</v>
      </c>
      <c r="H93">
        <v>200</v>
      </c>
      <c r="I93">
        <v>0</v>
      </c>
      <c r="J93">
        <v>0</v>
      </c>
      <c r="L93" t="s">
        <v>22</v>
      </c>
      <c r="AD93" t="s">
        <v>827</v>
      </c>
      <c r="AE93" t="s">
        <v>827</v>
      </c>
      <c r="AF93" t="s">
        <v>256</v>
      </c>
    </row>
    <row r="94" spans="1:33" x14ac:dyDescent="0.25">
      <c r="A94">
        <v>6364802689</v>
      </c>
      <c r="B94">
        <v>161258838</v>
      </c>
      <c r="C94" t="s">
        <v>73</v>
      </c>
      <c r="D94" t="s">
        <v>20</v>
      </c>
      <c r="E94">
        <v>950</v>
      </c>
      <c r="F94">
        <v>750</v>
      </c>
      <c r="G94">
        <v>0</v>
      </c>
      <c r="H94">
        <v>0</v>
      </c>
      <c r="I94">
        <v>0</v>
      </c>
      <c r="L94" t="s">
        <v>22</v>
      </c>
      <c r="AD94" t="s">
        <v>827</v>
      </c>
      <c r="AE94" t="s">
        <v>827</v>
      </c>
      <c r="AF94" t="s">
        <v>257</v>
      </c>
    </row>
    <row r="95" spans="1:33" x14ac:dyDescent="0.25">
      <c r="A95">
        <v>6364799795</v>
      </c>
      <c r="B95">
        <v>161258838</v>
      </c>
      <c r="C95" t="s">
        <v>187</v>
      </c>
      <c r="D95" t="s">
        <v>20</v>
      </c>
      <c r="E95">
        <v>180</v>
      </c>
      <c r="F95">
        <v>160</v>
      </c>
      <c r="G95">
        <v>0</v>
      </c>
      <c r="H95">
        <v>0</v>
      </c>
      <c r="I95">
        <v>0</v>
      </c>
      <c r="L95" t="s">
        <v>23</v>
      </c>
      <c r="W95" t="s">
        <v>23</v>
      </c>
      <c r="AD95" t="s">
        <v>827</v>
      </c>
      <c r="AE95" t="s">
        <v>827</v>
      </c>
      <c r="AF95" t="s">
        <v>258</v>
      </c>
    </row>
    <row r="96" spans="1:33" x14ac:dyDescent="0.25">
      <c r="A96">
        <v>6364795878</v>
      </c>
      <c r="B96">
        <v>161258838</v>
      </c>
      <c r="C96" t="s">
        <v>73</v>
      </c>
      <c r="D96" t="s">
        <v>20</v>
      </c>
      <c r="E96">
        <v>500</v>
      </c>
      <c r="G96">
        <v>0</v>
      </c>
      <c r="I96">
        <v>0</v>
      </c>
      <c r="L96" t="s">
        <v>22</v>
      </c>
      <c r="W96" t="s">
        <v>22</v>
      </c>
      <c r="X96">
        <v>30</v>
      </c>
      <c r="Y96" t="s">
        <v>29</v>
      </c>
      <c r="AA96" t="s">
        <v>23</v>
      </c>
      <c r="AB96" t="s">
        <v>35</v>
      </c>
      <c r="AC96" t="s">
        <v>259</v>
      </c>
      <c r="AD96" t="s">
        <v>827</v>
      </c>
      <c r="AE96" t="s">
        <v>827</v>
      </c>
      <c r="AF96" t="s">
        <v>260</v>
      </c>
    </row>
    <row r="97" spans="1:32" x14ac:dyDescent="0.25">
      <c r="A97">
        <v>6364792367</v>
      </c>
      <c r="B97">
        <v>161258838</v>
      </c>
      <c r="C97" t="s">
        <v>185</v>
      </c>
      <c r="D97" t="s">
        <v>20</v>
      </c>
      <c r="E97">
        <v>950</v>
      </c>
      <c r="F97">
        <v>800</v>
      </c>
      <c r="G97">
        <v>0</v>
      </c>
      <c r="H97">
        <v>0</v>
      </c>
      <c r="I97">
        <v>0</v>
      </c>
      <c r="J97">
        <v>0</v>
      </c>
      <c r="L97" t="s">
        <v>23</v>
      </c>
      <c r="Y97" t="s">
        <v>29</v>
      </c>
      <c r="AA97" t="s">
        <v>23</v>
      </c>
      <c r="AB97" t="s">
        <v>141</v>
      </c>
      <c r="AD97" t="s">
        <v>827</v>
      </c>
      <c r="AE97" t="s">
        <v>827</v>
      </c>
      <c r="AF97" t="s">
        <v>261</v>
      </c>
    </row>
    <row r="98" spans="1:32" x14ac:dyDescent="0.25">
      <c r="A98">
        <v>6364788835</v>
      </c>
      <c r="B98">
        <v>161258838</v>
      </c>
      <c r="C98" t="s">
        <v>203</v>
      </c>
      <c r="D98" t="s">
        <v>20</v>
      </c>
      <c r="E98">
        <v>300</v>
      </c>
      <c r="F98">
        <v>300</v>
      </c>
      <c r="L98" t="s">
        <v>22</v>
      </c>
      <c r="AD98" t="s">
        <v>827</v>
      </c>
      <c r="AE98" t="s">
        <v>827</v>
      </c>
      <c r="AF98" t="s">
        <v>262</v>
      </c>
    </row>
    <row r="99" spans="1:32" x14ac:dyDescent="0.25">
      <c r="A99">
        <v>6364786923</v>
      </c>
      <c r="B99">
        <v>161258838</v>
      </c>
      <c r="C99" t="s">
        <v>185</v>
      </c>
      <c r="D99" t="s">
        <v>20</v>
      </c>
      <c r="E99">
        <v>220</v>
      </c>
      <c r="F99">
        <v>250</v>
      </c>
      <c r="G99">
        <v>0</v>
      </c>
      <c r="H99">
        <v>0</v>
      </c>
      <c r="I99">
        <v>0</v>
      </c>
      <c r="J99">
        <v>0</v>
      </c>
      <c r="L99" t="s">
        <v>22</v>
      </c>
      <c r="AD99" t="s">
        <v>827</v>
      </c>
      <c r="AE99" t="s">
        <v>827</v>
      </c>
      <c r="AF99" t="s">
        <v>263</v>
      </c>
    </row>
    <row r="100" spans="1:32" x14ac:dyDescent="0.25">
      <c r="A100">
        <v>6364782563</v>
      </c>
      <c r="B100">
        <v>161258838</v>
      </c>
      <c r="C100" t="s">
        <v>73</v>
      </c>
      <c r="D100" t="s">
        <v>20</v>
      </c>
      <c r="E100">
        <v>950</v>
      </c>
      <c r="F100">
        <v>950</v>
      </c>
      <c r="G100">
        <v>950</v>
      </c>
      <c r="H100">
        <v>950</v>
      </c>
      <c r="I100">
        <v>950</v>
      </c>
      <c r="J100">
        <v>950</v>
      </c>
      <c r="K100" t="s">
        <v>21</v>
      </c>
      <c r="L100" t="s">
        <v>22</v>
      </c>
      <c r="M100" t="s">
        <v>22</v>
      </c>
      <c r="N100" t="s">
        <v>22</v>
      </c>
      <c r="O100" t="s">
        <v>22</v>
      </c>
      <c r="P100" t="s">
        <v>264</v>
      </c>
      <c r="Q100" t="s">
        <v>22</v>
      </c>
      <c r="S100" t="s">
        <v>23</v>
      </c>
      <c r="V100" t="s">
        <v>22</v>
      </c>
      <c r="AD100" t="s">
        <v>827</v>
      </c>
      <c r="AE100" t="s">
        <v>827</v>
      </c>
      <c r="AF100" t="s">
        <v>265</v>
      </c>
    </row>
    <row r="101" spans="1:32" x14ac:dyDescent="0.25">
      <c r="A101">
        <v>6364780118</v>
      </c>
      <c r="B101">
        <v>161258838</v>
      </c>
      <c r="C101" t="s">
        <v>253</v>
      </c>
      <c r="D101" t="s">
        <v>20</v>
      </c>
      <c r="E101">
        <v>450</v>
      </c>
      <c r="F101">
        <v>350</v>
      </c>
      <c r="G101">
        <v>0</v>
      </c>
      <c r="H101">
        <v>200</v>
      </c>
      <c r="I101">
        <v>0</v>
      </c>
      <c r="J101">
        <v>200</v>
      </c>
      <c r="L101" t="s">
        <v>23</v>
      </c>
      <c r="W101" t="s">
        <v>23</v>
      </c>
      <c r="AD101" t="s">
        <v>827</v>
      </c>
      <c r="AE101" t="s">
        <v>827</v>
      </c>
      <c r="AF101" t="s">
        <v>266</v>
      </c>
    </row>
    <row r="102" spans="1:32" x14ac:dyDescent="0.25">
      <c r="A102">
        <v>6364684002</v>
      </c>
      <c r="B102">
        <v>161258838</v>
      </c>
      <c r="C102" t="s">
        <v>251</v>
      </c>
      <c r="D102" t="s">
        <v>20</v>
      </c>
      <c r="E102">
        <v>250</v>
      </c>
      <c r="F102">
        <v>250</v>
      </c>
      <c r="G102">
        <v>0</v>
      </c>
      <c r="H102">
        <v>0</v>
      </c>
      <c r="I102">
        <v>0</v>
      </c>
      <c r="J102">
        <v>0</v>
      </c>
      <c r="L102" t="s">
        <v>22</v>
      </c>
      <c r="R102" t="s">
        <v>142</v>
      </c>
      <c r="AD102" t="s">
        <v>827</v>
      </c>
      <c r="AE102" t="s">
        <v>827</v>
      </c>
      <c r="AF102" t="s">
        <v>267</v>
      </c>
    </row>
    <row r="103" spans="1:32" x14ac:dyDescent="0.25">
      <c r="A103">
        <v>6364682223</v>
      </c>
      <c r="B103">
        <v>161258838</v>
      </c>
      <c r="C103" t="s">
        <v>268</v>
      </c>
      <c r="D103" t="s">
        <v>20</v>
      </c>
      <c r="E103">
        <v>150</v>
      </c>
      <c r="F103">
        <v>150</v>
      </c>
      <c r="G103">
        <v>0</v>
      </c>
      <c r="H103">
        <v>0</v>
      </c>
      <c r="I103">
        <v>0</v>
      </c>
      <c r="L103" t="s">
        <v>22</v>
      </c>
      <c r="W103" t="s">
        <v>23</v>
      </c>
      <c r="AD103" t="s">
        <v>827</v>
      </c>
      <c r="AE103" t="s">
        <v>827</v>
      </c>
      <c r="AF103" t="s">
        <v>269</v>
      </c>
    </row>
    <row r="104" spans="1:32" x14ac:dyDescent="0.25">
      <c r="A104">
        <v>6364679178</v>
      </c>
      <c r="B104">
        <v>161258838</v>
      </c>
      <c r="C104" t="s">
        <v>75</v>
      </c>
      <c r="D104" t="s">
        <v>20</v>
      </c>
      <c r="E104">
        <v>1000</v>
      </c>
      <c r="F104">
        <v>750</v>
      </c>
      <c r="G104">
        <v>0</v>
      </c>
      <c r="H104">
        <v>0</v>
      </c>
      <c r="I104">
        <v>0</v>
      </c>
      <c r="J104">
        <v>0</v>
      </c>
      <c r="L104" t="s">
        <v>22</v>
      </c>
      <c r="AD104" t="s">
        <v>827</v>
      </c>
      <c r="AE104" t="s">
        <v>827</v>
      </c>
      <c r="AF104" t="s">
        <v>270</v>
      </c>
    </row>
    <row r="105" spans="1:32" x14ac:dyDescent="0.25">
      <c r="A105">
        <v>6364674784</v>
      </c>
      <c r="B105">
        <v>161258838</v>
      </c>
      <c r="C105" t="s">
        <v>794</v>
      </c>
      <c r="D105" t="s">
        <v>20</v>
      </c>
      <c r="E105">
        <v>900</v>
      </c>
      <c r="G105">
        <v>0</v>
      </c>
      <c r="H105">
        <v>0</v>
      </c>
      <c r="I105">
        <v>0</v>
      </c>
      <c r="J105">
        <v>0</v>
      </c>
      <c r="L105" t="s">
        <v>22</v>
      </c>
      <c r="W105" t="s">
        <v>23</v>
      </c>
      <c r="AD105" t="s">
        <v>827</v>
      </c>
      <c r="AE105" t="s">
        <v>827</v>
      </c>
      <c r="AF105" t="s">
        <v>271</v>
      </c>
    </row>
    <row r="106" spans="1:32" x14ac:dyDescent="0.25">
      <c r="A106">
        <v>6364668875</v>
      </c>
      <c r="B106">
        <v>161258838</v>
      </c>
      <c r="C106" t="s">
        <v>247</v>
      </c>
      <c r="D106" t="s">
        <v>20</v>
      </c>
      <c r="E106">
        <v>450</v>
      </c>
      <c r="F106">
        <v>450</v>
      </c>
      <c r="G106">
        <v>80</v>
      </c>
      <c r="H106">
        <v>0</v>
      </c>
      <c r="I106">
        <v>50</v>
      </c>
      <c r="J106">
        <v>0</v>
      </c>
      <c r="K106" t="s">
        <v>21</v>
      </c>
      <c r="M106" t="s">
        <v>22</v>
      </c>
      <c r="N106" t="s">
        <v>22</v>
      </c>
      <c r="O106" t="s">
        <v>23</v>
      </c>
      <c r="Q106" t="s">
        <v>22</v>
      </c>
      <c r="S106" t="s">
        <v>22</v>
      </c>
      <c r="W106" t="s">
        <v>23</v>
      </c>
      <c r="AD106" t="s">
        <v>827</v>
      </c>
      <c r="AE106" t="s">
        <v>827</v>
      </c>
      <c r="AF106" t="s">
        <v>272</v>
      </c>
    </row>
    <row r="107" spans="1:32" x14ac:dyDescent="0.25">
      <c r="A107">
        <v>6364666688</v>
      </c>
      <c r="B107">
        <v>161258838</v>
      </c>
      <c r="C107" t="s">
        <v>251</v>
      </c>
      <c r="D107" t="s">
        <v>20</v>
      </c>
      <c r="E107">
        <v>150</v>
      </c>
      <c r="F107">
        <v>150</v>
      </c>
      <c r="G107">
        <v>0</v>
      </c>
      <c r="H107">
        <v>0</v>
      </c>
      <c r="I107">
        <v>0</v>
      </c>
      <c r="L107" t="s">
        <v>22</v>
      </c>
      <c r="W107" t="s">
        <v>23</v>
      </c>
      <c r="AD107" t="s">
        <v>827</v>
      </c>
      <c r="AE107" t="s">
        <v>827</v>
      </c>
      <c r="AF107" t="s">
        <v>273</v>
      </c>
    </row>
    <row r="108" spans="1:32" x14ac:dyDescent="0.25">
      <c r="A108">
        <v>6364662402</v>
      </c>
      <c r="B108">
        <v>161258838</v>
      </c>
      <c r="C108" t="s">
        <v>253</v>
      </c>
      <c r="D108" t="s">
        <v>20</v>
      </c>
      <c r="E108">
        <v>420</v>
      </c>
      <c r="F108">
        <v>420</v>
      </c>
      <c r="G108">
        <v>0</v>
      </c>
      <c r="I108">
        <v>0</v>
      </c>
      <c r="L108" t="s">
        <v>22</v>
      </c>
      <c r="R108" t="s">
        <v>142</v>
      </c>
      <c r="W108" t="s">
        <v>22</v>
      </c>
      <c r="X108">
        <v>5</v>
      </c>
      <c r="Y108" t="s">
        <v>29</v>
      </c>
      <c r="AA108" t="s">
        <v>23</v>
      </c>
      <c r="AB108" t="s">
        <v>42</v>
      </c>
      <c r="AC108" t="s">
        <v>42</v>
      </c>
      <c r="AD108" t="s">
        <v>827</v>
      </c>
      <c r="AE108" t="s">
        <v>827</v>
      </c>
      <c r="AF108" t="s">
        <v>274</v>
      </c>
    </row>
    <row r="109" spans="1:32" x14ac:dyDescent="0.25">
      <c r="A109">
        <v>6364658714</v>
      </c>
      <c r="B109">
        <v>161258838</v>
      </c>
      <c r="C109" t="s">
        <v>187</v>
      </c>
      <c r="D109" t="s">
        <v>20</v>
      </c>
      <c r="E109">
        <v>500</v>
      </c>
      <c r="F109">
        <v>500</v>
      </c>
      <c r="G109">
        <v>0</v>
      </c>
      <c r="H109">
        <v>0</v>
      </c>
      <c r="I109">
        <v>0</v>
      </c>
      <c r="J109">
        <v>0</v>
      </c>
      <c r="L109" t="s">
        <v>22</v>
      </c>
      <c r="W109" t="s">
        <v>22</v>
      </c>
      <c r="X109">
        <v>20</v>
      </c>
      <c r="Y109" t="s">
        <v>34</v>
      </c>
      <c r="AA109" t="s">
        <v>23</v>
      </c>
      <c r="AD109" t="s">
        <v>827</v>
      </c>
      <c r="AE109" t="s">
        <v>827</v>
      </c>
      <c r="AF109" t="s">
        <v>275</v>
      </c>
    </row>
    <row r="110" spans="1:32" x14ac:dyDescent="0.25">
      <c r="A110">
        <v>6364656469</v>
      </c>
      <c r="B110">
        <v>161258838</v>
      </c>
      <c r="C110" t="s">
        <v>187</v>
      </c>
      <c r="D110" t="s">
        <v>20</v>
      </c>
      <c r="E110">
        <v>450</v>
      </c>
      <c r="F110">
        <v>450</v>
      </c>
      <c r="G110">
        <v>40</v>
      </c>
      <c r="I110">
        <v>0</v>
      </c>
      <c r="L110" t="s">
        <v>22</v>
      </c>
      <c r="AD110" t="s">
        <v>827</v>
      </c>
      <c r="AE110" t="s">
        <v>827</v>
      </c>
      <c r="AF110" t="s">
        <v>276</v>
      </c>
    </row>
    <row r="111" spans="1:32" x14ac:dyDescent="0.25">
      <c r="A111">
        <v>6364607587</v>
      </c>
      <c r="B111">
        <v>161258838</v>
      </c>
      <c r="C111" t="s">
        <v>253</v>
      </c>
      <c r="D111" t="s">
        <v>20</v>
      </c>
      <c r="E111">
        <v>140</v>
      </c>
      <c r="F111">
        <v>140</v>
      </c>
      <c r="G111">
        <v>0</v>
      </c>
      <c r="H111">
        <v>0</v>
      </c>
      <c r="I111">
        <v>0</v>
      </c>
      <c r="L111" t="s">
        <v>23</v>
      </c>
      <c r="AD111" t="s">
        <v>827</v>
      </c>
      <c r="AE111" t="s">
        <v>827</v>
      </c>
      <c r="AF111" t="s">
        <v>277</v>
      </c>
    </row>
    <row r="112" spans="1:32" x14ac:dyDescent="0.25">
      <c r="A112">
        <v>6364604848</v>
      </c>
      <c r="B112">
        <v>161258838</v>
      </c>
      <c r="C112" t="s">
        <v>187</v>
      </c>
      <c r="D112" t="s">
        <v>20</v>
      </c>
      <c r="E112">
        <v>1700</v>
      </c>
      <c r="F112">
        <v>1500</v>
      </c>
      <c r="G112">
        <v>0</v>
      </c>
      <c r="H112">
        <v>300</v>
      </c>
      <c r="I112">
        <v>0</v>
      </c>
      <c r="J112">
        <v>300</v>
      </c>
      <c r="L112" t="s">
        <v>23</v>
      </c>
      <c r="W112" t="s">
        <v>22</v>
      </c>
      <c r="X112">
        <v>15</v>
      </c>
      <c r="Y112" t="s">
        <v>29</v>
      </c>
      <c r="AA112" t="s">
        <v>23</v>
      </c>
      <c r="AB112" t="s">
        <v>47</v>
      </c>
      <c r="AD112" t="s">
        <v>827</v>
      </c>
      <c r="AE112" t="s">
        <v>827</v>
      </c>
      <c r="AF112" t="s">
        <v>278</v>
      </c>
    </row>
    <row r="113" spans="1:33" x14ac:dyDescent="0.25">
      <c r="A113">
        <v>6364601848</v>
      </c>
      <c r="B113">
        <v>161258838</v>
      </c>
      <c r="C113" t="s">
        <v>187</v>
      </c>
      <c r="D113" t="s">
        <v>20</v>
      </c>
      <c r="E113">
        <v>1700</v>
      </c>
      <c r="F113">
        <v>1500</v>
      </c>
      <c r="G113">
        <v>0</v>
      </c>
      <c r="I113">
        <v>0</v>
      </c>
      <c r="L113" t="s">
        <v>23</v>
      </c>
      <c r="W113" t="s">
        <v>22</v>
      </c>
      <c r="Y113" t="s">
        <v>34</v>
      </c>
      <c r="AA113" t="s">
        <v>23</v>
      </c>
      <c r="AB113" t="s">
        <v>47</v>
      </c>
      <c r="AD113" t="s">
        <v>827</v>
      </c>
      <c r="AE113" t="s">
        <v>827</v>
      </c>
      <c r="AF113" t="s">
        <v>279</v>
      </c>
    </row>
    <row r="114" spans="1:33" x14ac:dyDescent="0.25">
      <c r="A114">
        <v>6364598458</v>
      </c>
      <c r="B114">
        <v>161258838</v>
      </c>
      <c r="C114" t="s">
        <v>185</v>
      </c>
      <c r="D114" t="s">
        <v>20</v>
      </c>
      <c r="E114">
        <v>400</v>
      </c>
      <c r="F114">
        <v>300</v>
      </c>
      <c r="G114">
        <v>0</v>
      </c>
      <c r="I114">
        <v>0</v>
      </c>
      <c r="J114">
        <v>0</v>
      </c>
      <c r="L114" t="s">
        <v>22</v>
      </c>
      <c r="W114" t="s">
        <v>23</v>
      </c>
      <c r="AD114" t="s">
        <v>827</v>
      </c>
      <c r="AE114" t="s">
        <v>827</v>
      </c>
      <c r="AF114" t="s">
        <v>280</v>
      </c>
    </row>
    <row r="115" spans="1:33" x14ac:dyDescent="0.25">
      <c r="A115">
        <v>6364596146</v>
      </c>
      <c r="B115">
        <v>161258838</v>
      </c>
      <c r="C115" t="s">
        <v>268</v>
      </c>
      <c r="D115" t="s">
        <v>20</v>
      </c>
      <c r="E115">
        <v>65</v>
      </c>
      <c r="F115">
        <v>80</v>
      </c>
      <c r="G115">
        <v>0</v>
      </c>
      <c r="H115">
        <v>0</v>
      </c>
      <c r="I115">
        <v>0</v>
      </c>
      <c r="L115" t="s">
        <v>23</v>
      </c>
      <c r="AD115" t="s">
        <v>827</v>
      </c>
      <c r="AE115" t="s">
        <v>827</v>
      </c>
      <c r="AF115" t="s">
        <v>281</v>
      </c>
    </row>
    <row r="116" spans="1:33" x14ac:dyDescent="0.25">
      <c r="A116">
        <v>6364594100</v>
      </c>
      <c r="B116">
        <v>161258838</v>
      </c>
      <c r="C116" t="s">
        <v>268</v>
      </c>
      <c r="D116" t="s">
        <v>20</v>
      </c>
      <c r="E116">
        <v>120</v>
      </c>
      <c r="F116">
        <v>120</v>
      </c>
      <c r="G116">
        <v>0</v>
      </c>
      <c r="I116">
        <v>0</v>
      </c>
      <c r="L116" t="s">
        <v>23</v>
      </c>
      <c r="AD116" t="s">
        <v>827</v>
      </c>
      <c r="AE116" t="s">
        <v>827</v>
      </c>
      <c r="AF116" t="s">
        <v>282</v>
      </c>
    </row>
    <row r="117" spans="1:33" x14ac:dyDescent="0.25">
      <c r="A117">
        <v>6364584223</v>
      </c>
      <c r="B117">
        <v>161258838</v>
      </c>
      <c r="C117" t="s">
        <v>73</v>
      </c>
      <c r="D117" t="s">
        <v>20</v>
      </c>
      <c r="E117">
        <v>1500</v>
      </c>
      <c r="F117">
        <v>1500</v>
      </c>
      <c r="G117">
        <v>40</v>
      </c>
      <c r="L117" t="s">
        <v>23</v>
      </c>
      <c r="M117" t="s">
        <v>42</v>
      </c>
      <c r="N117" t="s">
        <v>42</v>
      </c>
      <c r="O117" t="s">
        <v>42</v>
      </c>
      <c r="Q117" t="s">
        <v>42</v>
      </c>
      <c r="W117" t="s">
        <v>23</v>
      </c>
      <c r="AD117" t="s">
        <v>827</v>
      </c>
      <c r="AE117" t="s">
        <v>827</v>
      </c>
      <c r="AF117" t="s">
        <v>283</v>
      </c>
    </row>
    <row r="118" spans="1:33" x14ac:dyDescent="0.25">
      <c r="A118">
        <v>6364574119</v>
      </c>
      <c r="B118">
        <v>161258838</v>
      </c>
      <c r="C118" t="s">
        <v>253</v>
      </c>
      <c r="D118" t="s">
        <v>20</v>
      </c>
      <c r="E118">
        <v>250</v>
      </c>
      <c r="F118">
        <v>250</v>
      </c>
      <c r="G118">
        <v>0</v>
      </c>
      <c r="I118">
        <v>0</v>
      </c>
      <c r="L118" t="s">
        <v>22</v>
      </c>
      <c r="W118" t="s">
        <v>23</v>
      </c>
      <c r="AD118" t="s">
        <v>827</v>
      </c>
      <c r="AE118" t="s">
        <v>827</v>
      </c>
      <c r="AF118" t="s">
        <v>285</v>
      </c>
    </row>
    <row r="119" spans="1:33" x14ac:dyDescent="0.25">
      <c r="A119">
        <v>6364568371</v>
      </c>
      <c r="B119">
        <v>161258838</v>
      </c>
      <c r="C119" t="s">
        <v>253</v>
      </c>
      <c r="D119" t="s">
        <v>20</v>
      </c>
      <c r="E119">
        <v>500</v>
      </c>
      <c r="F119">
        <v>500</v>
      </c>
      <c r="G119">
        <v>500</v>
      </c>
      <c r="H119">
        <v>500</v>
      </c>
      <c r="I119">
        <v>0</v>
      </c>
      <c r="J119">
        <v>0</v>
      </c>
      <c r="L119" t="s">
        <v>22</v>
      </c>
      <c r="M119" t="s">
        <v>22</v>
      </c>
      <c r="N119" t="s">
        <v>22</v>
      </c>
      <c r="O119" t="s">
        <v>23</v>
      </c>
      <c r="Q119" t="s">
        <v>23</v>
      </c>
      <c r="S119" t="s">
        <v>23</v>
      </c>
      <c r="V119" t="s">
        <v>22</v>
      </c>
      <c r="AD119" t="s">
        <v>827</v>
      </c>
      <c r="AE119" t="s">
        <v>827</v>
      </c>
      <c r="AF119" t="s">
        <v>287</v>
      </c>
    </row>
    <row r="120" spans="1:33" x14ac:dyDescent="0.25">
      <c r="A120">
        <v>6364562764</v>
      </c>
      <c r="B120">
        <v>161258838</v>
      </c>
      <c r="C120" t="s">
        <v>253</v>
      </c>
      <c r="D120" t="s">
        <v>20</v>
      </c>
      <c r="E120">
        <v>600</v>
      </c>
      <c r="F120">
        <v>600</v>
      </c>
      <c r="G120">
        <v>600</v>
      </c>
      <c r="H120">
        <v>600</v>
      </c>
      <c r="I120">
        <v>0</v>
      </c>
      <c r="J120">
        <v>0</v>
      </c>
      <c r="L120" t="s">
        <v>23</v>
      </c>
      <c r="AD120" t="s">
        <v>827</v>
      </c>
      <c r="AE120" t="s">
        <v>827</v>
      </c>
      <c r="AF120" t="s">
        <v>288</v>
      </c>
    </row>
    <row r="121" spans="1:33" x14ac:dyDescent="0.25">
      <c r="A121">
        <v>6364560351</v>
      </c>
      <c r="B121">
        <v>161258838</v>
      </c>
      <c r="C121" t="s">
        <v>187</v>
      </c>
      <c r="D121" t="s">
        <v>20</v>
      </c>
      <c r="E121">
        <v>350</v>
      </c>
      <c r="F121">
        <v>350</v>
      </c>
      <c r="G121">
        <v>0</v>
      </c>
      <c r="I121">
        <v>0</v>
      </c>
      <c r="L121" t="s">
        <v>23</v>
      </c>
      <c r="AD121" t="s">
        <v>827</v>
      </c>
      <c r="AE121" t="s">
        <v>827</v>
      </c>
      <c r="AF121" t="s">
        <v>289</v>
      </c>
    </row>
    <row r="122" spans="1:33" x14ac:dyDescent="0.25">
      <c r="A122">
        <v>6364555759</v>
      </c>
      <c r="B122">
        <v>161258838</v>
      </c>
      <c r="C122" t="s">
        <v>73</v>
      </c>
      <c r="D122" t="s">
        <v>20</v>
      </c>
      <c r="E122">
        <v>150</v>
      </c>
      <c r="F122">
        <v>150</v>
      </c>
      <c r="G122">
        <v>0</v>
      </c>
      <c r="I122">
        <v>0</v>
      </c>
      <c r="L122" t="s">
        <v>22</v>
      </c>
      <c r="W122" t="s">
        <v>22</v>
      </c>
      <c r="X122">
        <v>20</v>
      </c>
      <c r="Y122" t="s">
        <v>29</v>
      </c>
      <c r="AA122" t="s">
        <v>23</v>
      </c>
      <c r="AB122" t="s">
        <v>47</v>
      </c>
      <c r="AD122" t="s">
        <v>827</v>
      </c>
      <c r="AE122" t="s">
        <v>827</v>
      </c>
      <c r="AF122" t="s">
        <v>290</v>
      </c>
    </row>
    <row r="123" spans="1:33" x14ac:dyDescent="0.25">
      <c r="A123">
        <v>6364552431</v>
      </c>
      <c r="B123">
        <v>161258838</v>
      </c>
      <c r="C123" t="s">
        <v>187</v>
      </c>
      <c r="D123" t="s">
        <v>20</v>
      </c>
      <c r="E123">
        <v>800</v>
      </c>
      <c r="F123">
        <v>800</v>
      </c>
      <c r="G123">
        <v>0</v>
      </c>
      <c r="I123">
        <v>0</v>
      </c>
      <c r="L123" t="s">
        <v>22</v>
      </c>
      <c r="W123" t="s">
        <v>22</v>
      </c>
      <c r="X123">
        <v>15</v>
      </c>
      <c r="Y123" t="s">
        <v>29</v>
      </c>
      <c r="AA123" t="s">
        <v>23</v>
      </c>
      <c r="AB123" t="s">
        <v>311</v>
      </c>
      <c r="AC123" t="s">
        <v>291</v>
      </c>
      <c r="AD123" t="s">
        <v>827</v>
      </c>
      <c r="AE123" t="s">
        <v>827</v>
      </c>
      <c r="AF123" t="s">
        <v>292</v>
      </c>
    </row>
    <row r="124" spans="1:33" x14ac:dyDescent="0.25">
      <c r="A124">
        <v>6364547213</v>
      </c>
      <c r="B124">
        <v>161258838</v>
      </c>
      <c r="C124" t="s">
        <v>187</v>
      </c>
      <c r="D124" t="s">
        <v>20</v>
      </c>
      <c r="E124">
        <v>200</v>
      </c>
      <c r="G124">
        <v>175</v>
      </c>
      <c r="L124" t="s">
        <v>22</v>
      </c>
      <c r="M124" t="s">
        <v>22</v>
      </c>
      <c r="N124" t="s">
        <v>22</v>
      </c>
      <c r="O124" t="s">
        <v>23</v>
      </c>
      <c r="Q124" t="s">
        <v>23</v>
      </c>
      <c r="S124" t="s">
        <v>23</v>
      </c>
      <c r="V124" t="s">
        <v>22</v>
      </c>
      <c r="W124" t="s">
        <v>22</v>
      </c>
      <c r="X124">
        <v>25</v>
      </c>
      <c r="Y124" t="s">
        <v>34</v>
      </c>
      <c r="AA124" t="s">
        <v>23</v>
      </c>
      <c r="AB124" t="s">
        <v>141</v>
      </c>
      <c r="AD124" t="s">
        <v>827</v>
      </c>
      <c r="AE124" t="s">
        <v>827</v>
      </c>
      <c r="AF124" t="s">
        <v>293</v>
      </c>
    </row>
    <row r="125" spans="1:33" x14ac:dyDescent="0.25">
      <c r="A125">
        <v>6364543426</v>
      </c>
      <c r="B125">
        <v>161258838</v>
      </c>
      <c r="C125" t="s">
        <v>187</v>
      </c>
      <c r="D125" t="s">
        <v>20</v>
      </c>
      <c r="E125">
        <v>800</v>
      </c>
      <c r="F125">
        <v>800</v>
      </c>
      <c r="G125">
        <v>140</v>
      </c>
      <c r="H125">
        <v>800</v>
      </c>
      <c r="I125">
        <v>0</v>
      </c>
      <c r="L125" t="s">
        <v>22</v>
      </c>
      <c r="W125" t="s">
        <v>22</v>
      </c>
      <c r="X125">
        <v>30</v>
      </c>
      <c r="Y125" t="s">
        <v>29</v>
      </c>
      <c r="AB125" t="s">
        <v>47</v>
      </c>
      <c r="AD125" t="s">
        <v>827</v>
      </c>
      <c r="AE125" t="s">
        <v>827</v>
      </c>
      <c r="AF125" t="s">
        <v>294</v>
      </c>
    </row>
    <row r="126" spans="1:33" x14ac:dyDescent="0.25">
      <c r="A126">
        <v>6364533339</v>
      </c>
      <c r="B126">
        <v>161258838</v>
      </c>
      <c r="C126" t="s">
        <v>185</v>
      </c>
      <c r="D126" t="s">
        <v>20</v>
      </c>
      <c r="E126">
        <v>650</v>
      </c>
      <c r="F126">
        <v>500</v>
      </c>
      <c r="G126">
        <v>116</v>
      </c>
      <c r="H126">
        <v>100</v>
      </c>
      <c r="I126">
        <v>0</v>
      </c>
      <c r="L126" t="s">
        <v>22</v>
      </c>
      <c r="W126" t="s">
        <v>22</v>
      </c>
      <c r="X126">
        <v>150</v>
      </c>
      <c r="Y126" t="s">
        <v>34</v>
      </c>
      <c r="AA126" t="s">
        <v>23</v>
      </c>
      <c r="AD126" t="s">
        <v>827</v>
      </c>
      <c r="AE126" t="s">
        <v>827</v>
      </c>
      <c r="AF126" t="s">
        <v>295</v>
      </c>
    </row>
    <row r="127" spans="1:33" x14ac:dyDescent="0.25">
      <c r="A127">
        <v>6364531370</v>
      </c>
      <c r="B127">
        <v>161258838</v>
      </c>
      <c r="C127" t="s">
        <v>185</v>
      </c>
      <c r="D127" t="s">
        <v>20</v>
      </c>
      <c r="E127">
        <v>500</v>
      </c>
      <c r="F127">
        <v>500</v>
      </c>
      <c r="L127" t="s">
        <v>22</v>
      </c>
      <c r="W127" t="s">
        <v>23</v>
      </c>
      <c r="AD127" t="s">
        <v>827</v>
      </c>
      <c r="AE127" t="s">
        <v>827</v>
      </c>
      <c r="AF127" t="s">
        <v>296</v>
      </c>
    </row>
    <row r="128" spans="1:33" x14ac:dyDescent="0.25">
      <c r="A128">
        <v>6364526103</v>
      </c>
      <c r="B128">
        <v>161258838</v>
      </c>
      <c r="C128" t="s">
        <v>73</v>
      </c>
      <c r="D128" t="s">
        <v>20</v>
      </c>
      <c r="E128">
        <v>2500</v>
      </c>
      <c r="G128">
        <v>46</v>
      </c>
      <c r="H128">
        <v>0</v>
      </c>
      <c r="I128">
        <v>0</v>
      </c>
      <c r="L128" t="s">
        <v>22</v>
      </c>
      <c r="W128" t="s">
        <v>23</v>
      </c>
      <c r="AD128" t="s">
        <v>827</v>
      </c>
      <c r="AE128" t="s">
        <v>827</v>
      </c>
      <c r="AF128" t="s">
        <v>298</v>
      </c>
      <c r="AG128" t="s">
        <v>299</v>
      </c>
    </row>
    <row r="129" spans="1:32" x14ac:dyDescent="0.25">
      <c r="A129">
        <v>6364518827</v>
      </c>
      <c r="B129">
        <v>161258838</v>
      </c>
      <c r="C129" t="s">
        <v>253</v>
      </c>
      <c r="D129" t="s">
        <v>20</v>
      </c>
      <c r="E129">
        <v>300</v>
      </c>
      <c r="F129">
        <v>250</v>
      </c>
      <c r="G129">
        <v>30</v>
      </c>
      <c r="H129">
        <v>250</v>
      </c>
      <c r="I129">
        <v>30</v>
      </c>
      <c r="K129" t="s">
        <v>21</v>
      </c>
      <c r="L129" t="s">
        <v>23</v>
      </c>
      <c r="M129" t="s">
        <v>22</v>
      </c>
      <c r="N129" t="s">
        <v>22</v>
      </c>
      <c r="O129" t="s">
        <v>22</v>
      </c>
      <c r="Q129" t="s">
        <v>42</v>
      </c>
      <c r="S129" t="s">
        <v>23</v>
      </c>
      <c r="V129" t="s">
        <v>22</v>
      </c>
      <c r="W129" t="s">
        <v>23</v>
      </c>
      <c r="AD129" t="s">
        <v>827</v>
      </c>
      <c r="AE129" t="s">
        <v>827</v>
      </c>
      <c r="AF129" t="s">
        <v>300</v>
      </c>
    </row>
    <row r="130" spans="1:32" x14ac:dyDescent="0.25">
      <c r="A130">
        <v>6364514658</v>
      </c>
      <c r="B130">
        <v>161258838</v>
      </c>
      <c r="C130" t="s">
        <v>251</v>
      </c>
      <c r="D130" t="s">
        <v>20</v>
      </c>
      <c r="E130">
        <v>60</v>
      </c>
      <c r="F130">
        <v>60</v>
      </c>
      <c r="G130">
        <v>60</v>
      </c>
      <c r="H130">
        <v>60</v>
      </c>
      <c r="I130">
        <v>0</v>
      </c>
      <c r="J130">
        <v>0</v>
      </c>
      <c r="L130" t="s">
        <v>23</v>
      </c>
      <c r="AD130" t="s">
        <v>827</v>
      </c>
      <c r="AE130" t="s">
        <v>827</v>
      </c>
      <c r="AF130" t="s">
        <v>301</v>
      </c>
    </row>
    <row r="131" spans="1:32" x14ac:dyDescent="0.25">
      <c r="A131">
        <v>6364508709</v>
      </c>
      <c r="B131">
        <v>161258838</v>
      </c>
      <c r="C131" t="s">
        <v>73</v>
      </c>
      <c r="D131" t="s">
        <v>20</v>
      </c>
      <c r="G131">
        <v>0</v>
      </c>
      <c r="I131">
        <v>0</v>
      </c>
      <c r="L131" t="s">
        <v>23</v>
      </c>
      <c r="W131" t="s">
        <v>22</v>
      </c>
      <c r="Y131" t="s">
        <v>34</v>
      </c>
      <c r="AA131" t="s">
        <v>23</v>
      </c>
      <c r="AD131" t="s">
        <v>827</v>
      </c>
      <c r="AE131" t="s">
        <v>827</v>
      </c>
      <c r="AF131" t="s">
        <v>302</v>
      </c>
    </row>
    <row r="132" spans="1:32" x14ac:dyDescent="0.25">
      <c r="A132">
        <v>6364506869</v>
      </c>
      <c r="B132">
        <v>161258838</v>
      </c>
      <c r="C132" t="s">
        <v>73</v>
      </c>
      <c r="D132" t="s">
        <v>20</v>
      </c>
      <c r="E132">
        <v>650</v>
      </c>
      <c r="F132">
        <v>600</v>
      </c>
      <c r="G132">
        <v>0</v>
      </c>
      <c r="H132">
        <v>0</v>
      </c>
      <c r="I132">
        <v>0</v>
      </c>
      <c r="J132">
        <v>0</v>
      </c>
      <c r="L132" t="s">
        <v>23</v>
      </c>
      <c r="W132" t="s">
        <v>23</v>
      </c>
      <c r="AD132" t="s">
        <v>827</v>
      </c>
      <c r="AE132" t="s">
        <v>827</v>
      </c>
      <c r="AF132" t="s">
        <v>303</v>
      </c>
    </row>
    <row r="133" spans="1:32" x14ac:dyDescent="0.25">
      <c r="A133">
        <v>6364503951</v>
      </c>
      <c r="B133">
        <v>161258838</v>
      </c>
      <c r="C133" t="s">
        <v>247</v>
      </c>
      <c r="D133" t="s">
        <v>20</v>
      </c>
      <c r="E133">
        <v>250</v>
      </c>
      <c r="F133">
        <v>250</v>
      </c>
      <c r="G133">
        <v>0</v>
      </c>
      <c r="H133">
        <v>200</v>
      </c>
      <c r="I133">
        <v>0</v>
      </c>
      <c r="J133">
        <v>200</v>
      </c>
      <c r="L133" t="s">
        <v>22</v>
      </c>
      <c r="AD133" t="s">
        <v>827</v>
      </c>
      <c r="AE133" t="s">
        <v>827</v>
      </c>
      <c r="AF133" t="s">
        <v>304</v>
      </c>
    </row>
    <row r="134" spans="1:32" x14ac:dyDescent="0.25">
      <c r="A134">
        <v>6364485400</v>
      </c>
      <c r="B134">
        <v>161258838</v>
      </c>
      <c r="C134" t="s">
        <v>197</v>
      </c>
      <c r="D134" t="s">
        <v>20</v>
      </c>
      <c r="E134" s="4"/>
      <c r="F134" s="4"/>
      <c r="G134" s="4"/>
      <c r="H134" s="4"/>
      <c r="L134" t="s">
        <v>23</v>
      </c>
      <c r="M134" t="s">
        <v>22</v>
      </c>
      <c r="N134" t="s">
        <v>22</v>
      </c>
      <c r="O134" t="s">
        <v>23</v>
      </c>
      <c r="Q134" t="s">
        <v>22</v>
      </c>
      <c r="S134" t="s">
        <v>23</v>
      </c>
      <c r="V134" t="s">
        <v>22</v>
      </c>
      <c r="W134" t="s">
        <v>23</v>
      </c>
      <c r="AD134" t="s">
        <v>827</v>
      </c>
      <c r="AE134" t="s">
        <v>827</v>
      </c>
      <c r="AF134" t="s">
        <v>305</v>
      </c>
    </row>
    <row r="135" spans="1:32" x14ac:dyDescent="0.25">
      <c r="A135">
        <v>6364480805</v>
      </c>
      <c r="B135">
        <v>161258838</v>
      </c>
      <c r="C135" t="s">
        <v>73</v>
      </c>
      <c r="D135" t="s">
        <v>20</v>
      </c>
      <c r="E135">
        <v>205</v>
      </c>
      <c r="F135">
        <v>230</v>
      </c>
      <c r="G135">
        <v>0</v>
      </c>
      <c r="H135">
        <v>0</v>
      </c>
      <c r="I135">
        <v>0</v>
      </c>
      <c r="J135">
        <v>0</v>
      </c>
      <c r="L135" t="s">
        <v>23</v>
      </c>
      <c r="W135" t="s">
        <v>22</v>
      </c>
      <c r="X135">
        <v>160</v>
      </c>
      <c r="Y135" t="s">
        <v>34</v>
      </c>
      <c r="AA135" t="s">
        <v>23</v>
      </c>
      <c r="AB135" t="s">
        <v>141</v>
      </c>
      <c r="AD135" t="s">
        <v>827</v>
      </c>
      <c r="AE135" t="s">
        <v>827</v>
      </c>
      <c r="AF135" t="s">
        <v>306</v>
      </c>
    </row>
    <row r="136" spans="1:32" x14ac:dyDescent="0.25">
      <c r="A136">
        <v>6364474013</v>
      </c>
      <c r="B136">
        <v>161258838</v>
      </c>
      <c r="C136" t="s">
        <v>185</v>
      </c>
      <c r="D136" t="s">
        <v>20</v>
      </c>
      <c r="E136">
        <v>500</v>
      </c>
      <c r="F136">
        <v>500</v>
      </c>
      <c r="G136">
        <v>60</v>
      </c>
      <c r="H136">
        <v>180</v>
      </c>
      <c r="I136">
        <v>0</v>
      </c>
      <c r="J136">
        <v>0</v>
      </c>
      <c r="L136" t="s">
        <v>23</v>
      </c>
      <c r="W136" t="s">
        <v>22</v>
      </c>
      <c r="X136">
        <v>200</v>
      </c>
      <c r="Y136" t="s">
        <v>34</v>
      </c>
      <c r="AA136" t="s">
        <v>23</v>
      </c>
      <c r="AB136" t="s">
        <v>141</v>
      </c>
      <c r="AD136" t="s">
        <v>827</v>
      </c>
      <c r="AE136" t="s">
        <v>827</v>
      </c>
      <c r="AF136" t="s">
        <v>308</v>
      </c>
    </row>
    <row r="137" spans="1:32" x14ac:dyDescent="0.25">
      <c r="A137">
        <v>6364471730</v>
      </c>
      <c r="B137">
        <v>161258838</v>
      </c>
      <c r="C137" t="s">
        <v>73</v>
      </c>
      <c r="D137" t="s">
        <v>20</v>
      </c>
      <c r="E137">
        <v>1500</v>
      </c>
      <c r="F137">
        <v>1500</v>
      </c>
      <c r="G137">
        <v>40</v>
      </c>
      <c r="H137">
        <v>40</v>
      </c>
      <c r="I137">
        <v>40</v>
      </c>
      <c r="J137">
        <v>40</v>
      </c>
      <c r="L137" t="s">
        <v>23</v>
      </c>
      <c r="W137" t="s">
        <v>23</v>
      </c>
      <c r="AD137" t="s">
        <v>827</v>
      </c>
      <c r="AE137" t="s">
        <v>827</v>
      </c>
      <c r="AF137" t="s">
        <v>309</v>
      </c>
    </row>
    <row r="138" spans="1:32" x14ac:dyDescent="0.25">
      <c r="A138">
        <v>6364468859</v>
      </c>
      <c r="B138">
        <v>161258838</v>
      </c>
      <c r="C138" t="s">
        <v>187</v>
      </c>
      <c r="D138" t="s">
        <v>20</v>
      </c>
      <c r="E138">
        <v>250</v>
      </c>
      <c r="G138">
        <v>0</v>
      </c>
      <c r="I138">
        <v>0</v>
      </c>
      <c r="L138" t="s">
        <v>22</v>
      </c>
      <c r="W138" t="s">
        <v>23</v>
      </c>
      <c r="AD138" t="s">
        <v>827</v>
      </c>
      <c r="AE138" t="s">
        <v>827</v>
      </c>
      <c r="AF138" t="s">
        <v>310</v>
      </c>
    </row>
    <row r="139" spans="1:32" x14ac:dyDescent="0.25">
      <c r="A139">
        <v>6364458375</v>
      </c>
      <c r="B139">
        <v>161258838</v>
      </c>
      <c r="C139" t="s">
        <v>203</v>
      </c>
      <c r="D139" t="s">
        <v>20</v>
      </c>
      <c r="E139">
        <v>500</v>
      </c>
      <c r="F139">
        <v>500</v>
      </c>
      <c r="G139">
        <v>0</v>
      </c>
      <c r="H139">
        <v>0</v>
      </c>
      <c r="I139">
        <v>0</v>
      </c>
      <c r="J139">
        <v>0</v>
      </c>
      <c r="L139" t="s">
        <v>22</v>
      </c>
      <c r="W139" t="s">
        <v>22</v>
      </c>
      <c r="X139">
        <v>250</v>
      </c>
      <c r="Y139" t="s">
        <v>34</v>
      </c>
      <c r="AA139" t="s">
        <v>23</v>
      </c>
      <c r="AB139" t="s">
        <v>311</v>
      </c>
      <c r="AC139" t="s">
        <v>311</v>
      </c>
      <c r="AD139" t="s">
        <v>827</v>
      </c>
      <c r="AE139" t="s">
        <v>827</v>
      </c>
      <c r="AF139" t="s">
        <v>312</v>
      </c>
    </row>
    <row r="140" spans="1:32" x14ac:dyDescent="0.25">
      <c r="A140">
        <v>6364454710</v>
      </c>
      <c r="B140">
        <v>161258838</v>
      </c>
      <c r="C140" t="s">
        <v>73</v>
      </c>
      <c r="D140" t="s">
        <v>20</v>
      </c>
      <c r="E140">
        <v>625</v>
      </c>
      <c r="F140">
        <v>625</v>
      </c>
      <c r="G140">
        <v>0</v>
      </c>
      <c r="H140">
        <v>0</v>
      </c>
      <c r="I140">
        <v>0</v>
      </c>
      <c r="J140">
        <v>0</v>
      </c>
      <c r="L140" t="s">
        <v>23</v>
      </c>
      <c r="AD140" t="s">
        <v>827</v>
      </c>
      <c r="AE140" t="s">
        <v>827</v>
      </c>
      <c r="AF140" t="s">
        <v>313</v>
      </c>
    </row>
    <row r="141" spans="1:32" x14ac:dyDescent="0.25">
      <c r="A141">
        <v>6364438952</v>
      </c>
      <c r="B141">
        <v>161258838</v>
      </c>
      <c r="C141" t="s">
        <v>73</v>
      </c>
      <c r="D141" t="s">
        <v>20</v>
      </c>
      <c r="G141">
        <v>0</v>
      </c>
      <c r="I141">
        <v>0</v>
      </c>
      <c r="L141" t="s">
        <v>22</v>
      </c>
      <c r="AD141" t="s">
        <v>827</v>
      </c>
      <c r="AE141" t="s">
        <v>827</v>
      </c>
      <c r="AF141" t="s">
        <v>314</v>
      </c>
    </row>
    <row r="142" spans="1:32" x14ac:dyDescent="0.25">
      <c r="A142">
        <v>6364436093</v>
      </c>
      <c r="B142">
        <v>161258838</v>
      </c>
      <c r="C142" t="s">
        <v>253</v>
      </c>
      <c r="D142" t="s">
        <v>20</v>
      </c>
      <c r="E142">
        <v>500</v>
      </c>
      <c r="G142">
        <v>0</v>
      </c>
      <c r="I142">
        <v>0</v>
      </c>
      <c r="L142" t="s">
        <v>22</v>
      </c>
      <c r="W142" t="s">
        <v>23</v>
      </c>
      <c r="AD142" t="s">
        <v>827</v>
      </c>
      <c r="AE142" t="s">
        <v>827</v>
      </c>
      <c r="AF142" t="s">
        <v>315</v>
      </c>
    </row>
    <row r="143" spans="1:32" x14ac:dyDescent="0.25">
      <c r="A143">
        <v>6364429825</v>
      </c>
      <c r="B143">
        <v>161258838</v>
      </c>
      <c r="C143" t="s">
        <v>187</v>
      </c>
      <c r="D143" t="s">
        <v>20</v>
      </c>
      <c r="E143">
        <v>175</v>
      </c>
      <c r="F143">
        <v>145</v>
      </c>
      <c r="G143">
        <v>0</v>
      </c>
      <c r="H143">
        <v>0</v>
      </c>
      <c r="I143">
        <v>0</v>
      </c>
      <c r="J143">
        <v>0</v>
      </c>
      <c r="L143" t="s">
        <v>23</v>
      </c>
      <c r="W143" t="s">
        <v>23</v>
      </c>
      <c r="AD143" t="s">
        <v>827</v>
      </c>
      <c r="AE143" t="s">
        <v>827</v>
      </c>
      <c r="AF143" t="s">
        <v>316</v>
      </c>
    </row>
    <row r="144" spans="1:32" x14ac:dyDescent="0.25">
      <c r="A144">
        <v>6364415966</v>
      </c>
      <c r="B144">
        <v>161258838</v>
      </c>
      <c r="C144" t="s">
        <v>185</v>
      </c>
      <c r="D144" t="s">
        <v>20</v>
      </c>
      <c r="E144">
        <v>450</v>
      </c>
      <c r="F144">
        <v>450</v>
      </c>
      <c r="G144">
        <v>0</v>
      </c>
      <c r="H144">
        <v>0</v>
      </c>
      <c r="I144">
        <v>0</v>
      </c>
      <c r="J144">
        <v>0</v>
      </c>
      <c r="L144" t="s">
        <v>23</v>
      </c>
      <c r="W144" t="s">
        <v>22</v>
      </c>
      <c r="Y144" t="s">
        <v>29</v>
      </c>
      <c r="AA144" t="s">
        <v>23</v>
      </c>
      <c r="AD144" t="s">
        <v>827</v>
      </c>
      <c r="AE144" t="s">
        <v>827</v>
      </c>
      <c r="AF144" t="s">
        <v>317</v>
      </c>
    </row>
    <row r="145" spans="1:33" x14ac:dyDescent="0.25">
      <c r="A145">
        <v>6364409267</v>
      </c>
      <c r="B145">
        <v>161258838</v>
      </c>
      <c r="C145" t="s">
        <v>318</v>
      </c>
      <c r="D145" t="s">
        <v>20</v>
      </c>
      <c r="E145">
        <v>600</v>
      </c>
      <c r="G145">
        <v>0</v>
      </c>
      <c r="I145">
        <v>0</v>
      </c>
      <c r="J145">
        <v>0</v>
      </c>
      <c r="L145" t="s">
        <v>22</v>
      </c>
      <c r="W145" t="s">
        <v>22</v>
      </c>
      <c r="X145">
        <v>15</v>
      </c>
      <c r="Y145" t="s">
        <v>34</v>
      </c>
      <c r="AA145" t="s">
        <v>23</v>
      </c>
      <c r="AB145" t="s">
        <v>141</v>
      </c>
      <c r="AC145" t="s">
        <v>319</v>
      </c>
      <c r="AD145" t="s">
        <v>827</v>
      </c>
      <c r="AE145" t="s">
        <v>827</v>
      </c>
      <c r="AF145" t="s">
        <v>320</v>
      </c>
    </row>
    <row r="146" spans="1:33" x14ac:dyDescent="0.25">
      <c r="A146">
        <v>6364404858</v>
      </c>
      <c r="B146">
        <v>161258838</v>
      </c>
      <c r="C146" t="s">
        <v>73</v>
      </c>
      <c r="D146" t="s">
        <v>20</v>
      </c>
      <c r="E146">
        <v>210</v>
      </c>
      <c r="F146">
        <v>200</v>
      </c>
      <c r="G146">
        <v>0</v>
      </c>
      <c r="H146">
        <v>0</v>
      </c>
      <c r="I146">
        <v>0</v>
      </c>
      <c r="J146">
        <v>0</v>
      </c>
      <c r="L146" t="s">
        <v>22</v>
      </c>
      <c r="W146" t="s">
        <v>22</v>
      </c>
      <c r="X146">
        <v>10</v>
      </c>
      <c r="Y146" t="s">
        <v>29</v>
      </c>
      <c r="AA146" t="s">
        <v>22</v>
      </c>
      <c r="AB146" t="s">
        <v>42</v>
      </c>
      <c r="AD146" t="s">
        <v>827</v>
      </c>
      <c r="AE146" t="s">
        <v>827</v>
      </c>
      <c r="AF146" t="s">
        <v>321</v>
      </c>
    </row>
    <row r="147" spans="1:33" x14ac:dyDescent="0.25">
      <c r="A147">
        <v>6364401284</v>
      </c>
      <c r="B147">
        <v>161258838</v>
      </c>
      <c r="C147" t="s">
        <v>73</v>
      </c>
      <c r="D147" t="s">
        <v>20</v>
      </c>
      <c r="E147">
        <v>150</v>
      </c>
      <c r="F147">
        <v>150</v>
      </c>
      <c r="G147">
        <v>0</v>
      </c>
      <c r="H147">
        <v>0</v>
      </c>
      <c r="I147">
        <v>0</v>
      </c>
      <c r="J147">
        <v>0</v>
      </c>
      <c r="AD147" t="s">
        <v>827</v>
      </c>
      <c r="AE147" t="s">
        <v>827</v>
      </c>
      <c r="AF147" t="s">
        <v>322</v>
      </c>
    </row>
    <row r="148" spans="1:33" x14ac:dyDescent="0.25">
      <c r="A148">
        <v>6364399506</v>
      </c>
      <c r="B148">
        <v>161258838</v>
      </c>
      <c r="C148" t="s">
        <v>251</v>
      </c>
      <c r="D148" t="s">
        <v>20</v>
      </c>
      <c r="E148">
        <v>200</v>
      </c>
      <c r="F148">
        <v>200</v>
      </c>
      <c r="G148">
        <v>0</v>
      </c>
      <c r="H148">
        <v>0</v>
      </c>
      <c r="I148">
        <v>0</v>
      </c>
      <c r="J148">
        <v>0</v>
      </c>
      <c r="L148" t="s">
        <v>23</v>
      </c>
      <c r="W148" t="s">
        <v>23</v>
      </c>
      <c r="AD148" t="s">
        <v>827</v>
      </c>
      <c r="AE148" t="s">
        <v>827</v>
      </c>
      <c r="AF148" t="s">
        <v>323</v>
      </c>
    </row>
    <row r="149" spans="1:33" x14ac:dyDescent="0.25">
      <c r="A149">
        <v>6364398294</v>
      </c>
      <c r="B149">
        <v>160912743</v>
      </c>
      <c r="C149" t="s">
        <v>100</v>
      </c>
      <c r="D149" t="s">
        <v>20</v>
      </c>
      <c r="E149">
        <v>425</v>
      </c>
      <c r="F149">
        <v>500</v>
      </c>
      <c r="G149">
        <v>0</v>
      </c>
      <c r="V149" t="s">
        <v>23</v>
      </c>
      <c r="W149" t="s">
        <v>22</v>
      </c>
      <c r="X149">
        <v>60</v>
      </c>
      <c r="Y149" t="s">
        <v>34</v>
      </c>
      <c r="Z149" t="s">
        <v>30</v>
      </c>
      <c r="AA149" t="s">
        <v>23</v>
      </c>
      <c r="AB149" t="s">
        <v>141</v>
      </c>
      <c r="AD149" t="s">
        <v>825</v>
      </c>
      <c r="AE149" t="s">
        <v>825</v>
      </c>
      <c r="AF149" t="s">
        <v>326</v>
      </c>
    </row>
    <row r="150" spans="1:33" x14ac:dyDescent="0.25">
      <c r="A150">
        <v>6364396701</v>
      </c>
      <c r="B150">
        <v>161258838</v>
      </c>
      <c r="C150" t="s">
        <v>251</v>
      </c>
      <c r="D150" t="s">
        <v>20</v>
      </c>
      <c r="E150">
        <v>30</v>
      </c>
      <c r="F150">
        <v>45</v>
      </c>
      <c r="G150">
        <v>0</v>
      </c>
      <c r="H150">
        <v>0</v>
      </c>
      <c r="I150">
        <v>0</v>
      </c>
      <c r="J150">
        <v>0</v>
      </c>
      <c r="L150" t="s">
        <v>22</v>
      </c>
      <c r="W150" t="s">
        <v>23</v>
      </c>
      <c r="AD150" t="s">
        <v>827</v>
      </c>
      <c r="AE150" t="s">
        <v>827</v>
      </c>
      <c r="AF150" t="s">
        <v>327</v>
      </c>
    </row>
    <row r="151" spans="1:33" x14ac:dyDescent="0.25">
      <c r="A151">
        <v>6364391326</v>
      </c>
      <c r="B151">
        <v>161258838</v>
      </c>
      <c r="C151" t="s">
        <v>253</v>
      </c>
      <c r="D151" t="s">
        <v>20</v>
      </c>
      <c r="E151">
        <v>235</v>
      </c>
      <c r="G151">
        <v>0</v>
      </c>
      <c r="H151">
        <v>0</v>
      </c>
      <c r="I151">
        <v>0</v>
      </c>
      <c r="L151" t="s">
        <v>22</v>
      </c>
      <c r="AD151" t="s">
        <v>827</v>
      </c>
      <c r="AE151" t="s">
        <v>827</v>
      </c>
      <c r="AF151" t="s">
        <v>328</v>
      </c>
    </row>
    <row r="152" spans="1:33" x14ac:dyDescent="0.25">
      <c r="A152">
        <v>6364388933</v>
      </c>
      <c r="B152">
        <v>161258838</v>
      </c>
      <c r="C152" t="s">
        <v>253</v>
      </c>
      <c r="D152" t="s">
        <v>20</v>
      </c>
      <c r="E152">
        <v>540</v>
      </c>
      <c r="F152">
        <v>540</v>
      </c>
      <c r="G152">
        <v>0</v>
      </c>
      <c r="H152">
        <v>0</v>
      </c>
      <c r="I152">
        <v>0</v>
      </c>
      <c r="L152" t="s">
        <v>22</v>
      </c>
      <c r="W152" t="s">
        <v>23</v>
      </c>
      <c r="AD152" t="s">
        <v>827</v>
      </c>
      <c r="AE152" t="s">
        <v>827</v>
      </c>
      <c r="AF152" t="s">
        <v>329</v>
      </c>
    </row>
    <row r="153" spans="1:33" x14ac:dyDescent="0.25">
      <c r="A153">
        <v>6364379020</v>
      </c>
      <c r="B153">
        <v>161258838</v>
      </c>
      <c r="C153" t="s">
        <v>253</v>
      </c>
      <c r="D153" t="s">
        <v>20</v>
      </c>
      <c r="E153">
        <v>850</v>
      </c>
      <c r="F153">
        <v>830</v>
      </c>
      <c r="G153">
        <v>0</v>
      </c>
      <c r="H153">
        <v>0</v>
      </c>
      <c r="I153">
        <v>0</v>
      </c>
      <c r="J153">
        <v>0</v>
      </c>
      <c r="L153" t="s">
        <v>22</v>
      </c>
      <c r="AD153" t="s">
        <v>827</v>
      </c>
      <c r="AE153" t="s">
        <v>827</v>
      </c>
      <c r="AF153" t="s">
        <v>331</v>
      </c>
    </row>
    <row r="154" spans="1:33" x14ac:dyDescent="0.25">
      <c r="A154">
        <v>6364364639</v>
      </c>
      <c r="B154">
        <v>161258838</v>
      </c>
      <c r="C154" t="s">
        <v>253</v>
      </c>
      <c r="D154" t="s">
        <v>20</v>
      </c>
      <c r="E154">
        <v>755</v>
      </c>
      <c r="F154">
        <v>750</v>
      </c>
      <c r="G154">
        <v>100</v>
      </c>
      <c r="I154">
        <v>0</v>
      </c>
      <c r="J154">
        <v>0</v>
      </c>
      <c r="L154" t="s">
        <v>23</v>
      </c>
      <c r="W154" t="s">
        <v>22</v>
      </c>
      <c r="X154">
        <v>20</v>
      </c>
      <c r="Y154" t="s">
        <v>34</v>
      </c>
      <c r="AA154" t="s">
        <v>23</v>
      </c>
      <c r="AB154" t="s">
        <v>43</v>
      </c>
      <c r="AD154" t="s">
        <v>827</v>
      </c>
      <c r="AE154" t="s">
        <v>827</v>
      </c>
      <c r="AF154" t="s">
        <v>335</v>
      </c>
    </row>
    <row r="155" spans="1:33" x14ac:dyDescent="0.25">
      <c r="A155">
        <v>6364362134</v>
      </c>
      <c r="B155">
        <v>161258838</v>
      </c>
      <c r="C155" t="s">
        <v>55</v>
      </c>
      <c r="D155" t="s">
        <v>20</v>
      </c>
      <c r="E155">
        <v>500</v>
      </c>
      <c r="I155">
        <v>0</v>
      </c>
      <c r="L155" t="s">
        <v>23</v>
      </c>
      <c r="O155" t="s">
        <v>22</v>
      </c>
      <c r="W155" t="s">
        <v>23</v>
      </c>
      <c r="AD155" s="4" t="s">
        <v>827</v>
      </c>
      <c r="AE155" s="4" t="s">
        <v>827</v>
      </c>
      <c r="AF155" t="s">
        <v>336</v>
      </c>
    </row>
    <row r="156" spans="1:33" x14ac:dyDescent="0.25">
      <c r="A156">
        <v>6364358269</v>
      </c>
      <c r="B156">
        <v>161258838</v>
      </c>
      <c r="C156" t="s">
        <v>187</v>
      </c>
      <c r="D156" t="s">
        <v>20</v>
      </c>
      <c r="E156">
        <v>56</v>
      </c>
      <c r="F156">
        <v>65</v>
      </c>
      <c r="G156">
        <v>40</v>
      </c>
      <c r="H156">
        <v>60</v>
      </c>
      <c r="I156">
        <v>0</v>
      </c>
      <c r="L156" t="s">
        <v>23</v>
      </c>
      <c r="W156" t="s">
        <v>23</v>
      </c>
      <c r="AD156" t="s">
        <v>827</v>
      </c>
      <c r="AE156" t="s">
        <v>827</v>
      </c>
      <c r="AF156" t="s">
        <v>337</v>
      </c>
    </row>
    <row r="157" spans="1:33" x14ac:dyDescent="0.25">
      <c r="A157">
        <v>6364354086</v>
      </c>
      <c r="B157">
        <v>161258838</v>
      </c>
      <c r="C157" t="s">
        <v>187</v>
      </c>
      <c r="D157" t="s">
        <v>20</v>
      </c>
      <c r="E157">
        <v>350</v>
      </c>
      <c r="F157">
        <v>350</v>
      </c>
      <c r="G157">
        <v>200</v>
      </c>
      <c r="H157">
        <v>200</v>
      </c>
      <c r="I157">
        <v>0</v>
      </c>
      <c r="O157" t="s">
        <v>22</v>
      </c>
      <c r="P157" t="s">
        <v>338</v>
      </c>
      <c r="Q157" t="s">
        <v>22</v>
      </c>
      <c r="S157" t="s">
        <v>23</v>
      </c>
      <c r="V157" t="s">
        <v>22</v>
      </c>
      <c r="W157" t="s">
        <v>23</v>
      </c>
      <c r="AD157" t="s">
        <v>827</v>
      </c>
      <c r="AE157" t="s">
        <v>827</v>
      </c>
      <c r="AF157" t="s">
        <v>339</v>
      </c>
    </row>
    <row r="158" spans="1:33" x14ac:dyDescent="0.25">
      <c r="A158">
        <v>6364349000</v>
      </c>
      <c r="B158">
        <v>161258838</v>
      </c>
      <c r="C158" t="s">
        <v>340</v>
      </c>
      <c r="D158" t="s">
        <v>20</v>
      </c>
      <c r="E158">
        <v>130</v>
      </c>
      <c r="F158">
        <v>75</v>
      </c>
      <c r="G158">
        <v>0</v>
      </c>
      <c r="H158">
        <v>75</v>
      </c>
      <c r="I158">
        <v>0</v>
      </c>
      <c r="L158" t="s">
        <v>22</v>
      </c>
      <c r="W158" t="s">
        <v>22</v>
      </c>
      <c r="X158">
        <v>130</v>
      </c>
      <c r="Y158" t="s">
        <v>34</v>
      </c>
      <c r="AA158" t="s">
        <v>23</v>
      </c>
      <c r="AB158" t="s">
        <v>311</v>
      </c>
      <c r="AC158" t="s">
        <v>291</v>
      </c>
      <c r="AD158" t="s">
        <v>827</v>
      </c>
      <c r="AE158" t="s">
        <v>827</v>
      </c>
      <c r="AF158" t="s">
        <v>341</v>
      </c>
    </row>
    <row r="159" spans="1:33" x14ac:dyDescent="0.25">
      <c r="A159">
        <v>6364346020</v>
      </c>
      <c r="B159">
        <v>161258838</v>
      </c>
      <c r="C159" t="s">
        <v>268</v>
      </c>
      <c r="D159" t="s">
        <v>20</v>
      </c>
      <c r="E159">
        <v>200</v>
      </c>
      <c r="F159">
        <v>200</v>
      </c>
      <c r="G159">
        <v>0</v>
      </c>
      <c r="I159">
        <v>0</v>
      </c>
      <c r="L159" t="s">
        <v>23</v>
      </c>
      <c r="W159" t="s">
        <v>23</v>
      </c>
      <c r="AD159" t="s">
        <v>827</v>
      </c>
      <c r="AE159" t="s">
        <v>827</v>
      </c>
      <c r="AF159" t="s">
        <v>342</v>
      </c>
    </row>
    <row r="160" spans="1:33" x14ac:dyDescent="0.25">
      <c r="A160">
        <v>6364338110</v>
      </c>
      <c r="B160">
        <v>161258838</v>
      </c>
      <c r="C160" t="s">
        <v>73</v>
      </c>
      <c r="D160" t="s">
        <v>20</v>
      </c>
      <c r="E160">
        <v>180</v>
      </c>
      <c r="F160">
        <v>175</v>
      </c>
      <c r="G160">
        <v>0</v>
      </c>
      <c r="I160">
        <v>0</v>
      </c>
      <c r="L160" t="s">
        <v>23</v>
      </c>
      <c r="V160" t="s">
        <v>22</v>
      </c>
      <c r="AD160" t="s">
        <v>827</v>
      </c>
      <c r="AE160" t="s">
        <v>827</v>
      </c>
      <c r="AF160" t="s">
        <v>343</v>
      </c>
      <c r="AG160" t="s">
        <v>344</v>
      </c>
    </row>
    <row r="161" spans="1:33" x14ac:dyDescent="0.25">
      <c r="A161">
        <v>6364313984</v>
      </c>
      <c r="B161">
        <v>161258838</v>
      </c>
      <c r="C161" t="s">
        <v>179</v>
      </c>
      <c r="D161" t="s">
        <v>20</v>
      </c>
      <c r="E161">
        <v>550</v>
      </c>
      <c r="G161">
        <v>140</v>
      </c>
      <c r="H161">
        <v>300</v>
      </c>
      <c r="I161">
        <v>40</v>
      </c>
      <c r="J161">
        <v>300</v>
      </c>
      <c r="K161" t="s">
        <v>21</v>
      </c>
      <c r="L161" t="s">
        <v>22</v>
      </c>
      <c r="M161" t="s">
        <v>22</v>
      </c>
      <c r="N161" t="s">
        <v>22</v>
      </c>
      <c r="O161" t="s">
        <v>22</v>
      </c>
      <c r="Q161" t="s">
        <v>42</v>
      </c>
      <c r="S161" t="s">
        <v>42</v>
      </c>
      <c r="AD161" t="s">
        <v>827</v>
      </c>
      <c r="AE161" t="s">
        <v>827</v>
      </c>
      <c r="AF161" t="s">
        <v>347</v>
      </c>
    </row>
    <row r="162" spans="1:33" x14ac:dyDescent="0.25">
      <c r="A162">
        <v>6364311884</v>
      </c>
      <c r="B162">
        <v>161258838</v>
      </c>
      <c r="C162" t="s">
        <v>63</v>
      </c>
      <c r="D162" t="s">
        <v>20</v>
      </c>
      <c r="E162">
        <v>150</v>
      </c>
      <c r="F162">
        <v>158</v>
      </c>
      <c r="G162">
        <v>0</v>
      </c>
      <c r="I162">
        <v>0</v>
      </c>
      <c r="L162" t="s">
        <v>23</v>
      </c>
      <c r="W162" t="s">
        <v>23</v>
      </c>
      <c r="AD162" t="s">
        <v>827</v>
      </c>
      <c r="AE162" t="s">
        <v>827</v>
      </c>
      <c r="AF162" t="s">
        <v>348</v>
      </c>
    </row>
    <row r="163" spans="1:33" x14ac:dyDescent="0.25">
      <c r="A163">
        <v>6364305138</v>
      </c>
      <c r="B163">
        <v>161258838</v>
      </c>
      <c r="C163" t="s">
        <v>349</v>
      </c>
      <c r="D163" t="s">
        <v>20</v>
      </c>
      <c r="I163">
        <v>190</v>
      </c>
      <c r="K163" t="s">
        <v>50</v>
      </c>
      <c r="L163" t="s">
        <v>22</v>
      </c>
      <c r="M163" t="s">
        <v>22</v>
      </c>
      <c r="N163" t="s">
        <v>22</v>
      </c>
      <c r="O163" t="s">
        <v>23</v>
      </c>
      <c r="Q163" t="s">
        <v>23</v>
      </c>
      <c r="S163" t="s">
        <v>23</v>
      </c>
      <c r="V163" t="s">
        <v>22</v>
      </c>
      <c r="W163" t="s">
        <v>23</v>
      </c>
      <c r="AD163" t="s">
        <v>827</v>
      </c>
      <c r="AE163" t="s">
        <v>827</v>
      </c>
      <c r="AF163" t="s">
        <v>350</v>
      </c>
    </row>
    <row r="164" spans="1:33" x14ac:dyDescent="0.25">
      <c r="A164">
        <v>6364304121</v>
      </c>
      <c r="B164">
        <v>160912743</v>
      </c>
      <c r="C164" t="s">
        <v>179</v>
      </c>
      <c r="D164" t="s">
        <v>20</v>
      </c>
      <c r="E164">
        <v>450</v>
      </c>
      <c r="F164">
        <v>450</v>
      </c>
      <c r="G164">
        <v>0</v>
      </c>
      <c r="H164">
        <v>0</v>
      </c>
      <c r="L164" t="s">
        <v>22</v>
      </c>
      <c r="M164" t="s">
        <v>23</v>
      </c>
      <c r="N164" t="s">
        <v>22</v>
      </c>
      <c r="O164" t="s">
        <v>22</v>
      </c>
      <c r="P164" t="s">
        <v>352</v>
      </c>
      <c r="W164" t="s">
        <v>22</v>
      </c>
      <c r="X164">
        <v>150</v>
      </c>
      <c r="Y164" t="s">
        <v>34</v>
      </c>
      <c r="Z164" t="s">
        <v>30</v>
      </c>
      <c r="AA164" t="s">
        <v>23</v>
      </c>
      <c r="AB164" t="s">
        <v>43</v>
      </c>
      <c r="AD164" t="s">
        <v>825</v>
      </c>
      <c r="AE164" t="s">
        <v>825</v>
      </c>
      <c r="AF164" t="s">
        <v>353</v>
      </c>
      <c r="AG164" t="s">
        <v>354</v>
      </c>
    </row>
    <row r="165" spans="1:33" x14ac:dyDescent="0.25">
      <c r="A165">
        <v>6364285475</v>
      </c>
      <c r="B165">
        <v>161258838</v>
      </c>
      <c r="C165" t="s">
        <v>90</v>
      </c>
      <c r="D165" t="s">
        <v>20</v>
      </c>
      <c r="E165">
        <v>150</v>
      </c>
      <c r="F165">
        <v>3000</v>
      </c>
      <c r="G165">
        <v>0</v>
      </c>
      <c r="H165">
        <v>0</v>
      </c>
      <c r="I165">
        <v>0</v>
      </c>
      <c r="J165">
        <v>0</v>
      </c>
      <c r="L165" t="s">
        <v>22</v>
      </c>
      <c r="R165" t="s">
        <v>357</v>
      </c>
      <c r="W165" t="s">
        <v>23</v>
      </c>
      <c r="AD165" t="s">
        <v>827</v>
      </c>
      <c r="AE165" t="s">
        <v>827</v>
      </c>
      <c r="AF165" t="s">
        <v>362</v>
      </c>
    </row>
    <row r="166" spans="1:33" x14ac:dyDescent="0.25">
      <c r="A166">
        <v>6364281452</v>
      </c>
      <c r="B166">
        <v>161258838</v>
      </c>
      <c r="C166" t="s">
        <v>794</v>
      </c>
      <c r="D166" t="s">
        <v>20</v>
      </c>
      <c r="E166">
        <v>200</v>
      </c>
      <c r="G166">
        <v>0</v>
      </c>
      <c r="I166">
        <v>0</v>
      </c>
      <c r="L166" t="s">
        <v>22</v>
      </c>
      <c r="AD166" t="s">
        <v>827</v>
      </c>
      <c r="AE166" t="s">
        <v>827</v>
      </c>
      <c r="AF166" t="s">
        <v>363</v>
      </c>
    </row>
    <row r="167" spans="1:33" x14ac:dyDescent="0.25">
      <c r="A167">
        <v>6364277476</v>
      </c>
      <c r="B167">
        <v>161258838</v>
      </c>
      <c r="C167" t="s">
        <v>345</v>
      </c>
      <c r="D167" t="s">
        <v>20</v>
      </c>
      <c r="E167">
        <v>148</v>
      </c>
      <c r="F167">
        <v>96</v>
      </c>
      <c r="G167">
        <v>0</v>
      </c>
      <c r="I167">
        <v>0</v>
      </c>
      <c r="L167" t="s">
        <v>23</v>
      </c>
      <c r="W167" t="s">
        <v>23</v>
      </c>
      <c r="AD167" s="4" t="s">
        <v>827</v>
      </c>
      <c r="AE167" s="4" t="s">
        <v>827</v>
      </c>
      <c r="AF167" t="s">
        <v>364</v>
      </c>
      <c r="AG167" t="s">
        <v>365</v>
      </c>
    </row>
    <row r="168" spans="1:33" x14ac:dyDescent="0.25">
      <c r="A168">
        <v>6364275516</v>
      </c>
      <c r="B168">
        <v>161258838</v>
      </c>
      <c r="C168" t="s">
        <v>345</v>
      </c>
      <c r="D168" t="s">
        <v>20</v>
      </c>
      <c r="E168">
        <v>0</v>
      </c>
      <c r="F168">
        <v>50</v>
      </c>
      <c r="G168">
        <v>0</v>
      </c>
      <c r="I168">
        <v>0</v>
      </c>
      <c r="L168" t="s">
        <v>23</v>
      </c>
      <c r="AD168" t="s">
        <v>827</v>
      </c>
      <c r="AE168" t="s">
        <v>827</v>
      </c>
      <c r="AF168" t="s">
        <v>366</v>
      </c>
    </row>
    <row r="169" spans="1:33" x14ac:dyDescent="0.25">
      <c r="A169">
        <v>6364272417</v>
      </c>
      <c r="B169">
        <v>161258838</v>
      </c>
      <c r="C169" t="s">
        <v>367</v>
      </c>
      <c r="D169" t="s">
        <v>20</v>
      </c>
      <c r="E169">
        <v>110</v>
      </c>
      <c r="F169">
        <v>60</v>
      </c>
      <c r="G169">
        <v>0</v>
      </c>
      <c r="H169">
        <v>0</v>
      </c>
      <c r="I169">
        <v>0</v>
      </c>
      <c r="J169">
        <v>0</v>
      </c>
      <c r="L169" t="s">
        <v>23</v>
      </c>
      <c r="AD169" t="s">
        <v>827</v>
      </c>
      <c r="AE169" t="s">
        <v>827</v>
      </c>
      <c r="AF169" t="s">
        <v>368</v>
      </c>
    </row>
    <row r="170" spans="1:33" x14ac:dyDescent="0.25">
      <c r="A170">
        <v>6364268396</v>
      </c>
      <c r="B170">
        <v>161258838</v>
      </c>
      <c r="C170" t="s">
        <v>192</v>
      </c>
      <c r="D170" t="s">
        <v>20</v>
      </c>
      <c r="E170">
        <v>50</v>
      </c>
      <c r="F170">
        <v>50</v>
      </c>
      <c r="G170">
        <v>0</v>
      </c>
      <c r="H170">
        <v>0</v>
      </c>
      <c r="I170">
        <v>0</v>
      </c>
      <c r="J170">
        <v>0</v>
      </c>
      <c r="L170" t="s">
        <v>23</v>
      </c>
      <c r="W170" t="s">
        <v>22</v>
      </c>
      <c r="X170">
        <v>50</v>
      </c>
      <c r="Y170" t="s">
        <v>34</v>
      </c>
      <c r="AA170" t="s">
        <v>23</v>
      </c>
      <c r="AB170" t="s">
        <v>117</v>
      </c>
      <c r="AD170" t="s">
        <v>827</v>
      </c>
      <c r="AE170" t="s">
        <v>827</v>
      </c>
      <c r="AF170" t="s">
        <v>369</v>
      </c>
    </row>
    <row r="171" spans="1:33" x14ac:dyDescent="0.25">
      <c r="A171">
        <v>6364263430</v>
      </c>
      <c r="B171">
        <v>161258838</v>
      </c>
      <c r="C171" t="s">
        <v>63</v>
      </c>
      <c r="D171" t="s">
        <v>20</v>
      </c>
      <c r="E171">
        <v>65</v>
      </c>
      <c r="F171">
        <v>65</v>
      </c>
      <c r="G171">
        <v>0</v>
      </c>
      <c r="I171">
        <v>0</v>
      </c>
      <c r="L171" t="s">
        <v>23</v>
      </c>
      <c r="AD171" t="s">
        <v>827</v>
      </c>
      <c r="AE171" t="s">
        <v>827</v>
      </c>
      <c r="AF171" t="s">
        <v>370</v>
      </c>
      <c r="AG171" t="s">
        <v>371</v>
      </c>
    </row>
    <row r="172" spans="1:33" x14ac:dyDescent="0.25">
      <c r="A172">
        <v>6364258335</v>
      </c>
      <c r="B172">
        <v>161258838</v>
      </c>
      <c r="C172" t="s">
        <v>192</v>
      </c>
      <c r="D172" t="s">
        <v>20</v>
      </c>
      <c r="E172">
        <v>850</v>
      </c>
      <c r="F172">
        <v>700</v>
      </c>
      <c r="G172">
        <v>0</v>
      </c>
      <c r="H172">
        <v>700</v>
      </c>
      <c r="I172">
        <v>0</v>
      </c>
      <c r="J172">
        <v>700</v>
      </c>
      <c r="L172" t="s">
        <v>22</v>
      </c>
      <c r="AD172" t="s">
        <v>827</v>
      </c>
      <c r="AE172" t="s">
        <v>827</v>
      </c>
      <c r="AF172" t="s">
        <v>372</v>
      </c>
    </row>
    <row r="173" spans="1:33" x14ac:dyDescent="0.25">
      <c r="A173">
        <v>6364242088</v>
      </c>
      <c r="B173">
        <v>161258838</v>
      </c>
      <c r="C173" t="s">
        <v>349</v>
      </c>
      <c r="D173" t="s">
        <v>20</v>
      </c>
      <c r="I173">
        <v>200</v>
      </c>
      <c r="K173" t="s">
        <v>50</v>
      </c>
      <c r="L173" t="s">
        <v>22</v>
      </c>
      <c r="M173" t="s">
        <v>22</v>
      </c>
      <c r="N173" t="s">
        <v>22</v>
      </c>
      <c r="O173" t="s">
        <v>23</v>
      </c>
      <c r="Q173" t="s">
        <v>23</v>
      </c>
      <c r="S173" t="s">
        <v>23</v>
      </c>
      <c r="V173" t="s">
        <v>22</v>
      </c>
      <c r="W173" t="s">
        <v>23</v>
      </c>
      <c r="AD173" t="s">
        <v>827</v>
      </c>
      <c r="AE173" t="s">
        <v>827</v>
      </c>
      <c r="AF173" t="s">
        <v>376</v>
      </c>
    </row>
    <row r="174" spans="1:33" x14ac:dyDescent="0.25">
      <c r="A174">
        <v>6364232107</v>
      </c>
      <c r="B174">
        <v>160912743</v>
      </c>
      <c r="C174" t="s">
        <v>65</v>
      </c>
      <c r="D174" t="s">
        <v>20</v>
      </c>
      <c r="E174">
        <v>700</v>
      </c>
      <c r="F174">
        <v>700</v>
      </c>
      <c r="G174">
        <v>700</v>
      </c>
      <c r="H174">
        <v>700</v>
      </c>
      <c r="I174">
        <v>700</v>
      </c>
      <c r="J174">
        <v>0</v>
      </c>
      <c r="K174" t="s">
        <v>21</v>
      </c>
      <c r="L174" t="s">
        <v>22</v>
      </c>
      <c r="M174" t="s">
        <v>22</v>
      </c>
      <c r="N174" t="s">
        <v>23</v>
      </c>
      <c r="O174" t="s">
        <v>22</v>
      </c>
      <c r="P174" t="s">
        <v>87</v>
      </c>
      <c r="Q174" t="s">
        <v>22</v>
      </c>
      <c r="R174" t="s">
        <v>142</v>
      </c>
      <c r="S174" t="s">
        <v>22</v>
      </c>
      <c r="T174" t="s">
        <v>250</v>
      </c>
      <c r="V174" t="s">
        <v>22</v>
      </c>
      <c r="W174" t="s">
        <v>23</v>
      </c>
      <c r="AD174" t="s">
        <v>825</v>
      </c>
      <c r="AE174" t="s">
        <v>825</v>
      </c>
      <c r="AF174" t="s">
        <v>381</v>
      </c>
    </row>
    <row r="175" spans="1:33" x14ac:dyDescent="0.25">
      <c r="A175">
        <v>6364194619</v>
      </c>
      <c r="B175">
        <v>161258838</v>
      </c>
      <c r="C175" t="s">
        <v>367</v>
      </c>
      <c r="D175" t="s">
        <v>20</v>
      </c>
      <c r="E175">
        <v>250</v>
      </c>
      <c r="G175">
        <v>0</v>
      </c>
      <c r="H175">
        <v>0</v>
      </c>
      <c r="I175">
        <v>0</v>
      </c>
      <c r="L175" t="s">
        <v>22</v>
      </c>
      <c r="AD175" t="s">
        <v>827</v>
      </c>
      <c r="AE175" t="s">
        <v>827</v>
      </c>
      <c r="AF175" t="s">
        <v>385</v>
      </c>
    </row>
    <row r="176" spans="1:33" x14ac:dyDescent="0.25">
      <c r="A176">
        <v>6364145306</v>
      </c>
      <c r="B176">
        <v>160912743</v>
      </c>
      <c r="C176" t="s">
        <v>791</v>
      </c>
      <c r="D176" t="s">
        <v>20</v>
      </c>
      <c r="E176">
        <v>700</v>
      </c>
      <c r="F176">
        <v>700</v>
      </c>
      <c r="G176">
        <v>580</v>
      </c>
      <c r="H176">
        <v>700</v>
      </c>
      <c r="I176">
        <v>560</v>
      </c>
      <c r="J176">
        <v>700</v>
      </c>
      <c r="K176" t="s">
        <v>50</v>
      </c>
      <c r="L176" t="s">
        <v>22</v>
      </c>
      <c r="M176" t="s">
        <v>22</v>
      </c>
      <c r="N176" t="s">
        <v>22</v>
      </c>
      <c r="O176" t="s">
        <v>22</v>
      </c>
      <c r="P176" t="s">
        <v>391</v>
      </c>
      <c r="S176" t="s">
        <v>42</v>
      </c>
      <c r="V176" t="s">
        <v>22</v>
      </c>
      <c r="W176" t="s">
        <v>22</v>
      </c>
      <c r="X176">
        <v>60</v>
      </c>
      <c r="Y176" t="s">
        <v>34</v>
      </c>
      <c r="Z176" t="s">
        <v>30</v>
      </c>
      <c r="AA176" t="s">
        <v>23</v>
      </c>
      <c r="AB176" t="s">
        <v>43</v>
      </c>
      <c r="AD176" t="s">
        <v>825</v>
      </c>
      <c r="AE176" t="s">
        <v>825</v>
      </c>
      <c r="AF176" t="s">
        <v>394</v>
      </c>
    </row>
    <row r="177" spans="1:33" x14ac:dyDescent="0.25">
      <c r="A177">
        <v>6364061795</v>
      </c>
      <c r="B177">
        <v>160912743</v>
      </c>
      <c r="C177" t="s">
        <v>419</v>
      </c>
      <c r="D177" t="s">
        <v>20</v>
      </c>
      <c r="E177">
        <v>60</v>
      </c>
      <c r="F177">
        <v>40</v>
      </c>
      <c r="G177">
        <v>60</v>
      </c>
      <c r="H177">
        <v>40</v>
      </c>
      <c r="Q177" t="s">
        <v>22</v>
      </c>
      <c r="R177" t="s">
        <v>182</v>
      </c>
      <c r="AD177" s="4" t="s">
        <v>825</v>
      </c>
      <c r="AE177" s="4" t="s">
        <v>825</v>
      </c>
    </row>
    <row r="178" spans="1:33" x14ac:dyDescent="0.25">
      <c r="A178">
        <v>6364024127</v>
      </c>
      <c r="B178">
        <v>160912743</v>
      </c>
      <c r="C178" t="s">
        <v>102</v>
      </c>
      <c r="D178" t="s">
        <v>20</v>
      </c>
      <c r="E178">
        <v>360</v>
      </c>
      <c r="F178">
        <v>300</v>
      </c>
      <c r="G178">
        <v>250</v>
      </c>
      <c r="I178">
        <v>150</v>
      </c>
      <c r="K178" t="s">
        <v>21</v>
      </c>
      <c r="L178" t="s">
        <v>22</v>
      </c>
      <c r="M178" t="s">
        <v>22</v>
      </c>
      <c r="N178" t="s">
        <v>22</v>
      </c>
      <c r="O178" t="s">
        <v>22</v>
      </c>
      <c r="AD178" s="4" t="s">
        <v>825</v>
      </c>
      <c r="AE178" s="4" t="s">
        <v>825</v>
      </c>
    </row>
    <row r="179" spans="1:33" x14ac:dyDescent="0.25">
      <c r="A179">
        <v>6363481922</v>
      </c>
      <c r="B179">
        <v>160912743</v>
      </c>
      <c r="C179" t="s">
        <v>102</v>
      </c>
      <c r="D179" t="s">
        <v>20</v>
      </c>
      <c r="E179">
        <v>750</v>
      </c>
      <c r="F179">
        <v>750</v>
      </c>
      <c r="G179">
        <v>500</v>
      </c>
      <c r="H179">
        <v>750</v>
      </c>
      <c r="I179">
        <v>500</v>
      </c>
      <c r="J179">
        <v>500</v>
      </c>
      <c r="K179" t="s">
        <v>21</v>
      </c>
      <c r="L179" t="s">
        <v>23</v>
      </c>
      <c r="M179" t="s">
        <v>22</v>
      </c>
      <c r="N179" t="s">
        <v>23</v>
      </c>
      <c r="O179" t="s">
        <v>23</v>
      </c>
      <c r="Q179" t="s">
        <v>23</v>
      </c>
      <c r="S179" t="s">
        <v>22</v>
      </c>
      <c r="V179" t="s">
        <v>22</v>
      </c>
      <c r="Y179" t="s">
        <v>29</v>
      </c>
      <c r="Z179" t="s">
        <v>46</v>
      </c>
      <c r="AD179" s="4" t="s">
        <v>825</v>
      </c>
      <c r="AE179" s="4" t="s">
        <v>825</v>
      </c>
      <c r="AF179" t="s">
        <v>402</v>
      </c>
    </row>
    <row r="180" spans="1:33" x14ac:dyDescent="0.25">
      <c r="A180">
        <v>6363425283</v>
      </c>
      <c r="B180">
        <v>160912743</v>
      </c>
      <c r="C180" t="s">
        <v>71</v>
      </c>
      <c r="D180" t="s">
        <v>20</v>
      </c>
      <c r="E180">
        <v>425</v>
      </c>
      <c r="F180">
        <v>400</v>
      </c>
      <c r="G180">
        <v>120</v>
      </c>
      <c r="H180">
        <v>400</v>
      </c>
      <c r="I180">
        <v>0</v>
      </c>
      <c r="L180" t="s">
        <v>22</v>
      </c>
      <c r="M180" t="s">
        <v>23</v>
      </c>
      <c r="N180" t="s">
        <v>22</v>
      </c>
      <c r="O180" t="s">
        <v>22</v>
      </c>
      <c r="P180" t="s">
        <v>400</v>
      </c>
      <c r="Q180" t="s">
        <v>23</v>
      </c>
      <c r="AD180" s="4" t="s">
        <v>825</v>
      </c>
      <c r="AE180" s="4" t="s">
        <v>825</v>
      </c>
    </row>
    <row r="181" spans="1:33" x14ac:dyDescent="0.25">
      <c r="A181">
        <v>6363419726</v>
      </c>
      <c r="B181">
        <v>160912743</v>
      </c>
      <c r="C181" t="s">
        <v>112</v>
      </c>
      <c r="D181" t="s">
        <v>20</v>
      </c>
      <c r="E181">
        <v>1500</v>
      </c>
      <c r="F181">
        <v>1500</v>
      </c>
      <c r="G181">
        <v>0</v>
      </c>
      <c r="H181">
        <v>0</v>
      </c>
      <c r="V181" t="s">
        <v>23</v>
      </c>
      <c r="W181" t="s">
        <v>22</v>
      </c>
      <c r="X181">
        <v>1000</v>
      </c>
      <c r="Y181" t="s">
        <v>34</v>
      </c>
      <c r="Z181" t="s">
        <v>30</v>
      </c>
      <c r="AA181" t="s">
        <v>23</v>
      </c>
      <c r="AB181" t="s">
        <v>141</v>
      </c>
      <c r="AD181" s="4" t="s">
        <v>825</v>
      </c>
      <c r="AE181" s="4" t="s">
        <v>825</v>
      </c>
      <c r="AF181" t="s">
        <v>405</v>
      </c>
    </row>
    <row r="182" spans="1:33" x14ac:dyDescent="0.25">
      <c r="A182">
        <v>6363395689</v>
      </c>
      <c r="B182">
        <v>160912743</v>
      </c>
      <c r="C182" t="s">
        <v>203</v>
      </c>
      <c r="D182" t="s">
        <v>20</v>
      </c>
      <c r="E182">
        <v>430</v>
      </c>
      <c r="F182">
        <v>250</v>
      </c>
      <c r="G182">
        <v>75</v>
      </c>
      <c r="H182">
        <v>250</v>
      </c>
      <c r="I182">
        <v>75</v>
      </c>
      <c r="J182">
        <v>250</v>
      </c>
      <c r="K182" t="s">
        <v>21</v>
      </c>
      <c r="L182" t="s">
        <v>23</v>
      </c>
      <c r="M182" t="s">
        <v>42</v>
      </c>
      <c r="N182" t="s">
        <v>22</v>
      </c>
      <c r="O182" t="s">
        <v>42</v>
      </c>
      <c r="Q182" t="s">
        <v>22</v>
      </c>
      <c r="S182" t="s">
        <v>22</v>
      </c>
      <c r="T182" t="s">
        <v>407</v>
      </c>
      <c r="V182" t="s">
        <v>22</v>
      </c>
      <c r="W182" t="s">
        <v>22</v>
      </c>
      <c r="X182">
        <v>55</v>
      </c>
      <c r="Y182" t="s">
        <v>34</v>
      </c>
      <c r="Z182" t="s">
        <v>30</v>
      </c>
      <c r="AA182" t="s">
        <v>23</v>
      </c>
      <c r="AD182" s="4" t="s">
        <v>825</v>
      </c>
      <c r="AE182" s="4" t="s">
        <v>825</v>
      </c>
      <c r="AF182" t="s">
        <v>409</v>
      </c>
      <c r="AG182" t="s">
        <v>410</v>
      </c>
    </row>
    <row r="183" spans="1:33" x14ac:dyDescent="0.25">
      <c r="A183">
        <v>6363209613</v>
      </c>
      <c r="B183">
        <v>160912743</v>
      </c>
      <c r="C183" t="s">
        <v>411</v>
      </c>
      <c r="D183" t="s">
        <v>20</v>
      </c>
      <c r="E183">
        <v>425</v>
      </c>
      <c r="F183">
        <v>400</v>
      </c>
      <c r="G183">
        <v>147</v>
      </c>
      <c r="H183">
        <v>400</v>
      </c>
      <c r="I183">
        <v>147</v>
      </c>
      <c r="J183">
        <v>400</v>
      </c>
      <c r="K183" t="s">
        <v>21</v>
      </c>
      <c r="L183" t="s">
        <v>22</v>
      </c>
      <c r="M183" t="s">
        <v>22</v>
      </c>
      <c r="N183" t="s">
        <v>22</v>
      </c>
      <c r="O183" t="s">
        <v>23</v>
      </c>
      <c r="Q183" t="s">
        <v>23</v>
      </c>
      <c r="AD183" s="4" t="s">
        <v>825</v>
      </c>
      <c r="AE183" s="4" t="s">
        <v>825</v>
      </c>
    </row>
    <row r="184" spans="1:33" x14ac:dyDescent="0.25">
      <c r="A184">
        <v>6363171587</v>
      </c>
      <c r="B184">
        <v>160912743</v>
      </c>
      <c r="C184" t="s">
        <v>786</v>
      </c>
      <c r="D184" t="s">
        <v>20</v>
      </c>
      <c r="E184">
        <v>480</v>
      </c>
      <c r="F184">
        <v>480</v>
      </c>
      <c r="G184">
        <v>0</v>
      </c>
      <c r="H184">
        <v>12</v>
      </c>
      <c r="W184" t="s">
        <v>22</v>
      </c>
      <c r="X184">
        <v>10</v>
      </c>
      <c r="Y184" t="s">
        <v>29</v>
      </c>
      <c r="Z184" t="s">
        <v>46</v>
      </c>
      <c r="AA184" t="s">
        <v>22</v>
      </c>
      <c r="AB184" t="s">
        <v>141</v>
      </c>
      <c r="AD184" s="4" t="s">
        <v>825</v>
      </c>
      <c r="AE184" s="4" t="s">
        <v>825</v>
      </c>
      <c r="AF184" t="s">
        <v>412</v>
      </c>
    </row>
    <row r="185" spans="1:33" x14ac:dyDescent="0.25">
      <c r="A185">
        <v>6363094279</v>
      </c>
      <c r="B185">
        <v>160912743</v>
      </c>
      <c r="C185" t="s">
        <v>102</v>
      </c>
      <c r="D185" t="s">
        <v>20</v>
      </c>
      <c r="E185">
        <v>600</v>
      </c>
      <c r="F185">
        <v>600</v>
      </c>
      <c r="G185">
        <v>240</v>
      </c>
      <c r="I185">
        <v>150</v>
      </c>
      <c r="K185" t="s">
        <v>21</v>
      </c>
      <c r="L185" t="s">
        <v>23</v>
      </c>
      <c r="M185" t="s">
        <v>22</v>
      </c>
      <c r="N185" t="s">
        <v>22</v>
      </c>
      <c r="O185" t="s">
        <v>42</v>
      </c>
      <c r="Q185" t="s">
        <v>23</v>
      </c>
      <c r="S185" t="s">
        <v>23</v>
      </c>
      <c r="V185" t="s">
        <v>22</v>
      </c>
      <c r="W185" t="s">
        <v>23</v>
      </c>
      <c r="AD185" s="4" t="s">
        <v>825</v>
      </c>
      <c r="AE185" s="4" t="s">
        <v>825</v>
      </c>
    </row>
    <row r="186" spans="1:33" x14ac:dyDescent="0.25">
      <c r="A186">
        <v>6363078139</v>
      </c>
      <c r="B186">
        <v>160912743</v>
      </c>
      <c r="C186" t="s">
        <v>102</v>
      </c>
      <c r="D186" t="s">
        <v>20</v>
      </c>
      <c r="E186">
        <v>625</v>
      </c>
      <c r="F186">
        <v>600</v>
      </c>
      <c r="G186">
        <v>185</v>
      </c>
      <c r="H186">
        <v>600</v>
      </c>
      <c r="I186">
        <v>185</v>
      </c>
      <c r="J186">
        <v>300</v>
      </c>
      <c r="K186" t="s">
        <v>21</v>
      </c>
      <c r="L186" t="s">
        <v>22</v>
      </c>
      <c r="M186" t="s">
        <v>22</v>
      </c>
      <c r="N186" t="s">
        <v>22</v>
      </c>
      <c r="O186" t="s">
        <v>23</v>
      </c>
      <c r="Q186" t="s">
        <v>23</v>
      </c>
      <c r="S186" t="s">
        <v>23</v>
      </c>
      <c r="V186" t="s">
        <v>22</v>
      </c>
      <c r="W186" t="s">
        <v>23</v>
      </c>
      <c r="AD186" t="s">
        <v>825</v>
      </c>
      <c r="AE186" t="s">
        <v>825</v>
      </c>
    </row>
    <row r="187" spans="1:33" x14ac:dyDescent="0.25">
      <c r="A187">
        <v>6363014065</v>
      </c>
      <c r="B187">
        <v>161258838</v>
      </c>
      <c r="C187" t="s">
        <v>192</v>
      </c>
      <c r="D187" t="s">
        <v>20</v>
      </c>
      <c r="E187">
        <v>100</v>
      </c>
      <c r="F187">
        <v>100</v>
      </c>
      <c r="G187">
        <v>15</v>
      </c>
      <c r="I187">
        <v>0</v>
      </c>
      <c r="L187" t="s">
        <v>23</v>
      </c>
      <c r="AD187" t="s">
        <v>827</v>
      </c>
      <c r="AE187" t="s">
        <v>827</v>
      </c>
      <c r="AF187" t="s">
        <v>427</v>
      </c>
    </row>
    <row r="188" spans="1:33" x14ac:dyDescent="0.25">
      <c r="A188">
        <v>6363012043</v>
      </c>
      <c r="B188">
        <v>161258838</v>
      </c>
      <c r="C188" t="s">
        <v>382</v>
      </c>
      <c r="D188" t="s">
        <v>20</v>
      </c>
      <c r="E188">
        <v>400</v>
      </c>
      <c r="F188">
        <v>400</v>
      </c>
      <c r="G188">
        <v>0</v>
      </c>
      <c r="I188">
        <v>0</v>
      </c>
      <c r="L188" t="s">
        <v>22</v>
      </c>
      <c r="AD188" s="4" t="s">
        <v>827</v>
      </c>
      <c r="AE188" s="4" t="s">
        <v>827</v>
      </c>
      <c r="AF188" t="s">
        <v>428</v>
      </c>
    </row>
    <row r="189" spans="1:33" x14ac:dyDescent="0.25">
      <c r="A189">
        <v>6363010659</v>
      </c>
      <c r="B189">
        <v>161258838</v>
      </c>
      <c r="C189" t="s">
        <v>382</v>
      </c>
      <c r="D189" t="s">
        <v>20</v>
      </c>
      <c r="E189">
        <v>400</v>
      </c>
      <c r="F189">
        <v>400</v>
      </c>
      <c r="G189">
        <v>0</v>
      </c>
      <c r="H189">
        <v>0</v>
      </c>
      <c r="I189">
        <v>0</v>
      </c>
      <c r="J189">
        <v>0</v>
      </c>
      <c r="L189" t="s">
        <v>22</v>
      </c>
      <c r="AD189" s="4" t="s">
        <v>827</v>
      </c>
      <c r="AE189" s="4" t="s">
        <v>827</v>
      </c>
      <c r="AF189" t="s">
        <v>429</v>
      </c>
    </row>
    <row r="190" spans="1:33" x14ac:dyDescent="0.25">
      <c r="A190">
        <v>6363008094</v>
      </c>
      <c r="B190">
        <v>161258838</v>
      </c>
      <c r="C190" t="s">
        <v>382</v>
      </c>
      <c r="D190" t="s">
        <v>20</v>
      </c>
      <c r="E190">
        <v>500</v>
      </c>
      <c r="F190">
        <v>500</v>
      </c>
      <c r="G190">
        <v>0</v>
      </c>
      <c r="H190">
        <v>0</v>
      </c>
      <c r="I190">
        <v>0</v>
      </c>
      <c r="J190">
        <v>0</v>
      </c>
      <c r="L190" t="s">
        <v>22</v>
      </c>
      <c r="AD190" s="4" t="s">
        <v>827</v>
      </c>
      <c r="AE190" s="4" t="s">
        <v>827</v>
      </c>
      <c r="AF190" t="s">
        <v>430</v>
      </c>
    </row>
    <row r="191" spans="1:33" x14ac:dyDescent="0.25">
      <c r="A191">
        <v>6363002009</v>
      </c>
      <c r="B191">
        <v>161258838</v>
      </c>
      <c r="C191" t="s">
        <v>192</v>
      </c>
      <c r="D191" t="s">
        <v>20</v>
      </c>
      <c r="E191">
        <v>160</v>
      </c>
      <c r="G191">
        <v>0</v>
      </c>
      <c r="I191">
        <v>0</v>
      </c>
      <c r="L191" t="s">
        <v>22</v>
      </c>
      <c r="N191" t="s">
        <v>22</v>
      </c>
      <c r="AD191" s="4" t="s">
        <v>827</v>
      </c>
      <c r="AE191" s="4" t="s">
        <v>827</v>
      </c>
      <c r="AF191" t="s">
        <v>431</v>
      </c>
    </row>
    <row r="192" spans="1:33" x14ac:dyDescent="0.25">
      <c r="A192">
        <v>6362999456</v>
      </c>
      <c r="B192">
        <v>161258838</v>
      </c>
      <c r="C192" t="s">
        <v>192</v>
      </c>
      <c r="D192" t="s">
        <v>20</v>
      </c>
      <c r="E192">
        <v>225</v>
      </c>
      <c r="F192">
        <v>225</v>
      </c>
      <c r="G192">
        <v>0</v>
      </c>
      <c r="H192">
        <v>0</v>
      </c>
      <c r="I192">
        <v>0</v>
      </c>
      <c r="J192">
        <v>0</v>
      </c>
      <c r="L192" t="s">
        <v>23</v>
      </c>
      <c r="AD192" s="4" t="s">
        <v>827</v>
      </c>
      <c r="AE192" s="4" t="s">
        <v>827</v>
      </c>
      <c r="AF192" t="s">
        <v>432</v>
      </c>
    </row>
    <row r="193" spans="1:32" x14ac:dyDescent="0.25">
      <c r="A193">
        <v>6362998774</v>
      </c>
      <c r="B193">
        <v>161258838</v>
      </c>
      <c r="C193" t="s">
        <v>192</v>
      </c>
      <c r="D193" t="s">
        <v>20</v>
      </c>
      <c r="E193">
        <v>225</v>
      </c>
      <c r="F193">
        <v>225</v>
      </c>
      <c r="AD193" s="4" t="s">
        <v>825</v>
      </c>
      <c r="AE193" s="4" t="s">
        <v>825</v>
      </c>
    </row>
    <row r="194" spans="1:32" x14ac:dyDescent="0.25">
      <c r="A194">
        <v>6362998302</v>
      </c>
      <c r="B194">
        <v>160912743</v>
      </c>
      <c r="C194" t="s">
        <v>197</v>
      </c>
      <c r="D194" t="s">
        <v>20</v>
      </c>
      <c r="E194">
        <v>189</v>
      </c>
      <c r="F194">
        <v>184</v>
      </c>
      <c r="G194">
        <v>0</v>
      </c>
      <c r="H194">
        <v>0</v>
      </c>
      <c r="W194" t="s">
        <v>23</v>
      </c>
      <c r="AD194" s="4" t="s">
        <v>825</v>
      </c>
      <c r="AE194" s="4" t="s">
        <v>825</v>
      </c>
    </row>
    <row r="195" spans="1:32" x14ac:dyDescent="0.25">
      <c r="A195">
        <v>6362995463</v>
      </c>
      <c r="B195">
        <v>161258838</v>
      </c>
      <c r="C195" t="s">
        <v>345</v>
      </c>
      <c r="D195" t="s">
        <v>20</v>
      </c>
      <c r="E195">
        <v>14</v>
      </c>
      <c r="F195">
        <v>40</v>
      </c>
      <c r="L195" t="s">
        <v>22</v>
      </c>
      <c r="AD195" t="s">
        <v>827</v>
      </c>
      <c r="AE195" t="s">
        <v>827</v>
      </c>
      <c r="AF195" t="s">
        <v>435</v>
      </c>
    </row>
    <row r="196" spans="1:32" x14ac:dyDescent="0.25">
      <c r="A196">
        <v>6362986161</v>
      </c>
      <c r="B196">
        <v>161258838</v>
      </c>
      <c r="C196" t="s">
        <v>192</v>
      </c>
      <c r="D196" t="s">
        <v>20</v>
      </c>
      <c r="E196">
        <v>400</v>
      </c>
      <c r="F196">
        <v>400</v>
      </c>
      <c r="L196" t="s">
        <v>23</v>
      </c>
      <c r="N196" t="s">
        <v>22</v>
      </c>
      <c r="O196" t="s">
        <v>22</v>
      </c>
      <c r="Q196" t="s">
        <v>22</v>
      </c>
      <c r="V196" t="s">
        <v>23</v>
      </c>
      <c r="W196" t="s">
        <v>23</v>
      </c>
      <c r="AD196" t="s">
        <v>827</v>
      </c>
      <c r="AE196" t="s">
        <v>827</v>
      </c>
      <c r="AF196" t="s">
        <v>436</v>
      </c>
    </row>
    <row r="197" spans="1:32" x14ac:dyDescent="0.25">
      <c r="A197">
        <v>6362986142</v>
      </c>
      <c r="B197">
        <v>160912743</v>
      </c>
      <c r="C197" t="s">
        <v>102</v>
      </c>
      <c r="D197" t="s">
        <v>20</v>
      </c>
      <c r="E197">
        <v>550</v>
      </c>
      <c r="F197">
        <v>650</v>
      </c>
      <c r="G197">
        <v>550</v>
      </c>
      <c r="H197">
        <v>650</v>
      </c>
      <c r="I197">
        <v>550</v>
      </c>
      <c r="J197">
        <v>0</v>
      </c>
      <c r="K197" t="s">
        <v>50</v>
      </c>
      <c r="L197" t="s">
        <v>22</v>
      </c>
      <c r="M197" t="s">
        <v>22</v>
      </c>
      <c r="N197" t="s">
        <v>22</v>
      </c>
      <c r="O197" t="s">
        <v>23</v>
      </c>
      <c r="Q197" t="s">
        <v>23</v>
      </c>
      <c r="AD197" t="s">
        <v>825</v>
      </c>
      <c r="AE197" t="s">
        <v>825</v>
      </c>
    </row>
    <row r="198" spans="1:32" x14ac:dyDescent="0.25">
      <c r="A198">
        <v>6362982532</v>
      </c>
      <c r="B198">
        <v>161258838</v>
      </c>
      <c r="C198" t="s">
        <v>192</v>
      </c>
      <c r="D198" t="s">
        <v>20</v>
      </c>
      <c r="E198">
        <v>300</v>
      </c>
      <c r="F198">
        <v>300</v>
      </c>
      <c r="G198">
        <v>90</v>
      </c>
      <c r="I198">
        <v>90</v>
      </c>
      <c r="K198" t="s">
        <v>50</v>
      </c>
      <c r="L198" t="s">
        <v>23</v>
      </c>
      <c r="M198" t="s">
        <v>22</v>
      </c>
      <c r="N198" t="s">
        <v>22</v>
      </c>
      <c r="O198" t="s">
        <v>42</v>
      </c>
      <c r="Q198" t="s">
        <v>42</v>
      </c>
      <c r="S198" t="s">
        <v>23</v>
      </c>
      <c r="V198" t="s">
        <v>22</v>
      </c>
      <c r="AD198" t="s">
        <v>827</v>
      </c>
      <c r="AE198" t="s">
        <v>827</v>
      </c>
      <c r="AF198" t="s">
        <v>437</v>
      </c>
    </row>
    <row r="199" spans="1:32" x14ac:dyDescent="0.25">
      <c r="A199">
        <v>6362971099</v>
      </c>
      <c r="B199">
        <v>161258838</v>
      </c>
      <c r="C199" t="s">
        <v>192</v>
      </c>
      <c r="D199" t="s">
        <v>20</v>
      </c>
      <c r="E199">
        <v>400</v>
      </c>
      <c r="G199">
        <v>0</v>
      </c>
      <c r="I199">
        <v>0</v>
      </c>
      <c r="L199" t="s">
        <v>23</v>
      </c>
      <c r="W199" t="s">
        <v>22</v>
      </c>
      <c r="X199">
        <v>100</v>
      </c>
      <c r="Y199" t="s">
        <v>34</v>
      </c>
      <c r="AA199" t="s">
        <v>23</v>
      </c>
      <c r="AB199" t="s">
        <v>830</v>
      </c>
      <c r="AC199" t="s">
        <v>438</v>
      </c>
      <c r="AD199" t="s">
        <v>827</v>
      </c>
      <c r="AE199" t="s">
        <v>827</v>
      </c>
      <c r="AF199" t="s">
        <v>439</v>
      </c>
    </row>
    <row r="200" spans="1:32" x14ac:dyDescent="0.25">
      <c r="A200">
        <v>6362958786</v>
      </c>
      <c r="B200">
        <v>161258838</v>
      </c>
      <c r="C200" t="s">
        <v>192</v>
      </c>
      <c r="D200" t="s">
        <v>20</v>
      </c>
      <c r="E200">
        <v>5000</v>
      </c>
      <c r="F200">
        <v>5000</v>
      </c>
      <c r="G200">
        <v>850</v>
      </c>
      <c r="H200">
        <v>1500</v>
      </c>
      <c r="I200">
        <v>850</v>
      </c>
      <c r="L200" t="s">
        <v>22</v>
      </c>
      <c r="M200" t="s">
        <v>22</v>
      </c>
      <c r="N200" t="s">
        <v>22</v>
      </c>
      <c r="S200" t="s">
        <v>23</v>
      </c>
      <c r="V200" t="s">
        <v>22</v>
      </c>
      <c r="W200" t="s">
        <v>22</v>
      </c>
      <c r="X200">
        <v>2000</v>
      </c>
      <c r="Y200" t="s">
        <v>34</v>
      </c>
      <c r="AA200" t="s">
        <v>23</v>
      </c>
      <c r="AB200" t="s">
        <v>43</v>
      </c>
      <c r="AC200" t="s">
        <v>151</v>
      </c>
      <c r="AD200" t="s">
        <v>827</v>
      </c>
      <c r="AE200" t="s">
        <v>827</v>
      </c>
      <c r="AF200" t="s">
        <v>440</v>
      </c>
    </row>
    <row r="201" spans="1:32" x14ac:dyDescent="0.25">
      <c r="A201">
        <v>6362948284</v>
      </c>
      <c r="B201">
        <v>161258838</v>
      </c>
      <c r="C201" t="s">
        <v>63</v>
      </c>
      <c r="D201" t="s">
        <v>20</v>
      </c>
      <c r="E201">
        <v>500</v>
      </c>
      <c r="F201">
        <v>500</v>
      </c>
      <c r="G201">
        <v>150</v>
      </c>
      <c r="H201">
        <v>250</v>
      </c>
      <c r="I201">
        <v>100</v>
      </c>
      <c r="K201" t="s">
        <v>21</v>
      </c>
      <c r="L201" t="s">
        <v>23</v>
      </c>
      <c r="M201" t="s">
        <v>22</v>
      </c>
      <c r="N201" t="s">
        <v>42</v>
      </c>
      <c r="O201" t="s">
        <v>23</v>
      </c>
      <c r="Q201" t="s">
        <v>42</v>
      </c>
      <c r="S201" t="s">
        <v>42</v>
      </c>
      <c r="V201" t="s">
        <v>22</v>
      </c>
      <c r="W201" t="s">
        <v>23</v>
      </c>
      <c r="AD201" t="s">
        <v>827</v>
      </c>
      <c r="AE201" t="s">
        <v>827</v>
      </c>
      <c r="AF201" t="s">
        <v>441</v>
      </c>
    </row>
    <row r="202" spans="1:32" x14ac:dyDescent="0.25">
      <c r="A202">
        <v>6362942097</v>
      </c>
      <c r="B202">
        <v>161258838</v>
      </c>
      <c r="C202" t="s">
        <v>192</v>
      </c>
      <c r="D202" t="s">
        <v>20</v>
      </c>
      <c r="E202">
        <v>600</v>
      </c>
      <c r="F202">
        <v>700</v>
      </c>
      <c r="G202">
        <v>200</v>
      </c>
      <c r="H202">
        <v>500</v>
      </c>
      <c r="I202">
        <v>200</v>
      </c>
      <c r="K202" t="s">
        <v>50</v>
      </c>
      <c r="L202" t="s">
        <v>22</v>
      </c>
      <c r="M202" t="s">
        <v>22</v>
      </c>
      <c r="N202" t="s">
        <v>22</v>
      </c>
      <c r="O202" t="s">
        <v>23</v>
      </c>
      <c r="Q202" t="s">
        <v>22</v>
      </c>
      <c r="S202" t="s">
        <v>23</v>
      </c>
      <c r="V202" t="s">
        <v>22</v>
      </c>
      <c r="AD202" t="s">
        <v>827</v>
      </c>
      <c r="AE202" t="s">
        <v>827</v>
      </c>
      <c r="AF202" t="s">
        <v>442</v>
      </c>
    </row>
    <row r="203" spans="1:32" x14ac:dyDescent="0.25">
      <c r="A203">
        <v>6362936076</v>
      </c>
      <c r="B203">
        <v>161258838</v>
      </c>
      <c r="C203" t="s">
        <v>443</v>
      </c>
      <c r="D203" t="s">
        <v>20</v>
      </c>
      <c r="E203">
        <v>775</v>
      </c>
      <c r="F203">
        <v>300</v>
      </c>
      <c r="G203">
        <v>0</v>
      </c>
      <c r="H203">
        <v>80</v>
      </c>
      <c r="I203">
        <v>0</v>
      </c>
      <c r="J203">
        <v>80</v>
      </c>
      <c r="L203" t="s">
        <v>22</v>
      </c>
      <c r="W203" t="s">
        <v>22</v>
      </c>
      <c r="X203">
        <v>775</v>
      </c>
      <c r="Y203" t="s">
        <v>34</v>
      </c>
      <c r="AA203" t="s">
        <v>23</v>
      </c>
      <c r="AB203" t="s">
        <v>831</v>
      </c>
      <c r="AC203" t="s">
        <v>444</v>
      </c>
      <c r="AD203" t="s">
        <v>827</v>
      </c>
      <c r="AE203" t="s">
        <v>827</v>
      </c>
      <c r="AF203" t="s">
        <v>445</v>
      </c>
    </row>
    <row r="204" spans="1:32" x14ac:dyDescent="0.25">
      <c r="A204">
        <v>6362933430</v>
      </c>
      <c r="B204">
        <v>161258838</v>
      </c>
      <c r="C204" t="s">
        <v>192</v>
      </c>
      <c r="D204" t="s">
        <v>20</v>
      </c>
      <c r="E204">
        <v>600</v>
      </c>
      <c r="F204">
        <v>700</v>
      </c>
      <c r="G204">
        <v>200</v>
      </c>
      <c r="H204">
        <v>500</v>
      </c>
      <c r="AD204" t="s">
        <v>825</v>
      </c>
      <c r="AE204" t="s">
        <v>825</v>
      </c>
    </row>
    <row r="205" spans="1:32" x14ac:dyDescent="0.25">
      <c r="A205">
        <v>6362926430</v>
      </c>
      <c r="B205">
        <v>161258838</v>
      </c>
      <c r="C205" t="s">
        <v>443</v>
      </c>
      <c r="D205" t="s">
        <v>20</v>
      </c>
      <c r="E205">
        <v>350</v>
      </c>
      <c r="F205">
        <v>350</v>
      </c>
      <c r="G205">
        <v>0</v>
      </c>
      <c r="H205">
        <v>100</v>
      </c>
      <c r="I205">
        <v>0</v>
      </c>
      <c r="J205">
        <v>100</v>
      </c>
      <c r="L205" t="s">
        <v>23</v>
      </c>
      <c r="W205" t="s">
        <v>22</v>
      </c>
      <c r="X205">
        <v>300</v>
      </c>
      <c r="Y205" t="s">
        <v>34</v>
      </c>
      <c r="AA205" t="s">
        <v>23</v>
      </c>
      <c r="AB205" t="s">
        <v>446</v>
      </c>
      <c r="AC205" t="s">
        <v>446</v>
      </c>
      <c r="AD205" t="s">
        <v>827</v>
      </c>
      <c r="AE205" t="s">
        <v>827</v>
      </c>
      <c r="AF205" t="s">
        <v>447</v>
      </c>
    </row>
    <row r="206" spans="1:32" x14ac:dyDescent="0.25">
      <c r="A206">
        <v>6362924218</v>
      </c>
      <c r="B206">
        <v>161258838</v>
      </c>
      <c r="C206" t="s">
        <v>443</v>
      </c>
      <c r="D206" t="s">
        <v>20</v>
      </c>
      <c r="E206">
        <v>560</v>
      </c>
      <c r="F206">
        <v>700</v>
      </c>
      <c r="G206">
        <v>0</v>
      </c>
      <c r="H206">
        <v>700</v>
      </c>
      <c r="I206">
        <v>0</v>
      </c>
      <c r="J206">
        <v>700</v>
      </c>
      <c r="L206" t="s">
        <v>22</v>
      </c>
      <c r="W206" t="s">
        <v>22</v>
      </c>
      <c r="X206">
        <v>560</v>
      </c>
      <c r="Y206" t="s">
        <v>29</v>
      </c>
      <c r="AA206" t="s">
        <v>23</v>
      </c>
      <c r="AB206" t="s">
        <v>42</v>
      </c>
      <c r="AD206" t="s">
        <v>827</v>
      </c>
      <c r="AE206" t="s">
        <v>827</v>
      </c>
      <c r="AF206" t="s">
        <v>448</v>
      </c>
    </row>
    <row r="207" spans="1:32" x14ac:dyDescent="0.25">
      <c r="A207">
        <v>6362918785</v>
      </c>
      <c r="B207">
        <v>161258838</v>
      </c>
      <c r="C207" t="s">
        <v>449</v>
      </c>
      <c r="D207" t="s">
        <v>20</v>
      </c>
      <c r="E207">
        <v>700</v>
      </c>
      <c r="F207">
        <v>700</v>
      </c>
      <c r="G207">
        <v>0</v>
      </c>
      <c r="H207">
        <v>300</v>
      </c>
      <c r="I207">
        <v>0</v>
      </c>
      <c r="J207">
        <v>300</v>
      </c>
      <c r="L207" t="s">
        <v>22</v>
      </c>
      <c r="W207" t="s">
        <v>23</v>
      </c>
      <c r="AD207" t="s">
        <v>827</v>
      </c>
      <c r="AE207" t="s">
        <v>827</v>
      </c>
      <c r="AF207" t="s">
        <v>450</v>
      </c>
    </row>
    <row r="208" spans="1:32" x14ac:dyDescent="0.25">
      <c r="A208">
        <v>6362901541</v>
      </c>
      <c r="B208">
        <v>161258838</v>
      </c>
      <c r="C208" t="s">
        <v>451</v>
      </c>
      <c r="D208" t="s">
        <v>20</v>
      </c>
      <c r="E208" s="4"/>
      <c r="F208" s="4"/>
      <c r="G208" s="4"/>
      <c r="H208" s="4"/>
      <c r="I208">
        <v>0</v>
      </c>
      <c r="J208">
        <v>400</v>
      </c>
      <c r="L208" t="s">
        <v>22</v>
      </c>
      <c r="M208" t="s">
        <v>22</v>
      </c>
      <c r="N208" t="s">
        <v>22</v>
      </c>
      <c r="O208" t="s">
        <v>22</v>
      </c>
      <c r="P208" t="s">
        <v>452</v>
      </c>
      <c r="Q208" t="s">
        <v>23</v>
      </c>
      <c r="S208" t="s">
        <v>23</v>
      </c>
      <c r="V208" t="s">
        <v>22</v>
      </c>
      <c r="W208" t="s">
        <v>22</v>
      </c>
      <c r="AB208" t="s">
        <v>31</v>
      </c>
      <c r="AC208" t="s">
        <v>453</v>
      </c>
      <c r="AD208" t="s">
        <v>827</v>
      </c>
      <c r="AE208" t="s">
        <v>827</v>
      </c>
      <c r="AF208" t="s">
        <v>454</v>
      </c>
    </row>
    <row r="209" spans="1:32" x14ac:dyDescent="0.25">
      <c r="A209">
        <v>6362893201</v>
      </c>
      <c r="B209">
        <v>161258838</v>
      </c>
      <c r="C209" t="s">
        <v>176</v>
      </c>
      <c r="D209" t="s">
        <v>20</v>
      </c>
      <c r="E209">
        <v>460</v>
      </c>
      <c r="F209">
        <v>540</v>
      </c>
      <c r="G209">
        <v>460</v>
      </c>
      <c r="H209">
        <v>540</v>
      </c>
      <c r="I209">
        <v>460</v>
      </c>
      <c r="J209">
        <v>540</v>
      </c>
      <c r="K209" t="s">
        <v>50</v>
      </c>
      <c r="L209" t="s">
        <v>23</v>
      </c>
      <c r="M209" t="s">
        <v>22</v>
      </c>
      <c r="N209" t="s">
        <v>22</v>
      </c>
      <c r="O209" t="s">
        <v>22</v>
      </c>
      <c r="S209" t="s">
        <v>23</v>
      </c>
      <c r="V209" t="s">
        <v>23</v>
      </c>
      <c r="AD209" t="s">
        <v>827</v>
      </c>
      <c r="AE209" t="s">
        <v>827</v>
      </c>
      <c r="AF209" t="s">
        <v>455</v>
      </c>
    </row>
    <row r="210" spans="1:32" x14ac:dyDescent="0.25">
      <c r="A210">
        <v>6362882744</v>
      </c>
      <c r="B210">
        <v>161258838</v>
      </c>
      <c r="C210" t="s">
        <v>63</v>
      </c>
      <c r="D210" t="s">
        <v>20</v>
      </c>
      <c r="E210">
        <v>400</v>
      </c>
      <c r="F210">
        <v>400</v>
      </c>
      <c r="L210" t="s">
        <v>23</v>
      </c>
      <c r="Q210" t="s">
        <v>22</v>
      </c>
      <c r="R210" t="s">
        <v>182</v>
      </c>
      <c r="W210" t="s">
        <v>23</v>
      </c>
      <c r="AD210" t="s">
        <v>827</v>
      </c>
      <c r="AE210" t="s">
        <v>827</v>
      </c>
      <c r="AF210" t="s">
        <v>458</v>
      </c>
    </row>
    <row r="211" spans="1:32" x14ac:dyDescent="0.25">
      <c r="A211">
        <v>6362880935</v>
      </c>
      <c r="B211">
        <v>161258838</v>
      </c>
      <c r="C211" t="s">
        <v>192</v>
      </c>
      <c r="D211" t="s">
        <v>20</v>
      </c>
      <c r="E211">
        <v>410</v>
      </c>
      <c r="G211">
        <v>0</v>
      </c>
      <c r="I211">
        <v>0</v>
      </c>
      <c r="L211" t="s">
        <v>22</v>
      </c>
      <c r="W211" t="s">
        <v>23</v>
      </c>
      <c r="AD211" t="s">
        <v>827</v>
      </c>
      <c r="AE211" t="s">
        <v>827</v>
      </c>
      <c r="AF211" t="s">
        <v>459</v>
      </c>
    </row>
    <row r="212" spans="1:32" x14ac:dyDescent="0.25">
      <c r="A212">
        <v>6362878807</v>
      </c>
      <c r="B212">
        <v>161258838</v>
      </c>
      <c r="C212" t="s">
        <v>63</v>
      </c>
      <c r="D212" t="s">
        <v>20</v>
      </c>
      <c r="E212">
        <v>300</v>
      </c>
      <c r="F212">
        <v>300</v>
      </c>
      <c r="G212">
        <v>0</v>
      </c>
      <c r="H212">
        <v>300</v>
      </c>
      <c r="I212">
        <v>0</v>
      </c>
      <c r="J212">
        <v>300</v>
      </c>
      <c r="L212" t="s">
        <v>22</v>
      </c>
      <c r="AD212" t="s">
        <v>827</v>
      </c>
      <c r="AE212" t="s">
        <v>827</v>
      </c>
      <c r="AF212" t="s">
        <v>460</v>
      </c>
    </row>
    <row r="213" spans="1:32" x14ac:dyDescent="0.25">
      <c r="A213">
        <v>6362869227</v>
      </c>
      <c r="B213">
        <v>161258838</v>
      </c>
      <c r="C213" t="s">
        <v>63</v>
      </c>
      <c r="D213" t="s">
        <v>20</v>
      </c>
      <c r="E213">
        <v>300</v>
      </c>
      <c r="F213">
        <v>150</v>
      </c>
      <c r="G213">
        <v>300</v>
      </c>
      <c r="I213">
        <v>0</v>
      </c>
      <c r="L213" t="s">
        <v>23</v>
      </c>
      <c r="AD213" t="s">
        <v>827</v>
      </c>
      <c r="AE213" t="s">
        <v>827</v>
      </c>
      <c r="AF213" t="s">
        <v>461</v>
      </c>
    </row>
    <row r="214" spans="1:32" x14ac:dyDescent="0.25">
      <c r="A214">
        <v>6362864894</v>
      </c>
      <c r="B214">
        <v>161258838</v>
      </c>
      <c r="C214" t="s">
        <v>63</v>
      </c>
      <c r="D214" t="s">
        <v>20</v>
      </c>
      <c r="E214">
        <v>900</v>
      </c>
      <c r="F214">
        <v>900</v>
      </c>
      <c r="G214">
        <v>180</v>
      </c>
      <c r="H214">
        <v>900</v>
      </c>
      <c r="I214">
        <v>180</v>
      </c>
      <c r="J214">
        <v>900</v>
      </c>
      <c r="K214" t="s">
        <v>50</v>
      </c>
      <c r="L214" t="s">
        <v>22</v>
      </c>
      <c r="M214" t="s">
        <v>22</v>
      </c>
      <c r="N214" t="s">
        <v>22</v>
      </c>
      <c r="O214" t="s">
        <v>22</v>
      </c>
      <c r="P214" t="s">
        <v>391</v>
      </c>
      <c r="Q214" t="s">
        <v>23</v>
      </c>
      <c r="S214" t="s">
        <v>23</v>
      </c>
      <c r="V214" t="s">
        <v>22</v>
      </c>
      <c r="AD214" t="s">
        <v>827</v>
      </c>
      <c r="AE214" t="s">
        <v>827</v>
      </c>
      <c r="AF214" t="s">
        <v>462</v>
      </c>
    </row>
    <row r="215" spans="1:32" x14ac:dyDescent="0.25">
      <c r="A215">
        <v>6362862787</v>
      </c>
      <c r="B215">
        <v>161258838</v>
      </c>
      <c r="C215" t="s">
        <v>63</v>
      </c>
      <c r="D215" t="s">
        <v>20</v>
      </c>
      <c r="E215">
        <v>400</v>
      </c>
      <c r="F215">
        <v>400</v>
      </c>
      <c r="G215">
        <v>0</v>
      </c>
      <c r="H215">
        <v>400</v>
      </c>
      <c r="I215">
        <v>0</v>
      </c>
      <c r="L215" t="s">
        <v>22</v>
      </c>
      <c r="AD215" t="s">
        <v>827</v>
      </c>
      <c r="AE215" t="s">
        <v>827</v>
      </c>
      <c r="AF215" t="s">
        <v>463</v>
      </c>
    </row>
    <row r="216" spans="1:32" x14ac:dyDescent="0.25">
      <c r="A216">
        <v>6362837802</v>
      </c>
      <c r="B216">
        <v>161258838</v>
      </c>
      <c r="C216" t="s">
        <v>464</v>
      </c>
      <c r="D216" t="s">
        <v>20</v>
      </c>
      <c r="E216" s="4"/>
      <c r="F216" s="4"/>
      <c r="AD216" t="s">
        <v>825</v>
      </c>
      <c r="AE216" t="s">
        <v>825</v>
      </c>
    </row>
    <row r="217" spans="1:32" x14ac:dyDescent="0.25">
      <c r="A217">
        <v>6362832370</v>
      </c>
      <c r="B217">
        <v>161258838</v>
      </c>
      <c r="C217" t="s">
        <v>443</v>
      </c>
      <c r="D217" t="s">
        <v>20</v>
      </c>
      <c r="L217" t="s">
        <v>22</v>
      </c>
      <c r="W217" t="s">
        <v>23</v>
      </c>
      <c r="AD217" t="s">
        <v>827</v>
      </c>
      <c r="AE217" t="s">
        <v>827</v>
      </c>
      <c r="AF217" t="s">
        <v>465</v>
      </c>
    </row>
    <row r="218" spans="1:32" x14ac:dyDescent="0.25">
      <c r="A218">
        <v>6362827597</v>
      </c>
      <c r="B218">
        <v>161258838</v>
      </c>
      <c r="C218" t="s">
        <v>443</v>
      </c>
      <c r="D218" t="s">
        <v>20</v>
      </c>
      <c r="E218">
        <v>480</v>
      </c>
      <c r="F218">
        <v>320</v>
      </c>
      <c r="G218">
        <v>0</v>
      </c>
      <c r="H218">
        <v>320</v>
      </c>
      <c r="L218" t="s">
        <v>22</v>
      </c>
      <c r="W218" t="s">
        <v>22</v>
      </c>
      <c r="X218">
        <v>480</v>
      </c>
      <c r="Y218" t="s">
        <v>29</v>
      </c>
      <c r="AA218" t="s">
        <v>23</v>
      </c>
      <c r="AB218" t="s">
        <v>830</v>
      </c>
      <c r="AC218" t="s">
        <v>466</v>
      </c>
      <c r="AD218" t="s">
        <v>827</v>
      </c>
      <c r="AE218" t="s">
        <v>827</v>
      </c>
      <c r="AF218" t="s">
        <v>467</v>
      </c>
    </row>
    <row r="219" spans="1:32" x14ac:dyDescent="0.25">
      <c r="A219">
        <v>6362821534</v>
      </c>
      <c r="B219">
        <v>161258838</v>
      </c>
      <c r="C219" t="s">
        <v>451</v>
      </c>
      <c r="D219" t="s">
        <v>20</v>
      </c>
      <c r="E219">
        <v>1650</v>
      </c>
      <c r="F219">
        <v>1650</v>
      </c>
      <c r="G219">
        <v>0</v>
      </c>
      <c r="I219">
        <v>0</v>
      </c>
      <c r="L219" t="s">
        <v>22</v>
      </c>
      <c r="AD219" t="s">
        <v>827</v>
      </c>
      <c r="AE219" t="s">
        <v>827</v>
      </c>
      <c r="AF219" t="s">
        <v>468</v>
      </c>
    </row>
    <row r="220" spans="1:32" x14ac:dyDescent="0.25">
      <c r="A220">
        <v>6362814807</v>
      </c>
      <c r="B220">
        <v>161258838</v>
      </c>
      <c r="C220" t="s">
        <v>345</v>
      </c>
      <c r="D220" t="s">
        <v>20</v>
      </c>
      <c r="E220">
        <v>97</v>
      </c>
      <c r="F220">
        <v>0</v>
      </c>
      <c r="G220">
        <v>0</v>
      </c>
      <c r="H220">
        <v>0</v>
      </c>
      <c r="I220">
        <v>0</v>
      </c>
      <c r="J220">
        <v>0</v>
      </c>
      <c r="L220" t="s">
        <v>23</v>
      </c>
      <c r="W220" t="s">
        <v>23</v>
      </c>
      <c r="AD220" t="s">
        <v>827</v>
      </c>
      <c r="AE220" t="s">
        <v>827</v>
      </c>
      <c r="AF220" t="s">
        <v>469</v>
      </c>
    </row>
    <row r="221" spans="1:32" x14ac:dyDescent="0.25">
      <c r="A221">
        <v>6362812464</v>
      </c>
      <c r="B221">
        <v>161258838</v>
      </c>
      <c r="C221" t="s">
        <v>63</v>
      </c>
      <c r="D221" t="s">
        <v>20</v>
      </c>
      <c r="E221">
        <v>500</v>
      </c>
      <c r="F221">
        <v>300</v>
      </c>
      <c r="G221">
        <v>0</v>
      </c>
      <c r="I221">
        <v>0</v>
      </c>
      <c r="L221" t="s">
        <v>22</v>
      </c>
      <c r="AD221" t="s">
        <v>827</v>
      </c>
      <c r="AE221" t="s">
        <v>827</v>
      </c>
      <c r="AF221" t="s">
        <v>470</v>
      </c>
    </row>
    <row r="222" spans="1:32" x14ac:dyDescent="0.25">
      <c r="A222">
        <v>6362810024</v>
      </c>
      <c r="B222">
        <v>161258838</v>
      </c>
      <c r="C222" t="s">
        <v>63</v>
      </c>
      <c r="D222" t="s">
        <v>20</v>
      </c>
      <c r="E222">
        <v>700</v>
      </c>
      <c r="F222">
        <v>700</v>
      </c>
      <c r="G222">
        <v>0</v>
      </c>
      <c r="H222">
        <v>160</v>
      </c>
      <c r="I222">
        <v>0</v>
      </c>
      <c r="J222">
        <v>160</v>
      </c>
      <c r="L222" t="s">
        <v>23</v>
      </c>
      <c r="AD222" t="s">
        <v>827</v>
      </c>
      <c r="AE222" t="s">
        <v>827</v>
      </c>
      <c r="AF222" t="s">
        <v>473</v>
      </c>
    </row>
    <row r="223" spans="1:32" x14ac:dyDescent="0.25">
      <c r="A223">
        <v>6362804598</v>
      </c>
      <c r="B223">
        <v>161258838</v>
      </c>
      <c r="C223" t="s">
        <v>63</v>
      </c>
      <c r="D223" t="s">
        <v>20</v>
      </c>
      <c r="E223">
        <v>250</v>
      </c>
      <c r="F223">
        <v>250</v>
      </c>
      <c r="G223">
        <v>0</v>
      </c>
      <c r="H223">
        <v>200</v>
      </c>
      <c r="I223">
        <v>0</v>
      </c>
      <c r="J223">
        <v>200</v>
      </c>
      <c r="O223" t="s">
        <v>22</v>
      </c>
      <c r="Q223" t="s">
        <v>22</v>
      </c>
      <c r="AD223" t="s">
        <v>827</v>
      </c>
      <c r="AE223" t="s">
        <v>827</v>
      </c>
      <c r="AF223" t="s">
        <v>474</v>
      </c>
    </row>
    <row r="224" spans="1:32" x14ac:dyDescent="0.25">
      <c r="A224">
        <v>6362776020</v>
      </c>
      <c r="B224">
        <v>161258838</v>
      </c>
      <c r="C224" t="s">
        <v>192</v>
      </c>
      <c r="D224" t="s">
        <v>20</v>
      </c>
      <c r="E224">
        <v>500</v>
      </c>
      <c r="F224">
        <v>500</v>
      </c>
      <c r="G224">
        <v>120</v>
      </c>
      <c r="H224">
        <v>500</v>
      </c>
      <c r="I224">
        <v>120</v>
      </c>
      <c r="J224">
        <v>500</v>
      </c>
      <c r="K224" t="s">
        <v>21</v>
      </c>
      <c r="L224" t="s">
        <v>23</v>
      </c>
      <c r="M224" t="s">
        <v>22</v>
      </c>
      <c r="N224" t="s">
        <v>22</v>
      </c>
      <c r="O224" t="s">
        <v>42</v>
      </c>
      <c r="Q224" t="s">
        <v>23</v>
      </c>
      <c r="S224" t="s">
        <v>23</v>
      </c>
      <c r="V224" t="s">
        <v>22</v>
      </c>
      <c r="W224" t="s">
        <v>22</v>
      </c>
      <c r="Y224" t="s">
        <v>29</v>
      </c>
      <c r="AB224" t="s">
        <v>830</v>
      </c>
      <c r="AC224" t="s">
        <v>466</v>
      </c>
      <c r="AD224" t="s">
        <v>827</v>
      </c>
      <c r="AE224" t="s">
        <v>827</v>
      </c>
      <c r="AF224" t="s">
        <v>476</v>
      </c>
    </row>
    <row r="225" spans="1:33" x14ac:dyDescent="0.25">
      <c r="A225">
        <v>6362770113</v>
      </c>
      <c r="B225">
        <v>161258838</v>
      </c>
      <c r="C225" t="s">
        <v>63</v>
      </c>
      <c r="D225" t="s">
        <v>20</v>
      </c>
      <c r="F225">
        <v>1800</v>
      </c>
      <c r="K225" t="s">
        <v>21</v>
      </c>
      <c r="L225" t="s">
        <v>23</v>
      </c>
      <c r="S225" t="s">
        <v>23</v>
      </c>
      <c r="V225" t="s">
        <v>22</v>
      </c>
      <c r="W225" t="s">
        <v>23</v>
      </c>
      <c r="AD225" t="s">
        <v>827</v>
      </c>
      <c r="AE225" t="s">
        <v>827</v>
      </c>
      <c r="AF225" t="s">
        <v>477</v>
      </c>
    </row>
    <row r="226" spans="1:33" x14ac:dyDescent="0.25">
      <c r="A226">
        <v>6362765391</v>
      </c>
      <c r="B226">
        <v>161258838</v>
      </c>
      <c r="C226" t="s">
        <v>63</v>
      </c>
      <c r="D226" t="s">
        <v>20</v>
      </c>
      <c r="E226">
        <v>650</v>
      </c>
      <c r="F226">
        <v>600</v>
      </c>
      <c r="G226">
        <v>30</v>
      </c>
      <c r="H226">
        <v>600</v>
      </c>
      <c r="I226">
        <v>30</v>
      </c>
      <c r="J226">
        <v>600</v>
      </c>
      <c r="K226" t="s">
        <v>50</v>
      </c>
      <c r="L226" t="s">
        <v>23</v>
      </c>
      <c r="M226" t="s">
        <v>22</v>
      </c>
      <c r="N226" t="s">
        <v>23</v>
      </c>
      <c r="O226" t="s">
        <v>23</v>
      </c>
      <c r="Q226" t="s">
        <v>23</v>
      </c>
      <c r="S226" t="s">
        <v>23</v>
      </c>
      <c r="V226" t="s">
        <v>22</v>
      </c>
      <c r="AD226" t="s">
        <v>827</v>
      </c>
      <c r="AE226" t="s">
        <v>827</v>
      </c>
      <c r="AF226" t="s">
        <v>478</v>
      </c>
    </row>
    <row r="227" spans="1:33" x14ac:dyDescent="0.25">
      <c r="A227">
        <v>6362762703</v>
      </c>
      <c r="B227">
        <v>161258838</v>
      </c>
      <c r="C227" t="s">
        <v>192</v>
      </c>
      <c r="D227" t="s">
        <v>20</v>
      </c>
      <c r="E227">
        <v>360</v>
      </c>
      <c r="F227">
        <v>300</v>
      </c>
      <c r="G227">
        <v>0</v>
      </c>
      <c r="H227">
        <v>0</v>
      </c>
      <c r="L227" t="s">
        <v>23</v>
      </c>
      <c r="AD227" t="s">
        <v>827</v>
      </c>
      <c r="AE227" t="s">
        <v>827</v>
      </c>
      <c r="AF227" t="s">
        <v>479</v>
      </c>
    </row>
    <row r="228" spans="1:33" x14ac:dyDescent="0.25">
      <c r="A228">
        <v>6362759712</v>
      </c>
      <c r="B228">
        <v>160912743</v>
      </c>
      <c r="C228" t="s">
        <v>449</v>
      </c>
      <c r="D228" t="s">
        <v>20</v>
      </c>
      <c r="E228">
        <v>400</v>
      </c>
      <c r="F228">
        <v>400</v>
      </c>
      <c r="G228">
        <v>0</v>
      </c>
      <c r="H228">
        <v>0</v>
      </c>
      <c r="W228" t="s">
        <v>22</v>
      </c>
      <c r="X228">
        <v>170</v>
      </c>
      <c r="Y228" t="s">
        <v>34</v>
      </c>
      <c r="Z228" t="s">
        <v>30</v>
      </c>
      <c r="AA228" t="s">
        <v>22</v>
      </c>
      <c r="AB228" t="s">
        <v>35</v>
      </c>
      <c r="AD228" t="s">
        <v>825</v>
      </c>
      <c r="AE228" t="s">
        <v>825</v>
      </c>
    </row>
    <row r="229" spans="1:33" x14ac:dyDescent="0.25">
      <c r="A229">
        <v>6362757838</v>
      </c>
      <c r="B229">
        <v>161258838</v>
      </c>
      <c r="C229" t="s">
        <v>443</v>
      </c>
      <c r="D229" t="s">
        <v>20</v>
      </c>
      <c r="E229">
        <v>150</v>
      </c>
      <c r="G229">
        <v>150</v>
      </c>
      <c r="L229" t="s">
        <v>23</v>
      </c>
      <c r="N229" t="s">
        <v>22</v>
      </c>
      <c r="O229" t="s">
        <v>42</v>
      </c>
      <c r="S229" t="s">
        <v>23</v>
      </c>
      <c r="V229" t="s">
        <v>22</v>
      </c>
      <c r="W229" t="s">
        <v>23</v>
      </c>
      <c r="AD229" t="s">
        <v>827</v>
      </c>
      <c r="AE229" t="s">
        <v>827</v>
      </c>
      <c r="AF229" t="s">
        <v>480</v>
      </c>
    </row>
    <row r="230" spans="1:33" x14ac:dyDescent="0.25">
      <c r="A230">
        <v>6362748799</v>
      </c>
      <c r="B230">
        <v>161258838</v>
      </c>
      <c r="C230" t="s">
        <v>373</v>
      </c>
      <c r="D230" t="s">
        <v>20</v>
      </c>
      <c r="E230">
        <v>800</v>
      </c>
      <c r="F230">
        <v>400</v>
      </c>
      <c r="L230" t="s">
        <v>23</v>
      </c>
      <c r="W230" t="s">
        <v>23</v>
      </c>
      <c r="AD230" t="s">
        <v>827</v>
      </c>
      <c r="AE230" t="s">
        <v>827</v>
      </c>
      <c r="AF230" t="s">
        <v>481</v>
      </c>
    </row>
    <row r="231" spans="1:33" x14ac:dyDescent="0.25">
      <c r="A231">
        <v>6362742859</v>
      </c>
      <c r="B231">
        <v>161258838</v>
      </c>
      <c r="C231" t="s">
        <v>482</v>
      </c>
      <c r="D231" t="s">
        <v>20</v>
      </c>
      <c r="E231">
        <v>450</v>
      </c>
      <c r="F231">
        <v>400</v>
      </c>
      <c r="G231">
        <v>0</v>
      </c>
      <c r="H231">
        <v>400</v>
      </c>
      <c r="I231">
        <v>0</v>
      </c>
      <c r="J231">
        <v>400</v>
      </c>
      <c r="L231" t="s">
        <v>22</v>
      </c>
      <c r="W231" t="s">
        <v>22</v>
      </c>
      <c r="X231">
        <v>200</v>
      </c>
      <c r="Y231" t="s">
        <v>29</v>
      </c>
      <c r="AA231" t="s">
        <v>23</v>
      </c>
      <c r="AB231" t="s">
        <v>31</v>
      </c>
      <c r="AC231" t="s">
        <v>483</v>
      </c>
      <c r="AD231" t="s">
        <v>827</v>
      </c>
      <c r="AE231" t="s">
        <v>827</v>
      </c>
      <c r="AF231" t="s">
        <v>484</v>
      </c>
    </row>
    <row r="232" spans="1:33" x14ac:dyDescent="0.25">
      <c r="A232">
        <v>6362738968</v>
      </c>
      <c r="B232">
        <v>161258838</v>
      </c>
      <c r="C232" t="s">
        <v>485</v>
      </c>
      <c r="D232" t="s">
        <v>20</v>
      </c>
      <c r="E232">
        <v>400</v>
      </c>
      <c r="F232">
        <v>400</v>
      </c>
      <c r="G232">
        <v>0</v>
      </c>
      <c r="I232">
        <v>0</v>
      </c>
      <c r="L232" t="s">
        <v>23</v>
      </c>
      <c r="W232" t="s">
        <v>22</v>
      </c>
      <c r="X232">
        <v>170</v>
      </c>
      <c r="Y232" t="s">
        <v>34</v>
      </c>
      <c r="AA232" t="s">
        <v>23</v>
      </c>
      <c r="AB232" t="s">
        <v>117</v>
      </c>
      <c r="AD232" t="s">
        <v>827</v>
      </c>
      <c r="AE232" t="s">
        <v>827</v>
      </c>
      <c r="AF232" t="s">
        <v>486</v>
      </c>
    </row>
    <row r="233" spans="1:33" x14ac:dyDescent="0.25">
      <c r="A233">
        <v>6362731938</v>
      </c>
      <c r="B233">
        <v>161258838</v>
      </c>
      <c r="C233" t="s">
        <v>795</v>
      </c>
      <c r="D233" t="s">
        <v>20</v>
      </c>
      <c r="E233">
        <v>500</v>
      </c>
      <c r="F233">
        <v>1000</v>
      </c>
      <c r="G233">
        <v>250</v>
      </c>
      <c r="H233">
        <v>750</v>
      </c>
      <c r="I233">
        <v>250</v>
      </c>
      <c r="J233">
        <v>750</v>
      </c>
      <c r="L233" t="s">
        <v>22</v>
      </c>
      <c r="M233" t="s">
        <v>42</v>
      </c>
      <c r="N233" t="s">
        <v>22</v>
      </c>
      <c r="O233" t="s">
        <v>22</v>
      </c>
      <c r="Q233" t="s">
        <v>23</v>
      </c>
      <c r="S233" t="s">
        <v>23</v>
      </c>
      <c r="V233" t="s">
        <v>22</v>
      </c>
      <c r="AD233" t="s">
        <v>827</v>
      </c>
      <c r="AE233" t="s">
        <v>827</v>
      </c>
      <c r="AF233" t="s">
        <v>487</v>
      </c>
    </row>
    <row r="234" spans="1:33" x14ac:dyDescent="0.25">
      <c r="A234">
        <v>6362726581</v>
      </c>
      <c r="B234">
        <v>161258838</v>
      </c>
      <c r="C234" t="s">
        <v>482</v>
      </c>
      <c r="D234" t="s">
        <v>20</v>
      </c>
      <c r="E234">
        <v>600</v>
      </c>
      <c r="F234">
        <v>600</v>
      </c>
      <c r="G234">
        <v>0</v>
      </c>
      <c r="H234">
        <v>300</v>
      </c>
      <c r="I234">
        <v>0</v>
      </c>
      <c r="J234">
        <v>300</v>
      </c>
      <c r="L234" t="s">
        <v>22</v>
      </c>
      <c r="W234" t="s">
        <v>22</v>
      </c>
      <c r="X234">
        <v>50</v>
      </c>
      <c r="Y234" t="s">
        <v>29</v>
      </c>
      <c r="AA234" t="s">
        <v>23</v>
      </c>
      <c r="AC234" t="s">
        <v>488</v>
      </c>
      <c r="AD234" t="s">
        <v>827</v>
      </c>
      <c r="AE234" t="s">
        <v>827</v>
      </c>
      <c r="AF234" t="s">
        <v>489</v>
      </c>
      <c r="AG234" t="s">
        <v>490</v>
      </c>
    </row>
    <row r="235" spans="1:33" x14ac:dyDescent="0.25">
      <c r="A235">
        <v>6362720713</v>
      </c>
      <c r="B235">
        <v>161258838</v>
      </c>
      <c r="C235" t="s">
        <v>493</v>
      </c>
      <c r="D235" t="s">
        <v>20</v>
      </c>
      <c r="E235">
        <v>240</v>
      </c>
      <c r="G235">
        <v>0</v>
      </c>
      <c r="I235">
        <v>0</v>
      </c>
      <c r="L235" t="s">
        <v>22</v>
      </c>
      <c r="AD235" t="s">
        <v>827</v>
      </c>
      <c r="AE235" t="s">
        <v>827</v>
      </c>
      <c r="AF235" t="s">
        <v>494</v>
      </c>
    </row>
    <row r="236" spans="1:33" x14ac:dyDescent="0.25">
      <c r="A236">
        <v>6362714374</v>
      </c>
      <c r="B236">
        <v>161258838</v>
      </c>
      <c r="C236" t="s">
        <v>240</v>
      </c>
      <c r="D236" t="s">
        <v>20</v>
      </c>
      <c r="E236">
        <v>380</v>
      </c>
      <c r="F236">
        <v>360</v>
      </c>
      <c r="G236">
        <v>0</v>
      </c>
      <c r="I236">
        <v>0</v>
      </c>
      <c r="L236" t="s">
        <v>22</v>
      </c>
      <c r="W236" t="s">
        <v>23</v>
      </c>
      <c r="AD236" t="s">
        <v>827</v>
      </c>
      <c r="AE236" t="s">
        <v>827</v>
      </c>
      <c r="AF236" t="s">
        <v>495</v>
      </c>
      <c r="AG236" t="s">
        <v>496</v>
      </c>
    </row>
    <row r="237" spans="1:33" x14ac:dyDescent="0.25">
      <c r="A237">
        <v>6362692985</v>
      </c>
      <c r="B237">
        <v>160912743</v>
      </c>
      <c r="C237" t="s">
        <v>792</v>
      </c>
      <c r="D237" t="s">
        <v>20</v>
      </c>
      <c r="E237">
        <v>250</v>
      </c>
      <c r="F237">
        <v>250</v>
      </c>
      <c r="G237">
        <v>0</v>
      </c>
      <c r="H237">
        <v>0</v>
      </c>
      <c r="W237" t="s">
        <v>23</v>
      </c>
      <c r="AD237" t="s">
        <v>825</v>
      </c>
      <c r="AE237" t="s">
        <v>825</v>
      </c>
    </row>
    <row r="238" spans="1:33" x14ac:dyDescent="0.25">
      <c r="A238">
        <v>6362684417</v>
      </c>
      <c r="B238">
        <v>161258838</v>
      </c>
      <c r="C238" t="s">
        <v>240</v>
      </c>
      <c r="D238" t="s">
        <v>20</v>
      </c>
      <c r="E238">
        <v>350</v>
      </c>
      <c r="F238">
        <v>400</v>
      </c>
      <c r="G238">
        <v>0</v>
      </c>
      <c r="I238">
        <v>0</v>
      </c>
      <c r="L238" t="s">
        <v>22</v>
      </c>
      <c r="W238" t="s">
        <v>22</v>
      </c>
      <c r="Y238" t="s">
        <v>29</v>
      </c>
      <c r="AA238" t="s">
        <v>23</v>
      </c>
      <c r="AB238" t="s">
        <v>832</v>
      </c>
      <c r="AC238" t="s">
        <v>501</v>
      </c>
      <c r="AD238" t="s">
        <v>827</v>
      </c>
      <c r="AE238" t="s">
        <v>827</v>
      </c>
      <c r="AF238" t="s">
        <v>502</v>
      </c>
      <c r="AG238" t="s">
        <v>503</v>
      </c>
    </row>
    <row r="239" spans="1:33" x14ac:dyDescent="0.25">
      <c r="A239">
        <v>6362677693</v>
      </c>
      <c r="B239">
        <v>160912743</v>
      </c>
      <c r="C239" t="s">
        <v>787</v>
      </c>
      <c r="D239" t="s">
        <v>20</v>
      </c>
      <c r="E239">
        <v>0</v>
      </c>
      <c r="F239">
        <v>200</v>
      </c>
      <c r="G239">
        <v>0</v>
      </c>
      <c r="H239">
        <v>100</v>
      </c>
      <c r="Q239" t="s">
        <v>22</v>
      </c>
      <c r="R239" t="s">
        <v>182</v>
      </c>
      <c r="AD239" s="4" t="s">
        <v>825</v>
      </c>
      <c r="AE239" s="4" t="s">
        <v>825</v>
      </c>
    </row>
    <row r="240" spans="1:33" x14ac:dyDescent="0.25">
      <c r="A240">
        <v>6362673189</v>
      </c>
      <c r="B240">
        <v>161258838</v>
      </c>
      <c r="C240" t="s">
        <v>795</v>
      </c>
      <c r="D240" t="s">
        <v>20</v>
      </c>
      <c r="E240">
        <v>1350</v>
      </c>
      <c r="F240">
        <v>1200</v>
      </c>
      <c r="G240">
        <v>0</v>
      </c>
      <c r="H240">
        <v>1200</v>
      </c>
      <c r="L240" t="s">
        <v>22</v>
      </c>
      <c r="W240" t="s">
        <v>22</v>
      </c>
      <c r="X240">
        <v>1350</v>
      </c>
      <c r="Y240" t="s">
        <v>34</v>
      </c>
      <c r="AA240" t="s">
        <v>23</v>
      </c>
      <c r="AB240" t="s">
        <v>51</v>
      </c>
      <c r="AD240" t="s">
        <v>827</v>
      </c>
      <c r="AE240" t="s">
        <v>827</v>
      </c>
      <c r="AF240" t="s">
        <v>505</v>
      </c>
    </row>
    <row r="241" spans="1:33" x14ac:dyDescent="0.25">
      <c r="A241">
        <v>6362666265</v>
      </c>
      <c r="B241">
        <v>161258838</v>
      </c>
      <c r="C241" t="s">
        <v>240</v>
      </c>
      <c r="D241" t="s">
        <v>20</v>
      </c>
      <c r="E241">
        <v>500</v>
      </c>
      <c r="F241">
        <v>350</v>
      </c>
      <c r="G241">
        <v>0</v>
      </c>
      <c r="I241">
        <v>0</v>
      </c>
      <c r="L241" t="s">
        <v>22</v>
      </c>
      <c r="W241" t="s">
        <v>22</v>
      </c>
      <c r="X241">
        <v>30</v>
      </c>
      <c r="Y241" t="s">
        <v>29</v>
      </c>
      <c r="AA241" t="s">
        <v>23</v>
      </c>
      <c r="AC241" t="s">
        <v>506</v>
      </c>
      <c r="AD241" t="s">
        <v>827</v>
      </c>
      <c r="AE241" t="s">
        <v>827</v>
      </c>
      <c r="AF241" t="s">
        <v>507</v>
      </c>
    </row>
    <row r="242" spans="1:33" x14ac:dyDescent="0.25">
      <c r="A242">
        <v>6362653946</v>
      </c>
      <c r="B242">
        <v>161258838</v>
      </c>
      <c r="C242" t="s">
        <v>373</v>
      </c>
      <c r="D242" t="s">
        <v>20</v>
      </c>
      <c r="E242">
        <v>500</v>
      </c>
      <c r="F242">
        <v>250</v>
      </c>
      <c r="G242">
        <v>0</v>
      </c>
      <c r="H242">
        <v>100</v>
      </c>
      <c r="I242">
        <v>0</v>
      </c>
      <c r="J242">
        <v>100</v>
      </c>
      <c r="L242" t="s">
        <v>22</v>
      </c>
      <c r="AD242" s="4" t="s">
        <v>827</v>
      </c>
      <c r="AE242" s="4" t="s">
        <v>827</v>
      </c>
      <c r="AF242" t="s">
        <v>517</v>
      </c>
    </row>
    <row r="243" spans="1:33" x14ac:dyDescent="0.25">
      <c r="A243">
        <v>6362650770</v>
      </c>
      <c r="B243">
        <v>161258838</v>
      </c>
      <c r="C243" t="s">
        <v>63</v>
      </c>
      <c r="D243" t="s">
        <v>20</v>
      </c>
      <c r="E243">
        <v>240</v>
      </c>
      <c r="F243">
        <v>250</v>
      </c>
      <c r="G243">
        <v>0</v>
      </c>
      <c r="H243">
        <v>0</v>
      </c>
      <c r="I243">
        <v>0</v>
      </c>
      <c r="J243">
        <v>0</v>
      </c>
      <c r="L243" t="s">
        <v>22</v>
      </c>
      <c r="Q243" t="s">
        <v>22</v>
      </c>
      <c r="R243" t="s">
        <v>182</v>
      </c>
      <c r="AD243" s="4" t="s">
        <v>827</v>
      </c>
      <c r="AE243" s="4" t="s">
        <v>827</v>
      </c>
      <c r="AF243" t="s">
        <v>518</v>
      </c>
    </row>
    <row r="244" spans="1:33" x14ac:dyDescent="0.25">
      <c r="A244">
        <v>6362642418</v>
      </c>
      <c r="B244">
        <v>161258838</v>
      </c>
      <c r="C244" t="s">
        <v>482</v>
      </c>
      <c r="D244" t="s">
        <v>20</v>
      </c>
      <c r="E244">
        <v>450</v>
      </c>
      <c r="F244">
        <v>450</v>
      </c>
      <c r="G244">
        <v>0</v>
      </c>
      <c r="H244">
        <v>450</v>
      </c>
      <c r="I244">
        <v>0</v>
      </c>
      <c r="J244">
        <v>450</v>
      </c>
      <c r="L244" t="s">
        <v>22</v>
      </c>
      <c r="W244" t="s">
        <v>22</v>
      </c>
      <c r="Y244" t="s">
        <v>29</v>
      </c>
      <c r="AA244" t="s">
        <v>23</v>
      </c>
      <c r="AC244" t="s">
        <v>521</v>
      </c>
      <c r="AD244" s="4" t="s">
        <v>827</v>
      </c>
      <c r="AE244" s="4" t="s">
        <v>827</v>
      </c>
      <c r="AF244" t="s">
        <v>522</v>
      </c>
    </row>
    <row r="245" spans="1:33" x14ac:dyDescent="0.25">
      <c r="A245">
        <v>6362637257</v>
      </c>
      <c r="B245">
        <v>161258838</v>
      </c>
      <c r="C245" t="s">
        <v>523</v>
      </c>
      <c r="D245" t="s">
        <v>20</v>
      </c>
      <c r="E245">
        <v>900</v>
      </c>
      <c r="F245">
        <v>900</v>
      </c>
      <c r="L245" t="s">
        <v>22</v>
      </c>
      <c r="W245" t="s">
        <v>22</v>
      </c>
      <c r="X245">
        <v>15</v>
      </c>
      <c r="AA245" t="s">
        <v>23</v>
      </c>
      <c r="AB245" t="s">
        <v>42</v>
      </c>
      <c r="AD245" s="4" t="s">
        <v>827</v>
      </c>
      <c r="AE245" s="4" t="s">
        <v>827</v>
      </c>
      <c r="AF245" t="s">
        <v>524</v>
      </c>
    </row>
    <row r="246" spans="1:33" x14ac:dyDescent="0.25">
      <c r="A246">
        <v>6362617077</v>
      </c>
      <c r="B246">
        <v>161258838</v>
      </c>
      <c r="C246" t="s">
        <v>443</v>
      </c>
      <c r="D246" t="s">
        <v>20</v>
      </c>
      <c r="E246">
        <v>500</v>
      </c>
      <c r="F246">
        <v>500</v>
      </c>
      <c r="G246">
        <v>500</v>
      </c>
      <c r="H246">
        <v>500</v>
      </c>
      <c r="I246">
        <v>500</v>
      </c>
      <c r="J246">
        <v>500</v>
      </c>
      <c r="K246" t="s">
        <v>21</v>
      </c>
      <c r="L246" t="s">
        <v>22</v>
      </c>
      <c r="M246" t="s">
        <v>22</v>
      </c>
      <c r="N246" t="s">
        <v>22</v>
      </c>
      <c r="O246" t="s">
        <v>22</v>
      </c>
      <c r="P246" t="s">
        <v>525</v>
      </c>
      <c r="Q246" t="s">
        <v>22</v>
      </c>
      <c r="S246" t="s">
        <v>23</v>
      </c>
      <c r="V246" t="s">
        <v>22</v>
      </c>
      <c r="AD246" s="4" t="s">
        <v>827</v>
      </c>
      <c r="AE246" s="4" t="s">
        <v>827</v>
      </c>
      <c r="AF246" t="s">
        <v>526</v>
      </c>
      <c r="AG246" t="s">
        <v>527</v>
      </c>
    </row>
    <row r="247" spans="1:33" x14ac:dyDescent="0.25">
      <c r="A247">
        <v>6362607526</v>
      </c>
      <c r="B247">
        <v>160912743</v>
      </c>
      <c r="C247" t="s">
        <v>419</v>
      </c>
      <c r="D247" t="s">
        <v>20</v>
      </c>
      <c r="E247">
        <v>780</v>
      </c>
      <c r="F247">
        <v>1200</v>
      </c>
      <c r="G247">
        <v>0</v>
      </c>
      <c r="H247">
        <v>0</v>
      </c>
      <c r="W247" t="s">
        <v>22</v>
      </c>
      <c r="X247">
        <v>100</v>
      </c>
      <c r="Z247" t="s">
        <v>46</v>
      </c>
      <c r="AA247" t="s">
        <v>23</v>
      </c>
      <c r="AB247" t="s">
        <v>43</v>
      </c>
      <c r="AD247" s="4" t="s">
        <v>825</v>
      </c>
      <c r="AE247" s="4" t="s">
        <v>825</v>
      </c>
      <c r="AF247" t="s">
        <v>529</v>
      </c>
      <c r="AG247" t="s">
        <v>530</v>
      </c>
    </row>
    <row r="248" spans="1:33" x14ac:dyDescent="0.25">
      <c r="A248">
        <v>6362603017</v>
      </c>
      <c r="B248">
        <v>160912743</v>
      </c>
      <c r="C248" t="s">
        <v>787</v>
      </c>
      <c r="D248" t="s">
        <v>20</v>
      </c>
      <c r="E248">
        <v>150</v>
      </c>
      <c r="F248">
        <v>150</v>
      </c>
      <c r="G248">
        <v>0</v>
      </c>
      <c r="H248">
        <v>0</v>
      </c>
      <c r="V248" t="s">
        <v>22</v>
      </c>
      <c r="W248" t="s">
        <v>23</v>
      </c>
      <c r="AD248" s="4" t="s">
        <v>825</v>
      </c>
      <c r="AE248" s="4" t="s">
        <v>825</v>
      </c>
    </row>
    <row r="249" spans="1:33" x14ac:dyDescent="0.25">
      <c r="A249">
        <v>6362570339</v>
      </c>
      <c r="B249">
        <v>161258838</v>
      </c>
      <c r="C249" t="s">
        <v>443</v>
      </c>
      <c r="D249" t="s">
        <v>20</v>
      </c>
      <c r="E249">
        <v>450</v>
      </c>
      <c r="F249">
        <v>450</v>
      </c>
      <c r="G249">
        <v>450</v>
      </c>
      <c r="H249">
        <v>450</v>
      </c>
      <c r="I249">
        <v>450</v>
      </c>
      <c r="J249">
        <v>450</v>
      </c>
      <c r="K249" t="s">
        <v>21</v>
      </c>
      <c r="L249" t="s">
        <v>22</v>
      </c>
      <c r="M249" t="s">
        <v>22</v>
      </c>
      <c r="N249" t="s">
        <v>22</v>
      </c>
      <c r="O249" t="s">
        <v>22</v>
      </c>
      <c r="P249" t="s">
        <v>87</v>
      </c>
      <c r="Q249" t="s">
        <v>23</v>
      </c>
      <c r="S249" t="s">
        <v>23</v>
      </c>
      <c r="V249" t="s">
        <v>22</v>
      </c>
      <c r="AD249" t="s">
        <v>827</v>
      </c>
      <c r="AE249" t="s">
        <v>827</v>
      </c>
      <c r="AF249" t="s">
        <v>535</v>
      </c>
      <c r="AG249" t="s">
        <v>536</v>
      </c>
    </row>
    <row r="250" spans="1:33" x14ac:dyDescent="0.25">
      <c r="A250">
        <v>6362557610</v>
      </c>
      <c r="B250">
        <v>161258838</v>
      </c>
      <c r="C250" t="s">
        <v>443</v>
      </c>
      <c r="D250" t="s">
        <v>20</v>
      </c>
      <c r="E250">
        <v>510</v>
      </c>
      <c r="F250">
        <v>470</v>
      </c>
      <c r="G250">
        <v>510</v>
      </c>
      <c r="H250">
        <v>470</v>
      </c>
      <c r="I250">
        <v>510</v>
      </c>
      <c r="J250">
        <v>470</v>
      </c>
      <c r="K250" t="s">
        <v>21</v>
      </c>
      <c r="L250" t="s">
        <v>22</v>
      </c>
      <c r="M250" t="s">
        <v>22</v>
      </c>
      <c r="N250" t="s">
        <v>22</v>
      </c>
      <c r="O250" t="s">
        <v>22</v>
      </c>
      <c r="P250" t="s">
        <v>538</v>
      </c>
      <c r="Q250" t="s">
        <v>22</v>
      </c>
      <c r="S250" t="s">
        <v>23</v>
      </c>
      <c r="V250" t="s">
        <v>22</v>
      </c>
      <c r="AD250" t="s">
        <v>827</v>
      </c>
      <c r="AE250" t="s">
        <v>827</v>
      </c>
      <c r="AF250" t="s">
        <v>539</v>
      </c>
      <c r="AG250" t="s">
        <v>540</v>
      </c>
    </row>
    <row r="251" spans="1:33" x14ac:dyDescent="0.25">
      <c r="A251">
        <v>6362546724</v>
      </c>
      <c r="B251">
        <v>161258838</v>
      </c>
      <c r="C251" t="s">
        <v>443</v>
      </c>
      <c r="D251" t="s">
        <v>20</v>
      </c>
      <c r="E251">
        <v>370</v>
      </c>
      <c r="F251">
        <v>300</v>
      </c>
      <c r="G251">
        <v>370</v>
      </c>
      <c r="H251">
        <v>300</v>
      </c>
      <c r="I251">
        <v>370</v>
      </c>
      <c r="J251">
        <v>300</v>
      </c>
      <c r="K251" t="s">
        <v>21</v>
      </c>
      <c r="L251" t="s">
        <v>22</v>
      </c>
      <c r="M251" t="s">
        <v>22</v>
      </c>
      <c r="N251" t="s">
        <v>22</v>
      </c>
      <c r="O251" t="s">
        <v>22</v>
      </c>
      <c r="P251" t="s">
        <v>538</v>
      </c>
      <c r="Q251" t="s">
        <v>22</v>
      </c>
      <c r="S251" t="s">
        <v>23</v>
      </c>
      <c r="V251" t="s">
        <v>22</v>
      </c>
      <c r="AD251" t="s">
        <v>827</v>
      </c>
      <c r="AE251" t="s">
        <v>827</v>
      </c>
      <c r="AF251" t="s">
        <v>541</v>
      </c>
      <c r="AG251" t="s">
        <v>542</v>
      </c>
    </row>
    <row r="252" spans="1:33" x14ac:dyDescent="0.25">
      <c r="A252">
        <v>6362522706</v>
      </c>
      <c r="B252">
        <v>160912743</v>
      </c>
      <c r="C252" t="s">
        <v>55</v>
      </c>
      <c r="D252" t="s">
        <v>20</v>
      </c>
      <c r="E252">
        <v>150</v>
      </c>
      <c r="F252">
        <v>150</v>
      </c>
      <c r="G252">
        <v>0</v>
      </c>
      <c r="H252">
        <v>0</v>
      </c>
      <c r="Q252" s="4" t="s">
        <v>22</v>
      </c>
      <c r="R252" t="s">
        <v>544</v>
      </c>
      <c r="V252" t="s">
        <v>23</v>
      </c>
      <c r="W252" t="s">
        <v>22</v>
      </c>
      <c r="X252">
        <v>40</v>
      </c>
      <c r="Y252" t="s">
        <v>34</v>
      </c>
      <c r="Z252" t="s">
        <v>30</v>
      </c>
      <c r="AA252" t="s">
        <v>23</v>
      </c>
      <c r="AB252" t="s">
        <v>141</v>
      </c>
      <c r="AD252" s="4" t="s">
        <v>825</v>
      </c>
      <c r="AE252" s="4" t="s">
        <v>825</v>
      </c>
      <c r="AF252" t="s">
        <v>549</v>
      </c>
    </row>
    <row r="253" spans="1:33" x14ac:dyDescent="0.25">
      <c r="A253">
        <v>6362501823</v>
      </c>
      <c r="B253">
        <v>161258838</v>
      </c>
      <c r="C253" t="s">
        <v>63</v>
      </c>
      <c r="D253" t="s">
        <v>20</v>
      </c>
      <c r="E253">
        <v>400</v>
      </c>
      <c r="G253">
        <v>0</v>
      </c>
      <c r="I253">
        <v>0</v>
      </c>
      <c r="L253" t="s">
        <v>23</v>
      </c>
      <c r="Q253" t="s">
        <v>22</v>
      </c>
      <c r="R253" t="s">
        <v>546</v>
      </c>
      <c r="W253" t="s">
        <v>22</v>
      </c>
      <c r="X253">
        <v>100</v>
      </c>
      <c r="Y253" t="s">
        <v>29</v>
      </c>
      <c r="AA253" t="s">
        <v>23</v>
      </c>
      <c r="AB253" t="s">
        <v>31</v>
      </c>
      <c r="AD253" t="s">
        <v>827</v>
      </c>
      <c r="AE253" t="s">
        <v>827</v>
      </c>
      <c r="AF253" t="s">
        <v>550</v>
      </c>
    </row>
    <row r="254" spans="1:33" x14ac:dyDescent="0.25">
      <c r="A254">
        <v>6362496062</v>
      </c>
      <c r="B254">
        <v>161258838</v>
      </c>
      <c r="C254" t="s">
        <v>63</v>
      </c>
      <c r="D254" t="s">
        <v>20</v>
      </c>
      <c r="E254">
        <v>400</v>
      </c>
      <c r="G254">
        <v>0</v>
      </c>
      <c r="H254">
        <v>0</v>
      </c>
      <c r="L254" t="s">
        <v>23</v>
      </c>
      <c r="W254" t="s">
        <v>22</v>
      </c>
      <c r="X254">
        <v>100</v>
      </c>
      <c r="Y254" t="s">
        <v>29</v>
      </c>
      <c r="AA254" t="s">
        <v>23</v>
      </c>
      <c r="AB254" t="s">
        <v>31</v>
      </c>
      <c r="AD254" s="4" t="s">
        <v>825</v>
      </c>
      <c r="AE254" s="4" t="s">
        <v>825</v>
      </c>
    </row>
    <row r="255" spans="1:33" x14ac:dyDescent="0.25">
      <c r="A255">
        <v>6362472207</v>
      </c>
      <c r="B255">
        <v>161258838</v>
      </c>
      <c r="C255" t="s">
        <v>482</v>
      </c>
      <c r="D255" t="s">
        <v>20</v>
      </c>
      <c r="E255">
        <v>130</v>
      </c>
      <c r="F255">
        <v>130</v>
      </c>
      <c r="G255">
        <v>0</v>
      </c>
      <c r="H255">
        <v>130</v>
      </c>
      <c r="I255">
        <v>0</v>
      </c>
      <c r="J255">
        <v>130</v>
      </c>
      <c r="L255" t="s">
        <v>22</v>
      </c>
      <c r="AD255" t="s">
        <v>827</v>
      </c>
      <c r="AE255" t="s">
        <v>827</v>
      </c>
      <c r="AF255" t="s">
        <v>562</v>
      </c>
    </row>
    <row r="256" spans="1:33" x14ac:dyDescent="0.25">
      <c r="A256">
        <v>6362470165</v>
      </c>
      <c r="B256">
        <v>160912743</v>
      </c>
      <c r="C256" t="s">
        <v>253</v>
      </c>
      <c r="D256" t="s">
        <v>20</v>
      </c>
      <c r="E256">
        <v>600</v>
      </c>
      <c r="F256">
        <v>690</v>
      </c>
      <c r="G256">
        <v>430</v>
      </c>
      <c r="H256">
        <v>690</v>
      </c>
      <c r="I256">
        <v>290</v>
      </c>
      <c r="J256">
        <v>0</v>
      </c>
      <c r="L256" t="s">
        <v>22</v>
      </c>
      <c r="M256" t="s">
        <v>22</v>
      </c>
      <c r="N256" t="s">
        <v>22</v>
      </c>
      <c r="O256" t="s">
        <v>23</v>
      </c>
      <c r="Q256" t="s">
        <v>23</v>
      </c>
      <c r="AD256" s="4" t="s">
        <v>825</v>
      </c>
      <c r="AE256" s="4" t="s">
        <v>825</v>
      </c>
    </row>
    <row r="257" spans="1:33" x14ac:dyDescent="0.25">
      <c r="A257">
        <v>6362466138</v>
      </c>
      <c r="B257">
        <v>160912743</v>
      </c>
      <c r="C257" t="s">
        <v>563</v>
      </c>
      <c r="D257" t="s">
        <v>20</v>
      </c>
      <c r="E257">
        <v>320</v>
      </c>
      <c r="F257">
        <v>300</v>
      </c>
      <c r="G257">
        <v>0</v>
      </c>
      <c r="H257">
        <v>0</v>
      </c>
      <c r="W257" t="s">
        <v>22</v>
      </c>
      <c r="X257">
        <v>100</v>
      </c>
      <c r="Y257" t="s">
        <v>34</v>
      </c>
      <c r="Z257" t="s">
        <v>30</v>
      </c>
      <c r="AA257" t="s">
        <v>23</v>
      </c>
      <c r="AB257" t="s">
        <v>117</v>
      </c>
      <c r="AD257" s="4" t="s">
        <v>825</v>
      </c>
      <c r="AE257" s="4" t="s">
        <v>825</v>
      </c>
      <c r="AF257" t="s">
        <v>564</v>
      </c>
      <c r="AG257" t="s">
        <v>565</v>
      </c>
    </row>
    <row r="258" spans="1:33" x14ac:dyDescent="0.25">
      <c r="A258">
        <v>6362460573</v>
      </c>
      <c r="B258">
        <v>161258838</v>
      </c>
      <c r="C258" t="s">
        <v>240</v>
      </c>
      <c r="D258" t="s">
        <v>20</v>
      </c>
      <c r="E258">
        <v>97</v>
      </c>
      <c r="F258">
        <v>100</v>
      </c>
      <c r="G258">
        <v>0</v>
      </c>
      <c r="L258" t="s">
        <v>23</v>
      </c>
      <c r="W258" t="s">
        <v>23</v>
      </c>
      <c r="AD258" t="s">
        <v>827</v>
      </c>
      <c r="AE258" t="s">
        <v>827</v>
      </c>
      <c r="AF258" t="s">
        <v>571</v>
      </c>
    </row>
    <row r="259" spans="1:33" x14ac:dyDescent="0.25">
      <c r="A259">
        <v>6362441067</v>
      </c>
      <c r="B259">
        <v>160912743</v>
      </c>
      <c r="C259" t="s">
        <v>253</v>
      </c>
      <c r="D259" t="s">
        <v>20</v>
      </c>
      <c r="E259">
        <v>2500</v>
      </c>
      <c r="F259">
        <v>2500</v>
      </c>
      <c r="G259">
        <v>1500</v>
      </c>
      <c r="H259">
        <v>2500</v>
      </c>
      <c r="I259">
        <v>1500</v>
      </c>
      <c r="J259">
        <v>0</v>
      </c>
      <c r="K259" t="s">
        <v>50</v>
      </c>
      <c r="L259" t="s">
        <v>22</v>
      </c>
      <c r="M259" t="s">
        <v>22</v>
      </c>
      <c r="N259" t="s">
        <v>23</v>
      </c>
      <c r="O259" t="s">
        <v>23</v>
      </c>
      <c r="Q259" t="s">
        <v>23</v>
      </c>
      <c r="S259" t="s">
        <v>22</v>
      </c>
      <c r="T259" t="s">
        <v>250</v>
      </c>
      <c r="V259" t="s">
        <v>22</v>
      </c>
      <c r="W259" t="s">
        <v>22</v>
      </c>
      <c r="Y259" t="s">
        <v>29</v>
      </c>
      <c r="Z259" t="s">
        <v>46</v>
      </c>
      <c r="AA259" t="s">
        <v>23</v>
      </c>
      <c r="AB259" t="s">
        <v>141</v>
      </c>
      <c r="AD259" s="4" t="s">
        <v>825</v>
      </c>
      <c r="AE259" s="4" t="s">
        <v>825</v>
      </c>
      <c r="AF259" t="s">
        <v>577</v>
      </c>
    </row>
    <row r="260" spans="1:33" x14ac:dyDescent="0.25">
      <c r="A260">
        <v>6362438399</v>
      </c>
      <c r="B260">
        <v>160912743</v>
      </c>
      <c r="C260" t="s">
        <v>102</v>
      </c>
      <c r="D260" t="s">
        <v>20</v>
      </c>
      <c r="E260">
        <v>130</v>
      </c>
      <c r="F260">
        <v>75</v>
      </c>
      <c r="G260">
        <v>0</v>
      </c>
      <c r="H260">
        <v>0</v>
      </c>
      <c r="R260" t="s">
        <v>572</v>
      </c>
      <c r="V260" t="s">
        <v>23</v>
      </c>
      <c r="W260" t="s">
        <v>23</v>
      </c>
      <c r="AD260" s="4" t="s">
        <v>825</v>
      </c>
      <c r="AE260" s="4" t="s">
        <v>825</v>
      </c>
      <c r="AF260" t="s">
        <v>578</v>
      </c>
    </row>
    <row r="261" spans="1:33" x14ac:dyDescent="0.25">
      <c r="A261">
        <v>6362433562</v>
      </c>
      <c r="B261">
        <v>160912743</v>
      </c>
      <c r="C261" t="s">
        <v>102</v>
      </c>
      <c r="D261" t="s">
        <v>20</v>
      </c>
      <c r="E261">
        <v>450</v>
      </c>
      <c r="F261">
        <v>450</v>
      </c>
      <c r="G261">
        <v>0</v>
      </c>
      <c r="H261">
        <v>0</v>
      </c>
      <c r="I261">
        <v>0</v>
      </c>
      <c r="J261">
        <v>0</v>
      </c>
      <c r="V261" t="s">
        <v>22</v>
      </c>
      <c r="W261" t="s">
        <v>22</v>
      </c>
      <c r="X261">
        <v>20</v>
      </c>
      <c r="Y261" t="s">
        <v>29</v>
      </c>
      <c r="Z261" t="s">
        <v>158</v>
      </c>
      <c r="AA261" t="s">
        <v>23</v>
      </c>
      <c r="AB261" t="s">
        <v>141</v>
      </c>
      <c r="AD261" s="4" t="s">
        <v>825</v>
      </c>
      <c r="AE261" s="4" t="s">
        <v>825</v>
      </c>
      <c r="AF261" t="s">
        <v>580</v>
      </c>
    </row>
    <row r="262" spans="1:33" x14ac:dyDescent="0.25">
      <c r="A262">
        <v>6362414913</v>
      </c>
      <c r="B262">
        <v>160912743</v>
      </c>
      <c r="C262" t="s">
        <v>55</v>
      </c>
      <c r="D262" t="s">
        <v>20</v>
      </c>
      <c r="E262">
        <v>185</v>
      </c>
      <c r="F262">
        <v>155</v>
      </c>
      <c r="G262">
        <v>0</v>
      </c>
      <c r="H262">
        <v>155</v>
      </c>
      <c r="W262" t="s">
        <v>22</v>
      </c>
      <c r="X262">
        <v>185</v>
      </c>
      <c r="Y262" t="s">
        <v>34</v>
      </c>
      <c r="AA262" t="s">
        <v>23</v>
      </c>
      <c r="AB262" t="s">
        <v>42</v>
      </c>
      <c r="AC262" t="s">
        <v>583</v>
      </c>
      <c r="AD262" s="4" t="s">
        <v>825</v>
      </c>
      <c r="AE262" s="4" t="s">
        <v>825</v>
      </c>
      <c r="AF262" t="s">
        <v>584</v>
      </c>
    </row>
    <row r="263" spans="1:33" x14ac:dyDescent="0.25">
      <c r="A263">
        <v>6362311765</v>
      </c>
      <c r="B263">
        <v>160912743</v>
      </c>
      <c r="C263" t="s">
        <v>95</v>
      </c>
      <c r="D263" t="s">
        <v>20</v>
      </c>
      <c r="E263">
        <v>250</v>
      </c>
      <c r="F263">
        <v>300</v>
      </c>
      <c r="G263">
        <v>0</v>
      </c>
      <c r="H263">
        <v>0</v>
      </c>
      <c r="W263" t="s">
        <v>23</v>
      </c>
      <c r="AD263" s="4" t="s">
        <v>825</v>
      </c>
      <c r="AE263" s="4" t="s">
        <v>825</v>
      </c>
    </row>
    <row r="264" spans="1:33" x14ac:dyDescent="0.25">
      <c r="A264">
        <v>6362305253</v>
      </c>
      <c r="B264">
        <v>160912743</v>
      </c>
      <c r="C264" t="s">
        <v>102</v>
      </c>
      <c r="D264" t="s">
        <v>20</v>
      </c>
      <c r="E264">
        <v>700</v>
      </c>
      <c r="F264">
        <v>600</v>
      </c>
      <c r="G264">
        <v>700</v>
      </c>
      <c r="H264">
        <v>600</v>
      </c>
      <c r="I264">
        <v>700</v>
      </c>
      <c r="J264">
        <v>600</v>
      </c>
      <c r="K264" t="s">
        <v>21</v>
      </c>
      <c r="L264" t="s">
        <v>22</v>
      </c>
      <c r="M264" t="s">
        <v>22</v>
      </c>
      <c r="N264" t="s">
        <v>22</v>
      </c>
      <c r="O264" t="s">
        <v>22</v>
      </c>
      <c r="P264" t="s">
        <v>602</v>
      </c>
      <c r="AD264" s="4" t="s">
        <v>825</v>
      </c>
      <c r="AE264" s="4" t="s">
        <v>825</v>
      </c>
    </row>
    <row r="265" spans="1:33" x14ac:dyDescent="0.25">
      <c r="A265">
        <v>6362238816</v>
      </c>
      <c r="B265">
        <v>160912743</v>
      </c>
      <c r="C265" t="s">
        <v>240</v>
      </c>
      <c r="D265" t="s">
        <v>20</v>
      </c>
      <c r="E265">
        <v>280</v>
      </c>
      <c r="G265">
        <v>140</v>
      </c>
      <c r="I265">
        <v>140</v>
      </c>
      <c r="K265" t="s">
        <v>208</v>
      </c>
      <c r="L265" t="s">
        <v>22</v>
      </c>
      <c r="M265" t="s">
        <v>22</v>
      </c>
      <c r="N265" t="s">
        <v>22</v>
      </c>
      <c r="Q265" t="s">
        <v>22</v>
      </c>
      <c r="R265" t="s">
        <v>597</v>
      </c>
      <c r="S265" t="s">
        <v>23</v>
      </c>
      <c r="V265" t="s">
        <v>22</v>
      </c>
      <c r="W265" t="s">
        <v>23</v>
      </c>
      <c r="AD265" t="s">
        <v>827</v>
      </c>
      <c r="AE265" t="s">
        <v>827</v>
      </c>
      <c r="AF265" t="s">
        <v>603</v>
      </c>
    </row>
    <row r="266" spans="1:33" x14ac:dyDescent="0.25">
      <c r="A266">
        <v>6362106509</v>
      </c>
      <c r="B266">
        <v>160912743</v>
      </c>
      <c r="C266" t="s">
        <v>340</v>
      </c>
      <c r="D266" t="s">
        <v>20</v>
      </c>
      <c r="E266">
        <v>1000</v>
      </c>
      <c r="F266">
        <v>1000</v>
      </c>
      <c r="G266">
        <v>0</v>
      </c>
      <c r="H266">
        <v>0</v>
      </c>
      <c r="Q266" t="s">
        <v>22</v>
      </c>
      <c r="R266" t="s">
        <v>142</v>
      </c>
      <c r="W266" t="s">
        <v>22</v>
      </c>
      <c r="X266">
        <v>320</v>
      </c>
      <c r="Y266" t="s">
        <v>34</v>
      </c>
      <c r="Z266" t="s">
        <v>158</v>
      </c>
      <c r="AA266" t="s">
        <v>23</v>
      </c>
      <c r="AB266" t="s">
        <v>141</v>
      </c>
      <c r="AD266" s="4" t="s">
        <v>825</v>
      </c>
      <c r="AE266" s="4" t="s">
        <v>825</v>
      </c>
      <c r="AF266" t="s">
        <v>604</v>
      </c>
    </row>
    <row r="267" spans="1:33" x14ac:dyDescent="0.25">
      <c r="A267">
        <v>6361242886</v>
      </c>
      <c r="B267">
        <v>160912743</v>
      </c>
      <c r="C267" t="s">
        <v>650</v>
      </c>
      <c r="D267" t="s">
        <v>20</v>
      </c>
      <c r="E267">
        <v>250</v>
      </c>
      <c r="F267">
        <v>300</v>
      </c>
      <c r="G267">
        <v>0</v>
      </c>
      <c r="H267">
        <v>0</v>
      </c>
      <c r="L267" t="s">
        <v>23</v>
      </c>
      <c r="Q267" t="s">
        <v>22</v>
      </c>
      <c r="R267" t="s">
        <v>606</v>
      </c>
      <c r="Y267" t="s">
        <v>34</v>
      </c>
      <c r="Z267" t="s">
        <v>158</v>
      </c>
      <c r="AA267" t="s">
        <v>22</v>
      </c>
      <c r="AB267" t="s">
        <v>31</v>
      </c>
      <c r="AD267" s="4" t="s">
        <v>825</v>
      </c>
      <c r="AE267" s="4" t="s">
        <v>825</v>
      </c>
      <c r="AF267" t="s">
        <v>610</v>
      </c>
    </row>
    <row r="268" spans="1:33" x14ac:dyDescent="0.25">
      <c r="A268">
        <v>6361206566</v>
      </c>
      <c r="B268">
        <v>160912743</v>
      </c>
      <c r="C268" t="s">
        <v>199</v>
      </c>
      <c r="D268" t="s">
        <v>20</v>
      </c>
      <c r="E268">
        <v>600</v>
      </c>
      <c r="F268">
        <v>250</v>
      </c>
      <c r="G268">
        <v>0</v>
      </c>
      <c r="H268">
        <v>130</v>
      </c>
      <c r="AD268" s="4" t="s">
        <v>825</v>
      </c>
      <c r="AE268" s="4" t="s">
        <v>825</v>
      </c>
    </row>
    <row r="269" spans="1:33" x14ac:dyDescent="0.25">
      <c r="A269">
        <v>6361038985</v>
      </c>
      <c r="B269">
        <v>160912743</v>
      </c>
      <c r="C269" t="s">
        <v>171</v>
      </c>
      <c r="D269" t="s">
        <v>20</v>
      </c>
      <c r="E269">
        <v>700</v>
      </c>
      <c r="F269">
        <v>700</v>
      </c>
      <c r="G269">
        <v>700</v>
      </c>
      <c r="H269">
        <v>700</v>
      </c>
      <c r="I269">
        <v>700</v>
      </c>
      <c r="J269">
        <v>700</v>
      </c>
      <c r="K269" t="s">
        <v>21</v>
      </c>
      <c r="L269" t="s">
        <v>22</v>
      </c>
      <c r="M269" t="s">
        <v>23</v>
      </c>
      <c r="N269" t="s">
        <v>22</v>
      </c>
      <c r="O269" t="s">
        <v>23</v>
      </c>
      <c r="Q269" t="s">
        <v>23</v>
      </c>
      <c r="S269" t="s">
        <v>23</v>
      </c>
      <c r="V269" t="s">
        <v>22</v>
      </c>
      <c r="W269" t="s">
        <v>23</v>
      </c>
      <c r="AD269" s="4" t="s">
        <v>825</v>
      </c>
      <c r="AE269" s="4" t="s">
        <v>825</v>
      </c>
      <c r="AF269" t="s">
        <v>616</v>
      </c>
      <c r="AG269" t="s">
        <v>617</v>
      </c>
    </row>
    <row r="270" spans="1:33" x14ac:dyDescent="0.25">
      <c r="A270">
        <v>6360873920</v>
      </c>
      <c r="B270">
        <v>160912743</v>
      </c>
      <c r="C270" t="s">
        <v>791</v>
      </c>
      <c r="D270" t="s">
        <v>20</v>
      </c>
      <c r="E270">
        <v>500</v>
      </c>
      <c r="F270">
        <v>500</v>
      </c>
      <c r="G270">
        <v>500</v>
      </c>
      <c r="I270">
        <v>500</v>
      </c>
      <c r="K270" t="s">
        <v>21</v>
      </c>
      <c r="L270" t="s">
        <v>22</v>
      </c>
      <c r="M270" t="s">
        <v>22</v>
      </c>
      <c r="N270" t="s">
        <v>22</v>
      </c>
      <c r="O270" t="s">
        <v>23</v>
      </c>
      <c r="Q270" t="s">
        <v>23</v>
      </c>
      <c r="S270" t="s">
        <v>23</v>
      </c>
      <c r="V270" t="s">
        <v>22</v>
      </c>
      <c r="AC270" t="s">
        <v>618</v>
      </c>
      <c r="AD270" s="4" t="s">
        <v>825</v>
      </c>
      <c r="AE270" s="4" t="s">
        <v>825</v>
      </c>
    </row>
    <row r="271" spans="1:33" x14ac:dyDescent="0.25">
      <c r="A271">
        <v>6360713944</v>
      </c>
      <c r="B271">
        <v>160912743</v>
      </c>
      <c r="C271" t="s">
        <v>61</v>
      </c>
      <c r="D271" t="s">
        <v>20</v>
      </c>
      <c r="E271">
        <v>2300</v>
      </c>
      <c r="F271">
        <v>2300</v>
      </c>
      <c r="G271">
        <v>160</v>
      </c>
      <c r="H271">
        <v>1000</v>
      </c>
      <c r="I271">
        <v>160</v>
      </c>
      <c r="J271">
        <v>1000</v>
      </c>
      <c r="K271" t="s">
        <v>50</v>
      </c>
      <c r="L271" t="s">
        <v>22</v>
      </c>
      <c r="M271" t="s">
        <v>22</v>
      </c>
      <c r="N271" t="s">
        <v>22</v>
      </c>
      <c r="O271" t="s">
        <v>22</v>
      </c>
      <c r="P271" t="s">
        <v>515</v>
      </c>
      <c r="Q271" t="s">
        <v>23</v>
      </c>
      <c r="S271" t="s">
        <v>23</v>
      </c>
      <c r="V271" t="s">
        <v>22</v>
      </c>
      <c r="W271" t="s">
        <v>22</v>
      </c>
      <c r="X271">
        <v>145</v>
      </c>
      <c r="Z271" t="s">
        <v>46</v>
      </c>
      <c r="AA271" t="s">
        <v>23</v>
      </c>
      <c r="AB271" t="s">
        <v>35</v>
      </c>
      <c r="AD271" s="4" t="s">
        <v>825</v>
      </c>
      <c r="AE271" s="4" t="s">
        <v>825</v>
      </c>
      <c r="AF271" t="s">
        <v>623</v>
      </c>
    </row>
    <row r="272" spans="1:33" x14ac:dyDescent="0.25">
      <c r="A272">
        <v>6360330895</v>
      </c>
      <c r="B272">
        <v>160912743</v>
      </c>
      <c r="C272" t="s">
        <v>411</v>
      </c>
      <c r="D272" t="s">
        <v>20</v>
      </c>
      <c r="E272">
        <v>650</v>
      </c>
      <c r="F272">
        <v>650</v>
      </c>
      <c r="G272">
        <v>650</v>
      </c>
      <c r="H272">
        <v>650</v>
      </c>
      <c r="I272">
        <v>1300</v>
      </c>
      <c r="J272">
        <v>1300</v>
      </c>
      <c r="K272" t="s">
        <v>50</v>
      </c>
      <c r="L272" t="s">
        <v>22</v>
      </c>
      <c r="M272" t="s">
        <v>22</v>
      </c>
      <c r="N272" t="s">
        <v>22</v>
      </c>
      <c r="O272" t="s">
        <v>23</v>
      </c>
      <c r="Q272" t="s">
        <v>23</v>
      </c>
      <c r="S272" t="s">
        <v>23</v>
      </c>
      <c r="V272" t="s">
        <v>22</v>
      </c>
      <c r="W272" t="s">
        <v>23</v>
      </c>
      <c r="AD272" s="4" t="s">
        <v>825</v>
      </c>
      <c r="AE272" s="4" t="s">
        <v>825</v>
      </c>
      <c r="AF272" t="s">
        <v>625</v>
      </c>
    </row>
    <row r="273" spans="1:33" x14ac:dyDescent="0.25">
      <c r="A273">
        <v>6360315368</v>
      </c>
      <c r="B273">
        <v>160912743</v>
      </c>
      <c r="C273" t="s">
        <v>108</v>
      </c>
      <c r="D273" t="s">
        <v>20</v>
      </c>
      <c r="E273">
        <v>1000</v>
      </c>
      <c r="F273">
        <v>300</v>
      </c>
      <c r="G273">
        <v>0</v>
      </c>
      <c r="H273">
        <v>0</v>
      </c>
      <c r="V273" t="s">
        <v>23</v>
      </c>
      <c r="W273" t="s">
        <v>22</v>
      </c>
      <c r="X273">
        <v>160</v>
      </c>
      <c r="Y273" t="s">
        <v>34</v>
      </c>
      <c r="Z273" t="s">
        <v>30</v>
      </c>
      <c r="AA273" t="s">
        <v>23</v>
      </c>
      <c r="AB273" t="s">
        <v>42</v>
      </c>
      <c r="AC273" t="s">
        <v>626</v>
      </c>
      <c r="AD273" s="4" t="s">
        <v>825</v>
      </c>
      <c r="AE273" s="4" t="s">
        <v>825</v>
      </c>
      <c r="AF273" t="s">
        <v>627</v>
      </c>
    </row>
    <row r="274" spans="1:33" x14ac:dyDescent="0.25">
      <c r="A274">
        <v>6359690087</v>
      </c>
      <c r="B274">
        <v>160912743</v>
      </c>
      <c r="C274" t="s">
        <v>102</v>
      </c>
      <c r="D274" t="s">
        <v>20</v>
      </c>
      <c r="E274">
        <v>1350</v>
      </c>
      <c r="F274">
        <v>1350</v>
      </c>
      <c r="G274">
        <v>0</v>
      </c>
      <c r="H274">
        <v>0</v>
      </c>
      <c r="V274" t="s">
        <v>23</v>
      </c>
      <c r="W274" t="s">
        <v>22</v>
      </c>
      <c r="X274">
        <v>72</v>
      </c>
      <c r="Y274" t="s">
        <v>34</v>
      </c>
      <c r="Z274" t="s">
        <v>30</v>
      </c>
      <c r="AA274" t="s">
        <v>22</v>
      </c>
      <c r="AB274" t="s">
        <v>47</v>
      </c>
      <c r="AD274" s="4" t="s">
        <v>825</v>
      </c>
      <c r="AE274" s="4" t="s">
        <v>825</v>
      </c>
    </row>
    <row r="275" spans="1:33" x14ac:dyDescent="0.25">
      <c r="A275">
        <v>6359673229</v>
      </c>
      <c r="B275">
        <v>160912743</v>
      </c>
      <c r="C275" t="s">
        <v>185</v>
      </c>
      <c r="D275" t="s">
        <v>20</v>
      </c>
      <c r="E275">
        <v>250</v>
      </c>
      <c r="F275">
        <v>250</v>
      </c>
      <c r="G275">
        <v>0</v>
      </c>
      <c r="H275">
        <v>250</v>
      </c>
      <c r="V275" t="s">
        <v>22</v>
      </c>
      <c r="W275" t="s">
        <v>22</v>
      </c>
      <c r="X275">
        <v>50</v>
      </c>
      <c r="Y275" t="s">
        <v>34</v>
      </c>
      <c r="Z275" t="s">
        <v>30</v>
      </c>
      <c r="AA275" t="s">
        <v>23</v>
      </c>
      <c r="AB275" t="s">
        <v>35</v>
      </c>
      <c r="AD275" s="4" t="s">
        <v>825</v>
      </c>
      <c r="AE275" s="4" t="s">
        <v>825</v>
      </c>
    </row>
    <row r="276" spans="1:33" x14ac:dyDescent="0.25">
      <c r="A276">
        <v>6359668688</v>
      </c>
      <c r="B276">
        <v>160912743</v>
      </c>
      <c r="C276" t="s">
        <v>71</v>
      </c>
      <c r="D276" t="s">
        <v>20</v>
      </c>
      <c r="E276">
        <v>420</v>
      </c>
      <c r="F276">
        <v>420</v>
      </c>
      <c r="G276">
        <v>0</v>
      </c>
      <c r="H276">
        <v>0</v>
      </c>
      <c r="W276" t="s">
        <v>22</v>
      </c>
      <c r="X276">
        <v>320</v>
      </c>
      <c r="Y276" t="s">
        <v>29</v>
      </c>
      <c r="Z276" t="s">
        <v>158</v>
      </c>
      <c r="AA276" t="s">
        <v>23</v>
      </c>
      <c r="AB276" t="s">
        <v>141</v>
      </c>
      <c r="AD276" s="4" t="s">
        <v>825</v>
      </c>
      <c r="AE276" s="4" t="s">
        <v>825</v>
      </c>
    </row>
    <row r="277" spans="1:33" x14ac:dyDescent="0.25">
      <c r="A277">
        <v>6359655338</v>
      </c>
      <c r="B277">
        <v>160912743</v>
      </c>
      <c r="C277" t="s">
        <v>57</v>
      </c>
      <c r="D277" t="s">
        <v>20</v>
      </c>
      <c r="E277">
        <v>600</v>
      </c>
      <c r="F277">
        <v>600</v>
      </c>
      <c r="G277">
        <v>600</v>
      </c>
      <c r="H277">
        <v>600</v>
      </c>
      <c r="I277">
        <v>600</v>
      </c>
      <c r="J277">
        <v>600</v>
      </c>
      <c r="K277" t="s">
        <v>21</v>
      </c>
      <c r="L277" t="s">
        <v>22</v>
      </c>
      <c r="M277" t="s">
        <v>23</v>
      </c>
      <c r="N277" t="s">
        <v>22</v>
      </c>
      <c r="O277" t="s">
        <v>23</v>
      </c>
      <c r="Q277" t="s">
        <v>23</v>
      </c>
      <c r="S277" t="s">
        <v>23</v>
      </c>
      <c r="V277" t="s">
        <v>22</v>
      </c>
      <c r="W277" t="s">
        <v>23</v>
      </c>
      <c r="AD277" s="4" t="s">
        <v>825</v>
      </c>
      <c r="AE277" s="4" t="s">
        <v>825</v>
      </c>
      <c r="AF277" t="s">
        <v>631</v>
      </c>
    </row>
    <row r="278" spans="1:33" x14ac:dyDescent="0.25">
      <c r="A278">
        <v>6357671833</v>
      </c>
      <c r="B278">
        <v>160912743</v>
      </c>
      <c r="C278" t="s">
        <v>792</v>
      </c>
      <c r="D278" t="s">
        <v>20</v>
      </c>
      <c r="E278">
        <v>1050</v>
      </c>
      <c r="F278">
        <v>1200</v>
      </c>
      <c r="G278">
        <v>0</v>
      </c>
      <c r="H278">
        <v>0</v>
      </c>
      <c r="L278" t="s">
        <v>22</v>
      </c>
      <c r="M278" t="s">
        <v>23</v>
      </c>
      <c r="N278" t="s">
        <v>22</v>
      </c>
      <c r="O278" t="s">
        <v>22</v>
      </c>
      <c r="P278" t="s">
        <v>636</v>
      </c>
      <c r="W278" t="s">
        <v>22</v>
      </c>
      <c r="X278">
        <v>40</v>
      </c>
      <c r="Y278" t="s">
        <v>29</v>
      </c>
      <c r="Z278" t="s">
        <v>30</v>
      </c>
      <c r="AA278" t="s">
        <v>23</v>
      </c>
      <c r="AC278" t="s">
        <v>637</v>
      </c>
      <c r="AD278" s="4" t="s">
        <v>825</v>
      </c>
      <c r="AE278" s="4" t="s">
        <v>825</v>
      </c>
      <c r="AF278" t="s">
        <v>638</v>
      </c>
    </row>
    <row r="279" spans="1:33" x14ac:dyDescent="0.25">
      <c r="A279">
        <v>6357492380</v>
      </c>
      <c r="B279">
        <v>160912743</v>
      </c>
      <c r="C279" t="s">
        <v>451</v>
      </c>
      <c r="D279" t="s">
        <v>20</v>
      </c>
      <c r="E279">
        <v>2500</v>
      </c>
      <c r="F279">
        <v>2500</v>
      </c>
      <c r="G279">
        <v>160</v>
      </c>
      <c r="I279">
        <v>160</v>
      </c>
      <c r="K279" t="s">
        <v>50</v>
      </c>
      <c r="L279" t="s">
        <v>22</v>
      </c>
      <c r="M279" t="s">
        <v>22</v>
      </c>
      <c r="N279" t="s">
        <v>22</v>
      </c>
      <c r="O279" t="s">
        <v>23</v>
      </c>
      <c r="Q279" t="s">
        <v>22</v>
      </c>
      <c r="R279" t="s">
        <v>167</v>
      </c>
      <c r="S279" t="s">
        <v>23</v>
      </c>
      <c r="V279" t="s">
        <v>22</v>
      </c>
      <c r="W279" t="s">
        <v>23</v>
      </c>
      <c r="AD279" s="4" t="s">
        <v>825</v>
      </c>
      <c r="AE279" s="4" t="s">
        <v>825</v>
      </c>
    </row>
    <row r="280" spans="1:33" x14ac:dyDescent="0.25">
      <c r="A280">
        <v>6357036190</v>
      </c>
      <c r="B280">
        <v>160912743</v>
      </c>
      <c r="C280" t="s">
        <v>176</v>
      </c>
      <c r="D280" t="s">
        <v>20</v>
      </c>
      <c r="E280">
        <v>280</v>
      </c>
      <c r="F280">
        <v>350</v>
      </c>
      <c r="G280">
        <v>140</v>
      </c>
      <c r="H280">
        <v>350</v>
      </c>
      <c r="I280">
        <v>140</v>
      </c>
      <c r="J280">
        <v>350</v>
      </c>
      <c r="K280" t="s">
        <v>21</v>
      </c>
      <c r="L280" t="s">
        <v>23</v>
      </c>
      <c r="M280" t="s">
        <v>42</v>
      </c>
      <c r="N280" t="s">
        <v>42</v>
      </c>
      <c r="O280" t="s">
        <v>42</v>
      </c>
      <c r="Q280" t="s">
        <v>42</v>
      </c>
      <c r="S280" t="s">
        <v>22</v>
      </c>
      <c r="T280" t="s">
        <v>642</v>
      </c>
      <c r="U280">
        <v>50</v>
      </c>
      <c r="V280" t="s">
        <v>22</v>
      </c>
      <c r="W280" t="s">
        <v>22</v>
      </c>
      <c r="X280">
        <v>140</v>
      </c>
      <c r="AA280" t="s">
        <v>23</v>
      </c>
      <c r="AB280" t="s">
        <v>43</v>
      </c>
      <c r="AD280" s="4" t="s">
        <v>825</v>
      </c>
      <c r="AE280" s="4" t="s">
        <v>825</v>
      </c>
      <c r="AF280" t="s">
        <v>645</v>
      </c>
    </row>
    <row r="281" spans="1:33" x14ac:dyDescent="0.25">
      <c r="A281">
        <v>6356163035</v>
      </c>
      <c r="B281">
        <v>160912743</v>
      </c>
      <c r="C281" t="s">
        <v>61</v>
      </c>
      <c r="D281" t="s">
        <v>20</v>
      </c>
      <c r="E281">
        <v>250</v>
      </c>
      <c r="F281">
        <v>250</v>
      </c>
      <c r="G281">
        <v>0</v>
      </c>
      <c r="H281">
        <v>0</v>
      </c>
      <c r="W281" t="s">
        <v>22</v>
      </c>
      <c r="X281">
        <v>10</v>
      </c>
      <c r="Y281" t="s">
        <v>29</v>
      </c>
      <c r="Z281" t="s">
        <v>158</v>
      </c>
      <c r="AA281" t="s">
        <v>23</v>
      </c>
      <c r="AB281" t="s">
        <v>117</v>
      </c>
      <c r="AD281" s="4" t="s">
        <v>825</v>
      </c>
      <c r="AE281" s="4" t="s">
        <v>825</v>
      </c>
      <c r="AF281" t="s">
        <v>647</v>
      </c>
    </row>
    <row r="282" spans="1:33" x14ac:dyDescent="0.25">
      <c r="A282">
        <v>6356139201</v>
      </c>
      <c r="B282">
        <v>160912743</v>
      </c>
      <c r="C282" t="s">
        <v>187</v>
      </c>
      <c r="D282" t="s">
        <v>20</v>
      </c>
      <c r="E282">
        <v>18</v>
      </c>
      <c r="F282">
        <v>180</v>
      </c>
      <c r="G282">
        <v>0</v>
      </c>
      <c r="J282">
        <v>0</v>
      </c>
      <c r="L282" t="s">
        <v>22</v>
      </c>
      <c r="M282" t="s">
        <v>22</v>
      </c>
      <c r="N282" t="s">
        <v>22</v>
      </c>
      <c r="O282" t="s">
        <v>22</v>
      </c>
      <c r="Q282" t="s">
        <v>42</v>
      </c>
      <c r="AD282" s="4" t="s">
        <v>825</v>
      </c>
      <c r="AE282" s="4" t="s">
        <v>825</v>
      </c>
    </row>
    <row r="283" spans="1:33" x14ac:dyDescent="0.25">
      <c r="A283">
        <v>6356137968</v>
      </c>
      <c r="B283">
        <v>160912743</v>
      </c>
      <c r="C283" t="s">
        <v>199</v>
      </c>
      <c r="D283" t="s">
        <v>20</v>
      </c>
      <c r="E283">
        <v>500</v>
      </c>
      <c r="F283">
        <v>500</v>
      </c>
      <c r="G283">
        <v>0</v>
      </c>
      <c r="H283">
        <v>0</v>
      </c>
      <c r="AD283" s="4" t="s">
        <v>825</v>
      </c>
      <c r="AE283" s="4" t="s">
        <v>825</v>
      </c>
    </row>
    <row r="284" spans="1:33" x14ac:dyDescent="0.25">
      <c r="A284">
        <v>6356119236</v>
      </c>
      <c r="B284">
        <v>160912743</v>
      </c>
      <c r="C284" t="s">
        <v>176</v>
      </c>
      <c r="D284" t="s">
        <v>20</v>
      </c>
      <c r="E284">
        <v>270</v>
      </c>
      <c r="F284">
        <v>300</v>
      </c>
      <c r="G284">
        <v>80</v>
      </c>
      <c r="H284">
        <v>300</v>
      </c>
      <c r="I284">
        <v>70</v>
      </c>
      <c r="J284">
        <v>300</v>
      </c>
      <c r="K284" t="s">
        <v>50</v>
      </c>
      <c r="L284" t="s">
        <v>22</v>
      </c>
      <c r="M284" t="s">
        <v>23</v>
      </c>
      <c r="N284" t="s">
        <v>22</v>
      </c>
      <c r="O284" t="s">
        <v>23</v>
      </c>
      <c r="Q284" t="s">
        <v>23</v>
      </c>
      <c r="S284" t="s">
        <v>23</v>
      </c>
      <c r="V284" t="s">
        <v>22</v>
      </c>
      <c r="W284" t="s">
        <v>23</v>
      </c>
      <c r="AD284" s="4" t="s">
        <v>825</v>
      </c>
      <c r="AE284" s="4" t="s">
        <v>825</v>
      </c>
      <c r="AF284" t="s">
        <v>655</v>
      </c>
      <c r="AG284" t="s">
        <v>656</v>
      </c>
    </row>
    <row r="285" spans="1:33" x14ac:dyDescent="0.25">
      <c r="A285">
        <v>6356056586</v>
      </c>
      <c r="B285">
        <v>160912743</v>
      </c>
      <c r="C285" t="s">
        <v>247</v>
      </c>
      <c r="D285" t="s">
        <v>20</v>
      </c>
      <c r="E285">
        <v>1400</v>
      </c>
      <c r="F285">
        <v>1250</v>
      </c>
      <c r="G285">
        <v>900</v>
      </c>
      <c r="H285">
        <v>1250</v>
      </c>
      <c r="I285">
        <v>900</v>
      </c>
      <c r="J285">
        <v>1250</v>
      </c>
      <c r="K285" t="s">
        <v>21</v>
      </c>
      <c r="L285" t="s">
        <v>22</v>
      </c>
      <c r="M285" t="s">
        <v>22</v>
      </c>
      <c r="N285" t="s">
        <v>22</v>
      </c>
      <c r="O285" t="s">
        <v>23</v>
      </c>
      <c r="Q285" t="s">
        <v>23</v>
      </c>
      <c r="S285" t="s">
        <v>42</v>
      </c>
      <c r="V285" t="s">
        <v>22</v>
      </c>
      <c r="W285" t="s">
        <v>23</v>
      </c>
      <c r="AD285" s="4" t="s">
        <v>825</v>
      </c>
      <c r="AE285" s="4" t="s">
        <v>825</v>
      </c>
    </row>
    <row r="286" spans="1:33" x14ac:dyDescent="0.25">
      <c r="A286">
        <v>6356051675</v>
      </c>
      <c r="B286">
        <v>160912743</v>
      </c>
      <c r="C286" t="s">
        <v>443</v>
      </c>
      <c r="D286" t="s">
        <v>20</v>
      </c>
      <c r="E286">
        <v>300</v>
      </c>
      <c r="F286">
        <v>235</v>
      </c>
      <c r="G286">
        <v>0</v>
      </c>
      <c r="H286">
        <v>235</v>
      </c>
      <c r="V286" t="s">
        <v>22</v>
      </c>
      <c r="W286" t="s">
        <v>23</v>
      </c>
      <c r="AD286" s="4" t="s">
        <v>825</v>
      </c>
      <c r="AE286" s="4" t="s">
        <v>825</v>
      </c>
      <c r="AG286" t="s">
        <v>659</v>
      </c>
    </row>
    <row r="287" spans="1:33" x14ac:dyDescent="0.25">
      <c r="A287">
        <v>6356042462</v>
      </c>
      <c r="B287">
        <v>160912743</v>
      </c>
      <c r="C287" t="s">
        <v>373</v>
      </c>
      <c r="D287" t="s">
        <v>20</v>
      </c>
      <c r="E287">
        <v>450</v>
      </c>
      <c r="F287">
        <v>450</v>
      </c>
      <c r="G287">
        <v>0</v>
      </c>
      <c r="H287">
        <v>450</v>
      </c>
      <c r="V287" t="s">
        <v>22</v>
      </c>
      <c r="W287" t="s">
        <v>23</v>
      </c>
      <c r="AD287" s="4" t="s">
        <v>825</v>
      </c>
      <c r="AE287" s="4" t="s">
        <v>825</v>
      </c>
    </row>
    <row r="288" spans="1:33" x14ac:dyDescent="0.25">
      <c r="A288">
        <v>6356039192</v>
      </c>
      <c r="B288">
        <v>160912743</v>
      </c>
      <c r="C288" t="s">
        <v>108</v>
      </c>
      <c r="D288" t="s">
        <v>20</v>
      </c>
      <c r="E288">
        <v>2000</v>
      </c>
      <c r="F288">
        <v>2000</v>
      </c>
      <c r="G288">
        <v>0</v>
      </c>
      <c r="H288">
        <v>0</v>
      </c>
      <c r="V288" t="s">
        <v>23</v>
      </c>
      <c r="W288" t="s">
        <v>23</v>
      </c>
      <c r="AD288" s="4" t="s">
        <v>825</v>
      </c>
      <c r="AE288" s="4" t="s">
        <v>825</v>
      </c>
      <c r="AF288" t="s">
        <v>661</v>
      </c>
      <c r="AG288" t="s">
        <v>662</v>
      </c>
    </row>
    <row r="289" spans="1:33" x14ac:dyDescent="0.25">
      <c r="A289">
        <v>6356027287</v>
      </c>
      <c r="B289">
        <v>160912743</v>
      </c>
      <c r="C289" t="s">
        <v>419</v>
      </c>
      <c r="D289" t="s">
        <v>20</v>
      </c>
      <c r="E289">
        <v>390</v>
      </c>
      <c r="F289">
        <v>390</v>
      </c>
      <c r="G289">
        <v>110</v>
      </c>
      <c r="H289">
        <v>390</v>
      </c>
      <c r="I289">
        <v>110</v>
      </c>
      <c r="J289">
        <v>390</v>
      </c>
      <c r="K289" t="s">
        <v>21</v>
      </c>
      <c r="L289" t="s">
        <v>23</v>
      </c>
      <c r="M289" t="s">
        <v>22</v>
      </c>
      <c r="N289" t="s">
        <v>22</v>
      </c>
      <c r="O289" t="s">
        <v>22</v>
      </c>
      <c r="P289" t="s">
        <v>665</v>
      </c>
      <c r="S289" t="s">
        <v>22</v>
      </c>
      <c r="T289" t="s">
        <v>407</v>
      </c>
      <c r="U289">
        <v>1.5</v>
      </c>
      <c r="V289" t="s">
        <v>22</v>
      </c>
      <c r="W289" t="s">
        <v>22</v>
      </c>
      <c r="X289">
        <v>1.5</v>
      </c>
      <c r="Y289" t="s">
        <v>29</v>
      </c>
      <c r="AA289" t="s">
        <v>23</v>
      </c>
      <c r="AB289" t="s">
        <v>47</v>
      </c>
      <c r="AD289" s="4" t="s">
        <v>825</v>
      </c>
      <c r="AE289" s="4" t="s">
        <v>825</v>
      </c>
      <c r="AF289" t="s">
        <v>669</v>
      </c>
      <c r="AG289" t="s">
        <v>670</v>
      </c>
    </row>
    <row r="290" spans="1:33" x14ac:dyDescent="0.25">
      <c r="A290">
        <v>6356023717</v>
      </c>
      <c r="B290">
        <v>160912743</v>
      </c>
      <c r="C290" t="s">
        <v>240</v>
      </c>
      <c r="D290" t="s">
        <v>20</v>
      </c>
      <c r="E290">
        <v>800</v>
      </c>
      <c r="F290">
        <v>800</v>
      </c>
      <c r="G290">
        <v>125</v>
      </c>
      <c r="H290">
        <v>800</v>
      </c>
      <c r="I290">
        <v>125</v>
      </c>
      <c r="J290">
        <v>800</v>
      </c>
      <c r="K290" t="s">
        <v>50</v>
      </c>
      <c r="L290" t="s">
        <v>22</v>
      </c>
      <c r="M290" t="s">
        <v>22</v>
      </c>
      <c r="N290" t="s">
        <v>23</v>
      </c>
      <c r="O290" t="s">
        <v>23</v>
      </c>
      <c r="AD290" s="4" t="s">
        <v>825</v>
      </c>
      <c r="AE290" s="4" t="s">
        <v>825</v>
      </c>
    </row>
    <row r="291" spans="1:33" x14ac:dyDescent="0.25">
      <c r="A291">
        <v>6356004322</v>
      </c>
      <c r="B291">
        <v>160912743</v>
      </c>
      <c r="C291" t="s">
        <v>119</v>
      </c>
      <c r="D291" t="s">
        <v>20</v>
      </c>
      <c r="E291">
        <v>80</v>
      </c>
      <c r="F291">
        <v>120</v>
      </c>
      <c r="G291">
        <v>80</v>
      </c>
      <c r="H291">
        <v>120</v>
      </c>
      <c r="I291">
        <v>80</v>
      </c>
      <c r="J291">
        <v>120</v>
      </c>
      <c r="K291" t="s">
        <v>21</v>
      </c>
      <c r="L291" t="s">
        <v>23</v>
      </c>
      <c r="M291" t="s">
        <v>22</v>
      </c>
      <c r="N291" t="s">
        <v>22</v>
      </c>
      <c r="O291" t="s">
        <v>23</v>
      </c>
      <c r="Q291" t="s">
        <v>22</v>
      </c>
      <c r="R291" t="s">
        <v>142</v>
      </c>
      <c r="S291" t="s">
        <v>23</v>
      </c>
      <c r="V291" t="s">
        <v>22</v>
      </c>
      <c r="W291" t="s">
        <v>23</v>
      </c>
      <c r="AD291" s="4" t="s">
        <v>825</v>
      </c>
      <c r="AE291" s="4" t="s">
        <v>825</v>
      </c>
      <c r="AF291" t="s">
        <v>676</v>
      </c>
    </row>
    <row r="292" spans="1:33" x14ac:dyDescent="0.25">
      <c r="A292">
        <v>6355992326</v>
      </c>
      <c r="B292">
        <v>160912743</v>
      </c>
      <c r="C292" t="s">
        <v>563</v>
      </c>
      <c r="D292" t="s">
        <v>20</v>
      </c>
      <c r="E292">
        <v>550</v>
      </c>
      <c r="F292">
        <v>500</v>
      </c>
      <c r="G292">
        <v>140</v>
      </c>
      <c r="H292">
        <v>400</v>
      </c>
      <c r="I292">
        <v>140</v>
      </c>
      <c r="J292">
        <v>400</v>
      </c>
      <c r="K292" t="s">
        <v>50</v>
      </c>
      <c r="L292" t="s">
        <v>22</v>
      </c>
      <c r="M292" t="s">
        <v>22</v>
      </c>
      <c r="N292" t="s">
        <v>22</v>
      </c>
      <c r="O292" t="s">
        <v>22</v>
      </c>
      <c r="P292" t="s">
        <v>677</v>
      </c>
      <c r="Q292" t="s">
        <v>22</v>
      </c>
      <c r="R292" t="s">
        <v>182</v>
      </c>
      <c r="AD292" s="4" t="s">
        <v>825</v>
      </c>
      <c r="AE292" s="4" t="s">
        <v>825</v>
      </c>
    </row>
    <row r="293" spans="1:33" x14ac:dyDescent="0.25">
      <c r="A293">
        <v>6355991600</v>
      </c>
      <c r="B293">
        <v>160912743</v>
      </c>
      <c r="C293" t="s">
        <v>55</v>
      </c>
      <c r="D293" t="s">
        <v>20</v>
      </c>
      <c r="E293">
        <v>1500</v>
      </c>
      <c r="F293">
        <v>1100</v>
      </c>
      <c r="G293">
        <v>0</v>
      </c>
      <c r="H293">
        <v>0</v>
      </c>
      <c r="V293" t="s">
        <v>23</v>
      </c>
      <c r="W293" t="s">
        <v>22</v>
      </c>
      <c r="X293">
        <v>100</v>
      </c>
      <c r="Z293" t="s">
        <v>30</v>
      </c>
      <c r="AA293" t="s">
        <v>23</v>
      </c>
      <c r="AB293" t="s">
        <v>47</v>
      </c>
      <c r="AD293" s="4" t="s">
        <v>825</v>
      </c>
      <c r="AE293" s="4" t="s">
        <v>825</v>
      </c>
    </row>
    <row r="294" spans="1:33" x14ac:dyDescent="0.25">
      <c r="A294">
        <v>6355136030</v>
      </c>
      <c r="B294">
        <v>160912743</v>
      </c>
      <c r="C294" t="s">
        <v>75</v>
      </c>
      <c r="D294" t="s">
        <v>20</v>
      </c>
      <c r="E294">
        <v>1000</v>
      </c>
      <c r="F294">
        <v>1000</v>
      </c>
      <c r="G294">
        <v>0</v>
      </c>
      <c r="H294">
        <v>0</v>
      </c>
      <c r="J294">
        <v>0</v>
      </c>
      <c r="L294" t="s">
        <v>23</v>
      </c>
      <c r="V294" t="s">
        <v>23</v>
      </c>
      <c r="W294" t="s">
        <v>22</v>
      </c>
      <c r="X294">
        <v>500</v>
      </c>
      <c r="Y294" t="s">
        <v>34</v>
      </c>
      <c r="Z294" t="s">
        <v>46</v>
      </c>
      <c r="AA294" t="s">
        <v>22</v>
      </c>
      <c r="AB294" t="s">
        <v>141</v>
      </c>
      <c r="AD294" s="4" t="s">
        <v>825</v>
      </c>
      <c r="AE294" s="4" t="s">
        <v>825</v>
      </c>
      <c r="AF294" t="s">
        <v>678</v>
      </c>
    </row>
    <row r="295" spans="1:33" x14ac:dyDescent="0.25">
      <c r="A295">
        <v>6353545389</v>
      </c>
      <c r="B295">
        <v>160912743</v>
      </c>
      <c r="C295" t="s">
        <v>668</v>
      </c>
      <c r="D295" t="s">
        <v>20</v>
      </c>
      <c r="E295">
        <v>300</v>
      </c>
      <c r="F295">
        <v>300</v>
      </c>
      <c r="G295">
        <v>100</v>
      </c>
      <c r="H295">
        <v>300</v>
      </c>
      <c r="I295">
        <v>100</v>
      </c>
      <c r="J295">
        <v>300</v>
      </c>
      <c r="K295" t="s">
        <v>21</v>
      </c>
      <c r="L295" t="s">
        <v>22</v>
      </c>
      <c r="M295" t="s">
        <v>22</v>
      </c>
      <c r="N295" t="s">
        <v>22</v>
      </c>
      <c r="O295" t="s">
        <v>22</v>
      </c>
      <c r="P295" t="s">
        <v>687</v>
      </c>
      <c r="S295" t="s">
        <v>23</v>
      </c>
      <c r="V295" t="s">
        <v>22</v>
      </c>
      <c r="W295" t="s">
        <v>23</v>
      </c>
      <c r="AD295" s="4" t="s">
        <v>825</v>
      </c>
      <c r="AE295" s="4" t="s">
        <v>825</v>
      </c>
      <c r="AF295" t="s">
        <v>690</v>
      </c>
    </row>
    <row r="296" spans="1:33" x14ac:dyDescent="0.25">
      <c r="A296">
        <v>6351982846</v>
      </c>
      <c r="B296">
        <v>160912743</v>
      </c>
      <c r="C296" t="s">
        <v>55</v>
      </c>
      <c r="D296" t="s">
        <v>20</v>
      </c>
      <c r="E296">
        <v>1000</v>
      </c>
      <c r="F296">
        <v>900</v>
      </c>
      <c r="G296">
        <v>400</v>
      </c>
      <c r="I296">
        <v>400</v>
      </c>
      <c r="K296" t="s">
        <v>21</v>
      </c>
      <c r="L296" t="s">
        <v>22</v>
      </c>
      <c r="M296" t="s">
        <v>22</v>
      </c>
      <c r="N296" t="s">
        <v>22</v>
      </c>
      <c r="O296" t="s">
        <v>23</v>
      </c>
      <c r="Q296" t="s">
        <v>22</v>
      </c>
      <c r="R296" t="s">
        <v>686</v>
      </c>
      <c r="S296" t="s">
        <v>22</v>
      </c>
      <c r="T296" t="s">
        <v>250</v>
      </c>
      <c r="V296" t="s">
        <v>22</v>
      </c>
      <c r="W296" t="s">
        <v>22</v>
      </c>
      <c r="AA296" t="s">
        <v>23</v>
      </c>
      <c r="AB296" t="s">
        <v>141</v>
      </c>
      <c r="AD296" s="4" t="s">
        <v>825</v>
      </c>
      <c r="AE296" s="4" t="s">
        <v>825</v>
      </c>
      <c r="AF296" t="s">
        <v>694</v>
      </c>
      <c r="AG296" t="s">
        <v>695</v>
      </c>
    </row>
    <row r="297" spans="1:33" x14ac:dyDescent="0.25">
      <c r="A297">
        <v>6350246885</v>
      </c>
      <c r="B297">
        <v>160912743</v>
      </c>
      <c r="C297" t="s">
        <v>793</v>
      </c>
      <c r="D297" t="s">
        <v>20</v>
      </c>
      <c r="E297">
        <v>1850</v>
      </c>
      <c r="F297">
        <v>2000</v>
      </c>
      <c r="G297">
        <v>0</v>
      </c>
      <c r="H297">
        <v>0</v>
      </c>
      <c r="AD297" s="4" t="s">
        <v>825</v>
      </c>
      <c r="AE297" s="4" t="s">
        <v>825</v>
      </c>
    </row>
    <row r="298" spans="1:33" x14ac:dyDescent="0.25">
      <c r="A298">
        <v>6349951695</v>
      </c>
      <c r="B298">
        <v>160912743</v>
      </c>
      <c r="C298" t="s">
        <v>650</v>
      </c>
      <c r="D298" t="s">
        <v>20</v>
      </c>
      <c r="E298">
        <v>660</v>
      </c>
      <c r="F298">
        <v>750</v>
      </c>
      <c r="G298">
        <v>0</v>
      </c>
      <c r="H298">
        <v>0</v>
      </c>
      <c r="V298" t="s">
        <v>23</v>
      </c>
      <c r="W298" t="s">
        <v>22</v>
      </c>
      <c r="X298">
        <v>100</v>
      </c>
      <c r="Y298" t="s">
        <v>34</v>
      </c>
      <c r="Z298" t="s">
        <v>30</v>
      </c>
      <c r="AA298" t="s">
        <v>23</v>
      </c>
      <c r="AB298" t="s">
        <v>43</v>
      </c>
      <c r="AD298" s="4" t="s">
        <v>825</v>
      </c>
      <c r="AE298" s="4" t="s">
        <v>825</v>
      </c>
      <c r="AF298" t="s">
        <v>705</v>
      </c>
    </row>
    <row r="299" spans="1:33" x14ac:dyDescent="0.25">
      <c r="A299">
        <v>6349810938</v>
      </c>
      <c r="B299">
        <v>160912743</v>
      </c>
      <c r="C299" t="s">
        <v>61</v>
      </c>
      <c r="D299" t="s">
        <v>20</v>
      </c>
      <c r="E299">
        <v>1100</v>
      </c>
      <c r="F299">
        <v>1100</v>
      </c>
      <c r="G299">
        <v>0</v>
      </c>
      <c r="H299">
        <v>1100</v>
      </c>
      <c r="V299" t="s">
        <v>22</v>
      </c>
      <c r="W299" t="s">
        <v>22</v>
      </c>
      <c r="X299">
        <v>300</v>
      </c>
      <c r="Y299" t="s">
        <v>34</v>
      </c>
      <c r="Z299" t="s">
        <v>158</v>
      </c>
      <c r="AA299" t="s">
        <v>23</v>
      </c>
      <c r="AB299" t="s">
        <v>141</v>
      </c>
      <c r="AD299" s="4" t="s">
        <v>825</v>
      </c>
      <c r="AE299" s="4" t="s">
        <v>825</v>
      </c>
      <c r="AF299" t="s">
        <v>709</v>
      </c>
    </row>
    <row r="300" spans="1:33" x14ac:dyDescent="0.25">
      <c r="A300">
        <v>6349719850</v>
      </c>
      <c r="B300">
        <v>160912743</v>
      </c>
      <c r="C300" t="s">
        <v>75</v>
      </c>
      <c r="D300" t="s">
        <v>20</v>
      </c>
      <c r="E300">
        <v>800</v>
      </c>
      <c r="F300">
        <v>700</v>
      </c>
      <c r="G300">
        <v>800</v>
      </c>
      <c r="H300">
        <v>700</v>
      </c>
      <c r="I300">
        <v>800</v>
      </c>
      <c r="J300">
        <v>700</v>
      </c>
      <c r="K300" t="s">
        <v>21</v>
      </c>
      <c r="L300" t="s">
        <v>22</v>
      </c>
      <c r="M300" t="s">
        <v>23</v>
      </c>
      <c r="N300" t="s">
        <v>22</v>
      </c>
      <c r="O300" t="s">
        <v>23</v>
      </c>
      <c r="Q300" t="s">
        <v>22</v>
      </c>
      <c r="R300" t="s">
        <v>182</v>
      </c>
      <c r="S300" t="s">
        <v>42</v>
      </c>
      <c r="V300" t="s">
        <v>22</v>
      </c>
      <c r="W300" t="s">
        <v>23</v>
      </c>
      <c r="AD300" s="4" t="s">
        <v>825</v>
      </c>
      <c r="AE300" s="4" t="s">
        <v>825</v>
      </c>
      <c r="AF300" t="s">
        <v>712</v>
      </c>
    </row>
    <row r="301" spans="1:33" x14ac:dyDescent="0.25">
      <c r="A301">
        <v>6349668194</v>
      </c>
      <c r="B301">
        <v>160912743</v>
      </c>
      <c r="C301" t="s">
        <v>793</v>
      </c>
      <c r="D301" t="s">
        <v>20</v>
      </c>
      <c r="E301">
        <v>500</v>
      </c>
      <c r="F301">
        <v>450</v>
      </c>
      <c r="G301">
        <v>0</v>
      </c>
      <c r="H301">
        <v>0</v>
      </c>
      <c r="V301" t="s">
        <v>23</v>
      </c>
      <c r="W301" t="s">
        <v>22</v>
      </c>
      <c r="X301">
        <v>175</v>
      </c>
      <c r="Y301" t="s">
        <v>29</v>
      </c>
      <c r="Z301" t="s">
        <v>46</v>
      </c>
      <c r="AA301" t="s">
        <v>23</v>
      </c>
      <c r="AB301" t="s">
        <v>141</v>
      </c>
      <c r="AD301" s="4" t="s">
        <v>825</v>
      </c>
      <c r="AE301" s="4" t="s">
        <v>825</v>
      </c>
      <c r="AF301" t="s">
        <v>714</v>
      </c>
    </row>
    <row r="302" spans="1:33" x14ac:dyDescent="0.25">
      <c r="A302">
        <v>6349609097</v>
      </c>
      <c r="B302">
        <v>160912743</v>
      </c>
      <c r="C302" t="s">
        <v>75</v>
      </c>
      <c r="D302" t="s">
        <v>20</v>
      </c>
      <c r="E302">
        <v>750</v>
      </c>
      <c r="F302">
        <v>750</v>
      </c>
      <c r="G302">
        <v>750</v>
      </c>
      <c r="H302">
        <v>750</v>
      </c>
      <c r="I302">
        <v>750</v>
      </c>
      <c r="J302">
        <v>750</v>
      </c>
      <c r="K302" t="s">
        <v>50</v>
      </c>
      <c r="L302" t="s">
        <v>22</v>
      </c>
      <c r="M302" t="s">
        <v>23</v>
      </c>
      <c r="N302" t="s">
        <v>22</v>
      </c>
      <c r="O302" t="s">
        <v>23</v>
      </c>
      <c r="Q302" t="s">
        <v>22</v>
      </c>
      <c r="S302" t="s">
        <v>22</v>
      </c>
      <c r="U302">
        <v>20</v>
      </c>
      <c r="V302" t="s">
        <v>22</v>
      </c>
      <c r="Y302" t="s">
        <v>29</v>
      </c>
      <c r="Z302" t="s">
        <v>158</v>
      </c>
      <c r="AA302" t="s">
        <v>23</v>
      </c>
      <c r="AB302" t="s">
        <v>141</v>
      </c>
      <c r="AD302" s="4" t="s">
        <v>825</v>
      </c>
      <c r="AE302" s="4" t="s">
        <v>825</v>
      </c>
      <c r="AF302" t="s">
        <v>716</v>
      </c>
    </row>
    <row r="303" spans="1:33" x14ac:dyDescent="0.25">
      <c r="A303">
        <v>6349475524</v>
      </c>
      <c r="B303">
        <v>160912743</v>
      </c>
      <c r="C303" t="s">
        <v>482</v>
      </c>
      <c r="D303" t="s">
        <v>20</v>
      </c>
      <c r="E303">
        <v>160</v>
      </c>
      <c r="F303">
        <v>390</v>
      </c>
      <c r="G303">
        <v>160</v>
      </c>
      <c r="H303">
        <v>390</v>
      </c>
      <c r="I303">
        <v>160</v>
      </c>
      <c r="J303">
        <v>390</v>
      </c>
      <c r="K303" t="s">
        <v>21</v>
      </c>
      <c r="L303" t="s">
        <v>22</v>
      </c>
      <c r="M303" t="s">
        <v>23</v>
      </c>
      <c r="N303" t="s">
        <v>22</v>
      </c>
      <c r="O303" t="s">
        <v>22</v>
      </c>
      <c r="Q303" t="s">
        <v>22</v>
      </c>
      <c r="S303" t="s">
        <v>23</v>
      </c>
      <c r="V303" t="s">
        <v>22</v>
      </c>
      <c r="W303" t="s">
        <v>23</v>
      </c>
      <c r="AD303" s="4" t="s">
        <v>825</v>
      </c>
      <c r="AE303" s="4" t="s">
        <v>825</v>
      </c>
      <c r="AF303" t="s">
        <v>717</v>
      </c>
    </row>
    <row r="304" spans="1:33" x14ac:dyDescent="0.25">
      <c r="A304">
        <v>6349454153</v>
      </c>
      <c r="B304">
        <v>160912743</v>
      </c>
      <c r="C304" t="s">
        <v>482</v>
      </c>
      <c r="D304" t="s">
        <v>20</v>
      </c>
      <c r="E304">
        <v>550</v>
      </c>
      <c r="F304">
        <v>550</v>
      </c>
      <c r="G304">
        <v>400</v>
      </c>
      <c r="H304">
        <v>550</v>
      </c>
      <c r="I304">
        <v>200</v>
      </c>
      <c r="J304" t="s">
        <v>719</v>
      </c>
      <c r="K304" t="s">
        <v>208</v>
      </c>
      <c r="L304" t="s">
        <v>22</v>
      </c>
      <c r="M304" t="s">
        <v>23</v>
      </c>
      <c r="N304" t="s">
        <v>23</v>
      </c>
      <c r="O304" t="s">
        <v>23</v>
      </c>
      <c r="Q304" t="s">
        <v>23</v>
      </c>
      <c r="S304" t="s">
        <v>23</v>
      </c>
      <c r="V304" t="s">
        <v>22</v>
      </c>
      <c r="W304" t="s">
        <v>23</v>
      </c>
      <c r="AD304" s="4" t="s">
        <v>825</v>
      </c>
      <c r="AE304" s="4" t="s">
        <v>825</v>
      </c>
      <c r="AF304" t="s">
        <v>720</v>
      </c>
    </row>
    <row r="305" spans="1:33" x14ac:dyDescent="0.25">
      <c r="A305">
        <v>6349373106</v>
      </c>
      <c r="B305">
        <v>160912743</v>
      </c>
      <c r="C305" t="s">
        <v>55</v>
      </c>
      <c r="D305" t="s">
        <v>20</v>
      </c>
      <c r="E305">
        <v>420</v>
      </c>
      <c r="F305">
        <v>400</v>
      </c>
      <c r="G305">
        <v>165</v>
      </c>
      <c r="H305">
        <v>300</v>
      </c>
      <c r="I305">
        <v>165</v>
      </c>
      <c r="J305">
        <v>300</v>
      </c>
      <c r="K305" t="s">
        <v>50</v>
      </c>
      <c r="L305" t="s">
        <v>22</v>
      </c>
      <c r="M305" t="s">
        <v>22</v>
      </c>
      <c r="N305" t="s">
        <v>22</v>
      </c>
      <c r="O305" t="s">
        <v>23</v>
      </c>
      <c r="Q305" t="s">
        <v>23</v>
      </c>
      <c r="S305" t="s">
        <v>23</v>
      </c>
      <c r="V305" t="s">
        <v>22</v>
      </c>
      <c r="W305" t="s">
        <v>22</v>
      </c>
      <c r="X305">
        <v>5</v>
      </c>
      <c r="Y305" t="s">
        <v>29</v>
      </c>
      <c r="Z305" t="s">
        <v>158</v>
      </c>
      <c r="AA305" t="s">
        <v>23</v>
      </c>
      <c r="AB305" t="s">
        <v>43</v>
      </c>
      <c r="AD305" s="4" t="s">
        <v>825</v>
      </c>
      <c r="AE305" s="4" t="s">
        <v>825</v>
      </c>
      <c r="AG305" t="s">
        <v>724</v>
      </c>
    </row>
    <row r="306" spans="1:33" x14ac:dyDescent="0.25">
      <c r="A306">
        <v>6349350454</v>
      </c>
      <c r="B306">
        <v>160912743</v>
      </c>
      <c r="C306" t="s">
        <v>786</v>
      </c>
      <c r="D306" t="s">
        <v>20</v>
      </c>
      <c r="E306">
        <v>270</v>
      </c>
      <c r="F306">
        <v>270</v>
      </c>
      <c r="G306">
        <v>0</v>
      </c>
      <c r="H306">
        <v>270</v>
      </c>
      <c r="W306" t="s">
        <v>22</v>
      </c>
      <c r="X306">
        <v>270</v>
      </c>
      <c r="Y306" t="s">
        <v>34</v>
      </c>
      <c r="Z306" t="s">
        <v>158</v>
      </c>
      <c r="AA306" t="s">
        <v>23</v>
      </c>
      <c r="AB306" t="s">
        <v>43</v>
      </c>
      <c r="AD306" s="4" t="s">
        <v>825</v>
      </c>
      <c r="AE306" s="4" t="s">
        <v>825</v>
      </c>
    </row>
    <row r="307" spans="1:33" x14ac:dyDescent="0.25">
      <c r="A307">
        <v>6349346905</v>
      </c>
      <c r="B307">
        <v>160912743</v>
      </c>
      <c r="C307" t="s">
        <v>332</v>
      </c>
      <c r="D307" t="s">
        <v>20</v>
      </c>
      <c r="E307">
        <v>1200</v>
      </c>
      <c r="F307">
        <v>950</v>
      </c>
      <c r="G307">
        <v>400</v>
      </c>
      <c r="H307">
        <v>950</v>
      </c>
      <c r="I307">
        <v>340</v>
      </c>
      <c r="J307">
        <v>950</v>
      </c>
      <c r="K307" t="s">
        <v>21</v>
      </c>
      <c r="L307" t="s">
        <v>23</v>
      </c>
      <c r="M307" t="s">
        <v>22</v>
      </c>
      <c r="N307" t="s">
        <v>22</v>
      </c>
      <c r="O307" t="s">
        <v>23</v>
      </c>
      <c r="Q307" t="s">
        <v>22</v>
      </c>
      <c r="R307" t="s">
        <v>726</v>
      </c>
      <c r="S307" t="s">
        <v>23</v>
      </c>
      <c r="V307" t="s">
        <v>22</v>
      </c>
      <c r="W307" t="s">
        <v>23</v>
      </c>
      <c r="AD307" s="4" t="s">
        <v>825</v>
      </c>
      <c r="AE307" s="4" t="s">
        <v>825</v>
      </c>
    </row>
    <row r="308" spans="1:33" x14ac:dyDescent="0.25">
      <c r="A308">
        <v>6349344327</v>
      </c>
      <c r="B308">
        <v>160912743</v>
      </c>
      <c r="C308" t="s">
        <v>523</v>
      </c>
      <c r="D308" t="s">
        <v>20</v>
      </c>
      <c r="E308">
        <v>1200</v>
      </c>
      <c r="F308">
        <v>1200</v>
      </c>
      <c r="G308">
        <v>800</v>
      </c>
      <c r="H308">
        <v>1200</v>
      </c>
      <c r="I308">
        <v>800</v>
      </c>
      <c r="J308">
        <v>1200</v>
      </c>
      <c r="K308" t="s">
        <v>208</v>
      </c>
      <c r="L308" t="s">
        <v>22</v>
      </c>
      <c r="M308" t="s">
        <v>22</v>
      </c>
      <c r="N308" t="s">
        <v>22</v>
      </c>
      <c r="O308" t="s">
        <v>23</v>
      </c>
      <c r="Q308" t="s">
        <v>23</v>
      </c>
      <c r="S308" t="s">
        <v>23</v>
      </c>
      <c r="V308" t="s">
        <v>22</v>
      </c>
      <c r="W308" t="s">
        <v>23</v>
      </c>
      <c r="AD308" s="4" t="s">
        <v>825</v>
      </c>
      <c r="AE308" s="4" t="s">
        <v>825</v>
      </c>
      <c r="AF308" t="s">
        <v>23</v>
      </c>
    </row>
    <row r="309" spans="1:33" x14ac:dyDescent="0.25">
      <c r="A309">
        <v>6349343969</v>
      </c>
      <c r="B309">
        <v>160912743</v>
      </c>
      <c r="C309" t="s">
        <v>251</v>
      </c>
      <c r="D309" t="s">
        <v>20</v>
      </c>
      <c r="E309">
        <v>750</v>
      </c>
      <c r="F309">
        <v>700</v>
      </c>
      <c r="G309">
        <v>0</v>
      </c>
      <c r="H309">
        <v>0</v>
      </c>
      <c r="Q309" t="s">
        <v>22</v>
      </c>
      <c r="R309" t="s">
        <v>726</v>
      </c>
      <c r="V309" t="s">
        <v>23</v>
      </c>
      <c r="W309" t="s">
        <v>23</v>
      </c>
      <c r="AD309" s="4" t="s">
        <v>825</v>
      </c>
      <c r="AE309" s="4" t="s">
        <v>825</v>
      </c>
      <c r="AF309" t="s">
        <v>732</v>
      </c>
    </row>
    <row r="310" spans="1:33" x14ac:dyDescent="0.25">
      <c r="A310">
        <v>6349343216</v>
      </c>
      <c r="B310">
        <v>160912743</v>
      </c>
      <c r="C310" t="s">
        <v>794</v>
      </c>
      <c r="D310" t="s">
        <v>20</v>
      </c>
      <c r="E310">
        <v>320</v>
      </c>
      <c r="F310">
        <v>280</v>
      </c>
      <c r="G310">
        <v>0</v>
      </c>
      <c r="H310">
        <v>0</v>
      </c>
      <c r="W310" t="s">
        <v>22</v>
      </c>
      <c r="X310">
        <v>40</v>
      </c>
      <c r="Y310" t="s">
        <v>29</v>
      </c>
      <c r="AA310" t="s">
        <v>23</v>
      </c>
      <c r="AB310" t="s">
        <v>43</v>
      </c>
      <c r="AD310" s="4" t="s">
        <v>825</v>
      </c>
      <c r="AE310" s="4" t="s">
        <v>825</v>
      </c>
    </row>
    <row r="311" spans="1:33" x14ac:dyDescent="0.25">
      <c r="A311">
        <v>6349343158</v>
      </c>
      <c r="B311">
        <v>160912743</v>
      </c>
      <c r="C311" t="s">
        <v>791</v>
      </c>
      <c r="D311" t="s">
        <v>20</v>
      </c>
      <c r="E311">
        <v>800</v>
      </c>
      <c r="F311">
        <v>750</v>
      </c>
      <c r="G311">
        <v>250</v>
      </c>
      <c r="I311">
        <v>250</v>
      </c>
      <c r="J311">
        <v>160</v>
      </c>
      <c r="K311" t="s">
        <v>21</v>
      </c>
      <c r="L311" t="s">
        <v>23</v>
      </c>
      <c r="M311" t="s">
        <v>42</v>
      </c>
      <c r="N311" t="s">
        <v>22</v>
      </c>
      <c r="O311" t="s">
        <v>23</v>
      </c>
      <c r="Q311" t="s">
        <v>23</v>
      </c>
      <c r="S311" t="s">
        <v>23</v>
      </c>
      <c r="V311" t="s">
        <v>23</v>
      </c>
      <c r="W311" t="s">
        <v>23</v>
      </c>
      <c r="AD311" s="4" t="s">
        <v>825</v>
      </c>
      <c r="AE311" s="4" t="s">
        <v>825</v>
      </c>
      <c r="AF311" t="s">
        <v>736</v>
      </c>
      <c r="AG311" t="s">
        <v>737</v>
      </c>
    </row>
    <row r="312" spans="1:33" x14ac:dyDescent="0.25">
      <c r="A312">
        <v>6349338912</v>
      </c>
      <c r="B312">
        <v>160912743</v>
      </c>
      <c r="C312" t="s">
        <v>73</v>
      </c>
      <c r="D312" t="s">
        <v>20</v>
      </c>
      <c r="E312">
        <v>1700</v>
      </c>
      <c r="F312">
        <v>1800</v>
      </c>
      <c r="G312">
        <v>38</v>
      </c>
      <c r="H312">
        <v>900</v>
      </c>
      <c r="I312">
        <v>38</v>
      </c>
      <c r="J312">
        <v>900</v>
      </c>
      <c r="K312" t="s">
        <v>21</v>
      </c>
      <c r="L312" t="s">
        <v>23</v>
      </c>
      <c r="M312" t="s">
        <v>22</v>
      </c>
      <c r="N312" t="s">
        <v>23</v>
      </c>
      <c r="O312" t="s">
        <v>23</v>
      </c>
      <c r="Q312" t="s">
        <v>23</v>
      </c>
      <c r="AD312" s="4" t="s">
        <v>825</v>
      </c>
      <c r="AE312" s="4" t="s">
        <v>825</v>
      </c>
    </row>
    <row r="313" spans="1:33" x14ac:dyDescent="0.25">
      <c r="A313">
        <v>6349323588</v>
      </c>
      <c r="B313">
        <v>160912743</v>
      </c>
      <c r="C313" t="s">
        <v>179</v>
      </c>
      <c r="D313" t="s">
        <v>20</v>
      </c>
      <c r="E313">
        <v>400</v>
      </c>
      <c r="F313">
        <v>400</v>
      </c>
      <c r="G313">
        <v>0</v>
      </c>
      <c r="H313">
        <v>400</v>
      </c>
      <c r="Q313" t="s">
        <v>22</v>
      </c>
      <c r="R313" t="s">
        <v>142</v>
      </c>
      <c r="W313" t="s">
        <v>22</v>
      </c>
      <c r="X313">
        <v>200</v>
      </c>
      <c r="Y313" t="s">
        <v>29</v>
      </c>
      <c r="Z313" t="s">
        <v>30</v>
      </c>
      <c r="AA313" t="s">
        <v>23</v>
      </c>
      <c r="AB313" t="s">
        <v>43</v>
      </c>
      <c r="AD313" s="4" t="s">
        <v>825</v>
      </c>
      <c r="AE313" s="4" t="s">
        <v>825</v>
      </c>
      <c r="AF313" t="s">
        <v>741</v>
      </c>
    </row>
    <row r="314" spans="1:33" x14ac:dyDescent="0.25">
      <c r="A314">
        <v>6349316569</v>
      </c>
      <c r="B314">
        <v>160912743</v>
      </c>
      <c r="C314" t="s">
        <v>742</v>
      </c>
      <c r="D314" t="s">
        <v>20</v>
      </c>
      <c r="E314">
        <v>300</v>
      </c>
      <c r="F314">
        <v>0</v>
      </c>
      <c r="G314">
        <v>0</v>
      </c>
      <c r="H314">
        <v>0</v>
      </c>
      <c r="L314" t="s">
        <v>22</v>
      </c>
      <c r="M314" t="s">
        <v>22</v>
      </c>
      <c r="N314" t="s">
        <v>22</v>
      </c>
      <c r="O314" t="s">
        <v>22</v>
      </c>
      <c r="W314" t="s">
        <v>23</v>
      </c>
      <c r="AD314" s="4" t="s">
        <v>825</v>
      </c>
      <c r="AE314" s="4" t="s">
        <v>825</v>
      </c>
      <c r="AF314" t="s">
        <v>743</v>
      </c>
    </row>
    <row r="315" spans="1:33" x14ac:dyDescent="0.25">
      <c r="A315">
        <v>6349310227</v>
      </c>
      <c r="B315">
        <v>160912743</v>
      </c>
      <c r="C315" t="s">
        <v>449</v>
      </c>
      <c r="D315" t="s">
        <v>20</v>
      </c>
      <c r="E315">
        <v>1500</v>
      </c>
      <c r="F315">
        <v>1200</v>
      </c>
      <c r="G315">
        <v>0</v>
      </c>
      <c r="H315">
        <v>1200</v>
      </c>
      <c r="I315">
        <v>0</v>
      </c>
      <c r="J315">
        <v>1200</v>
      </c>
      <c r="K315" t="s">
        <v>50</v>
      </c>
      <c r="L315" t="s">
        <v>22</v>
      </c>
      <c r="M315" t="s">
        <v>22</v>
      </c>
      <c r="N315" t="s">
        <v>22</v>
      </c>
      <c r="O315" t="s">
        <v>23</v>
      </c>
      <c r="Q315" t="s">
        <v>23</v>
      </c>
      <c r="S315" t="s">
        <v>22</v>
      </c>
      <c r="T315" t="s">
        <v>745</v>
      </c>
      <c r="V315" t="s">
        <v>22</v>
      </c>
      <c r="W315" t="s">
        <v>23</v>
      </c>
      <c r="AD315" s="4" t="s">
        <v>825</v>
      </c>
      <c r="AE315" s="4" t="s">
        <v>825</v>
      </c>
      <c r="AF315" t="s">
        <v>749</v>
      </c>
    </row>
    <row r="316" spans="1:33" x14ac:dyDescent="0.25">
      <c r="A316">
        <v>6349301456</v>
      </c>
      <c r="B316">
        <v>160912743</v>
      </c>
      <c r="C316" t="s">
        <v>199</v>
      </c>
      <c r="D316" t="s">
        <v>20</v>
      </c>
      <c r="E316">
        <v>876</v>
      </c>
      <c r="F316">
        <v>876</v>
      </c>
      <c r="G316">
        <v>340</v>
      </c>
      <c r="H316">
        <v>340</v>
      </c>
      <c r="I316">
        <v>340</v>
      </c>
      <c r="J316">
        <v>800</v>
      </c>
      <c r="K316" t="s">
        <v>21</v>
      </c>
      <c r="L316" t="s">
        <v>22</v>
      </c>
      <c r="M316" t="s">
        <v>23</v>
      </c>
      <c r="N316" t="s">
        <v>23</v>
      </c>
      <c r="O316" t="s">
        <v>23</v>
      </c>
      <c r="Q316" t="s">
        <v>23</v>
      </c>
      <c r="S316" t="s">
        <v>23</v>
      </c>
      <c r="V316" t="s">
        <v>22</v>
      </c>
      <c r="W316" t="s">
        <v>23</v>
      </c>
      <c r="AD316" s="4" t="s">
        <v>825</v>
      </c>
      <c r="AE316" s="4" t="s">
        <v>825</v>
      </c>
      <c r="AF316" t="s">
        <v>755</v>
      </c>
    </row>
    <row r="317" spans="1:33" x14ac:dyDescent="0.25">
      <c r="A317">
        <v>6349250325</v>
      </c>
      <c r="B317">
        <v>160912743</v>
      </c>
      <c r="C317" t="s">
        <v>108</v>
      </c>
      <c r="D317" t="s">
        <v>20</v>
      </c>
      <c r="E317">
        <v>1000</v>
      </c>
      <c r="F317">
        <v>300</v>
      </c>
      <c r="G317">
        <v>0</v>
      </c>
      <c r="H317">
        <v>0</v>
      </c>
      <c r="Q317" t="s">
        <v>22</v>
      </c>
      <c r="R317" t="s">
        <v>142</v>
      </c>
      <c r="V317" t="s">
        <v>23</v>
      </c>
      <c r="W317" t="s">
        <v>22</v>
      </c>
      <c r="X317">
        <v>160</v>
      </c>
      <c r="Y317" t="s">
        <v>34</v>
      </c>
      <c r="Z317" t="s">
        <v>30</v>
      </c>
      <c r="AA317" t="s">
        <v>23</v>
      </c>
      <c r="AB317" t="s">
        <v>141</v>
      </c>
      <c r="AD317" s="4" t="s">
        <v>825</v>
      </c>
      <c r="AE317" s="4" t="s">
        <v>825</v>
      </c>
    </row>
    <row r="318" spans="1:33" x14ac:dyDescent="0.25">
      <c r="A318">
        <v>6349150921</v>
      </c>
      <c r="B318">
        <v>160912743</v>
      </c>
      <c r="C318" t="s">
        <v>367</v>
      </c>
      <c r="D318" t="s">
        <v>20</v>
      </c>
      <c r="E318">
        <v>1600</v>
      </c>
      <c r="F318">
        <v>1600</v>
      </c>
      <c r="G318">
        <v>0</v>
      </c>
      <c r="H318">
        <v>320</v>
      </c>
      <c r="V318" t="s">
        <v>23</v>
      </c>
      <c r="W318" t="s">
        <v>22</v>
      </c>
      <c r="Y318" t="s">
        <v>29</v>
      </c>
      <c r="Z318" t="s">
        <v>46</v>
      </c>
      <c r="AA318" t="s">
        <v>23</v>
      </c>
      <c r="AB318" t="s">
        <v>35</v>
      </c>
      <c r="AD318" s="4" t="s">
        <v>825</v>
      </c>
      <c r="AE318" s="4" t="s">
        <v>825</v>
      </c>
      <c r="AF318" t="s">
        <v>757</v>
      </c>
    </row>
    <row r="319" spans="1:33" x14ac:dyDescent="0.25">
      <c r="A319">
        <v>6348992452</v>
      </c>
      <c r="B319">
        <v>160912743</v>
      </c>
      <c r="C319" t="s">
        <v>179</v>
      </c>
      <c r="D319" t="s">
        <v>20</v>
      </c>
      <c r="E319">
        <v>1200</v>
      </c>
      <c r="F319">
        <v>1500</v>
      </c>
      <c r="G319">
        <v>0</v>
      </c>
      <c r="H319">
        <v>1500</v>
      </c>
      <c r="V319" t="s">
        <v>22</v>
      </c>
      <c r="W319" t="s">
        <v>22</v>
      </c>
      <c r="X319">
        <v>1000</v>
      </c>
      <c r="Y319" t="s">
        <v>34</v>
      </c>
      <c r="Z319" t="s">
        <v>30</v>
      </c>
      <c r="AA319" t="s">
        <v>23</v>
      </c>
      <c r="AB319" t="s">
        <v>833</v>
      </c>
      <c r="AC319" t="s">
        <v>764</v>
      </c>
      <c r="AD319" s="4" t="s">
        <v>825</v>
      </c>
      <c r="AE319" s="4" t="s">
        <v>825</v>
      </c>
    </row>
    <row r="320" spans="1:33" x14ac:dyDescent="0.25">
      <c r="A320">
        <v>6348988519</v>
      </c>
      <c r="B320">
        <v>160912743</v>
      </c>
      <c r="C320" t="s">
        <v>650</v>
      </c>
      <c r="D320" t="s">
        <v>20</v>
      </c>
      <c r="E320">
        <v>80</v>
      </c>
      <c r="F320">
        <v>80</v>
      </c>
      <c r="G320">
        <v>0</v>
      </c>
      <c r="H320">
        <v>80</v>
      </c>
      <c r="R320" t="s">
        <v>182</v>
      </c>
      <c r="W320" t="s">
        <v>23</v>
      </c>
      <c r="AD320" s="4" t="s">
        <v>825</v>
      </c>
      <c r="AE320" s="4" t="s">
        <v>825</v>
      </c>
      <c r="AF320" t="s">
        <v>766</v>
      </c>
    </row>
    <row r="321" spans="1:33" x14ac:dyDescent="0.25">
      <c r="A321">
        <v>6348962997</v>
      </c>
      <c r="B321">
        <v>160912743</v>
      </c>
      <c r="C321" t="s">
        <v>179</v>
      </c>
      <c r="D321" t="s">
        <v>20</v>
      </c>
      <c r="E321">
        <v>600</v>
      </c>
      <c r="F321">
        <v>700</v>
      </c>
      <c r="G321">
        <v>120</v>
      </c>
      <c r="H321">
        <v>300</v>
      </c>
      <c r="I321">
        <v>120</v>
      </c>
      <c r="J321">
        <v>300</v>
      </c>
      <c r="K321" t="s">
        <v>50</v>
      </c>
      <c r="L321" t="s">
        <v>23</v>
      </c>
      <c r="M321" t="s">
        <v>42</v>
      </c>
      <c r="N321" t="s">
        <v>22</v>
      </c>
      <c r="O321" t="s">
        <v>23</v>
      </c>
      <c r="Q321" t="s">
        <v>23</v>
      </c>
      <c r="S321" t="s">
        <v>42</v>
      </c>
      <c r="V321" t="s">
        <v>22</v>
      </c>
      <c r="W321" t="s">
        <v>22</v>
      </c>
      <c r="Y321" t="s">
        <v>29</v>
      </c>
      <c r="Z321" t="s">
        <v>158</v>
      </c>
      <c r="AA321" t="s">
        <v>23</v>
      </c>
      <c r="AC321" t="s">
        <v>768</v>
      </c>
      <c r="AD321" s="4" t="s">
        <v>825</v>
      </c>
      <c r="AE321" s="4" t="s">
        <v>825</v>
      </c>
      <c r="AF321" t="s">
        <v>769</v>
      </c>
    </row>
    <row r="322" spans="1:33" x14ac:dyDescent="0.25">
      <c r="A322">
        <v>6348942431</v>
      </c>
      <c r="B322">
        <v>160912743</v>
      </c>
      <c r="C322" t="s">
        <v>108</v>
      </c>
      <c r="D322" t="s">
        <v>20</v>
      </c>
      <c r="E322">
        <v>360</v>
      </c>
      <c r="F322">
        <v>325</v>
      </c>
      <c r="G322">
        <v>0</v>
      </c>
      <c r="H322">
        <v>0</v>
      </c>
      <c r="V322" t="s">
        <v>23</v>
      </c>
      <c r="W322" t="s">
        <v>22</v>
      </c>
      <c r="Y322" t="s">
        <v>34</v>
      </c>
      <c r="Z322" t="s">
        <v>158</v>
      </c>
      <c r="AA322" t="s">
        <v>23</v>
      </c>
      <c r="AB322" t="s">
        <v>141</v>
      </c>
      <c r="AD322" s="4" t="s">
        <v>825</v>
      </c>
      <c r="AE322" s="4" t="s">
        <v>825</v>
      </c>
      <c r="AF322" t="s">
        <v>771</v>
      </c>
      <c r="AG322" t="s">
        <v>772</v>
      </c>
    </row>
    <row r="323" spans="1:33" x14ac:dyDescent="0.25">
      <c r="A323">
        <v>6348693125</v>
      </c>
      <c r="B323">
        <v>160912743</v>
      </c>
      <c r="C323" t="s">
        <v>71</v>
      </c>
      <c r="D323" t="s">
        <v>20</v>
      </c>
      <c r="E323">
        <v>600</v>
      </c>
      <c r="F323">
        <v>500</v>
      </c>
      <c r="G323">
        <v>0</v>
      </c>
      <c r="H323">
        <v>500</v>
      </c>
      <c r="W323" t="s">
        <v>22</v>
      </c>
      <c r="X323">
        <v>20</v>
      </c>
      <c r="Y323" t="s">
        <v>29</v>
      </c>
      <c r="Z323" t="s">
        <v>30</v>
      </c>
      <c r="AA323" t="s">
        <v>23</v>
      </c>
      <c r="AB323" t="s">
        <v>47</v>
      </c>
      <c r="AD323" s="4" t="s">
        <v>825</v>
      </c>
      <c r="AE323" s="4" t="s">
        <v>825</v>
      </c>
      <c r="AF323" t="s">
        <v>774</v>
      </c>
      <c r="AG323" t="s">
        <v>775</v>
      </c>
    </row>
    <row r="324" spans="1:33" x14ac:dyDescent="0.25">
      <c r="A324">
        <v>6348672945</v>
      </c>
      <c r="B324">
        <v>160912743</v>
      </c>
      <c r="C324" t="s">
        <v>179</v>
      </c>
      <c r="D324" t="s">
        <v>20</v>
      </c>
      <c r="E324">
        <v>550</v>
      </c>
      <c r="F324">
        <v>450</v>
      </c>
      <c r="G324">
        <v>0</v>
      </c>
      <c r="V324" t="s">
        <v>23</v>
      </c>
      <c r="W324" t="s">
        <v>22</v>
      </c>
      <c r="X324">
        <v>100</v>
      </c>
      <c r="Y324" t="s">
        <v>29</v>
      </c>
      <c r="Z324" t="s">
        <v>158</v>
      </c>
      <c r="AA324" t="s">
        <v>23</v>
      </c>
      <c r="AB324" t="s">
        <v>51</v>
      </c>
      <c r="AD324" s="4" t="s">
        <v>825</v>
      </c>
      <c r="AE324" s="4" t="s">
        <v>825</v>
      </c>
      <c r="AF324" t="s">
        <v>776</v>
      </c>
      <c r="AG324" t="s">
        <v>777</v>
      </c>
    </row>
    <row r="325" spans="1:33" x14ac:dyDescent="0.25">
      <c r="A325">
        <v>6348585689</v>
      </c>
      <c r="B325">
        <v>160912743</v>
      </c>
      <c r="C325" t="s">
        <v>340</v>
      </c>
      <c r="D325" t="s">
        <v>20</v>
      </c>
      <c r="E325">
        <v>1400</v>
      </c>
      <c r="F325">
        <v>300</v>
      </c>
      <c r="G325">
        <v>70</v>
      </c>
      <c r="H325">
        <v>300</v>
      </c>
      <c r="I325">
        <v>70</v>
      </c>
      <c r="J325">
        <v>300</v>
      </c>
      <c r="K325" t="s">
        <v>50</v>
      </c>
      <c r="L325" t="s">
        <v>22</v>
      </c>
      <c r="M325" t="s">
        <v>22</v>
      </c>
      <c r="N325" t="s">
        <v>22</v>
      </c>
      <c r="O325" t="s">
        <v>23</v>
      </c>
      <c r="Q325" t="s">
        <v>23</v>
      </c>
      <c r="S325" t="s">
        <v>23</v>
      </c>
      <c r="V325" t="s">
        <v>22</v>
      </c>
      <c r="W325" t="s">
        <v>22</v>
      </c>
      <c r="Y325" t="s">
        <v>34</v>
      </c>
      <c r="Z325" t="s">
        <v>30</v>
      </c>
      <c r="AA325" t="s">
        <v>23</v>
      </c>
      <c r="AB325" t="s">
        <v>42</v>
      </c>
      <c r="AC325" t="s">
        <v>42</v>
      </c>
      <c r="AD325" s="4" t="s">
        <v>825</v>
      </c>
      <c r="AE325" s="4" t="s">
        <v>825</v>
      </c>
      <c r="AF325" t="s">
        <v>782</v>
      </c>
    </row>
    <row r="326" spans="1:33" x14ac:dyDescent="0.25">
      <c r="A326">
        <v>6348559305</v>
      </c>
      <c r="B326">
        <v>160912743</v>
      </c>
      <c r="C326" t="s">
        <v>179</v>
      </c>
      <c r="D326" t="s">
        <v>20</v>
      </c>
      <c r="E326">
        <v>160</v>
      </c>
      <c r="F326">
        <v>160</v>
      </c>
      <c r="G326">
        <v>160</v>
      </c>
      <c r="H326">
        <v>160</v>
      </c>
      <c r="I326">
        <v>28</v>
      </c>
      <c r="J326">
        <v>28</v>
      </c>
      <c r="K326" t="s">
        <v>50</v>
      </c>
      <c r="L326" t="s">
        <v>23</v>
      </c>
      <c r="M326" t="s">
        <v>22</v>
      </c>
      <c r="N326" t="s">
        <v>22</v>
      </c>
      <c r="O326" t="s">
        <v>23</v>
      </c>
      <c r="Q326" t="s">
        <v>23</v>
      </c>
      <c r="AD326" s="4" t="s">
        <v>825</v>
      </c>
      <c r="AE326" s="4" t="s">
        <v>825</v>
      </c>
    </row>
    <row r="327" spans="1:33" x14ac:dyDescent="0.25">
      <c r="A327">
        <v>6348539691</v>
      </c>
      <c r="B327">
        <v>160912743</v>
      </c>
      <c r="C327" t="s">
        <v>793</v>
      </c>
      <c r="D327" t="s">
        <v>20</v>
      </c>
      <c r="E327">
        <v>2500</v>
      </c>
      <c r="F327">
        <v>0</v>
      </c>
      <c r="G327">
        <v>0</v>
      </c>
      <c r="H327">
        <v>0</v>
      </c>
      <c r="AD327" s="4" t="s">
        <v>825</v>
      </c>
      <c r="AE327" s="4" t="s">
        <v>825</v>
      </c>
    </row>
    <row r="328" spans="1:33" x14ac:dyDescent="0.25">
      <c r="A328">
        <v>6348524976</v>
      </c>
      <c r="B328">
        <v>160912743</v>
      </c>
      <c r="C328" t="s">
        <v>251</v>
      </c>
      <c r="D328" t="s">
        <v>20</v>
      </c>
      <c r="E328">
        <v>65</v>
      </c>
      <c r="F328">
        <v>65</v>
      </c>
      <c r="G328">
        <v>65</v>
      </c>
      <c r="H328">
        <v>65</v>
      </c>
      <c r="I328">
        <v>65</v>
      </c>
      <c r="J328">
        <v>65</v>
      </c>
      <c r="K328" t="s">
        <v>21</v>
      </c>
      <c r="L328" t="s">
        <v>23</v>
      </c>
      <c r="M328" t="s">
        <v>42</v>
      </c>
      <c r="N328" t="s">
        <v>42</v>
      </c>
      <c r="O328" t="s">
        <v>42</v>
      </c>
      <c r="Q328" t="s">
        <v>42</v>
      </c>
      <c r="S328" t="s">
        <v>23</v>
      </c>
      <c r="V328" t="s">
        <v>22</v>
      </c>
      <c r="W328" t="s">
        <v>23</v>
      </c>
      <c r="AD328" s="4" t="s">
        <v>825</v>
      </c>
      <c r="AE328" s="4" t="s">
        <v>825</v>
      </c>
      <c r="AF328" t="s">
        <v>785</v>
      </c>
    </row>
  </sheetData>
  <conditionalFormatting sqref="D1:D328">
    <cfRule type="cellIs" dxfId="33" priority="1" operator="equal">
      <formula>"Farmer"</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4"/>
  <sheetViews>
    <sheetView topLeftCell="A310" workbookViewId="0">
      <selection activeCell="U338" sqref="U338"/>
    </sheetView>
  </sheetViews>
  <sheetFormatPr defaultRowHeight="15" x14ac:dyDescent="0.25"/>
  <cols>
    <col min="1" max="1" width="15" bestFit="1" customWidth="1"/>
    <col min="2" max="2" width="11.85546875" customWidth="1"/>
    <col min="22" max="22" width="9.140625" style="8"/>
    <col min="26" max="26" width="9.140625" style="8"/>
  </cols>
  <sheetData>
    <row r="1" spans="1:26" x14ac:dyDescent="0.25">
      <c r="A1" s="1" t="s">
        <v>0</v>
      </c>
      <c r="B1" s="1" t="s">
        <v>1</v>
      </c>
      <c r="C1" s="2" t="s">
        <v>797</v>
      </c>
      <c r="D1" s="2" t="s">
        <v>798</v>
      </c>
      <c r="E1" s="2" t="s">
        <v>802</v>
      </c>
      <c r="F1" s="2" t="s">
        <v>803</v>
      </c>
      <c r="H1" s="2" t="s">
        <v>802</v>
      </c>
      <c r="I1" s="2" t="s">
        <v>804</v>
      </c>
      <c r="L1" s="2" t="s">
        <v>803</v>
      </c>
      <c r="M1" s="2" t="s">
        <v>805</v>
      </c>
      <c r="P1" s="2" t="s">
        <v>804</v>
      </c>
      <c r="Q1" s="2" t="s">
        <v>805</v>
      </c>
      <c r="T1" s="2" t="s">
        <v>804</v>
      </c>
      <c r="U1" s="2" t="s">
        <v>807</v>
      </c>
      <c r="X1" s="2" t="s">
        <v>805</v>
      </c>
      <c r="Y1" s="2" t="s">
        <v>808</v>
      </c>
    </row>
    <row r="2" spans="1:26" x14ac:dyDescent="0.25">
      <c r="A2" s="1"/>
      <c r="B2" s="1"/>
      <c r="C2" s="2" t="s">
        <v>7</v>
      </c>
      <c r="D2" s="2" t="s">
        <v>7</v>
      </c>
      <c r="E2" s="2" t="s">
        <v>7</v>
      </c>
      <c r="F2" s="2" t="s">
        <v>7</v>
      </c>
      <c r="H2" s="2" t="s">
        <v>7</v>
      </c>
      <c r="I2" s="2" t="s">
        <v>7</v>
      </c>
      <c r="L2" s="2" t="s">
        <v>7</v>
      </c>
      <c r="M2" s="2" t="s">
        <v>7</v>
      </c>
      <c r="P2" s="2" t="s">
        <v>7</v>
      </c>
      <c r="Q2" s="2" t="s">
        <v>7</v>
      </c>
      <c r="T2" s="2" t="s">
        <v>7</v>
      </c>
      <c r="U2" s="1" t="s">
        <v>6</v>
      </c>
      <c r="X2" s="2" t="s">
        <v>7</v>
      </c>
      <c r="Y2" s="1" t="s">
        <v>6</v>
      </c>
    </row>
    <row r="3" spans="1:26" x14ac:dyDescent="0.25">
      <c r="A3">
        <v>6384061808</v>
      </c>
      <c r="B3">
        <v>160912743</v>
      </c>
      <c r="C3" t="s">
        <v>668</v>
      </c>
      <c r="D3" t="s">
        <v>20</v>
      </c>
      <c r="E3">
        <v>70</v>
      </c>
      <c r="F3">
        <v>70</v>
      </c>
      <c r="H3">
        <v>70</v>
      </c>
      <c r="I3">
        <v>70</v>
      </c>
      <c r="J3" s="8">
        <f>(I3/H3)*100</f>
        <v>100</v>
      </c>
      <c r="L3">
        <v>70</v>
      </c>
      <c r="M3">
        <v>70</v>
      </c>
      <c r="N3">
        <f>(M3/L3)*100</f>
        <v>100</v>
      </c>
      <c r="P3">
        <v>70</v>
      </c>
      <c r="Q3">
        <v>70</v>
      </c>
      <c r="T3">
        <v>70</v>
      </c>
      <c r="U3">
        <v>70</v>
      </c>
      <c r="V3" s="8">
        <f>(U3/T3)*100</f>
        <v>100</v>
      </c>
      <c r="X3">
        <v>70</v>
      </c>
      <c r="Y3">
        <v>70</v>
      </c>
      <c r="Z3" s="8">
        <f>(Y3/X3)*100</f>
        <v>100</v>
      </c>
    </row>
    <row r="4" spans="1:26" x14ac:dyDescent="0.25">
      <c r="A4">
        <v>6373725060</v>
      </c>
      <c r="B4">
        <v>160912743</v>
      </c>
      <c r="C4" t="s">
        <v>75</v>
      </c>
      <c r="D4" t="s">
        <v>20</v>
      </c>
      <c r="E4">
        <v>900</v>
      </c>
      <c r="F4">
        <v>900</v>
      </c>
      <c r="H4">
        <v>900</v>
      </c>
      <c r="I4">
        <v>50</v>
      </c>
      <c r="J4" s="8">
        <f t="shared" ref="J4:J66" si="0">(I4/H4)*100</f>
        <v>5.5555555555555554</v>
      </c>
      <c r="L4">
        <v>900</v>
      </c>
      <c r="M4">
        <v>900</v>
      </c>
      <c r="N4">
        <f t="shared" ref="N4:N65" si="1">(M4/L4)*100</f>
        <v>100</v>
      </c>
      <c r="P4">
        <v>50</v>
      </c>
      <c r="Q4">
        <v>900</v>
      </c>
      <c r="T4">
        <v>50</v>
      </c>
      <c r="U4">
        <v>0</v>
      </c>
      <c r="V4" s="8">
        <f>(U4/T4)*100</f>
        <v>0</v>
      </c>
      <c r="X4">
        <v>900</v>
      </c>
      <c r="Y4">
        <v>900</v>
      </c>
      <c r="Z4" s="8">
        <f t="shared" ref="Z4:Z65" si="2">(Y4/X4)*100</f>
        <v>100</v>
      </c>
    </row>
    <row r="5" spans="1:26" x14ac:dyDescent="0.25">
      <c r="A5">
        <v>6372331312</v>
      </c>
      <c r="B5">
        <v>160912743</v>
      </c>
      <c r="C5" t="s">
        <v>786</v>
      </c>
      <c r="D5" t="s">
        <v>20</v>
      </c>
      <c r="E5">
        <v>500</v>
      </c>
      <c r="F5">
        <v>500</v>
      </c>
      <c r="H5">
        <v>500</v>
      </c>
      <c r="I5">
        <v>0</v>
      </c>
      <c r="J5" s="8">
        <f t="shared" si="0"/>
        <v>0</v>
      </c>
      <c r="L5">
        <v>500</v>
      </c>
      <c r="M5">
        <v>0</v>
      </c>
      <c r="N5">
        <f t="shared" si="1"/>
        <v>0</v>
      </c>
      <c r="P5">
        <v>0</v>
      </c>
      <c r="Q5">
        <v>0</v>
      </c>
    </row>
    <row r="6" spans="1:26" x14ac:dyDescent="0.25">
      <c r="A6">
        <v>6372102409</v>
      </c>
      <c r="B6">
        <v>160912743</v>
      </c>
      <c r="C6" t="s">
        <v>108</v>
      </c>
      <c r="D6" t="s">
        <v>20</v>
      </c>
      <c r="E6">
        <v>120</v>
      </c>
      <c r="F6">
        <v>160</v>
      </c>
      <c r="H6">
        <v>120</v>
      </c>
      <c r="I6">
        <v>60</v>
      </c>
      <c r="J6" s="8">
        <f t="shared" si="0"/>
        <v>50</v>
      </c>
      <c r="L6">
        <v>160</v>
      </c>
      <c r="M6">
        <v>160</v>
      </c>
      <c r="N6">
        <f t="shared" si="1"/>
        <v>100</v>
      </c>
      <c r="P6">
        <v>60</v>
      </c>
      <c r="Q6">
        <v>160</v>
      </c>
      <c r="T6">
        <v>60</v>
      </c>
      <c r="U6">
        <v>0</v>
      </c>
      <c r="V6" s="8">
        <f t="shared" ref="V6:V68" si="3">(U6/T6)*100</f>
        <v>0</v>
      </c>
      <c r="X6">
        <v>160</v>
      </c>
      <c r="Y6">
        <v>0</v>
      </c>
      <c r="Z6" s="8">
        <f t="shared" si="2"/>
        <v>0</v>
      </c>
    </row>
    <row r="7" spans="1:26" x14ac:dyDescent="0.25">
      <c r="A7">
        <v>6371572632</v>
      </c>
      <c r="B7">
        <v>160912743</v>
      </c>
      <c r="C7" t="s">
        <v>650</v>
      </c>
      <c r="D7" t="s">
        <v>20</v>
      </c>
      <c r="E7">
        <v>140</v>
      </c>
      <c r="F7">
        <v>78</v>
      </c>
      <c r="H7">
        <v>140</v>
      </c>
      <c r="I7">
        <v>0</v>
      </c>
      <c r="J7" s="8">
        <f t="shared" si="0"/>
        <v>0</v>
      </c>
      <c r="L7">
        <v>78</v>
      </c>
      <c r="M7">
        <v>78</v>
      </c>
      <c r="N7">
        <f t="shared" si="1"/>
        <v>100</v>
      </c>
      <c r="P7">
        <v>0</v>
      </c>
      <c r="Q7">
        <v>78</v>
      </c>
    </row>
    <row r="8" spans="1:26" x14ac:dyDescent="0.25">
      <c r="A8">
        <v>6371204640</v>
      </c>
      <c r="B8">
        <v>160912743</v>
      </c>
      <c r="C8" t="s">
        <v>443</v>
      </c>
      <c r="D8" t="s">
        <v>20</v>
      </c>
      <c r="E8">
        <v>300</v>
      </c>
      <c r="F8">
        <v>300</v>
      </c>
      <c r="H8">
        <v>300</v>
      </c>
      <c r="I8">
        <v>150</v>
      </c>
      <c r="J8" s="8">
        <f t="shared" si="0"/>
        <v>50</v>
      </c>
      <c r="L8">
        <v>300</v>
      </c>
      <c r="M8">
        <v>300</v>
      </c>
      <c r="N8">
        <f t="shared" si="1"/>
        <v>100</v>
      </c>
      <c r="P8">
        <v>150</v>
      </c>
      <c r="Q8">
        <v>300</v>
      </c>
      <c r="T8">
        <v>150</v>
      </c>
      <c r="U8">
        <v>150</v>
      </c>
      <c r="V8" s="8">
        <f t="shared" si="3"/>
        <v>100</v>
      </c>
      <c r="X8">
        <v>300</v>
      </c>
      <c r="Y8">
        <v>300</v>
      </c>
      <c r="Z8" s="8">
        <f t="shared" si="2"/>
        <v>100</v>
      </c>
    </row>
    <row r="9" spans="1:26" x14ac:dyDescent="0.25">
      <c r="A9">
        <v>6370431428</v>
      </c>
      <c r="B9">
        <v>160912743</v>
      </c>
      <c r="C9" t="s">
        <v>373</v>
      </c>
      <c r="D9" t="s">
        <v>20</v>
      </c>
      <c r="E9">
        <v>400</v>
      </c>
      <c r="F9">
        <v>400</v>
      </c>
      <c r="H9">
        <v>400</v>
      </c>
      <c r="I9">
        <v>0</v>
      </c>
      <c r="J9" s="8">
        <f t="shared" si="0"/>
        <v>0</v>
      </c>
      <c r="L9">
        <v>400</v>
      </c>
      <c r="M9">
        <v>250</v>
      </c>
      <c r="N9">
        <f t="shared" si="1"/>
        <v>62.5</v>
      </c>
      <c r="P9">
        <v>0</v>
      </c>
      <c r="Q9">
        <v>250</v>
      </c>
    </row>
    <row r="10" spans="1:26" x14ac:dyDescent="0.25">
      <c r="A10">
        <v>6369267955</v>
      </c>
      <c r="B10">
        <v>161258838</v>
      </c>
      <c r="C10" t="s">
        <v>61</v>
      </c>
      <c r="D10" t="s">
        <v>20</v>
      </c>
      <c r="E10">
        <v>250</v>
      </c>
      <c r="F10">
        <v>250</v>
      </c>
      <c r="H10">
        <v>250</v>
      </c>
      <c r="I10">
        <v>0</v>
      </c>
      <c r="J10" s="8">
        <f t="shared" si="0"/>
        <v>0</v>
      </c>
    </row>
    <row r="11" spans="1:26" x14ac:dyDescent="0.25">
      <c r="A11">
        <v>6369266166</v>
      </c>
      <c r="B11">
        <v>161258838</v>
      </c>
      <c r="C11" t="s">
        <v>55</v>
      </c>
      <c r="D11" t="s">
        <v>20</v>
      </c>
      <c r="E11">
        <v>300</v>
      </c>
      <c r="F11">
        <v>300</v>
      </c>
      <c r="H11">
        <v>300</v>
      </c>
      <c r="I11">
        <v>0</v>
      </c>
      <c r="J11" s="8">
        <f t="shared" si="0"/>
        <v>0</v>
      </c>
      <c r="L11">
        <v>300</v>
      </c>
      <c r="M11">
        <v>0</v>
      </c>
      <c r="N11">
        <f t="shared" si="1"/>
        <v>0</v>
      </c>
      <c r="P11">
        <v>0</v>
      </c>
      <c r="Q11">
        <v>0</v>
      </c>
    </row>
    <row r="12" spans="1:26" x14ac:dyDescent="0.25">
      <c r="A12">
        <v>6369264471</v>
      </c>
      <c r="B12">
        <v>161258838</v>
      </c>
      <c r="C12" t="s">
        <v>57</v>
      </c>
      <c r="D12" t="s">
        <v>20</v>
      </c>
      <c r="E12">
        <v>450</v>
      </c>
      <c r="F12">
        <v>750</v>
      </c>
      <c r="H12">
        <v>450</v>
      </c>
      <c r="I12">
        <v>0</v>
      </c>
      <c r="J12" s="8">
        <f t="shared" si="0"/>
        <v>0</v>
      </c>
      <c r="L12">
        <v>750</v>
      </c>
      <c r="M12">
        <v>0</v>
      </c>
      <c r="N12">
        <f t="shared" si="1"/>
        <v>0</v>
      </c>
      <c r="P12">
        <v>0</v>
      </c>
      <c r="Q12">
        <v>0</v>
      </c>
    </row>
    <row r="13" spans="1:26" x14ac:dyDescent="0.25">
      <c r="A13">
        <v>6369262829</v>
      </c>
      <c r="B13">
        <v>161258838</v>
      </c>
      <c r="C13" t="s">
        <v>55</v>
      </c>
      <c r="D13" t="s">
        <v>20</v>
      </c>
      <c r="E13">
        <v>500</v>
      </c>
      <c r="F13">
        <v>500</v>
      </c>
      <c r="H13">
        <v>500</v>
      </c>
      <c r="I13">
        <v>0</v>
      </c>
      <c r="J13" s="8">
        <f t="shared" si="0"/>
        <v>0</v>
      </c>
    </row>
    <row r="14" spans="1:26" x14ac:dyDescent="0.25">
      <c r="A14">
        <v>6369260901</v>
      </c>
      <c r="B14">
        <v>161258838</v>
      </c>
      <c r="C14" t="s">
        <v>57</v>
      </c>
      <c r="D14" t="s">
        <v>20</v>
      </c>
      <c r="E14">
        <v>600</v>
      </c>
      <c r="F14">
        <v>600</v>
      </c>
      <c r="H14">
        <v>600</v>
      </c>
      <c r="I14">
        <v>0</v>
      </c>
      <c r="J14" s="8">
        <f t="shared" si="0"/>
        <v>0</v>
      </c>
    </row>
    <row r="15" spans="1:26" x14ac:dyDescent="0.25">
      <c r="A15">
        <v>6369259327</v>
      </c>
      <c r="B15">
        <v>161258838</v>
      </c>
      <c r="C15" t="s">
        <v>61</v>
      </c>
      <c r="D15" t="s">
        <v>20</v>
      </c>
      <c r="E15">
        <v>40</v>
      </c>
      <c r="F15">
        <v>70</v>
      </c>
      <c r="H15">
        <v>40</v>
      </c>
      <c r="I15">
        <v>0</v>
      </c>
      <c r="J15" s="8">
        <f t="shared" si="0"/>
        <v>0</v>
      </c>
    </row>
    <row r="16" spans="1:26" x14ac:dyDescent="0.25">
      <c r="A16">
        <v>6369257254</v>
      </c>
      <c r="B16">
        <v>161258838</v>
      </c>
      <c r="C16" t="s">
        <v>63</v>
      </c>
      <c r="D16" t="s">
        <v>20</v>
      </c>
      <c r="H16">
        <v>135</v>
      </c>
      <c r="I16">
        <v>0</v>
      </c>
      <c r="J16" s="8">
        <f t="shared" si="0"/>
        <v>0</v>
      </c>
      <c r="P16">
        <v>0</v>
      </c>
      <c r="Q16">
        <v>0</v>
      </c>
    </row>
    <row r="17" spans="1:26" x14ac:dyDescent="0.25">
      <c r="A17">
        <v>6369255510</v>
      </c>
      <c r="B17">
        <v>161258838</v>
      </c>
      <c r="C17" t="s">
        <v>65</v>
      </c>
      <c r="D17" t="s">
        <v>20</v>
      </c>
      <c r="E17">
        <v>1300</v>
      </c>
      <c r="F17">
        <v>1300</v>
      </c>
      <c r="H17">
        <v>1300</v>
      </c>
      <c r="I17">
        <v>0</v>
      </c>
      <c r="J17" s="8">
        <f t="shared" si="0"/>
        <v>0</v>
      </c>
      <c r="L17">
        <v>1300</v>
      </c>
      <c r="M17">
        <v>0</v>
      </c>
      <c r="N17">
        <f t="shared" si="1"/>
        <v>0</v>
      </c>
      <c r="P17">
        <v>0</v>
      </c>
      <c r="Q17">
        <v>0</v>
      </c>
    </row>
    <row r="18" spans="1:26" x14ac:dyDescent="0.25">
      <c r="A18">
        <v>6369253787</v>
      </c>
      <c r="B18">
        <v>161258838</v>
      </c>
      <c r="C18" t="s">
        <v>67</v>
      </c>
      <c r="D18" t="s">
        <v>20</v>
      </c>
      <c r="H18">
        <v>75</v>
      </c>
      <c r="I18">
        <v>0</v>
      </c>
      <c r="J18" s="8">
        <f t="shared" si="0"/>
        <v>0</v>
      </c>
    </row>
    <row r="19" spans="1:26" x14ac:dyDescent="0.25">
      <c r="A19">
        <v>6369252690</v>
      </c>
      <c r="B19">
        <v>161258838</v>
      </c>
      <c r="C19" t="s">
        <v>55</v>
      </c>
      <c r="D19" t="s">
        <v>20</v>
      </c>
      <c r="H19">
        <v>1000</v>
      </c>
      <c r="I19">
        <v>0</v>
      </c>
      <c r="J19" s="8">
        <f t="shared" si="0"/>
        <v>0</v>
      </c>
    </row>
    <row r="20" spans="1:26" x14ac:dyDescent="0.25">
      <c r="A20">
        <v>6369249751</v>
      </c>
      <c r="B20">
        <v>161258838</v>
      </c>
      <c r="C20" t="s">
        <v>57</v>
      </c>
      <c r="D20" t="s">
        <v>20</v>
      </c>
      <c r="H20">
        <v>300</v>
      </c>
      <c r="I20">
        <v>0</v>
      </c>
      <c r="J20" s="8">
        <f t="shared" si="0"/>
        <v>0</v>
      </c>
    </row>
    <row r="21" spans="1:26" x14ac:dyDescent="0.25">
      <c r="A21">
        <v>6369247838</v>
      </c>
      <c r="B21">
        <v>161258838</v>
      </c>
      <c r="C21" t="s">
        <v>71</v>
      </c>
      <c r="D21" t="s">
        <v>20</v>
      </c>
      <c r="E21">
        <v>400</v>
      </c>
      <c r="F21">
        <v>400</v>
      </c>
      <c r="H21">
        <v>400</v>
      </c>
      <c r="I21">
        <v>0</v>
      </c>
      <c r="J21" s="8">
        <f t="shared" si="0"/>
        <v>0</v>
      </c>
      <c r="L21">
        <v>400</v>
      </c>
      <c r="M21">
        <v>0</v>
      </c>
      <c r="N21">
        <f t="shared" si="1"/>
        <v>0</v>
      </c>
      <c r="P21">
        <v>0</v>
      </c>
      <c r="Q21">
        <v>0</v>
      </c>
    </row>
    <row r="22" spans="1:26" x14ac:dyDescent="0.25">
      <c r="A22">
        <v>6369244184</v>
      </c>
      <c r="B22">
        <v>161258838</v>
      </c>
      <c r="C22" t="s">
        <v>73</v>
      </c>
      <c r="D22" t="s">
        <v>20</v>
      </c>
      <c r="E22">
        <v>400</v>
      </c>
      <c r="F22">
        <v>400</v>
      </c>
      <c r="H22">
        <v>400</v>
      </c>
      <c r="I22">
        <v>0</v>
      </c>
      <c r="J22" s="8">
        <f t="shared" si="0"/>
        <v>0</v>
      </c>
      <c r="L22">
        <v>400</v>
      </c>
      <c r="M22">
        <v>0</v>
      </c>
      <c r="N22">
        <f t="shared" si="1"/>
        <v>0</v>
      </c>
      <c r="P22">
        <v>0</v>
      </c>
      <c r="Q22">
        <v>0</v>
      </c>
    </row>
    <row r="23" spans="1:26" x14ac:dyDescent="0.25">
      <c r="A23">
        <v>6369241709</v>
      </c>
      <c r="B23">
        <v>161258838</v>
      </c>
      <c r="C23" t="s">
        <v>75</v>
      </c>
      <c r="D23" t="s">
        <v>20</v>
      </c>
      <c r="E23">
        <v>1000</v>
      </c>
      <c r="F23">
        <v>200</v>
      </c>
      <c r="J23" s="8"/>
    </row>
    <row r="24" spans="1:26" x14ac:dyDescent="0.25">
      <c r="A24">
        <v>6369210819</v>
      </c>
      <c r="B24">
        <v>161258838</v>
      </c>
      <c r="C24" t="s">
        <v>794</v>
      </c>
      <c r="D24" t="s">
        <v>20</v>
      </c>
      <c r="H24">
        <v>350</v>
      </c>
      <c r="I24">
        <v>0</v>
      </c>
      <c r="J24" s="8">
        <f t="shared" si="0"/>
        <v>0</v>
      </c>
      <c r="P24">
        <v>0</v>
      </c>
      <c r="Q24">
        <v>0</v>
      </c>
    </row>
    <row r="25" spans="1:26" x14ac:dyDescent="0.25">
      <c r="A25">
        <v>6369205327</v>
      </c>
      <c r="B25">
        <v>161258838</v>
      </c>
      <c r="C25" t="s">
        <v>67</v>
      </c>
      <c r="D25" t="s">
        <v>20</v>
      </c>
      <c r="E25">
        <v>240</v>
      </c>
      <c r="F25">
        <v>240</v>
      </c>
      <c r="H25">
        <v>240</v>
      </c>
      <c r="I25">
        <v>0</v>
      </c>
      <c r="J25" s="8">
        <f t="shared" si="0"/>
        <v>0</v>
      </c>
      <c r="L25">
        <v>240</v>
      </c>
      <c r="M25">
        <v>0</v>
      </c>
      <c r="N25">
        <f t="shared" si="1"/>
        <v>0</v>
      </c>
      <c r="P25">
        <v>0</v>
      </c>
      <c r="Q25">
        <v>0</v>
      </c>
    </row>
    <row r="26" spans="1:26" x14ac:dyDescent="0.25">
      <c r="A26">
        <v>6369200651</v>
      </c>
      <c r="B26">
        <v>161258838</v>
      </c>
      <c r="C26" t="s">
        <v>61</v>
      </c>
      <c r="D26" t="s">
        <v>20</v>
      </c>
      <c r="E26">
        <v>900</v>
      </c>
      <c r="F26">
        <v>1100</v>
      </c>
      <c r="H26">
        <v>900</v>
      </c>
      <c r="I26">
        <v>0</v>
      </c>
      <c r="J26" s="8">
        <f t="shared" si="0"/>
        <v>0</v>
      </c>
      <c r="L26">
        <v>1100</v>
      </c>
      <c r="M26">
        <v>0</v>
      </c>
      <c r="N26">
        <f t="shared" si="1"/>
        <v>0</v>
      </c>
      <c r="P26">
        <v>0</v>
      </c>
      <c r="Q26">
        <v>0</v>
      </c>
    </row>
    <row r="27" spans="1:26" x14ac:dyDescent="0.25">
      <c r="A27">
        <v>6369198488</v>
      </c>
      <c r="B27">
        <v>161258838</v>
      </c>
      <c r="C27" t="s">
        <v>67</v>
      </c>
      <c r="D27" t="s">
        <v>20</v>
      </c>
      <c r="E27">
        <v>550</v>
      </c>
      <c r="F27">
        <v>550</v>
      </c>
      <c r="H27">
        <v>550</v>
      </c>
      <c r="I27">
        <v>0</v>
      </c>
      <c r="J27" s="8">
        <f t="shared" si="0"/>
        <v>0</v>
      </c>
    </row>
    <row r="28" spans="1:26" x14ac:dyDescent="0.25">
      <c r="A28">
        <v>6369192245</v>
      </c>
      <c r="B28">
        <v>161258838</v>
      </c>
      <c r="C28" t="s">
        <v>55</v>
      </c>
      <c r="D28" t="s">
        <v>20</v>
      </c>
      <c r="E28">
        <v>440</v>
      </c>
      <c r="F28">
        <v>440</v>
      </c>
      <c r="H28">
        <v>440</v>
      </c>
      <c r="I28">
        <v>0</v>
      </c>
      <c r="J28" s="8">
        <f t="shared" si="0"/>
        <v>0</v>
      </c>
      <c r="L28">
        <v>440</v>
      </c>
      <c r="M28">
        <v>0</v>
      </c>
      <c r="N28">
        <f t="shared" si="1"/>
        <v>0</v>
      </c>
      <c r="P28">
        <v>0</v>
      </c>
      <c r="Q28">
        <v>0</v>
      </c>
    </row>
    <row r="29" spans="1:26" x14ac:dyDescent="0.25">
      <c r="A29">
        <v>6369175961</v>
      </c>
      <c r="B29">
        <v>161258838</v>
      </c>
      <c r="C29" t="s">
        <v>55</v>
      </c>
      <c r="D29" t="s">
        <v>20</v>
      </c>
      <c r="E29">
        <v>600</v>
      </c>
      <c r="F29">
        <v>600</v>
      </c>
      <c r="H29">
        <v>600</v>
      </c>
      <c r="I29">
        <v>160</v>
      </c>
      <c r="J29" s="8">
        <f t="shared" si="0"/>
        <v>26.666666666666668</v>
      </c>
      <c r="T29">
        <v>160</v>
      </c>
      <c r="U29">
        <v>0</v>
      </c>
      <c r="V29" s="8">
        <f t="shared" si="3"/>
        <v>0</v>
      </c>
    </row>
    <row r="30" spans="1:26" x14ac:dyDescent="0.25">
      <c r="A30">
        <v>6369172838</v>
      </c>
      <c r="B30">
        <v>161258838</v>
      </c>
      <c r="C30" t="s">
        <v>55</v>
      </c>
      <c r="D30" t="s">
        <v>20</v>
      </c>
      <c r="J30" s="8"/>
      <c r="T30">
        <v>40</v>
      </c>
      <c r="U30">
        <v>38</v>
      </c>
      <c r="V30" s="8">
        <f t="shared" si="3"/>
        <v>95</v>
      </c>
    </row>
    <row r="31" spans="1:26" x14ac:dyDescent="0.25">
      <c r="A31">
        <v>6369169163</v>
      </c>
      <c r="B31">
        <v>161258838</v>
      </c>
      <c r="C31" t="s">
        <v>55</v>
      </c>
      <c r="D31" t="s">
        <v>20</v>
      </c>
      <c r="E31">
        <v>320</v>
      </c>
      <c r="F31">
        <v>320</v>
      </c>
      <c r="H31">
        <v>320</v>
      </c>
      <c r="I31">
        <v>0</v>
      </c>
      <c r="J31" s="8">
        <f t="shared" si="0"/>
        <v>0</v>
      </c>
      <c r="L31">
        <v>320</v>
      </c>
      <c r="M31">
        <v>0</v>
      </c>
      <c r="N31">
        <f t="shared" si="1"/>
        <v>0</v>
      </c>
      <c r="P31">
        <v>0</v>
      </c>
      <c r="Q31">
        <v>0</v>
      </c>
    </row>
    <row r="32" spans="1:26" x14ac:dyDescent="0.25">
      <c r="A32">
        <v>6369165134</v>
      </c>
      <c r="B32">
        <v>161258838</v>
      </c>
      <c r="C32" t="s">
        <v>90</v>
      </c>
      <c r="D32" t="s">
        <v>20</v>
      </c>
      <c r="E32">
        <v>500</v>
      </c>
      <c r="F32">
        <v>500</v>
      </c>
      <c r="H32">
        <v>500</v>
      </c>
      <c r="I32">
        <v>250</v>
      </c>
      <c r="J32" s="8">
        <f t="shared" si="0"/>
        <v>50</v>
      </c>
      <c r="L32">
        <v>500</v>
      </c>
      <c r="M32">
        <v>500</v>
      </c>
      <c r="N32">
        <f t="shared" si="1"/>
        <v>100</v>
      </c>
      <c r="P32">
        <v>250</v>
      </c>
      <c r="Q32">
        <v>500</v>
      </c>
      <c r="X32">
        <v>500</v>
      </c>
      <c r="Y32">
        <v>500</v>
      </c>
      <c r="Z32" s="8">
        <f t="shared" si="2"/>
        <v>100</v>
      </c>
    </row>
    <row r="33" spans="1:26" x14ac:dyDescent="0.25">
      <c r="A33">
        <v>6369156976</v>
      </c>
      <c r="B33">
        <v>161258838</v>
      </c>
      <c r="C33" t="s">
        <v>61</v>
      </c>
      <c r="D33" t="s">
        <v>20</v>
      </c>
      <c r="E33">
        <v>730</v>
      </c>
      <c r="F33">
        <v>700</v>
      </c>
      <c r="H33">
        <v>730</v>
      </c>
      <c r="I33">
        <v>0</v>
      </c>
      <c r="J33" s="8">
        <f t="shared" si="0"/>
        <v>0</v>
      </c>
      <c r="L33">
        <v>700</v>
      </c>
      <c r="M33">
        <v>700</v>
      </c>
      <c r="N33">
        <f t="shared" si="1"/>
        <v>100</v>
      </c>
      <c r="P33">
        <v>0</v>
      </c>
      <c r="Q33">
        <v>700</v>
      </c>
      <c r="X33">
        <v>700</v>
      </c>
      <c r="Y33">
        <v>700</v>
      </c>
      <c r="Z33" s="8">
        <f t="shared" si="2"/>
        <v>100</v>
      </c>
    </row>
    <row r="34" spans="1:26" x14ac:dyDescent="0.25">
      <c r="A34">
        <v>6369144522</v>
      </c>
      <c r="B34">
        <v>161258838</v>
      </c>
      <c r="C34" t="s">
        <v>61</v>
      </c>
      <c r="D34" t="s">
        <v>20</v>
      </c>
      <c r="E34">
        <v>730</v>
      </c>
      <c r="F34">
        <v>730</v>
      </c>
      <c r="H34">
        <v>730</v>
      </c>
      <c r="I34">
        <v>0</v>
      </c>
      <c r="J34" s="8">
        <f t="shared" si="0"/>
        <v>0</v>
      </c>
      <c r="L34">
        <v>730</v>
      </c>
      <c r="M34">
        <v>730</v>
      </c>
      <c r="N34">
        <f t="shared" si="1"/>
        <v>100</v>
      </c>
      <c r="P34">
        <v>0</v>
      </c>
      <c r="Q34">
        <v>730</v>
      </c>
      <c r="X34">
        <v>730</v>
      </c>
      <c r="Y34">
        <v>730</v>
      </c>
      <c r="Z34" s="8">
        <f t="shared" si="2"/>
        <v>100</v>
      </c>
    </row>
    <row r="35" spans="1:26" x14ac:dyDescent="0.25">
      <c r="A35">
        <v>6369020250</v>
      </c>
      <c r="B35">
        <v>161258838</v>
      </c>
      <c r="C35" t="s">
        <v>61</v>
      </c>
      <c r="D35" t="s">
        <v>20</v>
      </c>
      <c r="H35">
        <v>2000</v>
      </c>
      <c r="I35">
        <v>200</v>
      </c>
      <c r="J35" s="8">
        <f t="shared" si="0"/>
        <v>10</v>
      </c>
      <c r="T35">
        <v>200</v>
      </c>
      <c r="U35">
        <v>200</v>
      </c>
      <c r="V35" s="8">
        <f t="shared" si="3"/>
        <v>100</v>
      </c>
    </row>
    <row r="36" spans="1:26" x14ac:dyDescent="0.25">
      <c r="A36">
        <v>6369016972</v>
      </c>
      <c r="B36">
        <v>161258838</v>
      </c>
      <c r="C36" t="s">
        <v>95</v>
      </c>
      <c r="D36" t="s">
        <v>20</v>
      </c>
      <c r="E36">
        <v>1000</v>
      </c>
      <c r="F36">
        <v>800</v>
      </c>
      <c r="H36">
        <v>1000</v>
      </c>
      <c r="I36">
        <v>240</v>
      </c>
      <c r="J36" s="8">
        <f t="shared" si="0"/>
        <v>24</v>
      </c>
      <c r="L36">
        <v>800</v>
      </c>
      <c r="M36">
        <v>800</v>
      </c>
      <c r="N36">
        <f t="shared" si="1"/>
        <v>100</v>
      </c>
      <c r="P36">
        <v>240</v>
      </c>
      <c r="Q36">
        <v>800</v>
      </c>
      <c r="T36">
        <v>240</v>
      </c>
      <c r="U36">
        <v>240</v>
      </c>
      <c r="V36" s="8">
        <f t="shared" si="3"/>
        <v>100</v>
      </c>
      <c r="X36">
        <v>800</v>
      </c>
      <c r="Y36">
        <v>800</v>
      </c>
      <c r="Z36" s="8">
        <f t="shared" si="2"/>
        <v>100</v>
      </c>
    </row>
    <row r="37" spans="1:26" x14ac:dyDescent="0.25">
      <c r="A37">
        <v>6369013637</v>
      </c>
      <c r="B37">
        <v>161258838</v>
      </c>
      <c r="C37" t="s">
        <v>95</v>
      </c>
      <c r="D37" t="s">
        <v>20</v>
      </c>
      <c r="E37">
        <v>1000</v>
      </c>
      <c r="F37">
        <v>800</v>
      </c>
      <c r="H37">
        <v>1000</v>
      </c>
      <c r="I37">
        <v>240</v>
      </c>
      <c r="J37" s="8">
        <f t="shared" si="0"/>
        <v>24</v>
      </c>
      <c r="L37">
        <v>800</v>
      </c>
      <c r="M37">
        <v>800</v>
      </c>
      <c r="N37">
        <f t="shared" si="1"/>
        <v>100</v>
      </c>
      <c r="P37">
        <v>240</v>
      </c>
      <c r="Q37">
        <v>800</v>
      </c>
      <c r="T37">
        <v>240</v>
      </c>
      <c r="U37">
        <v>240</v>
      </c>
      <c r="V37" s="8">
        <f t="shared" si="3"/>
        <v>100</v>
      </c>
      <c r="X37">
        <v>800</v>
      </c>
      <c r="Y37">
        <v>800</v>
      </c>
      <c r="Z37" s="8">
        <f t="shared" si="2"/>
        <v>100</v>
      </c>
    </row>
    <row r="38" spans="1:26" x14ac:dyDescent="0.25">
      <c r="A38">
        <v>6369003039</v>
      </c>
      <c r="B38">
        <v>161258838</v>
      </c>
      <c r="C38" t="s">
        <v>100</v>
      </c>
      <c r="D38" t="s">
        <v>20</v>
      </c>
      <c r="E38">
        <v>400</v>
      </c>
      <c r="F38">
        <v>400</v>
      </c>
      <c r="H38">
        <v>400</v>
      </c>
      <c r="I38">
        <v>0</v>
      </c>
      <c r="J38" s="8">
        <f t="shared" si="0"/>
        <v>0</v>
      </c>
      <c r="L38">
        <v>400</v>
      </c>
      <c r="M38">
        <v>0</v>
      </c>
      <c r="N38">
        <f t="shared" si="1"/>
        <v>0</v>
      </c>
      <c r="P38">
        <v>0</v>
      </c>
      <c r="Q38">
        <v>0</v>
      </c>
    </row>
    <row r="39" spans="1:26" x14ac:dyDescent="0.25">
      <c r="A39">
        <v>6368997456</v>
      </c>
      <c r="B39">
        <v>161258838</v>
      </c>
      <c r="C39" t="s">
        <v>102</v>
      </c>
      <c r="D39" t="s">
        <v>20</v>
      </c>
      <c r="H39">
        <v>200</v>
      </c>
      <c r="I39">
        <v>0</v>
      </c>
      <c r="J39" s="8">
        <f t="shared" si="0"/>
        <v>0</v>
      </c>
      <c r="P39">
        <v>0</v>
      </c>
      <c r="Q39">
        <v>0</v>
      </c>
    </row>
    <row r="40" spans="1:26" x14ac:dyDescent="0.25">
      <c r="A40">
        <v>6368995616</v>
      </c>
      <c r="B40">
        <v>161258838</v>
      </c>
      <c r="C40" t="s">
        <v>105</v>
      </c>
      <c r="D40" t="s">
        <v>20</v>
      </c>
      <c r="H40">
        <v>550</v>
      </c>
      <c r="I40">
        <v>0</v>
      </c>
      <c r="J40" s="8">
        <f t="shared" si="0"/>
        <v>0</v>
      </c>
      <c r="P40">
        <v>0</v>
      </c>
      <c r="Q40">
        <v>0</v>
      </c>
    </row>
    <row r="41" spans="1:26" x14ac:dyDescent="0.25">
      <c r="A41">
        <v>6368983650</v>
      </c>
      <c r="B41">
        <v>161258838</v>
      </c>
      <c r="C41" t="s">
        <v>108</v>
      </c>
      <c r="D41" t="s">
        <v>20</v>
      </c>
      <c r="J41" s="8"/>
    </row>
    <row r="42" spans="1:26" x14ac:dyDescent="0.25">
      <c r="A42">
        <v>6368979404</v>
      </c>
      <c r="B42">
        <v>161258838</v>
      </c>
      <c r="C42" t="s">
        <v>61</v>
      </c>
      <c r="D42" t="s">
        <v>20</v>
      </c>
      <c r="E42">
        <v>240</v>
      </c>
      <c r="F42">
        <v>200</v>
      </c>
      <c r="J42" s="8"/>
    </row>
    <row r="43" spans="1:26" x14ac:dyDescent="0.25">
      <c r="A43">
        <v>6368974355</v>
      </c>
      <c r="B43">
        <v>161258838</v>
      </c>
      <c r="C43" t="s">
        <v>112</v>
      </c>
      <c r="D43" t="s">
        <v>20</v>
      </c>
      <c r="E43">
        <v>500</v>
      </c>
      <c r="F43">
        <v>500</v>
      </c>
      <c r="H43">
        <v>500</v>
      </c>
      <c r="I43">
        <v>0</v>
      </c>
      <c r="J43" s="8">
        <f t="shared" si="0"/>
        <v>0</v>
      </c>
      <c r="L43">
        <v>500</v>
      </c>
      <c r="M43">
        <v>250</v>
      </c>
      <c r="N43">
        <f t="shared" si="1"/>
        <v>50</v>
      </c>
      <c r="P43">
        <v>0</v>
      </c>
      <c r="Q43">
        <v>250</v>
      </c>
      <c r="X43">
        <v>250</v>
      </c>
      <c r="Y43">
        <v>250</v>
      </c>
      <c r="Z43" s="8">
        <f t="shared" si="2"/>
        <v>100</v>
      </c>
    </row>
    <row r="44" spans="1:26" x14ac:dyDescent="0.25">
      <c r="A44">
        <v>6368925039</v>
      </c>
      <c r="B44">
        <v>161258838</v>
      </c>
      <c r="C44" t="s">
        <v>61</v>
      </c>
      <c r="D44" t="s">
        <v>20</v>
      </c>
      <c r="E44">
        <v>400</v>
      </c>
      <c r="F44">
        <v>400</v>
      </c>
      <c r="H44">
        <v>400</v>
      </c>
      <c r="I44">
        <v>0</v>
      </c>
      <c r="J44" s="8">
        <f t="shared" si="0"/>
        <v>0</v>
      </c>
    </row>
    <row r="45" spans="1:26" x14ac:dyDescent="0.25">
      <c r="A45">
        <v>6368921046</v>
      </c>
      <c r="B45">
        <v>161258838</v>
      </c>
      <c r="C45" t="s">
        <v>55</v>
      </c>
      <c r="D45" t="s">
        <v>20</v>
      </c>
      <c r="H45">
        <v>5000</v>
      </c>
      <c r="I45">
        <v>0</v>
      </c>
      <c r="J45" s="8">
        <f t="shared" si="0"/>
        <v>0</v>
      </c>
      <c r="L45">
        <v>5000</v>
      </c>
      <c r="M45">
        <v>0</v>
      </c>
      <c r="N45">
        <f t="shared" si="1"/>
        <v>0</v>
      </c>
      <c r="P45">
        <v>0</v>
      </c>
      <c r="Q45">
        <v>0</v>
      </c>
    </row>
    <row r="46" spans="1:26" x14ac:dyDescent="0.25">
      <c r="A46">
        <v>6368913407</v>
      </c>
      <c r="B46">
        <v>161258838</v>
      </c>
      <c r="C46" t="s">
        <v>55</v>
      </c>
      <c r="D46" t="s">
        <v>20</v>
      </c>
      <c r="E46">
        <v>325</v>
      </c>
      <c r="F46">
        <v>375</v>
      </c>
      <c r="H46">
        <v>325</v>
      </c>
      <c r="I46">
        <v>120</v>
      </c>
      <c r="J46" s="8">
        <f t="shared" si="0"/>
        <v>36.923076923076927</v>
      </c>
      <c r="T46">
        <v>120</v>
      </c>
      <c r="U46">
        <v>0</v>
      </c>
      <c r="V46" s="8">
        <f t="shared" si="3"/>
        <v>0</v>
      </c>
    </row>
    <row r="47" spans="1:26" x14ac:dyDescent="0.25">
      <c r="A47">
        <v>6368906650</v>
      </c>
      <c r="B47">
        <v>161258838</v>
      </c>
      <c r="C47" t="s">
        <v>55</v>
      </c>
      <c r="D47" t="s">
        <v>20</v>
      </c>
      <c r="E47">
        <v>550</v>
      </c>
      <c r="F47">
        <v>550</v>
      </c>
      <c r="H47">
        <v>550</v>
      </c>
      <c r="I47">
        <v>0</v>
      </c>
      <c r="J47" s="8">
        <f t="shared" si="0"/>
        <v>0</v>
      </c>
      <c r="L47">
        <v>550</v>
      </c>
      <c r="M47">
        <v>0</v>
      </c>
      <c r="N47">
        <f t="shared" si="1"/>
        <v>0</v>
      </c>
      <c r="P47">
        <v>0</v>
      </c>
      <c r="Q47">
        <v>0</v>
      </c>
    </row>
    <row r="48" spans="1:26" x14ac:dyDescent="0.25">
      <c r="A48">
        <v>6368905013</v>
      </c>
      <c r="B48">
        <v>161258838</v>
      </c>
      <c r="C48" t="s">
        <v>55</v>
      </c>
      <c r="D48" t="s">
        <v>20</v>
      </c>
      <c r="E48">
        <v>520</v>
      </c>
      <c r="F48">
        <v>520</v>
      </c>
      <c r="H48">
        <v>520</v>
      </c>
      <c r="I48">
        <v>0</v>
      </c>
      <c r="J48" s="8">
        <f t="shared" si="0"/>
        <v>0</v>
      </c>
      <c r="L48">
        <v>520</v>
      </c>
      <c r="M48">
        <v>0</v>
      </c>
      <c r="N48">
        <f t="shared" si="1"/>
        <v>0</v>
      </c>
      <c r="P48">
        <v>0</v>
      </c>
      <c r="Q48">
        <v>0</v>
      </c>
    </row>
    <row r="49" spans="1:26" x14ac:dyDescent="0.25">
      <c r="A49">
        <v>6368903470</v>
      </c>
      <c r="B49">
        <v>161258838</v>
      </c>
      <c r="C49" t="s">
        <v>67</v>
      </c>
      <c r="D49" t="s">
        <v>20</v>
      </c>
      <c r="E49">
        <v>275</v>
      </c>
      <c r="F49">
        <v>225</v>
      </c>
      <c r="H49">
        <v>275</v>
      </c>
      <c r="I49">
        <v>150</v>
      </c>
      <c r="J49" s="8">
        <f t="shared" si="0"/>
        <v>54.54545454545454</v>
      </c>
      <c r="L49">
        <v>225</v>
      </c>
      <c r="M49">
        <v>225</v>
      </c>
      <c r="N49">
        <f t="shared" si="1"/>
        <v>100</v>
      </c>
      <c r="P49">
        <v>150</v>
      </c>
      <c r="Q49">
        <v>225</v>
      </c>
      <c r="T49">
        <v>150</v>
      </c>
      <c r="U49">
        <v>0</v>
      </c>
      <c r="V49" s="8">
        <f t="shared" si="3"/>
        <v>0</v>
      </c>
    </row>
    <row r="50" spans="1:26" x14ac:dyDescent="0.25">
      <c r="A50">
        <v>6368887053</v>
      </c>
      <c r="B50">
        <v>161258838</v>
      </c>
      <c r="C50" t="s">
        <v>95</v>
      </c>
      <c r="D50" t="s">
        <v>20</v>
      </c>
      <c r="H50">
        <v>320</v>
      </c>
      <c r="I50">
        <v>320</v>
      </c>
      <c r="J50" s="8">
        <f t="shared" si="0"/>
        <v>100</v>
      </c>
      <c r="T50">
        <v>320</v>
      </c>
      <c r="V50" s="8">
        <f t="shared" si="3"/>
        <v>0</v>
      </c>
    </row>
    <row r="51" spans="1:26" x14ac:dyDescent="0.25">
      <c r="A51">
        <v>6368875417</v>
      </c>
      <c r="B51">
        <v>161258838</v>
      </c>
      <c r="C51" t="s">
        <v>197</v>
      </c>
      <c r="D51" t="s">
        <v>20</v>
      </c>
      <c r="E51">
        <v>1100</v>
      </c>
      <c r="F51">
        <v>1100</v>
      </c>
      <c r="H51">
        <v>1100</v>
      </c>
      <c r="I51">
        <v>1100</v>
      </c>
      <c r="J51" s="8">
        <f t="shared" si="0"/>
        <v>100</v>
      </c>
      <c r="L51">
        <v>1100</v>
      </c>
      <c r="M51">
        <v>1100</v>
      </c>
      <c r="N51">
        <f t="shared" si="1"/>
        <v>100</v>
      </c>
      <c r="P51">
        <v>1100</v>
      </c>
      <c r="Q51">
        <v>1100</v>
      </c>
      <c r="T51">
        <v>1100</v>
      </c>
      <c r="U51">
        <v>100</v>
      </c>
      <c r="V51" s="8">
        <f t="shared" si="3"/>
        <v>9.0909090909090917</v>
      </c>
    </row>
    <row r="52" spans="1:26" x14ac:dyDescent="0.25">
      <c r="A52">
        <v>6368864406</v>
      </c>
      <c r="B52">
        <v>161258838</v>
      </c>
      <c r="C52" t="s">
        <v>102</v>
      </c>
      <c r="D52" t="s">
        <v>20</v>
      </c>
      <c r="E52">
        <v>700</v>
      </c>
      <c r="F52">
        <v>850</v>
      </c>
      <c r="H52">
        <v>700</v>
      </c>
      <c r="I52">
        <v>700</v>
      </c>
      <c r="J52" s="8">
        <f t="shared" si="0"/>
        <v>100</v>
      </c>
      <c r="L52">
        <v>850</v>
      </c>
      <c r="M52">
        <v>850</v>
      </c>
      <c r="N52">
        <f t="shared" si="1"/>
        <v>100</v>
      </c>
      <c r="P52">
        <v>700</v>
      </c>
      <c r="Q52">
        <v>850</v>
      </c>
      <c r="T52">
        <v>700</v>
      </c>
      <c r="U52">
        <v>700</v>
      </c>
      <c r="V52" s="8">
        <f t="shared" si="3"/>
        <v>100</v>
      </c>
      <c r="X52">
        <v>850</v>
      </c>
      <c r="Y52">
        <v>850</v>
      </c>
      <c r="Z52" s="8">
        <f t="shared" si="2"/>
        <v>100</v>
      </c>
    </row>
    <row r="53" spans="1:26" x14ac:dyDescent="0.25">
      <c r="A53">
        <v>6368841676</v>
      </c>
      <c r="B53">
        <v>161258838</v>
      </c>
      <c r="C53" t="s">
        <v>55</v>
      </c>
      <c r="D53" t="s">
        <v>20</v>
      </c>
      <c r="E53">
        <v>500</v>
      </c>
      <c r="F53">
        <v>400</v>
      </c>
      <c r="H53">
        <v>500</v>
      </c>
      <c r="I53">
        <v>84</v>
      </c>
      <c r="J53" s="8">
        <f t="shared" si="0"/>
        <v>16.8</v>
      </c>
      <c r="L53">
        <v>400</v>
      </c>
      <c r="M53">
        <v>400</v>
      </c>
      <c r="N53">
        <f t="shared" si="1"/>
        <v>100</v>
      </c>
      <c r="P53">
        <v>84</v>
      </c>
      <c r="Q53">
        <v>400</v>
      </c>
      <c r="T53">
        <v>84</v>
      </c>
      <c r="U53">
        <v>84</v>
      </c>
      <c r="V53" s="8">
        <f t="shared" si="3"/>
        <v>100</v>
      </c>
    </row>
    <row r="54" spans="1:26" x14ac:dyDescent="0.25">
      <c r="A54">
        <v>6368821570</v>
      </c>
      <c r="B54">
        <v>161258838</v>
      </c>
      <c r="C54" t="s">
        <v>55</v>
      </c>
      <c r="D54" t="s">
        <v>20</v>
      </c>
      <c r="E54">
        <v>2200</v>
      </c>
      <c r="F54">
        <v>2200</v>
      </c>
      <c r="H54">
        <v>2200</v>
      </c>
      <c r="I54">
        <v>400</v>
      </c>
      <c r="J54" s="8">
        <f t="shared" si="0"/>
        <v>18.181818181818183</v>
      </c>
      <c r="T54">
        <v>400</v>
      </c>
      <c r="U54">
        <v>0</v>
      </c>
      <c r="V54" s="8">
        <f t="shared" si="3"/>
        <v>0</v>
      </c>
    </row>
    <row r="55" spans="1:26" x14ac:dyDescent="0.25">
      <c r="A55">
        <v>6368818319</v>
      </c>
      <c r="B55">
        <v>160912743</v>
      </c>
      <c r="C55" t="s">
        <v>197</v>
      </c>
      <c r="D55" t="s">
        <v>20</v>
      </c>
      <c r="E55">
        <v>1500</v>
      </c>
      <c r="F55">
        <v>1500</v>
      </c>
      <c r="H55">
        <v>1500</v>
      </c>
      <c r="I55">
        <v>0</v>
      </c>
      <c r="J55" s="8">
        <f t="shared" si="0"/>
        <v>0</v>
      </c>
      <c r="L55">
        <v>1500</v>
      </c>
      <c r="M55">
        <v>0</v>
      </c>
      <c r="N55">
        <f t="shared" si="1"/>
        <v>0</v>
      </c>
      <c r="P55">
        <v>0</v>
      </c>
      <c r="Q55">
        <v>0</v>
      </c>
    </row>
    <row r="56" spans="1:26" x14ac:dyDescent="0.25">
      <c r="A56">
        <v>6368817069</v>
      </c>
      <c r="B56">
        <v>161258838</v>
      </c>
      <c r="C56" t="s">
        <v>100</v>
      </c>
      <c r="D56" t="s">
        <v>20</v>
      </c>
      <c r="E56">
        <v>430</v>
      </c>
      <c r="F56">
        <v>400</v>
      </c>
      <c r="H56">
        <v>430</v>
      </c>
      <c r="I56">
        <v>430</v>
      </c>
      <c r="J56" s="8">
        <f t="shared" si="0"/>
        <v>100</v>
      </c>
      <c r="L56">
        <v>400</v>
      </c>
      <c r="M56">
        <v>400</v>
      </c>
      <c r="N56">
        <f t="shared" si="1"/>
        <v>100</v>
      </c>
      <c r="P56">
        <v>430</v>
      </c>
      <c r="Q56">
        <v>400</v>
      </c>
      <c r="T56">
        <v>430</v>
      </c>
      <c r="U56">
        <v>430</v>
      </c>
      <c r="V56" s="8">
        <f t="shared" si="3"/>
        <v>100</v>
      </c>
      <c r="X56">
        <v>400</v>
      </c>
      <c r="Y56">
        <v>400</v>
      </c>
      <c r="Z56" s="8">
        <f t="shared" si="2"/>
        <v>100</v>
      </c>
    </row>
    <row r="57" spans="1:26" x14ac:dyDescent="0.25">
      <c r="A57">
        <v>6368799079</v>
      </c>
      <c r="B57">
        <v>161258838</v>
      </c>
      <c r="C57" t="s">
        <v>61</v>
      </c>
      <c r="D57" t="s">
        <v>20</v>
      </c>
      <c r="E57">
        <v>2100</v>
      </c>
      <c r="F57">
        <v>2400</v>
      </c>
      <c r="H57">
        <v>2100</v>
      </c>
      <c r="I57">
        <v>1500</v>
      </c>
      <c r="J57" s="8">
        <f t="shared" si="0"/>
        <v>71.428571428571431</v>
      </c>
      <c r="L57">
        <v>2400</v>
      </c>
      <c r="M57">
        <v>2200</v>
      </c>
      <c r="N57">
        <f t="shared" si="1"/>
        <v>91.666666666666657</v>
      </c>
      <c r="P57">
        <v>1500</v>
      </c>
      <c r="Q57">
        <v>2200</v>
      </c>
      <c r="T57">
        <v>1500</v>
      </c>
      <c r="U57">
        <v>1200</v>
      </c>
      <c r="V57" s="8">
        <f t="shared" si="3"/>
        <v>80</v>
      </c>
      <c r="X57">
        <v>2200</v>
      </c>
      <c r="Y57">
        <v>2000</v>
      </c>
      <c r="Z57" s="8">
        <f t="shared" si="2"/>
        <v>90.909090909090907</v>
      </c>
    </row>
    <row r="58" spans="1:26" x14ac:dyDescent="0.25">
      <c r="A58">
        <v>6368793381</v>
      </c>
      <c r="B58">
        <v>161258838</v>
      </c>
      <c r="C58" t="s">
        <v>67</v>
      </c>
      <c r="D58" t="s">
        <v>20</v>
      </c>
      <c r="E58">
        <v>340</v>
      </c>
      <c r="F58">
        <v>320</v>
      </c>
      <c r="H58">
        <v>340</v>
      </c>
      <c r="I58">
        <v>160</v>
      </c>
      <c r="J58" s="8">
        <f t="shared" si="0"/>
        <v>47.058823529411761</v>
      </c>
      <c r="T58">
        <v>160</v>
      </c>
      <c r="U58">
        <v>160</v>
      </c>
      <c r="V58" s="8">
        <f t="shared" si="3"/>
        <v>100</v>
      </c>
    </row>
    <row r="59" spans="1:26" x14ac:dyDescent="0.25">
      <c r="A59">
        <v>6368784387</v>
      </c>
      <c r="B59">
        <v>161258838</v>
      </c>
      <c r="C59" t="s">
        <v>55</v>
      </c>
      <c r="D59" t="s">
        <v>20</v>
      </c>
      <c r="E59">
        <v>325</v>
      </c>
      <c r="F59">
        <v>320</v>
      </c>
      <c r="H59">
        <v>325</v>
      </c>
      <c r="I59">
        <v>325</v>
      </c>
      <c r="J59" s="8">
        <f t="shared" si="0"/>
        <v>100</v>
      </c>
      <c r="L59">
        <v>320</v>
      </c>
      <c r="M59">
        <v>320</v>
      </c>
      <c r="N59">
        <f t="shared" si="1"/>
        <v>100</v>
      </c>
      <c r="P59">
        <v>325</v>
      </c>
      <c r="Q59">
        <v>320</v>
      </c>
      <c r="T59">
        <v>325</v>
      </c>
      <c r="U59">
        <v>325</v>
      </c>
      <c r="V59" s="8">
        <f t="shared" si="3"/>
        <v>100</v>
      </c>
    </row>
    <row r="60" spans="1:26" x14ac:dyDescent="0.25">
      <c r="A60">
        <v>6368779723</v>
      </c>
      <c r="B60">
        <v>161258838</v>
      </c>
      <c r="C60" t="s">
        <v>61</v>
      </c>
      <c r="D60" t="s">
        <v>20</v>
      </c>
      <c r="E60">
        <v>1632</v>
      </c>
      <c r="F60">
        <v>1993</v>
      </c>
      <c r="H60">
        <v>1632</v>
      </c>
      <c r="I60">
        <v>400</v>
      </c>
      <c r="J60" s="8">
        <f t="shared" si="0"/>
        <v>24.509803921568626</v>
      </c>
      <c r="T60">
        <v>400</v>
      </c>
      <c r="U60">
        <v>400</v>
      </c>
      <c r="V60" s="8">
        <f t="shared" si="3"/>
        <v>100</v>
      </c>
    </row>
    <row r="61" spans="1:26" x14ac:dyDescent="0.25">
      <c r="A61">
        <v>6368776336</v>
      </c>
      <c r="B61">
        <v>161258838</v>
      </c>
      <c r="C61" t="s">
        <v>61</v>
      </c>
      <c r="D61" t="s">
        <v>20</v>
      </c>
      <c r="E61">
        <v>700</v>
      </c>
      <c r="F61">
        <v>700</v>
      </c>
      <c r="J61" s="8"/>
      <c r="P61">
        <v>1007</v>
      </c>
      <c r="Q61">
        <v>1007</v>
      </c>
      <c r="T61">
        <v>1007</v>
      </c>
      <c r="U61">
        <v>450</v>
      </c>
      <c r="V61" s="8">
        <f t="shared" si="3"/>
        <v>44.68718967229394</v>
      </c>
    </row>
    <row r="62" spans="1:26" x14ac:dyDescent="0.25">
      <c r="A62">
        <v>6368576109</v>
      </c>
      <c r="B62">
        <v>160912743</v>
      </c>
      <c r="C62" t="s">
        <v>788</v>
      </c>
      <c r="D62" t="s">
        <v>20</v>
      </c>
      <c r="H62">
        <v>110</v>
      </c>
      <c r="I62">
        <v>0</v>
      </c>
      <c r="J62" s="8">
        <f t="shared" si="0"/>
        <v>0</v>
      </c>
    </row>
    <row r="63" spans="1:26" x14ac:dyDescent="0.25">
      <c r="A63">
        <v>6367831482</v>
      </c>
      <c r="B63">
        <v>160912743</v>
      </c>
      <c r="C63" t="s">
        <v>373</v>
      </c>
      <c r="D63" t="s">
        <v>20</v>
      </c>
      <c r="E63">
        <v>800</v>
      </c>
      <c r="F63">
        <v>800</v>
      </c>
      <c r="H63">
        <v>800</v>
      </c>
      <c r="I63">
        <v>0</v>
      </c>
      <c r="J63" s="8">
        <f t="shared" si="0"/>
        <v>0</v>
      </c>
      <c r="L63">
        <v>800</v>
      </c>
      <c r="M63">
        <v>250</v>
      </c>
      <c r="N63">
        <f t="shared" si="1"/>
        <v>31.25</v>
      </c>
      <c r="P63">
        <v>0</v>
      </c>
      <c r="Q63">
        <v>250</v>
      </c>
    </row>
    <row r="64" spans="1:26" x14ac:dyDescent="0.25">
      <c r="A64">
        <v>6367667576</v>
      </c>
      <c r="B64">
        <v>160912743</v>
      </c>
      <c r="C64" t="s">
        <v>443</v>
      </c>
      <c r="D64" t="s">
        <v>20</v>
      </c>
      <c r="E64">
        <v>500</v>
      </c>
      <c r="F64">
        <v>500</v>
      </c>
      <c r="H64">
        <v>500</v>
      </c>
      <c r="I64">
        <v>500</v>
      </c>
      <c r="J64" s="8">
        <f t="shared" si="0"/>
        <v>100</v>
      </c>
      <c r="L64">
        <v>500</v>
      </c>
      <c r="M64">
        <v>500</v>
      </c>
      <c r="N64">
        <f t="shared" si="1"/>
        <v>100</v>
      </c>
      <c r="P64">
        <v>500</v>
      </c>
      <c r="Q64">
        <v>500</v>
      </c>
      <c r="T64">
        <v>500</v>
      </c>
      <c r="U64">
        <v>500</v>
      </c>
      <c r="V64" s="8">
        <f t="shared" si="3"/>
        <v>100</v>
      </c>
      <c r="X64">
        <v>500</v>
      </c>
      <c r="Y64">
        <v>500</v>
      </c>
      <c r="Z64" s="8">
        <f t="shared" si="2"/>
        <v>100</v>
      </c>
    </row>
    <row r="65" spans="1:26" x14ac:dyDescent="0.25">
      <c r="A65">
        <v>6367481276</v>
      </c>
      <c r="B65">
        <v>161258838</v>
      </c>
      <c r="C65" t="s">
        <v>75</v>
      </c>
      <c r="D65" t="s">
        <v>20</v>
      </c>
      <c r="E65">
        <v>800</v>
      </c>
      <c r="F65">
        <v>800</v>
      </c>
      <c r="H65">
        <v>800</v>
      </c>
      <c r="I65">
        <v>500</v>
      </c>
      <c r="J65" s="8">
        <f t="shared" si="0"/>
        <v>62.5</v>
      </c>
      <c r="L65">
        <v>800</v>
      </c>
      <c r="M65">
        <v>800</v>
      </c>
      <c r="N65">
        <f t="shared" si="1"/>
        <v>100</v>
      </c>
      <c r="P65">
        <v>500</v>
      </c>
      <c r="Q65">
        <v>800</v>
      </c>
      <c r="T65">
        <v>500</v>
      </c>
      <c r="U65">
        <v>500</v>
      </c>
      <c r="V65" s="8">
        <f t="shared" si="3"/>
        <v>100</v>
      </c>
      <c r="X65">
        <v>800</v>
      </c>
      <c r="Y65">
        <v>800</v>
      </c>
      <c r="Z65" s="8">
        <f t="shared" si="2"/>
        <v>100</v>
      </c>
    </row>
    <row r="66" spans="1:26" x14ac:dyDescent="0.25">
      <c r="A66">
        <v>6367462757</v>
      </c>
      <c r="B66">
        <v>161258838</v>
      </c>
      <c r="C66" t="s">
        <v>171</v>
      </c>
      <c r="D66" t="s">
        <v>20</v>
      </c>
      <c r="E66">
        <v>450</v>
      </c>
      <c r="F66">
        <v>450</v>
      </c>
      <c r="H66">
        <v>450</v>
      </c>
      <c r="I66">
        <v>0</v>
      </c>
      <c r="J66" s="8">
        <f t="shared" si="0"/>
        <v>0</v>
      </c>
    </row>
    <row r="67" spans="1:26" x14ac:dyDescent="0.25">
      <c r="A67">
        <v>6367448775</v>
      </c>
      <c r="B67">
        <v>161258838</v>
      </c>
      <c r="C67" t="s">
        <v>108</v>
      </c>
      <c r="D67" t="s">
        <v>20</v>
      </c>
      <c r="E67" s="4"/>
      <c r="F67" s="4"/>
      <c r="H67" s="4"/>
      <c r="I67" s="4"/>
      <c r="J67" s="8"/>
      <c r="L67" s="4"/>
      <c r="M67" s="4"/>
      <c r="P67" s="4"/>
      <c r="Q67" s="4"/>
      <c r="T67" s="4"/>
      <c r="X67" s="4"/>
    </row>
    <row r="68" spans="1:26" x14ac:dyDescent="0.25">
      <c r="A68">
        <v>6367440184</v>
      </c>
      <c r="B68">
        <v>161258838</v>
      </c>
      <c r="C68" t="s">
        <v>176</v>
      </c>
      <c r="D68" t="s">
        <v>20</v>
      </c>
      <c r="H68">
        <v>210</v>
      </c>
      <c r="I68">
        <v>75</v>
      </c>
      <c r="J68" s="8">
        <f t="shared" ref="J68:J130" si="4">(I68/H68)*100</f>
        <v>35.714285714285715</v>
      </c>
      <c r="T68">
        <v>75</v>
      </c>
      <c r="U68">
        <v>75</v>
      </c>
      <c r="V68" s="8">
        <f t="shared" si="3"/>
        <v>100</v>
      </c>
    </row>
    <row r="69" spans="1:26" x14ac:dyDescent="0.25">
      <c r="A69">
        <v>6367437920</v>
      </c>
      <c r="B69">
        <v>161258838</v>
      </c>
      <c r="C69" t="s">
        <v>179</v>
      </c>
      <c r="D69" t="s">
        <v>20</v>
      </c>
      <c r="E69">
        <v>300</v>
      </c>
      <c r="F69">
        <v>250</v>
      </c>
      <c r="H69">
        <v>300</v>
      </c>
      <c r="I69">
        <v>0</v>
      </c>
      <c r="J69" s="8">
        <f t="shared" si="4"/>
        <v>0</v>
      </c>
      <c r="L69">
        <v>250</v>
      </c>
      <c r="M69">
        <v>250</v>
      </c>
      <c r="N69">
        <f t="shared" ref="N69:N130" si="5">(M69/L69)*100</f>
        <v>100</v>
      </c>
      <c r="P69">
        <v>0</v>
      </c>
      <c r="Q69">
        <v>250</v>
      </c>
      <c r="X69">
        <v>250</v>
      </c>
      <c r="Y69">
        <v>250</v>
      </c>
      <c r="Z69" s="8">
        <f t="shared" ref="Z69:Z130" si="6">(Y69/X69)*100</f>
        <v>100</v>
      </c>
    </row>
    <row r="70" spans="1:26" x14ac:dyDescent="0.25">
      <c r="A70">
        <v>6367409335</v>
      </c>
      <c r="B70">
        <v>161258838</v>
      </c>
      <c r="C70" t="s">
        <v>185</v>
      </c>
      <c r="D70" t="s">
        <v>20</v>
      </c>
      <c r="E70">
        <v>700</v>
      </c>
      <c r="F70">
        <v>700</v>
      </c>
      <c r="H70">
        <v>700</v>
      </c>
      <c r="I70">
        <v>0</v>
      </c>
      <c r="J70" s="8">
        <f t="shared" si="4"/>
        <v>0</v>
      </c>
      <c r="L70">
        <v>700</v>
      </c>
      <c r="M70">
        <v>700</v>
      </c>
      <c r="N70">
        <f t="shared" si="5"/>
        <v>100</v>
      </c>
      <c r="P70">
        <v>0</v>
      </c>
      <c r="Q70">
        <v>700</v>
      </c>
    </row>
    <row r="71" spans="1:26" x14ac:dyDescent="0.25">
      <c r="A71">
        <v>6367402084</v>
      </c>
      <c r="B71">
        <v>161258838</v>
      </c>
      <c r="C71" t="s">
        <v>187</v>
      </c>
      <c r="D71" t="s">
        <v>20</v>
      </c>
      <c r="E71">
        <v>1000</v>
      </c>
      <c r="F71">
        <v>1000</v>
      </c>
      <c r="H71">
        <v>1000</v>
      </c>
      <c r="I71">
        <v>200</v>
      </c>
      <c r="J71" s="8">
        <f t="shared" si="4"/>
        <v>20</v>
      </c>
      <c r="L71">
        <v>1000</v>
      </c>
      <c r="M71">
        <v>0</v>
      </c>
      <c r="N71">
        <f t="shared" si="5"/>
        <v>0</v>
      </c>
      <c r="P71">
        <v>200</v>
      </c>
      <c r="Q71">
        <v>0</v>
      </c>
      <c r="T71">
        <v>200</v>
      </c>
      <c r="U71">
        <v>0</v>
      </c>
      <c r="V71" s="8">
        <f t="shared" ref="V71:V130" si="7">(U71/T71)*100</f>
        <v>0</v>
      </c>
    </row>
    <row r="72" spans="1:26" x14ac:dyDescent="0.25">
      <c r="A72">
        <v>6367399694</v>
      </c>
      <c r="B72">
        <v>161258838</v>
      </c>
      <c r="C72" t="s">
        <v>73</v>
      </c>
      <c r="D72" t="s">
        <v>20</v>
      </c>
      <c r="E72">
        <v>240</v>
      </c>
      <c r="F72">
        <v>240</v>
      </c>
      <c r="H72">
        <v>240</v>
      </c>
      <c r="I72">
        <v>0</v>
      </c>
      <c r="J72" s="8">
        <f t="shared" si="4"/>
        <v>0</v>
      </c>
    </row>
    <row r="73" spans="1:26" x14ac:dyDescent="0.25">
      <c r="A73">
        <v>6367397249</v>
      </c>
      <c r="B73">
        <v>161258838</v>
      </c>
      <c r="C73" t="s">
        <v>192</v>
      </c>
      <c r="D73" t="s">
        <v>20</v>
      </c>
      <c r="E73">
        <v>70</v>
      </c>
      <c r="F73">
        <v>30</v>
      </c>
      <c r="H73">
        <v>70</v>
      </c>
      <c r="I73">
        <v>0</v>
      </c>
      <c r="J73" s="8">
        <f t="shared" si="4"/>
        <v>0</v>
      </c>
    </row>
    <row r="74" spans="1:26" x14ac:dyDescent="0.25">
      <c r="A74">
        <v>6367383552</v>
      </c>
      <c r="B74">
        <v>161258838</v>
      </c>
      <c r="C74" t="s">
        <v>73</v>
      </c>
      <c r="D74" t="s">
        <v>20</v>
      </c>
      <c r="E74">
        <v>657</v>
      </c>
      <c r="F74">
        <v>602</v>
      </c>
      <c r="H74">
        <v>657</v>
      </c>
      <c r="I74">
        <v>0</v>
      </c>
      <c r="J74" s="8">
        <f t="shared" si="4"/>
        <v>0</v>
      </c>
      <c r="L74">
        <v>602</v>
      </c>
      <c r="M74">
        <v>602</v>
      </c>
      <c r="N74">
        <f t="shared" si="5"/>
        <v>100</v>
      </c>
      <c r="P74">
        <v>0</v>
      </c>
      <c r="Q74">
        <v>602</v>
      </c>
      <c r="X74">
        <v>602</v>
      </c>
      <c r="Y74">
        <v>602</v>
      </c>
      <c r="Z74" s="8">
        <f t="shared" si="6"/>
        <v>100</v>
      </c>
    </row>
    <row r="75" spans="1:26" x14ac:dyDescent="0.25">
      <c r="A75">
        <v>6367380947</v>
      </c>
      <c r="B75">
        <v>161258838</v>
      </c>
      <c r="C75" t="s">
        <v>73</v>
      </c>
      <c r="D75" t="s">
        <v>20</v>
      </c>
      <c r="E75">
        <v>315</v>
      </c>
      <c r="F75">
        <v>340</v>
      </c>
      <c r="H75">
        <v>315</v>
      </c>
      <c r="I75">
        <v>0</v>
      </c>
      <c r="J75" s="8">
        <f t="shared" si="4"/>
        <v>0</v>
      </c>
      <c r="L75">
        <v>340</v>
      </c>
      <c r="M75">
        <v>0</v>
      </c>
      <c r="N75">
        <f t="shared" si="5"/>
        <v>0</v>
      </c>
      <c r="P75">
        <v>0</v>
      </c>
      <c r="Q75">
        <v>0</v>
      </c>
    </row>
    <row r="76" spans="1:26" x14ac:dyDescent="0.25">
      <c r="A76">
        <v>6367372326</v>
      </c>
      <c r="B76">
        <v>161258838</v>
      </c>
      <c r="C76" t="s">
        <v>197</v>
      </c>
      <c r="D76" t="s">
        <v>20</v>
      </c>
      <c r="E76">
        <v>200</v>
      </c>
      <c r="F76">
        <v>250</v>
      </c>
      <c r="H76">
        <v>200</v>
      </c>
      <c r="I76">
        <v>50</v>
      </c>
      <c r="J76" s="8">
        <f t="shared" si="4"/>
        <v>25</v>
      </c>
      <c r="L76">
        <v>250</v>
      </c>
      <c r="M76">
        <v>0</v>
      </c>
      <c r="N76">
        <f t="shared" si="5"/>
        <v>0</v>
      </c>
      <c r="P76">
        <v>50</v>
      </c>
      <c r="Q76">
        <v>0</v>
      </c>
      <c r="T76">
        <v>50</v>
      </c>
      <c r="U76">
        <v>50</v>
      </c>
      <c r="V76" s="8">
        <f t="shared" si="7"/>
        <v>100</v>
      </c>
    </row>
    <row r="77" spans="1:26" x14ac:dyDescent="0.25">
      <c r="A77">
        <v>6367360939</v>
      </c>
      <c r="B77">
        <v>161258838</v>
      </c>
      <c r="C77" t="s">
        <v>199</v>
      </c>
      <c r="D77" t="s">
        <v>20</v>
      </c>
      <c r="E77">
        <v>400</v>
      </c>
      <c r="F77">
        <v>600</v>
      </c>
      <c r="H77">
        <v>400</v>
      </c>
      <c r="I77">
        <v>100</v>
      </c>
      <c r="J77" s="8">
        <f t="shared" si="4"/>
        <v>25</v>
      </c>
      <c r="L77">
        <v>600</v>
      </c>
      <c r="M77">
        <v>0</v>
      </c>
      <c r="N77">
        <f t="shared" si="5"/>
        <v>0</v>
      </c>
      <c r="P77">
        <v>100</v>
      </c>
      <c r="Q77">
        <v>0</v>
      </c>
      <c r="T77">
        <v>100</v>
      </c>
      <c r="U77">
        <v>100</v>
      </c>
      <c r="V77" s="8">
        <f t="shared" si="7"/>
        <v>100</v>
      </c>
    </row>
    <row r="78" spans="1:26" x14ac:dyDescent="0.25">
      <c r="A78">
        <v>6367356120</v>
      </c>
      <c r="B78">
        <v>161258838</v>
      </c>
      <c r="C78" t="s">
        <v>203</v>
      </c>
      <c r="D78" t="s">
        <v>20</v>
      </c>
      <c r="E78">
        <v>2000</v>
      </c>
      <c r="F78">
        <v>2000</v>
      </c>
      <c r="H78">
        <v>2000</v>
      </c>
      <c r="I78">
        <v>200</v>
      </c>
      <c r="J78" s="8">
        <f t="shared" si="4"/>
        <v>10</v>
      </c>
      <c r="L78">
        <v>2000</v>
      </c>
      <c r="M78">
        <v>2000</v>
      </c>
      <c r="N78">
        <f t="shared" si="5"/>
        <v>100</v>
      </c>
      <c r="P78">
        <v>200</v>
      </c>
      <c r="Q78">
        <v>2000</v>
      </c>
      <c r="T78">
        <v>200</v>
      </c>
      <c r="U78">
        <v>200</v>
      </c>
      <c r="V78" s="8">
        <f t="shared" si="7"/>
        <v>100</v>
      </c>
    </row>
    <row r="79" spans="1:26" x14ac:dyDescent="0.25">
      <c r="A79">
        <v>6367347898</v>
      </c>
      <c r="B79">
        <v>161258838</v>
      </c>
      <c r="C79" t="s">
        <v>185</v>
      </c>
      <c r="D79" t="s">
        <v>20</v>
      </c>
      <c r="E79">
        <v>250</v>
      </c>
      <c r="F79">
        <v>250</v>
      </c>
      <c r="H79">
        <v>250</v>
      </c>
      <c r="I79">
        <v>0</v>
      </c>
      <c r="J79" s="8">
        <f t="shared" si="4"/>
        <v>0</v>
      </c>
    </row>
    <row r="80" spans="1:26" x14ac:dyDescent="0.25">
      <c r="A80">
        <v>6367223687</v>
      </c>
      <c r="B80">
        <v>160912743</v>
      </c>
      <c r="C80" t="s">
        <v>523</v>
      </c>
      <c r="D80" t="s">
        <v>20</v>
      </c>
      <c r="E80">
        <v>1200</v>
      </c>
      <c r="F80">
        <v>1200</v>
      </c>
      <c r="H80">
        <v>1200</v>
      </c>
      <c r="I80">
        <v>800</v>
      </c>
      <c r="J80" s="8">
        <f t="shared" si="4"/>
        <v>66.666666666666657</v>
      </c>
      <c r="L80">
        <v>1200</v>
      </c>
      <c r="M80">
        <v>1200</v>
      </c>
      <c r="N80">
        <f t="shared" si="5"/>
        <v>100</v>
      </c>
      <c r="P80">
        <v>800</v>
      </c>
      <c r="Q80">
        <v>1200</v>
      </c>
      <c r="T80">
        <v>800</v>
      </c>
      <c r="U80">
        <v>800</v>
      </c>
      <c r="V80" s="8">
        <f t="shared" si="7"/>
        <v>100</v>
      </c>
      <c r="X80">
        <v>1200</v>
      </c>
      <c r="Y80">
        <v>1200</v>
      </c>
      <c r="Z80" s="8">
        <f t="shared" si="6"/>
        <v>100</v>
      </c>
    </row>
    <row r="81" spans="1:26" x14ac:dyDescent="0.25">
      <c r="A81">
        <v>6366672212</v>
      </c>
      <c r="B81">
        <v>160912743</v>
      </c>
      <c r="C81" t="s">
        <v>443</v>
      </c>
      <c r="D81" t="s">
        <v>20</v>
      </c>
      <c r="E81">
        <v>928</v>
      </c>
      <c r="F81">
        <v>950</v>
      </c>
      <c r="H81">
        <v>928</v>
      </c>
      <c r="I81">
        <v>350</v>
      </c>
      <c r="J81" s="8">
        <f t="shared" si="4"/>
        <v>37.71551724137931</v>
      </c>
      <c r="L81">
        <v>950</v>
      </c>
      <c r="M81">
        <v>950</v>
      </c>
      <c r="N81">
        <f t="shared" si="5"/>
        <v>100</v>
      </c>
      <c r="P81">
        <v>350</v>
      </c>
      <c r="Q81">
        <v>950</v>
      </c>
      <c r="T81">
        <v>350</v>
      </c>
      <c r="U81">
        <v>350</v>
      </c>
      <c r="V81" s="8">
        <f t="shared" si="7"/>
        <v>100</v>
      </c>
      <c r="X81">
        <v>950</v>
      </c>
      <c r="Y81">
        <v>950</v>
      </c>
      <c r="Z81" s="8">
        <f t="shared" si="6"/>
        <v>100</v>
      </c>
    </row>
    <row r="82" spans="1:26" x14ac:dyDescent="0.25">
      <c r="A82">
        <v>6366529637</v>
      </c>
      <c r="B82">
        <v>160912743</v>
      </c>
      <c r="C82" t="s">
        <v>373</v>
      </c>
      <c r="D82" t="s">
        <v>20</v>
      </c>
      <c r="E82">
        <v>350</v>
      </c>
      <c r="F82">
        <v>350</v>
      </c>
      <c r="H82">
        <v>350</v>
      </c>
      <c r="I82">
        <v>80</v>
      </c>
      <c r="J82" s="8">
        <f t="shared" si="4"/>
        <v>22.857142857142858</v>
      </c>
      <c r="L82">
        <v>350</v>
      </c>
      <c r="M82">
        <v>350</v>
      </c>
      <c r="N82">
        <f t="shared" si="5"/>
        <v>100</v>
      </c>
      <c r="P82">
        <v>80</v>
      </c>
      <c r="Q82">
        <v>350</v>
      </c>
      <c r="T82">
        <v>80</v>
      </c>
      <c r="U82">
        <v>80</v>
      </c>
      <c r="V82" s="8">
        <f t="shared" si="7"/>
        <v>100</v>
      </c>
      <c r="X82">
        <v>350</v>
      </c>
      <c r="Y82">
        <v>350</v>
      </c>
      <c r="Z82" s="8">
        <f t="shared" si="6"/>
        <v>100</v>
      </c>
    </row>
    <row r="83" spans="1:26" x14ac:dyDescent="0.25">
      <c r="A83">
        <v>6366466061</v>
      </c>
      <c r="B83">
        <v>160912743</v>
      </c>
      <c r="C83" t="s">
        <v>443</v>
      </c>
      <c r="D83" t="s">
        <v>20</v>
      </c>
      <c r="E83">
        <v>700</v>
      </c>
      <c r="F83">
        <v>750</v>
      </c>
      <c r="H83">
        <v>700</v>
      </c>
      <c r="I83">
        <v>0</v>
      </c>
      <c r="J83" s="8">
        <f t="shared" si="4"/>
        <v>0</v>
      </c>
    </row>
    <row r="84" spans="1:26" x14ac:dyDescent="0.25">
      <c r="A84">
        <v>6366447001</v>
      </c>
      <c r="B84">
        <v>160912743</v>
      </c>
      <c r="C84" t="s">
        <v>786</v>
      </c>
      <c r="D84" t="s">
        <v>20</v>
      </c>
      <c r="E84">
        <v>1000</v>
      </c>
      <c r="F84">
        <v>1000</v>
      </c>
      <c r="H84">
        <v>1000</v>
      </c>
      <c r="I84">
        <v>80</v>
      </c>
      <c r="J84" s="8">
        <f t="shared" si="4"/>
        <v>8</v>
      </c>
      <c r="T84">
        <v>80</v>
      </c>
      <c r="U84">
        <v>80</v>
      </c>
      <c r="V84" s="8">
        <f t="shared" si="7"/>
        <v>100</v>
      </c>
    </row>
    <row r="85" spans="1:26" x14ac:dyDescent="0.25">
      <c r="A85">
        <v>6366165084</v>
      </c>
      <c r="B85">
        <v>160912743</v>
      </c>
      <c r="C85" t="s">
        <v>411</v>
      </c>
      <c r="D85" t="s">
        <v>20</v>
      </c>
      <c r="J85" s="8"/>
    </row>
    <row r="86" spans="1:26" x14ac:dyDescent="0.25">
      <c r="A86">
        <v>6365676952</v>
      </c>
      <c r="B86">
        <v>160912743</v>
      </c>
      <c r="C86" t="s">
        <v>112</v>
      </c>
      <c r="D86" t="s">
        <v>20</v>
      </c>
      <c r="E86">
        <v>450</v>
      </c>
      <c r="F86">
        <v>590</v>
      </c>
      <c r="H86">
        <v>450</v>
      </c>
      <c r="I86">
        <v>0</v>
      </c>
      <c r="J86" s="8">
        <f t="shared" si="4"/>
        <v>0</v>
      </c>
      <c r="L86">
        <v>590</v>
      </c>
      <c r="M86">
        <v>0</v>
      </c>
      <c r="N86">
        <f t="shared" si="5"/>
        <v>0</v>
      </c>
      <c r="P86">
        <v>0</v>
      </c>
      <c r="Q86">
        <v>0</v>
      </c>
    </row>
    <row r="87" spans="1:26" x14ac:dyDescent="0.25">
      <c r="A87">
        <v>6365667021</v>
      </c>
      <c r="B87">
        <v>160912743</v>
      </c>
      <c r="C87" t="s">
        <v>240</v>
      </c>
      <c r="D87" t="s">
        <v>20</v>
      </c>
      <c r="E87">
        <v>3000</v>
      </c>
      <c r="F87">
        <v>3000</v>
      </c>
      <c r="H87">
        <v>3000</v>
      </c>
      <c r="I87">
        <v>500</v>
      </c>
      <c r="J87" s="8">
        <f t="shared" si="4"/>
        <v>16.666666666666664</v>
      </c>
      <c r="L87">
        <v>3000</v>
      </c>
      <c r="M87">
        <v>3000</v>
      </c>
      <c r="N87">
        <f t="shared" si="5"/>
        <v>100</v>
      </c>
      <c r="P87">
        <v>500</v>
      </c>
      <c r="Q87">
        <v>3000</v>
      </c>
      <c r="T87">
        <v>500</v>
      </c>
      <c r="U87">
        <v>500</v>
      </c>
      <c r="V87" s="8">
        <f t="shared" si="7"/>
        <v>100</v>
      </c>
      <c r="X87">
        <v>3000</v>
      </c>
      <c r="Y87">
        <v>3000</v>
      </c>
      <c r="Z87" s="8">
        <f t="shared" si="6"/>
        <v>100</v>
      </c>
    </row>
    <row r="88" spans="1:26" x14ac:dyDescent="0.25">
      <c r="A88">
        <v>6365518304</v>
      </c>
      <c r="B88">
        <v>160912743</v>
      </c>
      <c r="C88" t="s">
        <v>203</v>
      </c>
      <c r="D88" t="s">
        <v>20</v>
      </c>
      <c r="E88">
        <v>800</v>
      </c>
      <c r="F88">
        <v>700</v>
      </c>
      <c r="H88">
        <v>800</v>
      </c>
      <c r="I88">
        <v>0</v>
      </c>
      <c r="J88" s="8">
        <f t="shared" si="4"/>
        <v>0</v>
      </c>
      <c r="L88">
        <v>700</v>
      </c>
      <c r="M88">
        <v>0</v>
      </c>
      <c r="N88">
        <f t="shared" si="5"/>
        <v>0</v>
      </c>
      <c r="P88">
        <v>0</v>
      </c>
      <c r="Q88">
        <v>0</v>
      </c>
    </row>
    <row r="89" spans="1:26" x14ac:dyDescent="0.25">
      <c r="A89">
        <v>6364989465</v>
      </c>
      <c r="B89">
        <v>160912743</v>
      </c>
      <c r="C89" t="s">
        <v>340</v>
      </c>
      <c r="D89" t="s">
        <v>20</v>
      </c>
      <c r="E89">
        <v>84</v>
      </c>
      <c r="F89">
        <v>70</v>
      </c>
      <c r="H89">
        <v>84</v>
      </c>
      <c r="I89">
        <v>0</v>
      </c>
      <c r="J89" s="8">
        <f t="shared" si="4"/>
        <v>0</v>
      </c>
      <c r="L89">
        <v>70</v>
      </c>
      <c r="M89">
        <v>0</v>
      </c>
      <c r="N89">
        <f t="shared" si="5"/>
        <v>0</v>
      </c>
      <c r="P89">
        <v>0</v>
      </c>
      <c r="Q89">
        <v>0</v>
      </c>
    </row>
    <row r="90" spans="1:26" x14ac:dyDescent="0.25">
      <c r="A90">
        <v>6364855244</v>
      </c>
      <c r="B90">
        <v>161258838</v>
      </c>
      <c r="C90" t="s">
        <v>247</v>
      </c>
      <c r="D90" t="s">
        <v>20</v>
      </c>
      <c r="E90">
        <v>800</v>
      </c>
      <c r="F90">
        <v>500</v>
      </c>
      <c r="J90" s="8"/>
    </row>
    <row r="91" spans="1:26" x14ac:dyDescent="0.25">
      <c r="A91">
        <v>6364836879</v>
      </c>
      <c r="B91">
        <v>161258838</v>
      </c>
      <c r="C91" t="s">
        <v>251</v>
      </c>
      <c r="D91" t="s">
        <v>20</v>
      </c>
      <c r="E91">
        <v>400</v>
      </c>
      <c r="F91">
        <v>450</v>
      </c>
      <c r="H91">
        <v>400</v>
      </c>
      <c r="I91">
        <v>300</v>
      </c>
      <c r="J91" s="8">
        <f t="shared" si="4"/>
        <v>75</v>
      </c>
      <c r="T91">
        <v>300</v>
      </c>
      <c r="U91">
        <v>250</v>
      </c>
      <c r="V91" s="8">
        <f t="shared" si="7"/>
        <v>83.333333333333343</v>
      </c>
    </row>
    <row r="92" spans="1:26" x14ac:dyDescent="0.25">
      <c r="A92">
        <v>6364815056</v>
      </c>
      <c r="B92">
        <v>161258838</v>
      </c>
      <c r="C92" t="s">
        <v>253</v>
      </c>
      <c r="D92" t="s">
        <v>20</v>
      </c>
      <c r="E92">
        <v>245</v>
      </c>
      <c r="F92">
        <v>259</v>
      </c>
      <c r="H92">
        <v>245</v>
      </c>
      <c r="I92">
        <v>0</v>
      </c>
      <c r="J92" s="8">
        <f t="shared" si="4"/>
        <v>0</v>
      </c>
    </row>
    <row r="93" spans="1:26" x14ac:dyDescent="0.25">
      <c r="A93">
        <v>6364811337</v>
      </c>
      <c r="B93">
        <v>161258838</v>
      </c>
      <c r="C93" t="s">
        <v>247</v>
      </c>
      <c r="D93" t="s">
        <v>20</v>
      </c>
      <c r="E93">
        <v>500</v>
      </c>
      <c r="F93">
        <v>500</v>
      </c>
      <c r="H93">
        <v>500</v>
      </c>
      <c r="I93">
        <v>0</v>
      </c>
      <c r="J93" s="8">
        <f t="shared" si="4"/>
        <v>0</v>
      </c>
      <c r="L93">
        <v>500</v>
      </c>
      <c r="M93">
        <v>200</v>
      </c>
      <c r="N93">
        <f t="shared" si="5"/>
        <v>40</v>
      </c>
      <c r="P93">
        <v>0</v>
      </c>
      <c r="Q93">
        <v>200</v>
      </c>
      <c r="X93">
        <v>200</v>
      </c>
      <c r="Y93">
        <v>0</v>
      </c>
      <c r="Z93" s="8">
        <f t="shared" si="6"/>
        <v>0</v>
      </c>
    </row>
    <row r="94" spans="1:26" x14ac:dyDescent="0.25">
      <c r="A94">
        <v>6364802689</v>
      </c>
      <c r="B94">
        <v>161258838</v>
      </c>
      <c r="C94" t="s">
        <v>73</v>
      </c>
      <c r="D94" t="s">
        <v>20</v>
      </c>
      <c r="E94">
        <v>950</v>
      </c>
      <c r="F94">
        <v>750</v>
      </c>
      <c r="H94">
        <v>950</v>
      </c>
      <c r="I94">
        <v>0</v>
      </c>
      <c r="J94" s="8">
        <f t="shared" si="4"/>
        <v>0</v>
      </c>
      <c r="L94">
        <v>750</v>
      </c>
      <c r="M94">
        <v>0</v>
      </c>
      <c r="N94">
        <f t="shared" si="5"/>
        <v>0</v>
      </c>
      <c r="P94">
        <v>0</v>
      </c>
      <c r="Q94">
        <v>0</v>
      </c>
    </row>
    <row r="95" spans="1:26" x14ac:dyDescent="0.25">
      <c r="A95">
        <v>6364799795</v>
      </c>
      <c r="B95">
        <v>161258838</v>
      </c>
      <c r="C95" t="s">
        <v>187</v>
      </c>
      <c r="D95" t="s">
        <v>20</v>
      </c>
      <c r="E95">
        <v>180</v>
      </c>
      <c r="F95">
        <v>160</v>
      </c>
      <c r="H95">
        <v>180</v>
      </c>
      <c r="I95">
        <v>0</v>
      </c>
      <c r="J95" s="8">
        <f t="shared" si="4"/>
        <v>0</v>
      </c>
      <c r="L95">
        <v>160</v>
      </c>
      <c r="M95">
        <v>0</v>
      </c>
      <c r="N95">
        <f t="shared" si="5"/>
        <v>0</v>
      </c>
      <c r="P95">
        <v>0</v>
      </c>
      <c r="Q95">
        <v>0</v>
      </c>
    </row>
    <row r="96" spans="1:26" x14ac:dyDescent="0.25">
      <c r="A96">
        <v>6364795878</v>
      </c>
      <c r="B96">
        <v>161258838</v>
      </c>
      <c r="C96" t="s">
        <v>73</v>
      </c>
      <c r="D96" t="s">
        <v>20</v>
      </c>
      <c r="H96">
        <v>500</v>
      </c>
      <c r="I96">
        <v>0</v>
      </c>
      <c r="J96" s="8">
        <f t="shared" si="4"/>
        <v>0</v>
      </c>
    </row>
    <row r="97" spans="1:26" x14ac:dyDescent="0.25">
      <c r="A97">
        <v>6364792367</v>
      </c>
      <c r="B97">
        <v>161258838</v>
      </c>
      <c r="C97" t="s">
        <v>185</v>
      </c>
      <c r="D97" t="s">
        <v>20</v>
      </c>
      <c r="E97">
        <v>950</v>
      </c>
      <c r="F97">
        <v>800</v>
      </c>
      <c r="H97">
        <v>950</v>
      </c>
      <c r="I97">
        <v>0</v>
      </c>
      <c r="J97" s="8">
        <f t="shared" si="4"/>
        <v>0</v>
      </c>
      <c r="L97">
        <v>800</v>
      </c>
      <c r="M97">
        <v>0</v>
      </c>
      <c r="N97">
        <f t="shared" si="5"/>
        <v>0</v>
      </c>
      <c r="P97">
        <v>0</v>
      </c>
      <c r="Q97">
        <v>0</v>
      </c>
    </row>
    <row r="98" spans="1:26" x14ac:dyDescent="0.25">
      <c r="A98">
        <v>6364788835</v>
      </c>
      <c r="B98">
        <v>161258838</v>
      </c>
      <c r="C98" t="s">
        <v>203</v>
      </c>
      <c r="D98" t="s">
        <v>20</v>
      </c>
      <c r="E98">
        <v>300</v>
      </c>
      <c r="F98">
        <v>300</v>
      </c>
      <c r="J98" s="8"/>
    </row>
    <row r="99" spans="1:26" x14ac:dyDescent="0.25">
      <c r="A99">
        <v>6364786923</v>
      </c>
      <c r="B99">
        <v>161258838</v>
      </c>
      <c r="C99" t="s">
        <v>185</v>
      </c>
      <c r="D99" t="s">
        <v>20</v>
      </c>
      <c r="E99">
        <v>220</v>
      </c>
      <c r="F99">
        <v>250</v>
      </c>
      <c r="H99">
        <v>220</v>
      </c>
      <c r="I99">
        <v>0</v>
      </c>
      <c r="J99" s="8">
        <f t="shared" si="4"/>
        <v>0</v>
      </c>
      <c r="L99">
        <v>250</v>
      </c>
      <c r="M99">
        <v>0</v>
      </c>
      <c r="N99">
        <f t="shared" si="5"/>
        <v>0</v>
      </c>
      <c r="P99">
        <v>0</v>
      </c>
      <c r="Q99">
        <v>0</v>
      </c>
    </row>
    <row r="100" spans="1:26" x14ac:dyDescent="0.25">
      <c r="A100">
        <v>6364782563</v>
      </c>
      <c r="B100">
        <v>161258838</v>
      </c>
      <c r="C100" t="s">
        <v>73</v>
      </c>
      <c r="D100" t="s">
        <v>20</v>
      </c>
      <c r="E100">
        <v>950</v>
      </c>
      <c r="F100">
        <v>950</v>
      </c>
      <c r="H100">
        <v>950</v>
      </c>
      <c r="I100">
        <v>950</v>
      </c>
      <c r="J100" s="8">
        <f t="shared" si="4"/>
        <v>100</v>
      </c>
      <c r="L100">
        <v>950</v>
      </c>
      <c r="M100">
        <v>950</v>
      </c>
      <c r="N100">
        <f t="shared" si="5"/>
        <v>100</v>
      </c>
      <c r="P100">
        <v>950</v>
      </c>
      <c r="Q100">
        <v>950</v>
      </c>
      <c r="T100">
        <v>950</v>
      </c>
      <c r="U100">
        <v>950</v>
      </c>
      <c r="V100" s="8">
        <f t="shared" si="7"/>
        <v>100</v>
      </c>
      <c r="X100">
        <v>950</v>
      </c>
      <c r="Y100">
        <v>950</v>
      </c>
      <c r="Z100" s="8">
        <f t="shared" si="6"/>
        <v>100</v>
      </c>
    </row>
    <row r="101" spans="1:26" x14ac:dyDescent="0.25">
      <c r="A101">
        <v>6364780118</v>
      </c>
      <c r="B101">
        <v>161258838</v>
      </c>
      <c r="C101" t="s">
        <v>253</v>
      </c>
      <c r="D101" t="s">
        <v>20</v>
      </c>
      <c r="E101">
        <v>450</v>
      </c>
      <c r="F101">
        <v>350</v>
      </c>
      <c r="H101">
        <v>450</v>
      </c>
      <c r="I101">
        <v>0</v>
      </c>
      <c r="J101" s="8">
        <f t="shared" si="4"/>
        <v>0</v>
      </c>
      <c r="L101">
        <v>350</v>
      </c>
      <c r="M101">
        <v>200</v>
      </c>
      <c r="N101">
        <f t="shared" si="5"/>
        <v>57.142857142857139</v>
      </c>
      <c r="P101">
        <v>0</v>
      </c>
      <c r="Q101">
        <v>200</v>
      </c>
      <c r="X101">
        <v>200</v>
      </c>
      <c r="Y101">
        <v>200</v>
      </c>
      <c r="Z101" s="8">
        <f t="shared" si="6"/>
        <v>100</v>
      </c>
    </row>
    <row r="102" spans="1:26" x14ac:dyDescent="0.25">
      <c r="A102">
        <v>6364684002</v>
      </c>
      <c r="B102">
        <v>161258838</v>
      </c>
      <c r="C102" t="s">
        <v>251</v>
      </c>
      <c r="D102" t="s">
        <v>20</v>
      </c>
      <c r="E102">
        <v>250</v>
      </c>
      <c r="F102">
        <v>250</v>
      </c>
      <c r="H102">
        <v>250</v>
      </c>
      <c r="I102">
        <v>0</v>
      </c>
      <c r="J102" s="8">
        <f t="shared" si="4"/>
        <v>0</v>
      </c>
      <c r="P102">
        <v>0</v>
      </c>
      <c r="Q102">
        <v>0</v>
      </c>
    </row>
    <row r="103" spans="1:26" x14ac:dyDescent="0.25">
      <c r="A103">
        <v>6364682223</v>
      </c>
      <c r="B103">
        <v>161258838</v>
      </c>
      <c r="C103" t="s">
        <v>268</v>
      </c>
      <c r="D103" t="s">
        <v>20</v>
      </c>
      <c r="E103">
        <v>150</v>
      </c>
      <c r="F103">
        <v>150</v>
      </c>
      <c r="H103">
        <v>150</v>
      </c>
      <c r="I103">
        <v>0</v>
      </c>
      <c r="J103" s="8">
        <f t="shared" si="4"/>
        <v>0</v>
      </c>
      <c r="P103">
        <v>0</v>
      </c>
      <c r="Q103">
        <v>0</v>
      </c>
    </row>
    <row r="104" spans="1:26" x14ac:dyDescent="0.25">
      <c r="A104">
        <v>6364679178</v>
      </c>
      <c r="B104">
        <v>161258838</v>
      </c>
      <c r="C104" t="s">
        <v>75</v>
      </c>
      <c r="D104" t="s">
        <v>20</v>
      </c>
      <c r="E104">
        <v>1000</v>
      </c>
      <c r="F104">
        <v>750</v>
      </c>
      <c r="H104">
        <v>1000</v>
      </c>
      <c r="I104">
        <v>0</v>
      </c>
      <c r="J104" s="8">
        <f t="shared" si="4"/>
        <v>0</v>
      </c>
      <c r="P104">
        <v>0</v>
      </c>
      <c r="Q104">
        <v>0</v>
      </c>
    </row>
    <row r="105" spans="1:26" x14ac:dyDescent="0.25">
      <c r="A105">
        <v>6364674784</v>
      </c>
      <c r="B105">
        <v>161258838</v>
      </c>
      <c r="C105" t="s">
        <v>794</v>
      </c>
      <c r="D105" t="s">
        <v>20</v>
      </c>
      <c r="H105">
        <v>900</v>
      </c>
      <c r="I105">
        <v>0</v>
      </c>
      <c r="J105" s="8">
        <f t="shared" si="4"/>
        <v>0</v>
      </c>
      <c r="P105">
        <v>0</v>
      </c>
      <c r="Q105">
        <v>0</v>
      </c>
    </row>
    <row r="106" spans="1:26" x14ac:dyDescent="0.25">
      <c r="A106">
        <v>6364668875</v>
      </c>
      <c r="B106">
        <v>161258838</v>
      </c>
      <c r="C106" t="s">
        <v>247</v>
      </c>
      <c r="D106" t="s">
        <v>20</v>
      </c>
      <c r="E106">
        <v>450</v>
      </c>
      <c r="F106">
        <v>450</v>
      </c>
      <c r="H106">
        <v>450</v>
      </c>
      <c r="I106">
        <v>80</v>
      </c>
      <c r="J106" s="8">
        <f t="shared" si="4"/>
        <v>17.777777777777779</v>
      </c>
      <c r="L106">
        <v>450</v>
      </c>
      <c r="M106">
        <v>0</v>
      </c>
      <c r="N106">
        <f t="shared" si="5"/>
        <v>0</v>
      </c>
      <c r="P106">
        <v>80</v>
      </c>
      <c r="Q106">
        <v>0</v>
      </c>
      <c r="T106">
        <v>80</v>
      </c>
      <c r="U106">
        <v>50</v>
      </c>
      <c r="V106" s="8">
        <f t="shared" si="7"/>
        <v>62.5</v>
      </c>
    </row>
    <row r="107" spans="1:26" x14ac:dyDescent="0.25">
      <c r="A107">
        <v>6364666688</v>
      </c>
      <c r="B107">
        <v>161258838</v>
      </c>
      <c r="C107" t="s">
        <v>251</v>
      </c>
      <c r="D107" t="s">
        <v>20</v>
      </c>
      <c r="E107">
        <v>150</v>
      </c>
      <c r="F107">
        <v>150</v>
      </c>
      <c r="H107">
        <v>150</v>
      </c>
      <c r="I107">
        <v>0</v>
      </c>
      <c r="J107" s="8">
        <f t="shared" si="4"/>
        <v>0</v>
      </c>
      <c r="L107">
        <v>150</v>
      </c>
      <c r="M107">
        <v>0</v>
      </c>
      <c r="N107">
        <f t="shared" si="5"/>
        <v>0</v>
      </c>
      <c r="P107">
        <v>0</v>
      </c>
      <c r="Q107">
        <v>0</v>
      </c>
    </row>
    <row r="108" spans="1:26" x14ac:dyDescent="0.25">
      <c r="A108">
        <v>6364662402</v>
      </c>
      <c r="B108">
        <v>161258838</v>
      </c>
      <c r="C108" t="s">
        <v>253</v>
      </c>
      <c r="D108" t="s">
        <v>20</v>
      </c>
      <c r="E108">
        <v>420</v>
      </c>
      <c r="F108">
        <v>420</v>
      </c>
      <c r="H108">
        <v>420</v>
      </c>
      <c r="I108">
        <v>0</v>
      </c>
      <c r="J108" s="8">
        <f t="shared" si="4"/>
        <v>0</v>
      </c>
    </row>
    <row r="109" spans="1:26" x14ac:dyDescent="0.25">
      <c r="A109">
        <v>6364658714</v>
      </c>
      <c r="B109">
        <v>161258838</v>
      </c>
      <c r="C109" t="s">
        <v>187</v>
      </c>
      <c r="D109" t="s">
        <v>20</v>
      </c>
      <c r="E109">
        <v>500</v>
      </c>
      <c r="F109">
        <v>500</v>
      </c>
      <c r="H109">
        <v>500</v>
      </c>
      <c r="I109">
        <v>0</v>
      </c>
      <c r="J109" s="8">
        <f t="shared" si="4"/>
        <v>0</v>
      </c>
      <c r="L109">
        <v>500</v>
      </c>
      <c r="M109">
        <v>0</v>
      </c>
      <c r="N109">
        <f t="shared" si="5"/>
        <v>0</v>
      </c>
      <c r="P109">
        <v>0</v>
      </c>
      <c r="Q109">
        <v>0</v>
      </c>
    </row>
    <row r="110" spans="1:26" x14ac:dyDescent="0.25">
      <c r="A110">
        <v>6364656469</v>
      </c>
      <c r="B110">
        <v>161258838</v>
      </c>
      <c r="C110" t="s">
        <v>187</v>
      </c>
      <c r="D110" t="s">
        <v>20</v>
      </c>
      <c r="E110">
        <v>450</v>
      </c>
      <c r="F110">
        <v>450</v>
      </c>
      <c r="H110">
        <v>450</v>
      </c>
      <c r="I110">
        <v>40</v>
      </c>
      <c r="J110" s="8">
        <f t="shared" si="4"/>
        <v>8.8888888888888893</v>
      </c>
      <c r="P110">
        <v>40</v>
      </c>
      <c r="T110">
        <v>40</v>
      </c>
      <c r="U110">
        <v>0</v>
      </c>
      <c r="V110" s="8">
        <f t="shared" si="7"/>
        <v>0</v>
      </c>
    </row>
    <row r="111" spans="1:26" x14ac:dyDescent="0.25">
      <c r="A111">
        <v>6364607587</v>
      </c>
      <c r="B111">
        <v>161258838</v>
      </c>
      <c r="C111" t="s">
        <v>253</v>
      </c>
      <c r="D111" t="s">
        <v>20</v>
      </c>
      <c r="E111">
        <v>140</v>
      </c>
      <c r="F111">
        <v>140</v>
      </c>
      <c r="H111">
        <v>140</v>
      </c>
      <c r="I111">
        <v>0</v>
      </c>
      <c r="J111" s="8">
        <f t="shared" si="4"/>
        <v>0</v>
      </c>
      <c r="L111">
        <v>140</v>
      </c>
      <c r="M111">
        <v>0</v>
      </c>
      <c r="N111">
        <f t="shared" si="5"/>
        <v>0</v>
      </c>
      <c r="P111">
        <v>0</v>
      </c>
      <c r="Q111">
        <v>0</v>
      </c>
    </row>
    <row r="112" spans="1:26" x14ac:dyDescent="0.25">
      <c r="A112">
        <v>6364604848</v>
      </c>
      <c r="B112">
        <v>161258838</v>
      </c>
      <c r="C112" t="s">
        <v>187</v>
      </c>
      <c r="D112" t="s">
        <v>20</v>
      </c>
      <c r="E112">
        <v>1700</v>
      </c>
      <c r="F112">
        <v>1500</v>
      </c>
      <c r="H112">
        <v>1700</v>
      </c>
      <c r="I112">
        <v>0</v>
      </c>
      <c r="J112" s="8">
        <f t="shared" si="4"/>
        <v>0</v>
      </c>
      <c r="L112">
        <v>1500</v>
      </c>
      <c r="M112">
        <v>300</v>
      </c>
      <c r="N112">
        <f t="shared" si="5"/>
        <v>20</v>
      </c>
      <c r="P112">
        <v>0</v>
      </c>
      <c r="Q112">
        <v>300</v>
      </c>
      <c r="X112">
        <v>300</v>
      </c>
      <c r="Y112">
        <v>300</v>
      </c>
      <c r="Z112" s="8">
        <f t="shared" si="6"/>
        <v>100</v>
      </c>
    </row>
    <row r="113" spans="1:26" x14ac:dyDescent="0.25">
      <c r="A113">
        <v>6364601848</v>
      </c>
      <c r="B113">
        <v>161258838</v>
      </c>
      <c r="C113" t="s">
        <v>187</v>
      </c>
      <c r="D113" t="s">
        <v>20</v>
      </c>
      <c r="E113">
        <v>1700</v>
      </c>
      <c r="F113">
        <v>1500</v>
      </c>
      <c r="H113">
        <v>1700</v>
      </c>
      <c r="I113">
        <v>0</v>
      </c>
      <c r="J113" s="8">
        <f t="shared" si="4"/>
        <v>0</v>
      </c>
    </row>
    <row r="114" spans="1:26" x14ac:dyDescent="0.25">
      <c r="A114">
        <v>6364598458</v>
      </c>
      <c r="B114">
        <v>161258838</v>
      </c>
      <c r="C114" t="s">
        <v>185</v>
      </c>
      <c r="D114" t="s">
        <v>20</v>
      </c>
      <c r="E114">
        <v>400</v>
      </c>
      <c r="F114">
        <v>300</v>
      </c>
      <c r="H114">
        <v>400</v>
      </c>
      <c r="I114">
        <v>0</v>
      </c>
      <c r="J114" s="8">
        <f t="shared" si="4"/>
        <v>0</v>
      </c>
    </row>
    <row r="115" spans="1:26" x14ac:dyDescent="0.25">
      <c r="A115">
        <v>6364596146</v>
      </c>
      <c r="B115">
        <v>161258838</v>
      </c>
      <c r="C115" t="s">
        <v>268</v>
      </c>
      <c r="D115" t="s">
        <v>20</v>
      </c>
      <c r="E115">
        <v>65</v>
      </c>
      <c r="F115">
        <v>80</v>
      </c>
      <c r="H115">
        <v>65</v>
      </c>
      <c r="I115">
        <v>0</v>
      </c>
      <c r="J115" s="8">
        <f t="shared" si="4"/>
        <v>0</v>
      </c>
      <c r="L115">
        <v>80</v>
      </c>
      <c r="M115">
        <v>0</v>
      </c>
      <c r="N115">
        <f t="shared" si="5"/>
        <v>0</v>
      </c>
      <c r="P115">
        <v>0</v>
      </c>
      <c r="Q115">
        <v>0</v>
      </c>
    </row>
    <row r="116" spans="1:26" x14ac:dyDescent="0.25">
      <c r="A116">
        <v>6364594100</v>
      </c>
      <c r="B116">
        <v>161258838</v>
      </c>
      <c r="C116" t="s">
        <v>268</v>
      </c>
      <c r="D116" t="s">
        <v>20</v>
      </c>
      <c r="E116">
        <v>120</v>
      </c>
      <c r="F116">
        <v>120</v>
      </c>
      <c r="H116">
        <v>120</v>
      </c>
      <c r="I116">
        <v>0</v>
      </c>
      <c r="J116" s="8">
        <f t="shared" si="4"/>
        <v>0</v>
      </c>
    </row>
    <row r="117" spans="1:26" x14ac:dyDescent="0.25">
      <c r="A117">
        <v>6364584223</v>
      </c>
      <c r="B117">
        <v>161258838</v>
      </c>
      <c r="C117" t="s">
        <v>73</v>
      </c>
      <c r="D117" t="s">
        <v>20</v>
      </c>
      <c r="E117">
        <v>1500</v>
      </c>
      <c r="F117">
        <v>1500</v>
      </c>
      <c r="H117">
        <v>1500</v>
      </c>
      <c r="I117">
        <v>40</v>
      </c>
      <c r="J117" s="8">
        <f t="shared" si="4"/>
        <v>2.666666666666667</v>
      </c>
      <c r="T117">
        <v>40</v>
      </c>
      <c r="V117" s="8">
        <f t="shared" si="7"/>
        <v>0</v>
      </c>
    </row>
    <row r="118" spans="1:26" x14ac:dyDescent="0.25">
      <c r="A118">
        <v>6364574119</v>
      </c>
      <c r="B118">
        <v>161258838</v>
      </c>
      <c r="C118" t="s">
        <v>253</v>
      </c>
      <c r="D118" t="s">
        <v>20</v>
      </c>
      <c r="E118">
        <v>250</v>
      </c>
      <c r="F118">
        <v>250</v>
      </c>
      <c r="H118">
        <v>250</v>
      </c>
      <c r="I118">
        <v>0</v>
      </c>
      <c r="J118" s="8">
        <f t="shared" si="4"/>
        <v>0</v>
      </c>
    </row>
    <row r="119" spans="1:26" x14ac:dyDescent="0.25">
      <c r="A119">
        <v>6364568371</v>
      </c>
      <c r="B119">
        <v>161258838</v>
      </c>
      <c r="C119" t="s">
        <v>253</v>
      </c>
      <c r="D119" t="s">
        <v>20</v>
      </c>
      <c r="E119">
        <v>500</v>
      </c>
      <c r="F119">
        <v>500</v>
      </c>
      <c r="H119">
        <v>500</v>
      </c>
      <c r="I119">
        <v>500</v>
      </c>
      <c r="J119" s="8">
        <f t="shared" si="4"/>
        <v>100</v>
      </c>
      <c r="L119">
        <v>500</v>
      </c>
      <c r="M119">
        <v>500</v>
      </c>
      <c r="N119">
        <f t="shared" si="5"/>
        <v>100</v>
      </c>
      <c r="P119">
        <v>500</v>
      </c>
      <c r="Q119">
        <v>500</v>
      </c>
      <c r="T119">
        <v>500</v>
      </c>
      <c r="U119">
        <v>0</v>
      </c>
      <c r="V119" s="8">
        <f t="shared" si="7"/>
        <v>0</v>
      </c>
      <c r="X119">
        <v>500</v>
      </c>
      <c r="Y119">
        <v>0</v>
      </c>
      <c r="Z119" s="8">
        <f t="shared" si="6"/>
        <v>0</v>
      </c>
    </row>
    <row r="120" spans="1:26" x14ac:dyDescent="0.25">
      <c r="A120">
        <v>6364562764</v>
      </c>
      <c r="B120">
        <v>161258838</v>
      </c>
      <c r="C120" t="s">
        <v>253</v>
      </c>
      <c r="D120" t="s">
        <v>20</v>
      </c>
      <c r="E120">
        <v>600</v>
      </c>
      <c r="F120">
        <v>600</v>
      </c>
      <c r="H120">
        <v>600</v>
      </c>
      <c r="I120">
        <v>600</v>
      </c>
      <c r="J120" s="8">
        <f t="shared" si="4"/>
        <v>100</v>
      </c>
      <c r="L120">
        <v>600</v>
      </c>
      <c r="M120">
        <v>600</v>
      </c>
      <c r="N120">
        <f t="shared" si="5"/>
        <v>100</v>
      </c>
      <c r="P120">
        <v>600</v>
      </c>
      <c r="Q120">
        <v>600</v>
      </c>
      <c r="T120">
        <v>600</v>
      </c>
      <c r="U120">
        <v>0</v>
      </c>
      <c r="V120" s="8">
        <f t="shared" si="7"/>
        <v>0</v>
      </c>
      <c r="X120">
        <v>600</v>
      </c>
      <c r="Y120">
        <v>0</v>
      </c>
      <c r="Z120" s="8">
        <f t="shared" si="6"/>
        <v>0</v>
      </c>
    </row>
    <row r="121" spans="1:26" x14ac:dyDescent="0.25">
      <c r="A121">
        <v>6364560351</v>
      </c>
      <c r="B121">
        <v>161258838</v>
      </c>
      <c r="C121" t="s">
        <v>187</v>
      </c>
      <c r="D121" t="s">
        <v>20</v>
      </c>
      <c r="E121">
        <v>350</v>
      </c>
      <c r="F121">
        <v>350</v>
      </c>
      <c r="H121">
        <v>350</v>
      </c>
      <c r="I121">
        <v>0</v>
      </c>
      <c r="J121" s="8">
        <f t="shared" si="4"/>
        <v>0</v>
      </c>
    </row>
    <row r="122" spans="1:26" x14ac:dyDescent="0.25">
      <c r="A122">
        <v>6364555759</v>
      </c>
      <c r="B122">
        <v>161258838</v>
      </c>
      <c r="C122" t="s">
        <v>73</v>
      </c>
      <c r="D122" t="s">
        <v>20</v>
      </c>
      <c r="E122">
        <v>150</v>
      </c>
      <c r="F122">
        <v>150</v>
      </c>
      <c r="H122">
        <v>150</v>
      </c>
      <c r="I122">
        <v>0</v>
      </c>
      <c r="J122" s="8">
        <f t="shared" si="4"/>
        <v>0</v>
      </c>
    </row>
    <row r="123" spans="1:26" x14ac:dyDescent="0.25">
      <c r="A123">
        <v>6364552431</v>
      </c>
      <c r="B123">
        <v>161258838</v>
      </c>
      <c r="C123" t="s">
        <v>187</v>
      </c>
      <c r="D123" t="s">
        <v>20</v>
      </c>
      <c r="E123">
        <v>800</v>
      </c>
      <c r="F123">
        <v>800</v>
      </c>
      <c r="H123">
        <v>800</v>
      </c>
      <c r="I123">
        <v>0</v>
      </c>
      <c r="J123" s="8">
        <f t="shared" si="4"/>
        <v>0</v>
      </c>
    </row>
    <row r="124" spans="1:26" x14ac:dyDescent="0.25">
      <c r="A124">
        <v>6364547213</v>
      </c>
      <c r="B124">
        <v>161258838</v>
      </c>
      <c r="C124" t="s">
        <v>187</v>
      </c>
      <c r="D124" t="s">
        <v>20</v>
      </c>
      <c r="H124">
        <v>200</v>
      </c>
      <c r="I124">
        <v>175</v>
      </c>
      <c r="J124" s="8">
        <f t="shared" si="4"/>
        <v>87.5</v>
      </c>
    </row>
    <row r="125" spans="1:26" x14ac:dyDescent="0.25">
      <c r="A125">
        <v>6364543426</v>
      </c>
      <c r="B125">
        <v>161258838</v>
      </c>
      <c r="C125" t="s">
        <v>187</v>
      </c>
      <c r="D125" t="s">
        <v>20</v>
      </c>
      <c r="E125">
        <v>800</v>
      </c>
      <c r="F125">
        <v>800</v>
      </c>
      <c r="H125">
        <v>800</v>
      </c>
      <c r="I125">
        <v>140</v>
      </c>
      <c r="J125" s="8">
        <f t="shared" si="4"/>
        <v>17.5</v>
      </c>
      <c r="L125">
        <v>800</v>
      </c>
      <c r="M125">
        <v>800</v>
      </c>
      <c r="N125">
        <f t="shared" si="5"/>
        <v>100</v>
      </c>
      <c r="P125">
        <v>140</v>
      </c>
      <c r="Q125">
        <v>800</v>
      </c>
      <c r="T125">
        <v>140</v>
      </c>
      <c r="U125">
        <v>0</v>
      </c>
      <c r="V125" s="8">
        <f t="shared" si="7"/>
        <v>0</v>
      </c>
    </row>
    <row r="126" spans="1:26" x14ac:dyDescent="0.25">
      <c r="A126">
        <v>6364533339</v>
      </c>
      <c r="B126">
        <v>161258838</v>
      </c>
      <c r="C126" t="s">
        <v>185</v>
      </c>
      <c r="D126" t="s">
        <v>20</v>
      </c>
      <c r="E126">
        <v>650</v>
      </c>
      <c r="F126">
        <v>500</v>
      </c>
      <c r="H126">
        <v>650</v>
      </c>
      <c r="I126">
        <v>116</v>
      </c>
      <c r="J126" s="8">
        <f t="shared" si="4"/>
        <v>17.846153846153847</v>
      </c>
      <c r="L126">
        <v>500</v>
      </c>
      <c r="M126">
        <v>100</v>
      </c>
      <c r="N126">
        <f t="shared" si="5"/>
        <v>20</v>
      </c>
      <c r="P126">
        <v>116</v>
      </c>
      <c r="Q126">
        <v>100</v>
      </c>
      <c r="T126">
        <v>116</v>
      </c>
      <c r="U126">
        <v>0</v>
      </c>
      <c r="V126" s="8">
        <f t="shared" si="7"/>
        <v>0</v>
      </c>
    </row>
    <row r="127" spans="1:26" x14ac:dyDescent="0.25">
      <c r="A127">
        <v>6364531370</v>
      </c>
      <c r="B127">
        <v>161258838</v>
      </c>
      <c r="C127" t="s">
        <v>185</v>
      </c>
      <c r="D127" t="s">
        <v>20</v>
      </c>
      <c r="E127">
        <v>500</v>
      </c>
      <c r="F127">
        <v>500</v>
      </c>
      <c r="J127" s="8"/>
    </row>
    <row r="128" spans="1:26" x14ac:dyDescent="0.25">
      <c r="A128">
        <v>6364526103</v>
      </c>
      <c r="B128">
        <v>161258838</v>
      </c>
      <c r="C128" t="s">
        <v>73</v>
      </c>
      <c r="D128" t="s">
        <v>20</v>
      </c>
      <c r="H128">
        <v>2500</v>
      </c>
      <c r="I128">
        <v>46</v>
      </c>
      <c r="J128" s="8">
        <f t="shared" si="4"/>
        <v>1.8399999999999999</v>
      </c>
      <c r="P128">
        <v>46</v>
      </c>
      <c r="Q128">
        <v>0</v>
      </c>
      <c r="T128">
        <v>46</v>
      </c>
      <c r="U128">
        <v>0</v>
      </c>
      <c r="V128" s="8">
        <f t="shared" si="7"/>
        <v>0</v>
      </c>
    </row>
    <row r="129" spans="1:26" x14ac:dyDescent="0.25">
      <c r="A129">
        <v>6364518827</v>
      </c>
      <c r="B129">
        <v>161258838</v>
      </c>
      <c r="C129" t="s">
        <v>253</v>
      </c>
      <c r="D129" t="s">
        <v>20</v>
      </c>
      <c r="E129">
        <v>300</v>
      </c>
      <c r="F129">
        <v>250</v>
      </c>
      <c r="H129">
        <v>300</v>
      </c>
      <c r="I129">
        <v>30</v>
      </c>
      <c r="J129" s="8">
        <f t="shared" si="4"/>
        <v>10</v>
      </c>
      <c r="L129">
        <v>250</v>
      </c>
      <c r="M129">
        <v>250</v>
      </c>
      <c r="N129">
        <f t="shared" si="5"/>
        <v>100</v>
      </c>
      <c r="P129">
        <v>30</v>
      </c>
      <c r="Q129">
        <v>250</v>
      </c>
      <c r="T129">
        <v>30</v>
      </c>
      <c r="U129">
        <v>30</v>
      </c>
      <c r="V129" s="8">
        <f t="shared" si="7"/>
        <v>100</v>
      </c>
    </row>
    <row r="130" spans="1:26" x14ac:dyDescent="0.25">
      <c r="A130">
        <v>6364514658</v>
      </c>
      <c r="B130">
        <v>161258838</v>
      </c>
      <c r="C130" t="s">
        <v>251</v>
      </c>
      <c r="D130" t="s">
        <v>20</v>
      </c>
      <c r="E130">
        <v>60</v>
      </c>
      <c r="F130">
        <v>60</v>
      </c>
      <c r="H130">
        <v>60</v>
      </c>
      <c r="I130">
        <v>60</v>
      </c>
      <c r="J130" s="8">
        <f t="shared" si="4"/>
        <v>100</v>
      </c>
      <c r="L130">
        <v>60</v>
      </c>
      <c r="M130">
        <v>60</v>
      </c>
      <c r="N130">
        <f t="shared" si="5"/>
        <v>100</v>
      </c>
      <c r="P130">
        <v>60</v>
      </c>
      <c r="Q130">
        <v>60</v>
      </c>
      <c r="T130">
        <v>60</v>
      </c>
      <c r="U130">
        <v>0</v>
      </c>
      <c r="V130" s="8">
        <f t="shared" si="7"/>
        <v>0</v>
      </c>
      <c r="X130">
        <v>60</v>
      </c>
      <c r="Y130">
        <v>0</v>
      </c>
      <c r="Z130" s="8">
        <f t="shared" si="6"/>
        <v>0</v>
      </c>
    </row>
    <row r="131" spans="1:26" x14ac:dyDescent="0.25">
      <c r="A131">
        <v>6364508709</v>
      </c>
      <c r="B131">
        <v>161258838</v>
      </c>
      <c r="C131" t="s">
        <v>73</v>
      </c>
      <c r="D131" t="s">
        <v>20</v>
      </c>
      <c r="J131" s="8"/>
    </row>
    <row r="132" spans="1:26" x14ac:dyDescent="0.25">
      <c r="A132">
        <v>6364506869</v>
      </c>
      <c r="B132">
        <v>161258838</v>
      </c>
      <c r="C132" t="s">
        <v>73</v>
      </c>
      <c r="D132" t="s">
        <v>20</v>
      </c>
      <c r="E132">
        <v>650</v>
      </c>
      <c r="F132">
        <v>600</v>
      </c>
      <c r="H132">
        <v>650</v>
      </c>
      <c r="I132">
        <v>0</v>
      </c>
      <c r="J132" s="8">
        <f t="shared" ref="J132:J194" si="8">(I132/H132)*100</f>
        <v>0</v>
      </c>
      <c r="L132">
        <v>600</v>
      </c>
      <c r="M132">
        <v>0</v>
      </c>
      <c r="N132">
        <f t="shared" ref="N132:N194" si="9">(M132/L132)*100</f>
        <v>0</v>
      </c>
      <c r="P132">
        <v>0</v>
      </c>
      <c r="Q132">
        <v>0</v>
      </c>
    </row>
    <row r="133" spans="1:26" x14ac:dyDescent="0.25">
      <c r="A133">
        <v>6364503951</v>
      </c>
      <c r="B133">
        <v>161258838</v>
      </c>
      <c r="C133" t="s">
        <v>247</v>
      </c>
      <c r="D133" t="s">
        <v>20</v>
      </c>
      <c r="E133">
        <v>250</v>
      </c>
      <c r="F133">
        <v>250</v>
      </c>
      <c r="H133">
        <v>250</v>
      </c>
      <c r="I133">
        <v>0</v>
      </c>
      <c r="J133" s="8">
        <f t="shared" si="8"/>
        <v>0</v>
      </c>
      <c r="L133">
        <v>250</v>
      </c>
      <c r="M133">
        <v>200</v>
      </c>
      <c r="N133">
        <f t="shared" si="9"/>
        <v>80</v>
      </c>
      <c r="P133">
        <v>0</v>
      </c>
      <c r="Q133">
        <v>200</v>
      </c>
      <c r="X133">
        <v>200</v>
      </c>
      <c r="Y133">
        <v>200</v>
      </c>
      <c r="Z133" s="8">
        <f t="shared" ref="Z133:Z186" si="10">(Y133/X133)*100</f>
        <v>100</v>
      </c>
    </row>
    <row r="134" spans="1:26" x14ac:dyDescent="0.25">
      <c r="A134">
        <v>6364485400</v>
      </c>
      <c r="B134">
        <v>161258838</v>
      </c>
      <c r="C134" t="s">
        <v>197</v>
      </c>
      <c r="D134" t="s">
        <v>20</v>
      </c>
      <c r="E134" s="4"/>
      <c r="F134" s="4"/>
      <c r="H134" s="4"/>
      <c r="I134" s="4"/>
      <c r="J134" s="8"/>
      <c r="L134" s="4"/>
      <c r="M134" s="4"/>
      <c r="P134" s="4"/>
      <c r="Q134" s="4"/>
      <c r="T134" s="4"/>
      <c r="X134" s="4"/>
    </row>
    <row r="135" spans="1:26" x14ac:dyDescent="0.25">
      <c r="A135">
        <v>6364480805</v>
      </c>
      <c r="B135">
        <v>161258838</v>
      </c>
      <c r="C135" t="s">
        <v>73</v>
      </c>
      <c r="D135" t="s">
        <v>20</v>
      </c>
      <c r="E135">
        <v>205</v>
      </c>
      <c r="F135">
        <v>230</v>
      </c>
      <c r="H135">
        <v>205</v>
      </c>
      <c r="I135">
        <v>0</v>
      </c>
      <c r="J135" s="8">
        <f t="shared" si="8"/>
        <v>0</v>
      </c>
      <c r="L135">
        <v>230</v>
      </c>
      <c r="M135">
        <v>0</v>
      </c>
      <c r="N135">
        <f t="shared" si="9"/>
        <v>0</v>
      </c>
      <c r="P135">
        <v>0</v>
      </c>
      <c r="Q135">
        <v>0</v>
      </c>
    </row>
    <row r="136" spans="1:26" x14ac:dyDescent="0.25">
      <c r="A136">
        <v>6364474013</v>
      </c>
      <c r="B136">
        <v>161258838</v>
      </c>
      <c r="C136" t="s">
        <v>185</v>
      </c>
      <c r="D136" t="s">
        <v>20</v>
      </c>
      <c r="E136">
        <v>500</v>
      </c>
      <c r="F136">
        <v>500</v>
      </c>
      <c r="H136">
        <v>500</v>
      </c>
      <c r="I136">
        <v>60</v>
      </c>
      <c r="J136" s="8">
        <f t="shared" si="8"/>
        <v>12</v>
      </c>
      <c r="L136">
        <v>500</v>
      </c>
      <c r="M136">
        <v>180</v>
      </c>
      <c r="N136">
        <f t="shared" si="9"/>
        <v>36</v>
      </c>
      <c r="P136">
        <v>60</v>
      </c>
      <c r="Q136">
        <v>180</v>
      </c>
      <c r="T136">
        <v>60</v>
      </c>
      <c r="U136">
        <v>0</v>
      </c>
      <c r="V136" s="8">
        <f t="shared" ref="V136:V187" si="11">(U136/T136)*100</f>
        <v>0</v>
      </c>
      <c r="X136">
        <v>180</v>
      </c>
      <c r="Y136">
        <v>0</v>
      </c>
      <c r="Z136" s="8">
        <f t="shared" si="10"/>
        <v>0</v>
      </c>
    </row>
    <row r="137" spans="1:26" x14ac:dyDescent="0.25">
      <c r="A137">
        <v>6364471730</v>
      </c>
      <c r="B137">
        <v>161258838</v>
      </c>
      <c r="C137" t="s">
        <v>73</v>
      </c>
      <c r="D137" t="s">
        <v>20</v>
      </c>
      <c r="E137">
        <v>1500</v>
      </c>
      <c r="F137">
        <v>1500</v>
      </c>
      <c r="H137">
        <v>1500</v>
      </c>
      <c r="I137">
        <v>40</v>
      </c>
      <c r="J137" s="8">
        <f t="shared" si="8"/>
        <v>2.666666666666667</v>
      </c>
      <c r="L137">
        <v>1500</v>
      </c>
      <c r="M137">
        <v>40</v>
      </c>
      <c r="N137">
        <f t="shared" si="9"/>
        <v>2.666666666666667</v>
      </c>
      <c r="P137">
        <v>40</v>
      </c>
      <c r="Q137">
        <v>40</v>
      </c>
      <c r="T137">
        <v>40</v>
      </c>
      <c r="U137">
        <v>40</v>
      </c>
      <c r="V137" s="8">
        <f t="shared" si="11"/>
        <v>100</v>
      </c>
      <c r="X137">
        <v>40</v>
      </c>
      <c r="Y137">
        <v>40</v>
      </c>
      <c r="Z137" s="8">
        <f t="shared" si="10"/>
        <v>100</v>
      </c>
    </row>
    <row r="138" spans="1:26" x14ac:dyDescent="0.25">
      <c r="A138">
        <v>6364468859</v>
      </c>
      <c r="B138">
        <v>161258838</v>
      </c>
      <c r="C138" t="s">
        <v>187</v>
      </c>
      <c r="D138" t="s">
        <v>20</v>
      </c>
      <c r="H138">
        <v>250</v>
      </c>
      <c r="I138">
        <v>0</v>
      </c>
      <c r="J138" s="8">
        <f t="shared" si="8"/>
        <v>0</v>
      </c>
    </row>
    <row r="139" spans="1:26" x14ac:dyDescent="0.25">
      <c r="A139">
        <v>6364458375</v>
      </c>
      <c r="B139">
        <v>161258838</v>
      </c>
      <c r="C139" t="s">
        <v>203</v>
      </c>
      <c r="D139" t="s">
        <v>20</v>
      </c>
      <c r="E139">
        <v>500</v>
      </c>
      <c r="F139">
        <v>500</v>
      </c>
      <c r="H139">
        <v>500</v>
      </c>
      <c r="I139">
        <v>0</v>
      </c>
      <c r="J139" s="8">
        <f t="shared" si="8"/>
        <v>0</v>
      </c>
      <c r="L139">
        <v>500</v>
      </c>
      <c r="M139">
        <v>0</v>
      </c>
      <c r="N139">
        <f t="shared" si="9"/>
        <v>0</v>
      </c>
      <c r="P139">
        <v>0</v>
      </c>
      <c r="Q139">
        <v>0</v>
      </c>
    </row>
    <row r="140" spans="1:26" x14ac:dyDescent="0.25">
      <c r="A140">
        <v>6364454710</v>
      </c>
      <c r="B140">
        <v>161258838</v>
      </c>
      <c r="C140" t="s">
        <v>73</v>
      </c>
      <c r="D140" t="s">
        <v>20</v>
      </c>
      <c r="E140">
        <v>625</v>
      </c>
      <c r="F140">
        <v>625</v>
      </c>
      <c r="H140">
        <v>625</v>
      </c>
      <c r="I140">
        <v>0</v>
      </c>
      <c r="J140" s="8">
        <f t="shared" si="8"/>
        <v>0</v>
      </c>
      <c r="L140">
        <v>625</v>
      </c>
      <c r="M140">
        <v>0</v>
      </c>
      <c r="N140">
        <f t="shared" si="9"/>
        <v>0</v>
      </c>
      <c r="P140">
        <v>0</v>
      </c>
      <c r="Q140">
        <v>0</v>
      </c>
    </row>
    <row r="141" spans="1:26" x14ac:dyDescent="0.25">
      <c r="A141">
        <v>6364438952</v>
      </c>
      <c r="B141">
        <v>161258838</v>
      </c>
      <c r="C141" t="s">
        <v>73</v>
      </c>
      <c r="D141" t="s">
        <v>20</v>
      </c>
      <c r="J141" s="8"/>
    </row>
    <row r="142" spans="1:26" x14ac:dyDescent="0.25">
      <c r="A142">
        <v>6364436093</v>
      </c>
      <c r="B142">
        <v>161258838</v>
      </c>
      <c r="C142" t="s">
        <v>253</v>
      </c>
      <c r="D142" t="s">
        <v>20</v>
      </c>
      <c r="H142">
        <v>500</v>
      </c>
      <c r="I142">
        <v>0</v>
      </c>
      <c r="J142" s="8">
        <f t="shared" si="8"/>
        <v>0</v>
      </c>
    </row>
    <row r="143" spans="1:26" x14ac:dyDescent="0.25">
      <c r="A143">
        <v>6364429825</v>
      </c>
      <c r="B143">
        <v>161258838</v>
      </c>
      <c r="C143" t="s">
        <v>187</v>
      </c>
      <c r="D143" t="s">
        <v>20</v>
      </c>
      <c r="E143">
        <v>175</v>
      </c>
      <c r="F143">
        <v>145</v>
      </c>
      <c r="H143">
        <v>175</v>
      </c>
      <c r="I143">
        <v>0</v>
      </c>
      <c r="J143" s="8">
        <f t="shared" si="8"/>
        <v>0</v>
      </c>
      <c r="L143">
        <v>145</v>
      </c>
      <c r="M143">
        <v>0</v>
      </c>
      <c r="N143">
        <f t="shared" si="9"/>
        <v>0</v>
      </c>
      <c r="P143">
        <v>0</v>
      </c>
      <c r="Q143">
        <v>0</v>
      </c>
    </row>
    <row r="144" spans="1:26" x14ac:dyDescent="0.25">
      <c r="A144">
        <v>6364415966</v>
      </c>
      <c r="B144">
        <v>161258838</v>
      </c>
      <c r="C144" t="s">
        <v>185</v>
      </c>
      <c r="D144" t="s">
        <v>20</v>
      </c>
      <c r="E144">
        <v>450</v>
      </c>
      <c r="F144">
        <v>450</v>
      </c>
      <c r="H144">
        <v>450</v>
      </c>
      <c r="I144">
        <v>0</v>
      </c>
      <c r="J144" s="8">
        <f t="shared" si="8"/>
        <v>0</v>
      </c>
      <c r="L144">
        <v>450</v>
      </c>
      <c r="M144">
        <v>0</v>
      </c>
      <c r="N144">
        <f t="shared" si="9"/>
        <v>0</v>
      </c>
      <c r="P144">
        <v>0</v>
      </c>
      <c r="Q144">
        <v>0</v>
      </c>
    </row>
    <row r="145" spans="1:22" x14ac:dyDescent="0.25">
      <c r="A145">
        <v>6364409267</v>
      </c>
      <c r="B145">
        <v>161258838</v>
      </c>
      <c r="C145" t="s">
        <v>318</v>
      </c>
      <c r="D145" t="s">
        <v>20</v>
      </c>
      <c r="H145">
        <v>600</v>
      </c>
      <c r="I145">
        <v>0</v>
      </c>
      <c r="J145" s="8">
        <f t="shared" si="8"/>
        <v>0</v>
      </c>
    </row>
    <row r="146" spans="1:22" x14ac:dyDescent="0.25">
      <c r="A146">
        <v>6364404858</v>
      </c>
      <c r="B146">
        <v>161258838</v>
      </c>
      <c r="C146" t="s">
        <v>73</v>
      </c>
      <c r="D146" t="s">
        <v>20</v>
      </c>
      <c r="E146">
        <v>210</v>
      </c>
      <c r="F146">
        <v>200</v>
      </c>
      <c r="H146">
        <v>210</v>
      </c>
      <c r="I146">
        <v>0</v>
      </c>
      <c r="J146" s="8">
        <f t="shared" si="8"/>
        <v>0</v>
      </c>
      <c r="L146">
        <v>200</v>
      </c>
      <c r="M146">
        <v>0</v>
      </c>
      <c r="N146">
        <f t="shared" si="9"/>
        <v>0</v>
      </c>
      <c r="P146">
        <v>0</v>
      </c>
      <c r="Q146">
        <v>0</v>
      </c>
    </row>
    <row r="147" spans="1:22" x14ac:dyDescent="0.25">
      <c r="A147">
        <v>6364401284</v>
      </c>
      <c r="B147">
        <v>161258838</v>
      </c>
      <c r="C147" t="s">
        <v>73</v>
      </c>
      <c r="D147" t="s">
        <v>20</v>
      </c>
      <c r="E147">
        <v>150</v>
      </c>
      <c r="F147">
        <v>150</v>
      </c>
      <c r="H147">
        <v>150</v>
      </c>
      <c r="I147">
        <v>0</v>
      </c>
      <c r="J147" s="8">
        <f t="shared" si="8"/>
        <v>0</v>
      </c>
      <c r="L147">
        <v>150</v>
      </c>
      <c r="M147">
        <v>0</v>
      </c>
      <c r="N147">
        <f t="shared" si="9"/>
        <v>0</v>
      </c>
      <c r="P147">
        <v>0</v>
      </c>
      <c r="Q147">
        <v>0</v>
      </c>
    </row>
    <row r="148" spans="1:22" x14ac:dyDescent="0.25">
      <c r="A148">
        <v>6364399506</v>
      </c>
      <c r="B148">
        <v>161258838</v>
      </c>
      <c r="C148" t="s">
        <v>251</v>
      </c>
      <c r="D148" t="s">
        <v>20</v>
      </c>
      <c r="E148">
        <v>200</v>
      </c>
      <c r="F148">
        <v>200</v>
      </c>
      <c r="H148">
        <v>200</v>
      </c>
      <c r="I148">
        <v>0</v>
      </c>
      <c r="J148" s="8">
        <f t="shared" si="8"/>
        <v>0</v>
      </c>
      <c r="L148">
        <v>200</v>
      </c>
      <c r="M148">
        <v>0</v>
      </c>
      <c r="N148">
        <f t="shared" si="9"/>
        <v>0</v>
      </c>
      <c r="P148">
        <v>0</v>
      </c>
      <c r="Q148">
        <v>0</v>
      </c>
    </row>
    <row r="149" spans="1:22" x14ac:dyDescent="0.25">
      <c r="A149">
        <v>6364398294</v>
      </c>
      <c r="B149">
        <v>160912743</v>
      </c>
      <c r="C149" t="s">
        <v>100</v>
      </c>
      <c r="D149" t="s">
        <v>20</v>
      </c>
      <c r="E149">
        <v>425</v>
      </c>
      <c r="F149">
        <v>500</v>
      </c>
      <c r="H149">
        <v>425</v>
      </c>
      <c r="I149">
        <v>0</v>
      </c>
      <c r="J149" s="8">
        <f t="shared" si="8"/>
        <v>0</v>
      </c>
      <c r="L149">
        <v>500</v>
      </c>
      <c r="N149">
        <f t="shared" si="9"/>
        <v>0</v>
      </c>
    </row>
    <row r="150" spans="1:22" x14ac:dyDescent="0.25">
      <c r="A150">
        <v>6364396701</v>
      </c>
      <c r="B150">
        <v>161258838</v>
      </c>
      <c r="C150" t="s">
        <v>251</v>
      </c>
      <c r="D150" t="s">
        <v>20</v>
      </c>
      <c r="E150">
        <v>30</v>
      </c>
      <c r="F150">
        <v>45</v>
      </c>
      <c r="H150">
        <v>30</v>
      </c>
      <c r="I150">
        <v>0</v>
      </c>
      <c r="J150" s="8">
        <f t="shared" si="8"/>
        <v>0</v>
      </c>
      <c r="L150">
        <v>45</v>
      </c>
      <c r="M150">
        <v>0</v>
      </c>
      <c r="N150">
        <f t="shared" si="9"/>
        <v>0</v>
      </c>
      <c r="P150">
        <v>0</v>
      </c>
      <c r="Q150">
        <v>0</v>
      </c>
    </row>
    <row r="151" spans="1:22" x14ac:dyDescent="0.25">
      <c r="A151">
        <v>6364391326</v>
      </c>
      <c r="B151">
        <v>161258838</v>
      </c>
      <c r="C151" t="s">
        <v>253</v>
      </c>
      <c r="D151" t="s">
        <v>20</v>
      </c>
      <c r="H151">
        <v>235</v>
      </c>
      <c r="I151">
        <v>0</v>
      </c>
      <c r="J151" s="8">
        <f t="shared" si="8"/>
        <v>0</v>
      </c>
      <c r="P151">
        <v>0</v>
      </c>
      <c r="Q151">
        <v>0</v>
      </c>
    </row>
    <row r="152" spans="1:22" x14ac:dyDescent="0.25">
      <c r="A152">
        <v>6364388933</v>
      </c>
      <c r="B152">
        <v>161258838</v>
      </c>
      <c r="C152" t="s">
        <v>253</v>
      </c>
      <c r="D152" t="s">
        <v>20</v>
      </c>
      <c r="E152">
        <v>540</v>
      </c>
      <c r="F152">
        <v>540</v>
      </c>
      <c r="H152">
        <v>540</v>
      </c>
      <c r="I152">
        <v>0</v>
      </c>
      <c r="J152" s="8">
        <f t="shared" si="8"/>
        <v>0</v>
      </c>
      <c r="L152">
        <v>540</v>
      </c>
      <c r="M152">
        <v>0</v>
      </c>
      <c r="N152">
        <f t="shared" si="9"/>
        <v>0</v>
      </c>
      <c r="P152">
        <v>0</v>
      </c>
      <c r="Q152">
        <v>0</v>
      </c>
    </row>
    <row r="153" spans="1:22" x14ac:dyDescent="0.25">
      <c r="A153">
        <v>6364379020</v>
      </c>
      <c r="B153">
        <v>161258838</v>
      </c>
      <c r="C153" t="s">
        <v>253</v>
      </c>
      <c r="D153" t="s">
        <v>20</v>
      </c>
      <c r="E153">
        <v>850</v>
      </c>
      <c r="F153">
        <v>830</v>
      </c>
      <c r="H153">
        <v>850</v>
      </c>
      <c r="I153">
        <v>0</v>
      </c>
      <c r="J153" s="8">
        <f t="shared" si="8"/>
        <v>0</v>
      </c>
      <c r="L153">
        <v>830</v>
      </c>
      <c r="M153">
        <v>0</v>
      </c>
      <c r="N153">
        <f t="shared" si="9"/>
        <v>0</v>
      </c>
      <c r="P153">
        <v>0</v>
      </c>
      <c r="Q153">
        <v>0</v>
      </c>
    </row>
    <row r="154" spans="1:22" x14ac:dyDescent="0.25">
      <c r="A154">
        <v>6364364639</v>
      </c>
      <c r="B154">
        <v>161258838</v>
      </c>
      <c r="C154" t="s">
        <v>253</v>
      </c>
      <c r="D154" t="s">
        <v>20</v>
      </c>
      <c r="E154">
        <v>755</v>
      </c>
      <c r="F154">
        <v>750</v>
      </c>
      <c r="H154">
        <v>755</v>
      </c>
      <c r="I154">
        <v>100</v>
      </c>
      <c r="J154" s="8">
        <f t="shared" si="8"/>
        <v>13.245033112582782</v>
      </c>
      <c r="L154">
        <v>750</v>
      </c>
      <c r="N154">
        <f t="shared" si="9"/>
        <v>0</v>
      </c>
      <c r="T154">
        <v>100</v>
      </c>
      <c r="U154">
        <v>0</v>
      </c>
      <c r="V154" s="8">
        <f t="shared" si="11"/>
        <v>0</v>
      </c>
    </row>
    <row r="155" spans="1:22" x14ac:dyDescent="0.25">
      <c r="A155">
        <v>6364362134</v>
      </c>
      <c r="B155">
        <v>161258838</v>
      </c>
      <c r="C155" t="s">
        <v>55</v>
      </c>
      <c r="D155" t="s">
        <v>20</v>
      </c>
      <c r="J155" s="8"/>
    </row>
    <row r="156" spans="1:22" x14ac:dyDescent="0.25">
      <c r="A156">
        <v>6364358269</v>
      </c>
      <c r="B156">
        <v>161258838</v>
      </c>
      <c r="C156" t="s">
        <v>187</v>
      </c>
      <c r="D156" t="s">
        <v>20</v>
      </c>
      <c r="E156">
        <v>56</v>
      </c>
      <c r="F156">
        <v>65</v>
      </c>
      <c r="H156">
        <v>56</v>
      </c>
      <c r="I156">
        <v>40</v>
      </c>
      <c r="J156" s="8">
        <f t="shared" si="8"/>
        <v>71.428571428571431</v>
      </c>
      <c r="L156">
        <v>65</v>
      </c>
      <c r="M156">
        <v>60</v>
      </c>
      <c r="N156">
        <f t="shared" si="9"/>
        <v>92.307692307692307</v>
      </c>
      <c r="P156">
        <v>40</v>
      </c>
      <c r="Q156">
        <v>60</v>
      </c>
      <c r="T156">
        <v>40</v>
      </c>
      <c r="U156">
        <v>0</v>
      </c>
      <c r="V156" s="8">
        <f t="shared" si="11"/>
        <v>0</v>
      </c>
    </row>
    <row r="157" spans="1:22" x14ac:dyDescent="0.25">
      <c r="A157">
        <v>6364354086</v>
      </c>
      <c r="B157">
        <v>161258838</v>
      </c>
      <c r="C157" t="s">
        <v>187</v>
      </c>
      <c r="D157" t="s">
        <v>20</v>
      </c>
      <c r="E157">
        <v>350</v>
      </c>
      <c r="F157">
        <v>350</v>
      </c>
      <c r="H157">
        <v>350</v>
      </c>
      <c r="I157">
        <v>200</v>
      </c>
      <c r="J157" s="8">
        <f t="shared" si="8"/>
        <v>57.142857142857139</v>
      </c>
      <c r="L157">
        <v>350</v>
      </c>
      <c r="M157">
        <v>200</v>
      </c>
      <c r="N157">
        <f t="shared" si="9"/>
        <v>57.142857142857139</v>
      </c>
      <c r="P157">
        <v>200</v>
      </c>
      <c r="Q157">
        <v>200</v>
      </c>
      <c r="T157">
        <v>200</v>
      </c>
      <c r="U157">
        <v>0</v>
      </c>
      <c r="V157" s="8">
        <f t="shared" si="11"/>
        <v>0</v>
      </c>
    </row>
    <row r="158" spans="1:22" x14ac:dyDescent="0.25">
      <c r="A158">
        <v>6364349000</v>
      </c>
      <c r="B158">
        <v>161258838</v>
      </c>
      <c r="C158" t="s">
        <v>340</v>
      </c>
      <c r="D158" t="s">
        <v>20</v>
      </c>
      <c r="E158">
        <v>130</v>
      </c>
      <c r="F158">
        <v>75</v>
      </c>
      <c r="H158">
        <v>130</v>
      </c>
      <c r="I158">
        <v>0</v>
      </c>
      <c r="J158" s="8">
        <f t="shared" si="8"/>
        <v>0</v>
      </c>
      <c r="L158">
        <v>75</v>
      </c>
      <c r="M158">
        <v>75</v>
      </c>
      <c r="N158">
        <f t="shared" si="9"/>
        <v>100</v>
      </c>
      <c r="P158">
        <v>0</v>
      </c>
      <c r="Q158">
        <v>75</v>
      </c>
    </row>
    <row r="159" spans="1:22" x14ac:dyDescent="0.25">
      <c r="A159">
        <v>6364346020</v>
      </c>
      <c r="B159">
        <v>161258838</v>
      </c>
      <c r="C159" t="s">
        <v>268</v>
      </c>
      <c r="D159" t="s">
        <v>20</v>
      </c>
      <c r="E159">
        <v>200</v>
      </c>
      <c r="F159">
        <v>200</v>
      </c>
      <c r="H159">
        <v>200</v>
      </c>
      <c r="I159">
        <v>0</v>
      </c>
      <c r="J159" s="8">
        <f t="shared" si="8"/>
        <v>0</v>
      </c>
    </row>
    <row r="160" spans="1:22" x14ac:dyDescent="0.25">
      <c r="A160">
        <v>6364338110</v>
      </c>
      <c r="B160">
        <v>161258838</v>
      </c>
      <c r="C160" t="s">
        <v>73</v>
      </c>
      <c r="D160" t="s">
        <v>20</v>
      </c>
      <c r="E160">
        <v>180</v>
      </c>
      <c r="F160">
        <v>175</v>
      </c>
      <c r="H160">
        <v>180</v>
      </c>
      <c r="I160">
        <v>0</v>
      </c>
      <c r="J160" s="8">
        <f t="shared" si="8"/>
        <v>0</v>
      </c>
    </row>
    <row r="161" spans="1:26" x14ac:dyDescent="0.25">
      <c r="A161">
        <v>6364313984</v>
      </c>
      <c r="B161">
        <v>161258838</v>
      </c>
      <c r="C161" t="s">
        <v>179</v>
      </c>
      <c r="D161" t="s">
        <v>20</v>
      </c>
      <c r="H161">
        <v>550</v>
      </c>
      <c r="I161">
        <v>140</v>
      </c>
      <c r="J161" s="8">
        <f t="shared" si="8"/>
        <v>25.454545454545453</v>
      </c>
      <c r="P161">
        <v>140</v>
      </c>
      <c r="Q161">
        <v>300</v>
      </c>
      <c r="T161">
        <v>140</v>
      </c>
      <c r="U161">
        <v>40</v>
      </c>
      <c r="V161" s="8">
        <f t="shared" si="11"/>
        <v>28.571428571428569</v>
      </c>
      <c r="X161">
        <v>300</v>
      </c>
      <c r="Y161">
        <v>300</v>
      </c>
      <c r="Z161" s="8">
        <f t="shared" si="10"/>
        <v>100</v>
      </c>
    </row>
    <row r="162" spans="1:26" x14ac:dyDescent="0.25">
      <c r="A162">
        <v>6364311884</v>
      </c>
      <c r="B162">
        <v>161258838</v>
      </c>
      <c r="C162" t="s">
        <v>63</v>
      </c>
      <c r="D162" t="s">
        <v>20</v>
      </c>
      <c r="E162">
        <v>150</v>
      </c>
      <c r="F162">
        <v>158</v>
      </c>
      <c r="H162">
        <v>150</v>
      </c>
      <c r="I162">
        <v>0</v>
      </c>
      <c r="J162" s="8">
        <f t="shared" si="8"/>
        <v>0</v>
      </c>
    </row>
    <row r="163" spans="1:26" x14ac:dyDescent="0.25">
      <c r="A163">
        <v>6364305138</v>
      </c>
      <c r="B163">
        <v>161258838</v>
      </c>
      <c r="C163" t="s">
        <v>349</v>
      </c>
      <c r="D163" t="s">
        <v>20</v>
      </c>
      <c r="J163" s="8"/>
    </row>
    <row r="164" spans="1:26" x14ac:dyDescent="0.25">
      <c r="A164">
        <v>6364304121</v>
      </c>
      <c r="B164">
        <v>160912743</v>
      </c>
      <c r="C164" t="s">
        <v>179</v>
      </c>
      <c r="D164" t="s">
        <v>20</v>
      </c>
      <c r="E164">
        <v>450</v>
      </c>
      <c r="F164">
        <v>450</v>
      </c>
      <c r="H164">
        <v>450</v>
      </c>
      <c r="I164">
        <v>0</v>
      </c>
      <c r="J164" s="8">
        <f t="shared" si="8"/>
        <v>0</v>
      </c>
      <c r="L164">
        <v>450</v>
      </c>
      <c r="M164">
        <v>0</v>
      </c>
      <c r="N164">
        <f t="shared" si="9"/>
        <v>0</v>
      </c>
      <c r="P164">
        <v>0</v>
      </c>
      <c r="Q164">
        <v>0</v>
      </c>
    </row>
    <row r="165" spans="1:26" x14ac:dyDescent="0.25">
      <c r="A165">
        <v>6364285475</v>
      </c>
      <c r="B165">
        <v>161258838</v>
      </c>
      <c r="C165" t="s">
        <v>90</v>
      </c>
      <c r="D165" t="s">
        <v>20</v>
      </c>
      <c r="H165">
        <v>150</v>
      </c>
      <c r="I165">
        <v>0</v>
      </c>
      <c r="J165" s="8">
        <f t="shared" si="8"/>
        <v>0</v>
      </c>
      <c r="L165">
        <v>3000</v>
      </c>
      <c r="M165">
        <v>0</v>
      </c>
      <c r="N165">
        <f t="shared" si="9"/>
        <v>0</v>
      </c>
      <c r="P165">
        <v>0</v>
      </c>
      <c r="Q165">
        <v>0</v>
      </c>
    </row>
    <row r="166" spans="1:26" x14ac:dyDescent="0.25">
      <c r="A166">
        <v>6364281452</v>
      </c>
      <c r="B166">
        <v>161258838</v>
      </c>
      <c r="C166" t="s">
        <v>794</v>
      </c>
      <c r="D166" t="s">
        <v>20</v>
      </c>
      <c r="H166">
        <v>200</v>
      </c>
      <c r="I166">
        <v>0</v>
      </c>
      <c r="J166" s="8">
        <f t="shared" si="8"/>
        <v>0</v>
      </c>
    </row>
    <row r="167" spans="1:26" x14ac:dyDescent="0.25">
      <c r="A167">
        <v>6364277476</v>
      </c>
      <c r="B167">
        <v>161258838</v>
      </c>
      <c r="C167" t="s">
        <v>345</v>
      </c>
      <c r="D167" t="s">
        <v>20</v>
      </c>
      <c r="E167">
        <v>148</v>
      </c>
      <c r="F167">
        <v>96</v>
      </c>
      <c r="H167">
        <v>148</v>
      </c>
      <c r="I167">
        <v>0</v>
      </c>
      <c r="J167" s="8">
        <f t="shared" si="8"/>
        <v>0</v>
      </c>
    </row>
    <row r="168" spans="1:26" x14ac:dyDescent="0.25">
      <c r="A168">
        <v>6364275516</v>
      </c>
      <c r="B168">
        <v>161258838</v>
      </c>
      <c r="C168" t="s">
        <v>345</v>
      </c>
      <c r="D168" t="s">
        <v>20</v>
      </c>
      <c r="E168">
        <v>0</v>
      </c>
      <c r="F168">
        <v>50</v>
      </c>
      <c r="J168" s="8"/>
    </row>
    <row r="169" spans="1:26" x14ac:dyDescent="0.25">
      <c r="A169">
        <v>6364272417</v>
      </c>
      <c r="B169">
        <v>161258838</v>
      </c>
      <c r="C169" t="s">
        <v>367</v>
      </c>
      <c r="D169" t="s">
        <v>20</v>
      </c>
      <c r="E169">
        <v>110</v>
      </c>
      <c r="F169">
        <v>60</v>
      </c>
      <c r="H169">
        <v>110</v>
      </c>
      <c r="I169">
        <v>0</v>
      </c>
      <c r="J169" s="8">
        <f t="shared" si="8"/>
        <v>0</v>
      </c>
      <c r="L169">
        <v>60</v>
      </c>
      <c r="M169">
        <v>0</v>
      </c>
      <c r="N169">
        <f t="shared" si="9"/>
        <v>0</v>
      </c>
      <c r="P169">
        <v>0</v>
      </c>
      <c r="Q169">
        <v>0</v>
      </c>
    </row>
    <row r="170" spans="1:26" x14ac:dyDescent="0.25">
      <c r="A170">
        <v>6364268396</v>
      </c>
      <c r="B170">
        <v>161258838</v>
      </c>
      <c r="C170" t="s">
        <v>192</v>
      </c>
      <c r="D170" t="s">
        <v>20</v>
      </c>
      <c r="E170">
        <v>50</v>
      </c>
      <c r="F170">
        <v>50</v>
      </c>
      <c r="H170">
        <v>50</v>
      </c>
      <c r="I170">
        <v>0</v>
      </c>
      <c r="J170" s="8">
        <f t="shared" si="8"/>
        <v>0</v>
      </c>
      <c r="L170">
        <v>50</v>
      </c>
      <c r="M170">
        <v>0</v>
      </c>
      <c r="N170">
        <f t="shared" si="9"/>
        <v>0</v>
      </c>
      <c r="P170">
        <v>0</v>
      </c>
      <c r="Q170">
        <v>0</v>
      </c>
    </row>
    <row r="171" spans="1:26" x14ac:dyDescent="0.25">
      <c r="A171">
        <v>6364263430</v>
      </c>
      <c r="B171">
        <v>161258838</v>
      </c>
      <c r="C171" t="s">
        <v>63</v>
      </c>
      <c r="D171" t="s">
        <v>20</v>
      </c>
      <c r="E171">
        <v>65</v>
      </c>
      <c r="F171">
        <v>65</v>
      </c>
      <c r="H171">
        <v>65</v>
      </c>
      <c r="I171">
        <v>0</v>
      </c>
      <c r="J171" s="8">
        <f t="shared" si="8"/>
        <v>0</v>
      </c>
    </row>
    <row r="172" spans="1:26" x14ac:dyDescent="0.25">
      <c r="A172">
        <v>6364258335</v>
      </c>
      <c r="B172">
        <v>161258838</v>
      </c>
      <c r="C172" t="s">
        <v>192</v>
      </c>
      <c r="D172" t="s">
        <v>20</v>
      </c>
      <c r="E172">
        <v>850</v>
      </c>
      <c r="F172">
        <v>700</v>
      </c>
      <c r="H172">
        <v>850</v>
      </c>
      <c r="I172">
        <v>0</v>
      </c>
      <c r="J172" s="8">
        <f t="shared" si="8"/>
        <v>0</v>
      </c>
      <c r="L172">
        <v>700</v>
      </c>
      <c r="M172">
        <v>700</v>
      </c>
      <c r="N172">
        <f t="shared" si="9"/>
        <v>100</v>
      </c>
      <c r="P172">
        <v>0</v>
      </c>
      <c r="Q172">
        <v>700</v>
      </c>
      <c r="X172">
        <v>700</v>
      </c>
      <c r="Y172">
        <v>700</v>
      </c>
      <c r="Z172" s="8">
        <f t="shared" si="10"/>
        <v>100</v>
      </c>
    </row>
    <row r="173" spans="1:26" x14ac:dyDescent="0.25">
      <c r="A173">
        <v>6364242088</v>
      </c>
      <c r="B173">
        <v>161258838</v>
      </c>
      <c r="C173" t="s">
        <v>349</v>
      </c>
      <c r="D173" t="s">
        <v>20</v>
      </c>
      <c r="J173" s="8"/>
    </row>
    <row r="174" spans="1:26" x14ac:dyDescent="0.25">
      <c r="A174">
        <v>6364232107</v>
      </c>
      <c r="B174">
        <v>160912743</v>
      </c>
      <c r="C174" t="s">
        <v>65</v>
      </c>
      <c r="D174" t="s">
        <v>20</v>
      </c>
      <c r="E174">
        <v>700</v>
      </c>
      <c r="F174">
        <v>700</v>
      </c>
      <c r="H174">
        <v>700</v>
      </c>
      <c r="I174">
        <v>700</v>
      </c>
      <c r="J174" s="8">
        <f t="shared" si="8"/>
        <v>100</v>
      </c>
      <c r="L174">
        <v>700</v>
      </c>
      <c r="M174">
        <v>700</v>
      </c>
      <c r="N174">
        <f t="shared" si="9"/>
        <v>100</v>
      </c>
      <c r="P174">
        <v>700</v>
      </c>
      <c r="Q174">
        <v>700</v>
      </c>
      <c r="T174">
        <v>700</v>
      </c>
      <c r="U174">
        <v>700</v>
      </c>
      <c r="V174" s="8">
        <f t="shared" si="11"/>
        <v>100</v>
      </c>
      <c r="X174">
        <v>700</v>
      </c>
      <c r="Y174">
        <v>0</v>
      </c>
      <c r="Z174" s="8">
        <f t="shared" si="10"/>
        <v>0</v>
      </c>
    </row>
    <row r="175" spans="1:26" x14ac:dyDescent="0.25">
      <c r="A175">
        <v>6364194619</v>
      </c>
      <c r="B175">
        <v>161258838</v>
      </c>
      <c r="C175" t="s">
        <v>367</v>
      </c>
      <c r="D175" t="s">
        <v>20</v>
      </c>
      <c r="E175">
        <v>250</v>
      </c>
      <c r="H175">
        <v>250</v>
      </c>
      <c r="I175">
        <v>0</v>
      </c>
      <c r="J175" s="8">
        <f t="shared" si="8"/>
        <v>0</v>
      </c>
      <c r="P175">
        <v>0</v>
      </c>
      <c r="Q175">
        <v>0</v>
      </c>
    </row>
    <row r="176" spans="1:26" x14ac:dyDescent="0.25">
      <c r="A176">
        <v>6364145306</v>
      </c>
      <c r="B176">
        <v>160912743</v>
      </c>
      <c r="C176" t="s">
        <v>791</v>
      </c>
      <c r="D176" t="s">
        <v>20</v>
      </c>
      <c r="E176">
        <v>700</v>
      </c>
      <c r="F176">
        <v>700</v>
      </c>
      <c r="H176">
        <v>700</v>
      </c>
      <c r="I176">
        <v>580</v>
      </c>
      <c r="J176" s="8">
        <f t="shared" si="8"/>
        <v>82.857142857142861</v>
      </c>
      <c r="L176">
        <v>700</v>
      </c>
      <c r="M176">
        <v>700</v>
      </c>
      <c r="N176">
        <f t="shared" si="9"/>
        <v>100</v>
      </c>
      <c r="P176">
        <v>580</v>
      </c>
      <c r="Q176">
        <v>700</v>
      </c>
      <c r="T176">
        <v>580</v>
      </c>
      <c r="U176">
        <v>560</v>
      </c>
      <c r="V176" s="8">
        <f t="shared" si="11"/>
        <v>96.551724137931032</v>
      </c>
      <c r="X176">
        <v>700</v>
      </c>
      <c r="Y176">
        <v>700</v>
      </c>
      <c r="Z176" s="8">
        <f t="shared" si="10"/>
        <v>100</v>
      </c>
    </row>
    <row r="177" spans="1:26" x14ac:dyDescent="0.25">
      <c r="A177">
        <v>6364061795</v>
      </c>
      <c r="B177">
        <v>160912743</v>
      </c>
      <c r="C177" t="s">
        <v>419</v>
      </c>
      <c r="D177" t="s">
        <v>20</v>
      </c>
      <c r="E177">
        <v>60</v>
      </c>
      <c r="F177">
        <v>40</v>
      </c>
      <c r="H177">
        <v>60</v>
      </c>
      <c r="I177">
        <v>60</v>
      </c>
      <c r="J177" s="8">
        <f t="shared" si="8"/>
        <v>100</v>
      </c>
      <c r="L177">
        <v>40</v>
      </c>
      <c r="M177">
        <v>40</v>
      </c>
      <c r="N177">
        <f t="shared" si="9"/>
        <v>100</v>
      </c>
      <c r="P177">
        <v>60</v>
      </c>
      <c r="Q177">
        <v>40</v>
      </c>
    </row>
    <row r="178" spans="1:26" x14ac:dyDescent="0.25">
      <c r="A178">
        <v>6364024127</v>
      </c>
      <c r="B178">
        <v>160912743</v>
      </c>
      <c r="C178" t="s">
        <v>102</v>
      </c>
      <c r="D178" t="s">
        <v>20</v>
      </c>
      <c r="E178">
        <v>360</v>
      </c>
      <c r="F178">
        <v>300</v>
      </c>
      <c r="H178">
        <v>360</v>
      </c>
      <c r="I178">
        <v>250</v>
      </c>
      <c r="J178" s="8">
        <f t="shared" si="8"/>
        <v>69.444444444444443</v>
      </c>
      <c r="T178">
        <v>250</v>
      </c>
      <c r="U178">
        <v>150</v>
      </c>
      <c r="V178" s="8">
        <f t="shared" si="11"/>
        <v>60</v>
      </c>
    </row>
    <row r="179" spans="1:26" x14ac:dyDescent="0.25">
      <c r="A179">
        <v>6363481922</v>
      </c>
      <c r="B179">
        <v>160912743</v>
      </c>
      <c r="C179" t="s">
        <v>102</v>
      </c>
      <c r="D179" t="s">
        <v>20</v>
      </c>
      <c r="E179">
        <v>750</v>
      </c>
      <c r="F179">
        <v>750</v>
      </c>
      <c r="H179">
        <v>750</v>
      </c>
      <c r="I179">
        <v>500</v>
      </c>
      <c r="J179" s="8">
        <f t="shared" si="8"/>
        <v>66.666666666666657</v>
      </c>
      <c r="L179">
        <v>750</v>
      </c>
      <c r="M179">
        <v>750</v>
      </c>
      <c r="N179">
        <f t="shared" si="9"/>
        <v>100</v>
      </c>
      <c r="P179">
        <v>500</v>
      </c>
      <c r="Q179">
        <v>750</v>
      </c>
      <c r="T179">
        <v>500</v>
      </c>
      <c r="U179">
        <v>500</v>
      </c>
      <c r="V179" s="8">
        <f t="shared" si="11"/>
        <v>100</v>
      </c>
      <c r="X179">
        <v>750</v>
      </c>
      <c r="Y179">
        <v>500</v>
      </c>
      <c r="Z179" s="8">
        <f t="shared" si="10"/>
        <v>66.666666666666657</v>
      </c>
    </row>
    <row r="180" spans="1:26" x14ac:dyDescent="0.25">
      <c r="A180">
        <v>6363425283</v>
      </c>
      <c r="B180">
        <v>160912743</v>
      </c>
      <c r="C180" t="s">
        <v>71</v>
      </c>
      <c r="D180" t="s">
        <v>20</v>
      </c>
      <c r="E180">
        <v>425</v>
      </c>
      <c r="F180">
        <v>400</v>
      </c>
      <c r="H180">
        <v>425</v>
      </c>
      <c r="I180">
        <v>120</v>
      </c>
      <c r="J180" s="8">
        <f t="shared" si="8"/>
        <v>28.235294117647058</v>
      </c>
      <c r="L180">
        <v>400</v>
      </c>
      <c r="M180">
        <v>400</v>
      </c>
      <c r="N180">
        <f t="shared" si="9"/>
        <v>100</v>
      </c>
      <c r="P180">
        <v>120</v>
      </c>
      <c r="Q180">
        <v>400</v>
      </c>
      <c r="T180">
        <v>120</v>
      </c>
      <c r="U180">
        <v>0</v>
      </c>
      <c r="V180" s="8">
        <f t="shared" si="11"/>
        <v>0</v>
      </c>
    </row>
    <row r="181" spans="1:26" x14ac:dyDescent="0.25">
      <c r="A181">
        <v>6363419726</v>
      </c>
      <c r="B181">
        <v>160912743</v>
      </c>
      <c r="C181" t="s">
        <v>112</v>
      </c>
      <c r="D181" t="s">
        <v>20</v>
      </c>
      <c r="E181">
        <v>1500</v>
      </c>
      <c r="F181">
        <v>1500</v>
      </c>
      <c r="H181">
        <v>1500</v>
      </c>
      <c r="I181">
        <v>0</v>
      </c>
      <c r="J181" s="8">
        <f t="shared" si="8"/>
        <v>0</v>
      </c>
      <c r="L181">
        <v>1500</v>
      </c>
      <c r="M181">
        <v>0</v>
      </c>
      <c r="N181">
        <f t="shared" si="9"/>
        <v>0</v>
      </c>
      <c r="P181">
        <v>0</v>
      </c>
      <c r="Q181">
        <v>0</v>
      </c>
    </row>
    <row r="182" spans="1:26" x14ac:dyDescent="0.25">
      <c r="A182">
        <v>6363395689</v>
      </c>
      <c r="B182">
        <v>160912743</v>
      </c>
      <c r="C182" t="s">
        <v>203</v>
      </c>
      <c r="D182" t="s">
        <v>20</v>
      </c>
      <c r="E182">
        <v>430</v>
      </c>
      <c r="F182">
        <v>250</v>
      </c>
      <c r="H182">
        <v>430</v>
      </c>
      <c r="I182">
        <v>75</v>
      </c>
      <c r="J182" s="8">
        <f t="shared" si="8"/>
        <v>17.441860465116278</v>
      </c>
      <c r="L182">
        <v>250</v>
      </c>
      <c r="M182">
        <v>250</v>
      </c>
      <c r="N182">
        <f t="shared" si="9"/>
        <v>100</v>
      </c>
      <c r="P182">
        <v>75</v>
      </c>
      <c r="Q182">
        <v>250</v>
      </c>
      <c r="T182">
        <v>75</v>
      </c>
      <c r="U182">
        <v>75</v>
      </c>
      <c r="V182" s="8">
        <f t="shared" si="11"/>
        <v>100</v>
      </c>
      <c r="X182">
        <v>250</v>
      </c>
      <c r="Y182">
        <v>250</v>
      </c>
      <c r="Z182" s="8">
        <f t="shared" si="10"/>
        <v>100</v>
      </c>
    </row>
    <row r="183" spans="1:26" x14ac:dyDescent="0.25">
      <c r="A183">
        <v>6363209613</v>
      </c>
      <c r="B183">
        <v>160912743</v>
      </c>
      <c r="C183" t="s">
        <v>411</v>
      </c>
      <c r="D183" t="s">
        <v>20</v>
      </c>
      <c r="E183">
        <v>425</v>
      </c>
      <c r="F183">
        <v>400</v>
      </c>
      <c r="H183">
        <v>425</v>
      </c>
      <c r="I183">
        <v>147</v>
      </c>
      <c r="J183" s="8">
        <f t="shared" si="8"/>
        <v>34.588235294117645</v>
      </c>
      <c r="L183">
        <v>400</v>
      </c>
      <c r="M183">
        <v>400</v>
      </c>
      <c r="N183">
        <f t="shared" si="9"/>
        <v>100</v>
      </c>
      <c r="P183">
        <v>147</v>
      </c>
      <c r="Q183">
        <v>400</v>
      </c>
      <c r="T183">
        <v>147</v>
      </c>
      <c r="U183">
        <v>147</v>
      </c>
      <c r="V183" s="8">
        <f t="shared" si="11"/>
        <v>100</v>
      </c>
      <c r="X183">
        <v>400</v>
      </c>
      <c r="Y183">
        <v>400</v>
      </c>
      <c r="Z183" s="8">
        <f t="shared" si="10"/>
        <v>100</v>
      </c>
    </row>
    <row r="184" spans="1:26" x14ac:dyDescent="0.25">
      <c r="A184">
        <v>6363171587</v>
      </c>
      <c r="B184">
        <v>160912743</v>
      </c>
      <c r="C184" t="s">
        <v>786</v>
      </c>
      <c r="D184" t="s">
        <v>20</v>
      </c>
      <c r="E184">
        <v>480</v>
      </c>
      <c r="F184">
        <v>480</v>
      </c>
      <c r="H184">
        <v>480</v>
      </c>
      <c r="I184">
        <v>0</v>
      </c>
      <c r="J184" s="8">
        <f t="shared" si="8"/>
        <v>0</v>
      </c>
      <c r="L184">
        <v>480</v>
      </c>
      <c r="M184">
        <v>12</v>
      </c>
      <c r="N184">
        <f t="shared" si="9"/>
        <v>2.5</v>
      </c>
      <c r="P184">
        <v>0</v>
      </c>
      <c r="Q184">
        <v>12</v>
      </c>
    </row>
    <row r="185" spans="1:26" x14ac:dyDescent="0.25">
      <c r="A185">
        <v>6363094279</v>
      </c>
      <c r="B185">
        <v>160912743</v>
      </c>
      <c r="C185" t="s">
        <v>102</v>
      </c>
      <c r="D185" t="s">
        <v>20</v>
      </c>
      <c r="E185">
        <v>600</v>
      </c>
      <c r="F185">
        <v>600</v>
      </c>
      <c r="H185">
        <v>600</v>
      </c>
      <c r="I185">
        <v>240</v>
      </c>
      <c r="J185" s="8">
        <f t="shared" si="8"/>
        <v>40</v>
      </c>
      <c r="T185">
        <v>240</v>
      </c>
      <c r="U185">
        <v>150</v>
      </c>
      <c r="V185" s="8">
        <f t="shared" si="11"/>
        <v>62.5</v>
      </c>
    </row>
    <row r="186" spans="1:26" x14ac:dyDescent="0.25">
      <c r="A186">
        <v>6363078139</v>
      </c>
      <c r="B186">
        <v>160912743</v>
      </c>
      <c r="C186" t="s">
        <v>102</v>
      </c>
      <c r="D186" t="s">
        <v>20</v>
      </c>
      <c r="E186">
        <v>625</v>
      </c>
      <c r="F186">
        <v>600</v>
      </c>
      <c r="H186">
        <v>625</v>
      </c>
      <c r="I186">
        <v>185</v>
      </c>
      <c r="J186" s="8">
        <f t="shared" si="8"/>
        <v>29.599999999999998</v>
      </c>
      <c r="L186">
        <v>600</v>
      </c>
      <c r="M186">
        <v>600</v>
      </c>
      <c r="N186">
        <f t="shared" si="9"/>
        <v>100</v>
      </c>
      <c r="P186">
        <v>185</v>
      </c>
      <c r="Q186">
        <v>600</v>
      </c>
      <c r="T186">
        <v>185</v>
      </c>
      <c r="U186">
        <v>185</v>
      </c>
      <c r="V186" s="8">
        <f t="shared" si="11"/>
        <v>100</v>
      </c>
      <c r="X186">
        <v>600</v>
      </c>
      <c r="Y186">
        <v>300</v>
      </c>
      <c r="Z186" s="8">
        <f t="shared" si="10"/>
        <v>50</v>
      </c>
    </row>
    <row r="187" spans="1:26" x14ac:dyDescent="0.25">
      <c r="A187">
        <v>6363014065</v>
      </c>
      <c r="B187">
        <v>161258838</v>
      </c>
      <c r="C187" t="s">
        <v>192</v>
      </c>
      <c r="D187" t="s">
        <v>20</v>
      </c>
      <c r="E187">
        <v>100</v>
      </c>
      <c r="F187">
        <v>100</v>
      </c>
      <c r="H187">
        <v>100</v>
      </c>
      <c r="I187">
        <v>15</v>
      </c>
      <c r="J187" s="8">
        <f t="shared" si="8"/>
        <v>15</v>
      </c>
      <c r="T187">
        <v>15</v>
      </c>
      <c r="U187">
        <v>0</v>
      </c>
      <c r="V187" s="8">
        <f t="shared" si="11"/>
        <v>0</v>
      </c>
    </row>
    <row r="188" spans="1:26" x14ac:dyDescent="0.25">
      <c r="A188">
        <v>6363012043</v>
      </c>
      <c r="B188">
        <v>161258838</v>
      </c>
      <c r="C188" t="s">
        <v>382</v>
      </c>
      <c r="D188" t="s">
        <v>20</v>
      </c>
      <c r="E188">
        <v>400</v>
      </c>
      <c r="F188">
        <v>400</v>
      </c>
      <c r="H188">
        <v>400</v>
      </c>
      <c r="I188">
        <v>0</v>
      </c>
      <c r="J188" s="8">
        <f t="shared" si="8"/>
        <v>0</v>
      </c>
      <c r="P188">
        <v>0</v>
      </c>
    </row>
    <row r="189" spans="1:26" x14ac:dyDescent="0.25">
      <c r="A189">
        <v>6363010659</v>
      </c>
      <c r="B189">
        <v>161258838</v>
      </c>
      <c r="C189" t="s">
        <v>382</v>
      </c>
      <c r="D189" t="s">
        <v>20</v>
      </c>
      <c r="E189">
        <v>400</v>
      </c>
      <c r="F189">
        <v>400</v>
      </c>
      <c r="H189">
        <v>400</v>
      </c>
      <c r="I189">
        <v>0</v>
      </c>
      <c r="J189" s="8">
        <f t="shared" si="8"/>
        <v>0</v>
      </c>
      <c r="L189">
        <v>400</v>
      </c>
      <c r="M189">
        <v>0</v>
      </c>
      <c r="N189">
        <f t="shared" si="9"/>
        <v>0</v>
      </c>
      <c r="P189">
        <v>0</v>
      </c>
      <c r="Q189">
        <v>0</v>
      </c>
    </row>
    <row r="190" spans="1:26" x14ac:dyDescent="0.25">
      <c r="A190">
        <v>6363008094</v>
      </c>
      <c r="B190">
        <v>161258838</v>
      </c>
      <c r="C190" t="s">
        <v>382</v>
      </c>
      <c r="D190" t="s">
        <v>20</v>
      </c>
      <c r="E190">
        <v>500</v>
      </c>
      <c r="F190">
        <v>500</v>
      </c>
      <c r="H190">
        <v>500</v>
      </c>
      <c r="I190">
        <v>0</v>
      </c>
      <c r="J190" s="8">
        <f t="shared" si="8"/>
        <v>0</v>
      </c>
      <c r="L190">
        <v>500</v>
      </c>
      <c r="M190">
        <v>0</v>
      </c>
      <c r="N190">
        <f t="shared" si="9"/>
        <v>0</v>
      </c>
      <c r="P190">
        <v>0</v>
      </c>
      <c r="Q190">
        <v>0</v>
      </c>
    </row>
    <row r="191" spans="1:26" x14ac:dyDescent="0.25">
      <c r="A191">
        <v>6363002009</v>
      </c>
      <c r="B191">
        <v>161258838</v>
      </c>
      <c r="C191" t="s">
        <v>192</v>
      </c>
      <c r="D191" t="s">
        <v>20</v>
      </c>
      <c r="H191">
        <v>160</v>
      </c>
      <c r="I191">
        <v>0</v>
      </c>
      <c r="J191" s="8">
        <f t="shared" si="8"/>
        <v>0</v>
      </c>
    </row>
    <row r="192" spans="1:26" x14ac:dyDescent="0.25">
      <c r="A192">
        <v>6362999456</v>
      </c>
      <c r="B192">
        <v>161258838</v>
      </c>
      <c r="C192" t="s">
        <v>192</v>
      </c>
      <c r="D192" t="s">
        <v>20</v>
      </c>
      <c r="E192">
        <v>225</v>
      </c>
      <c r="F192">
        <v>225</v>
      </c>
      <c r="H192">
        <v>225</v>
      </c>
      <c r="I192">
        <v>0</v>
      </c>
      <c r="J192" s="8">
        <f t="shared" si="8"/>
        <v>0</v>
      </c>
      <c r="L192">
        <v>225</v>
      </c>
      <c r="M192">
        <v>0</v>
      </c>
      <c r="N192">
        <f t="shared" si="9"/>
        <v>0</v>
      </c>
      <c r="P192">
        <v>0</v>
      </c>
      <c r="Q192">
        <v>0</v>
      </c>
    </row>
    <row r="193" spans="1:26" x14ac:dyDescent="0.25">
      <c r="A193">
        <v>6362998774</v>
      </c>
      <c r="B193">
        <v>161258838</v>
      </c>
      <c r="C193" t="s">
        <v>192</v>
      </c>
      <c r="D193" t="s">
        <v>20</v>
      </c>
      <c r="E193">
        <v>225</v>
      </c>
      <c r="F193">
        <v>225</v>
      </c>
      <c r="J193" s="8"/>
    </row>
    <row r="194" spans="1:26" x14ac:dyDescent="0.25">
      <c r="A194">
        <v>6362998302</v>
      </c>
      <c r="B194">
        <v>160912743</v>
      </c>
      <c r="C194" t="s">
        <v>197</v>
      </c>
      <c r="D194" t="s">
        <v>20</v>
      </c>
      <c r="E194">
        <v>189</v>
      </c>
      <c r="F194">
        <v>184</v>
      </c>
      <c r="H194">
        <v>189</v>
      </c>
      <c r="I194">
        <v>0</v>
      </c>
      <c r="J194" s="8">
        <f t="shared" si="8"/>
        <v>0</v>
      </c>
      <c r="L194">
        <v>184</v>
      </c>
      <c r="M194">
        <v>0</v>
      </c>
      <c r="N194">
        <f t="shared" si="9"/>
        <v>0</v>
      </c>
      <c r="P194">
        <v>0</v>
      </c>
      <c r="Q194">
        <v>0</v>
      </c>
    </row>
    <row r="195" spans="1:26" x14ac:dyDescent="0.25">
      <c r="A195">
        <v>6362995463</v>
      </c>
      <c r="B195">
        <v>161258838</v>
      </c>
      <c r="C195" t="s">
        <v>345</v>
      </c>
      <c r="D195" t="s">
        <v>20</v>
      </c>
      <c r="E195">
        <v>14</v>
      </c>
      <c r="F195">
        <v>40</v>
      </c>
      <c r="J195" s="8"/>
    </row>
    <row r="196" spans="1:26" x14ac:dyDescent="0.25">
      <c r="A196">
        <v>6362986161</v>
      </c>
      <c r="B196">
        <v>161258838</v>
      </c>
      <c r="C196" t="s">
        <v>192</v>
      </c>
      <c r="D196" t="s">
        <v>20</v>
      </c>
      <c r="E196">
        <v>400</v>
      </c>
      <c r="F196">
        <v>400</v>
      </c>
      <c r="H196">
        <v>400</v>
      </c>
      <c r="J196" s="8">
        <f t="shared" ref="J196:J259" si="12">(I196/H196)*100</f>
        <v>0</v>
      </c>
    </row>
    <row r="197" spans="1:26" x14ac:dyDescent="0.25">
      <c r="A197">
        <v>6362986142</v>
      </c>
      <c r="B197">
        <v>160912743</v>
      </c>
      <c r="C197" t="s">
        <v>102</v>
      </c>
      <c r="D197" t="s">
        <v>20</v>
      </c>
      <c r="E197">
        <v>550</v>
      </c>
      <c r="F197">
        <v>650</v>
      </c>
      <c r="H197">
        <v>550</v>
      </c>
      <c r="I197">
        <v>550</v>
      </c>
      <c r="J197" s="8">
        <f t="shared" si="12"/>
        <v>100</v>
      </c>
      <c r="L197">
        <v>650</v>
      </c>
      <c r="M197">
        <v>650</v>
      </c>
      <c r="N197">
        <f t="shared" ref="N197:N259" si="13">(M197/L197)*100</f>
        <v>100</v>
      </c>
      <c r="P197">
        <v>550</v>
      </c>
      <c r="Q197">
        <v>650</v>
      </c>
      <c r="T197">
        <v>550</v>
      </c>
      <c r="U197">
        <v>550</v>
      </c>
      <c r="V197" s="8">
        <f t="shared" ref="V197:V259" si="14">(U197/T197)*100</f>
        <v>100</v>
      </c>
      <c r="X197">
        <v>650</v>
      </c>
      <c r="Y197">
        <v>0</v>
      </c>
      <c r="Z197" s="8">
        <f t="shared" ref="Z197:Z259" si="15">(Y197/X197)*100</f>
        <v>0</v>
      </c>
    </row>
    <row r="198" spans="1:26" x14ac:dyDescent="0.25">
      <c r="A198">
        <v>6362982532</v>
      </c>
      <c r="B198">
        <v>161258838</v>
      </c>
      <c r="C198" t="s">
        <v>192</v>
      </c>
      <c r="D198" t="s">
        <v>20</v>
      </c>
      <c r="E198">
        <v>300</v>
      </c>
      <c r="F198">
        <v>300</v>
      </c>
      <c r="H198">
        <v>300</v>
      </c>
      <c r="I198">
        <v>90</v>
      </c>
      <c r="J198" s="8">
        <f t="shared" si="12"/>
        <v>30</v>
      </c>
      <c r="T198">
        <v>90</v>
      </c>
      <c r="U198">
        <v>90</v>
      </c>
      <c r="V198" s="8">
        <f t="shared" si="14"/>
        <v>100</v>
      </c>
    </row>
    <row r="199" spans="1:26" x14ac:dyDescent="0.25">
      <c r="A199">
        <v>6362971099</v>
      </c>
      <c r="B199">
        <v>161258838</v>
      </c>
      <c r="C199" t="s">
        <v>192</v>
      </c>
      <c r="D199" t="s">
        <v>20</v>
      </c>
      <c r="H199">
        <v>400</v>
      </c>
      <c r="I199">
        <v>0</v>
      </c>
      <c r="J199" s="8">
        <f t="shared" si="12"/>
        <v>0</v>
      </c>
    </row>
    <row r="200" spans="1:26" x14ac:dyDescent="0.25">
      <c r="A200">
        <v>6362958786</v>
      </c>
      <c r="B200">
        <v>161258838</v>
      </c>
      <c r="C200" t="s">
        <v>192</v>
      </c>
      <c r="D200" t="s">
        <v>20</v>
      </c>
      <c r="H200">
        <v>5000</v>
      </c>
      <c r="I200">
        <v>850</v>
      </c>
      <c r="J200" s="8">
        <f t="shared" si="12"/>
        <v>17</v>
      </c>
      <c r="L200">
        <v>5000</v>
      </c>
      <c r="M200">
        <v>1500</v>
      </c>
      <c r="N200">
        <f t="shared" si="13"/>
        <v>30</v>
      </c>
      <c r="P200">
        <v>850</v>
      </c>
      <c r="Q200">
        <v>1500</v>
      </c>
      <c r="T200">
        <v>850</v>
      </c>
      <c r="U200">
        <v>850</v>
      </c>
      <c r="V200" s="8">
        <f t="shared" si="14"/>
        <v>100</v>
      </c>
    </row>
    <row r="201" spans="1:26" x14ac:dyDescent="0.25">
      <c r="A201">
        <v>6362948284</v>
      </c>
      <c r="B201">
        <v>161258838</v>
      </c>
      <c r="C201" t="s">
        <v>63</v>
      </c>
      <c r="D201" t="s">
        <v>20</v>
      </c>
      <c r="E201">
        <v>500</v>
      </c>
      <c r="F201">
        <v>500</v>
      </c>
      <c r="H201">
        <v>500</v>
      </c>
      <c r="I201">
        <v>150</v>
      </c>
      <c r="J201" s="8">
        <f t="shared" si="12"/>
        <v>30</v>
      </c>
      <c r="L201">
        <v>500</v>
      </c>
      <c r="M201">
        <v>250</v>
      </c>
      <c r="N201">
        <f t="shared" si="13"/>
        <v>50</v>
      </c>
      <c r="P201">
        <v>150</v>
      </c>
      <c r="Q201">
        <v>250</v>
      </c>
      <c r="T201">
        <v>150</v>
      </c>
      <c r="U201">
        <v>100</v>
      </c>
      <c r="V201" s="8">
        <f t="shared" si="14"/>
        <v>66.666666666666657</v>
      </c>
    </row>
    <row r="202" spans="1:26" x14ac:dyDescent="0.25">
      <c r="A202">
        <v>6362942097</v>
      </c>
      <c r="B202">
        <v>161258838</v>
      </c>
      <c r="C202" t="s">
        <v>192</v>
      </c>
      <c r="D202" t="s">
        <v>20</v>
      </c>
      <c r="E202">
        <v>600</v>
      </c>
      <c r="F202">
        <v>700</v>
      </c>
      <c r="H202">
        <v>600</v>
      </c>
      <c r="I202">
        <v>200</v>
      </c>
      <c r="J202" s="8">
        <f t="shared" si="12"/>
        <v>33.333333333333329</v>
      </c>
      <c r="L202">
        <v>700</v>
      </c>
      <c r="M202">
        <v>500</v>
      </c>
      <c r="N202">
        <f t="shared" si="13"/>
        <v>71.428571428571431</v>
      </c>
      <c r="P202">
        <v>200</v>
      </c>
      <c r="Q202">
        <v>500</v>
      </c>
      <c r="T202">
        <v>200</v>
      </c>
      <c r="U202">
        <v>200</v>
      </c>
      <c r="V202" s="8">
        <f t="shared" si="14"/>
        <v>100</v>
      </c>
    </row>
    <row r="203" spans="1:26" x14ac:dyDescent="0.25">
      <c r="A203">
        <v>6362936076</v>
      </c>
      <c r="B203">
        <v>161258838</v>
      </c>
      <c r="C203" t="s">
        <v>443</v>
      </c>
      <c r="D203" t="s">
        <v>20</v>
      </c>
      <c r="E203">
        <v>775</v>
      </c>
      <c r="F203">
        <v>300</v>
      </c>
      <c r="H203">
        <v>775</v>
      </c>
      <c r="I203">
        <v>0</v>
      </c>
      <c r="J203" s="8">
        <f t="shared" si="12"/>
        <v>0</v>
      </c>
      <c r="L203">
        <v>300</v>
      </c>
      <c r="M203">
        <v>80</v>
      </c>
      <c r="N203">
        <f t="shared" si="13"/>
        <v>26.666666666666668</v>
      </c>
      <c r="P203">
        <v>0</v>
      </c>
      <c r="Q203">
        <v>80</v>
      </c>
      <c r="X203">
        <v>80</v>
      </c>
      <c r="Y203">
        <v>80</v>
      </c>
      <c r="Z203" s="8">
        <f t="shared" si="15"/>
        <v>100</v>
      </c>
    </row>
    <row r="204" spans="1:26" x14ac:dyDescent="0.25">
      <c r="A204">
        <v>6362933430</v>
      </c>
      <c r="B204">
        <v>161258838</v>
      </c>
      <c r="C204" t="s">
        <v>192</v>
      </c>
      <c r="D204" t="s">
        <v>20</v>
      </c>
      <c r="E204">
        <v>600</v>
      </c>
      <c r="F204">
        <v>700</v>
      </c>
      <c r="H204">
        <v>600</v>
      </c>
      <c r="I204">
        <v>200</v>
      </c>
      <c r="J204" s="8">
        <f t="shared" si="12"/>
        <v>33.333333333333329</v>
      </c>
      <c r="L204">
        <v>700</v>
      </c>
      <c r="M204">
        <v>500</v>
      </c>
      <c r="N204">
        <f t="shared" si="13"/>
        <v>71.428571428571431</v>
      </c>
      <c r="P204">
        <v>200</v>
      </c>
      <c r="Q204">
        <v>500</v>
      </c>
    </row>
    <row r="205" spans="1:26" x14ac:dyDescent="0.25">
      <c r="A205">
        <v>6362926430</v>
      </c>
      <c r="B205">
        <v>161258838</v>
      </c>
      <c r="C205" t="s">
        <v>443</v>
      </c>
      <c r="D205" t="s">
        <v>20</v>
      </c>
      <c r="E205">
        <v>350</v>
      </c>
      <c r="F205">
        <v>350</v>
      </c>
      <c r="H205">
        <v>350</v>
      </c>
      <c r="I205">
        <v>0</v>
      </c>
      <c r="J205" s="8">
        <f t="shared" si="12"/>
        <v>0</v>
      </c>
      <c r="L205">
        <v>350</v>
      </c>
      <c r="M205">
        <v>100</v>
      </c>
      <c r="N205">
        <f t="shared" si="13"/>
        <v>28.571428571428569</v>
      </c>
      <c r="P205">
        <v>0</v>
      </c>
      <c r="Q205">
        <v>100</v>
      </c>
      <c r="X205">
        <v>100</v>
      </c>
      <c r="Y205">
        <v>100</v>
      </c>
      <c r="Z205" s="8">
        <f t="shared" si="15"/>
        <v>100</v>
      </c>
    </row>
    <row r="206" spans="1:26" x14ac:dyDescent="0.25">
      <c r="A206">
        <v>6362924218</v>
      </c>
      <c r="B206">
        <v>161258838</v>
      </c>
      <c r="C206" t="s">
        <v>443</v>
      </c>
      <c r="D206" t="s">
        <v>20</v>
      </c>
      <c r="E206">
        <v>560</v>
      </c>
      <c r="F206">
        <v>700</v>
      </c>
      <c r="H206">
        <v>560</v>
      </c>
      <c r="I206">
        <v>0</v>
      </c>
      <c r="J206" s="8">
        <f t="shared" si="12"/>
        <v>0</v>
      </c>
      <c r="L206">
        <v>700</v>
      </c>
      <c r="M206">
        <v>700</v>
      </c>
      <c r="N206">
        <f t="shared" si="13"/>
        <v>100</v>
      </c>
      <c r="P206">
        <v>0</v>
      </c>
      <c r="Q206">
        <v>700</v>
      </c>
      <c r="X206">
        <v>700</v>
      </c>
      <c r="Y206">
        <v>700</v>
      </c>
      <c r="Z206" s="8">
        <f t="shared" si="15"/>
        <v>100</v>
      </c>
    </row>
    <row r="207" spans="1:26" x14ac:dyDescent="0.25">
      <c r="A207">
        <v>6362918785</v>
      </c>
      <c r="B207">
        <v>161258838</v>
      </c>
      <c r="C207" t="s">
        <v>449</v>
      </c>
      <c r="D207" t="s">
        <v>20</v>
      </c>
      <c r="E207">
        <v>700</v>
      </c>
      <c r="F207">
        <v>700</v>
      </c>
      <c r="H207">
        <v>700</v>
      </c>
      <c r="I207">
        <v>0</v>
      </c>
      <c r="J207" s="8">
        <f t="shared" si="12"/>
        <v>0</v>
      </c>
      <c r="L207">
        <v>700</v>
      </c>
      <c r="M207">
        <v>300</v>
      </c>
      <c r="N207">
        <f t="shared" si="13"/>
        <v>42.857142857142854</v>
      </c>
      <c r="P207">
        <v>0</v>
      </c>
      <c r="Q207">
        <v>300</v>
      </c>
      <c r="X207">
        <v>300</v>
      </c>
      <c r="Y207">
        <v>300</v>
      </c>
      <c r="Z207" s="8">
        <f t="shared" si="15"/>
        <v>100</v>
      </c>
    </row>
    <row r="208" spans="1:26" x14ac:dyDescent="0.25">
      <c r="A208">
        <v>6362901541</v>
      </c>
      <c r="B208">
        <v>161258838</v>
      </c>
      <c r="C208" t="s">
        <v>451</v>
      </c>
      <c r="D208" t="s">
        <v>20</v>
      </c>
      <c r="E208" s="4"/>
      <c r="F208" s="4"/>
      <c r="H208" s="4"/>
      <c r="I208" s="4"/>
      <c r="J208" s="8"/>
      <c r="L208" s="4"/>
      <c r="M208" s="4"/>
      <c r="P208" s="4"/>
      <c r="Q208" s="4"/>
      <c r="T208" s="4"/>
      <c r="X208" s="4"/>
    </row>
    <row r="209" spans="1:26" x14ac:dyDescent="0.25">
      <c r="A209">
        <v>6362893201</v>
      </c>
      <c r="B209">
        <v>161258838</v>
      </c>
      <c r="C209" t="s">
        <v>176</v>
      </c>
      <c r="D209" t="s">
        <v>20</v>
      </c>
      <c r="E209">
        <v>460</v>
      </c>
      <c r="F209">
        <v>540</v>
      </c>
      <c r="H209">
        <v>460</v>
      </c>
      <c r="I209">
        <v>460</v>
      </c>
      <c r="J209" s="8">
        <f t="shared" si="12"/>
        <v>100</v>
      </c>
      <c r="L209">
        <v>540</v>
      </c>
      <c r="M209">
        <v>540</v>
      </c>
      <c r="N209">
        <f t="shared" si="13"/>
        <v>100</v>
      </c>
      <c r="P209">
        <v>460</v>
      </c>
      <c r="Q209">
        <v>540</v>
      </c>
      <c r="T209">
        <v>460</v>
      </c>
      <c r="U209">
        <v>460</v>
      </c>
      <c r="V209" s="8">
        <f t="shared" si="14"/>
        <v>100</v>
      </c>
      <c r="X209">
        <v>540</v>
      </c>
      <c r="Y209">
        <v>540</v>
      </c>
      <c r="Z209" s="8">
        <f t="shared" si="15"/>
        <v>100</v>
      </c>
    </row>
    <row r="210" spans="1:26" x14ac:dyDescent="0.25">
      <c r="A210">
        <v>6362882744</v>
      </c>
      <c r="B210">
        <v>161258838</v>
      </c>
      <c r="C210" t="s">
        <v>63</v>
      </c>
      <c r="D210" t="s">
        <v>20</v>
      </c>
      <c r="E210">
        <v>400</v>
      </c>
      <c r="F210">
        <v>400</v>
      </c>
      <c r="J210" s="8"/>
    </row>
    <row r="211" spans="1:26" x14ac:dyDescent="0.25">
      <c r="A211">
        <v>6362880935</v>
      </c>
      <c r="B211">
        <v>161258838</v>
      </c>
      <c r="C211" t="s">
        <v>192</v>
      </c>
      <c r="D211" t="s">
        <v>20</v>
      </c>
      <c r="H211">
        <v>410</v>
      </c>
      <c r="I211">
        <v>0</v>
      </c>
      <c r="J211" s="8">
        <f t="shared" si="12"/>
        <v>0</v>
      </c>
    </row>
    <row r="212" spans="1:26" x14ac:dyDescent="0.25">
      <c r="A212">
        <v>6362878807</v>
      </c>
      <c r="B212">
        <v>161258838</v>
      </c>
      <c r="C212" t="s">
        <v>63</v>
      </c>
      <c r="D212" t="s">
        <v>20</v>
      </c>
      <c r="E212">
        <v>300</v>
      </c>
      <c r="F212">
        <v>300</v>
      </c>
      <c r="H212">
        <v>300</v>
      </c>
      <c r="I212">
        <v>0</v>
      </c>
      <c r="J212" s="8">
        <f t="shared" si="12"/>
        <v>0</v>
      </c>
      <c r="L212">
        <v>300</v>
      </c>
      <c r="M212">
        <v>300</v>
      </c>
      <c r="N212">
        <f t="shared" si="13"/>
        <v>100</v>
      </c>
      <c r="P212">
        <v>0</v>
      </c>
      <c r="Q212">
        <v>300</v>
      </c>
      <c r="X212">
        <v>300</v>
      </c>
      <c r="Y212">
        <v>300</v>
      </c>
      <c r="Z212" s="8">
        <f t="shared" si="15"/>
        <v>100</v>
      </c>
    </row>
    <row r="213" spans="1:26" x14ac:dyDescent="0.25">
      <c r="A213">
        <v>6362869227</v>
      </c>
      <c r="B213">
        <v>161258838</v>
      </c>
      <c r="C213" t="s">
        <v>63</v>
      </c>
      <c r="D213" t="s">
        <v>20</v>
      </c>
      <c r="E213">
        <v>300</v>
      </c>
      <c r="F213">
        <v>150</v>
      </c>
      <c r="H213">
        <v>300</v>
      </c>
      <c r="I213">
        <v>300</v>
      </c>
      <c r="J213" s="8">
        <f t="shared" si="12"/>
        <v>100</v>
      </c>
      <c r="T213">
        <v>300</v>
      </c>
      <c r="U213">
        <v>0</v>
      </c>
      <c r="V213" s="8">
        <f t="shared" si="14"/>
        <v>0</v>
      </c>
    </row>
    <row r="214" spans="1:26" x14ac:dyDescent="0.25">
      <c r="A214">
        <v>6362864894</v>
      </c>
      <c r="B214">
        <v>161258838</v>
      </c>
      <c r="C214" t="s">
        <v>63</v>
      </c>
      <c r="D214" t="s">
        <v>20</v>
      </c>
      <c r="E214">
        <v>900</v>
      </c>
      <c r="F214">
        <v>900</v>
      </c>
      <c r="H214">
        <v>900</v>
      </c>
      <c r="I214">
        <v>180</v>
      </c>
      <c r="J214" s="8">
        <f t="shared" si="12"/>
        <v>20</v>
      </c>
      <c r="L214">
        <v>900</v>
      </c>
      <c r="M214">
        <v>900</v>
      </c>
      <c r="N214">
        <f t="shared" si="13"/>
        <v>100</v>
      </c>
      <c r="P214">
        <v>180</v>
      </c>
      <c r="Q214">
        <v>900</v>
      </c>
      <c r="T214">
        <v>180</v>
      </c>
      <c r="U214">
        <v>180</v>
      </c>
      <c r="V214" s="8">
        <f t="shared" si="14"/>
        <v>100</v>
      </c>
      <c r="X214">
        <v>900</v>
      </c>
      <c r="Y214">
        <v>900</v>
      </c>
      <c r="Z214" s="8">
        <f t="shared" si="15"/>
        <v>100</v>
      </c>
    </row>
    <row r="215" spans="1:26" x14ac:dyDescent="0.25">
      <c r="A215">
        <v>6362862787</v>
      </c>
      <c r="B215">
        <v>161258838</v>
      </c>
      <c r="C215" t="s">
        <v>63</v>
      </c>
      <c r="D215" t="s">
        <v>20</v>
      </c>
      <c r="E215">
        <v>400</v>
      </c>
      <c r="F215">
        <v>400</v>
      </c>
      <c r="H215">
        <v>400</v>
      </c>
      <c r="I215">
        <v>0</v>
      </c>
      <c r="J215" s="8">
        <f t="shared" si="12"/>
        <v>0</v>
      </c>
      <c r="L215">
        <v>400</v>
      </c>
      <c r="M215">
        <v>400</v>
      </c>
      <c r="N215">
        <f t="shared" si="13"/>
        <v>100</v>
      </c>
      <c r="P215">
        <v>0</v>
      </c>
      <c r="Q215">
        <v>400</v>
      </c>
    </row>
    <row r="216" spans="1:26" x14ac:dyDescent="0.25">
      <c r="A216">
        <v>6362837802</v>
      </c>
      <c r="B216">
        <v>161258838</v>
      </c>
      <c r="C216" t="s">
        <v>464</v>
      </c>
      <c r="D216" t="s">
        <v>20</v>
      </c>
      <c r="E216" s="4"/>
      <c r="F216" s="4"/>
      <c r="H216" s="4"/>
      <c r="J216" s="8"/>
      <c r="L216" s="4"/>
    </row>
    <row r="217" spans="1:26" x14ac:dyDescent="0.25">
      <c r="A217">
        <v>6362832370</v>
      </c>
      <c r="B217">
        <v>161258838</v>
      </c>
      <c r="C217" t="s">
        <v>443</v>
      </c>
      <c r="D217" t="s">
        <v>20</v>
      </c>
      <c r="J217" s="8"/>
    </row>
    <row r="218" spans="1:26" x14ac:dyDescent="0.25">
      <c r="A218">
        <v>6362827597</v>
      </c>
      <c r="B218">
        <v>161258838</v>
      </c>
      <c r="C218" t="s">
        <v>443</v>
      </c>
      <c r="D218" t="s">
        <v>20</v>
      </c>
      <c r="E218">
        <v>480</v>
      </c>
      <c r="F218">
        <v>320</v>
      </c>
      <c r="H218">
        <v>480</v>
      </c>
      <c r="I218">
        <v>0</v>
      </c>
      <c r="J218" s="8">
        <f t="shared" si="12"/>
        <v>0</v>
      </c>
      <c r="L218">
        <v>320</v>
      </c>
      <c r="M218">
        <v>320</v>
      </c>
      <c r="N218">
        <f t="shared" si="13"/>
        <v>100</v>
      </c>
      <c r="P218">
        <v>0</v>
      </c>
      <c r="Q218">
        <v>320</v>
      </c>
    </row>
    <row r="219" spans="1:26" x14ac:dyDescent="0.25">
      <c r="A219">
        <v>6362821534</v>
      </c>
      <c r="B219">
        <v>161258838</v>
      </c>
      <c r="C219" t="s">
        <v>451</v>
      </c>
      <c r="D219" t="s">
        <v>20</v>
      </c>
      <c r="E219">
        <v>1650</v>
      </c>
      <c r="F219">
        <v>1650</v>
      </c>
      <c r="H219">
        <v>1650</v>
      </c>
      <c r="I219">
        <v>0</v>
      </c>
      <c r="J219" s="8">
        <f t="shared" si="12"/>
        <v>0</v>
      </c>
    </row>
    <row r="220" spans="1:26" x14ac:dyDescent="0.25">
      <c r="A220">
        <v>6362814807</v>
      </c>
      <c r="B220">
        <v>161258838</v>
      </c>
      <c r="C220" t="s">
        <v>345</v>
      </c>
      <c r="D220" t="s">
        <v>20</v>
      </c>
      <c r="E220">
        <v>97</v>
      </c>
      <c r="F220">
        <v>0</v>
      </c>
      <c r="H220">
        <v>97</v>
      </c>
      <c r="I220">
        <v>0</v>
      </c>
      <c r="J220" s="8">
        <f t="shared" si="12"/>
        <v>0</v>
      </c>
      <c r="P220">
        <v>0</v>
      </c>
      <c r="Q220">
        <v>0</v>
      </c>
    </row>
    <row r="221" spans="1:26" x14ac:dyDescent="0.25">
      <c r="A221">
        <v>6362812464</v>
      </c>
      <c r="B221">
        <v>161258838</v>
      </c>
      <c r="C221" t="s">
        <v>63</v>
      </c>
      <c r="D221" t="s">
        <v>20</v>
      </c>
      <c r="E221">
        <v>500</v>
      </c>
      <c r="F221">
        <v>300</v>
      </c>
      <c r="H221">
        <v>500</v>
      </c>
      <c r="I221">
        <v>0</v>
      </c>
      <c r="J221" s="8">
        <f t="shared" si="12"/>
        <v>0</v>
      </c>
    </row>
    <row r="222" spans="1:26" x14ac:dyDescent="0.25">
      <c r="A222">
        <v>6362810024</v>
      </c>
      <c r="B222">
        <v>161258838</v>
      </c>
      <c r="C222" t="s">
        <v>63</v>
      </c>
      <c r="D222" t="s">
        <v>20</v>
      </c>
      <c r="E222">
        <v>700</v>
      </c>
      <c r="F222">
        <v>700</v>
      </c>
      <c r="H222">
        <v>700</v>
      </c>
      <c r="I222">
        <v>0</v>
      </c>
      <c r="J222" s="8">
        <f t="shared" si="12"/>
        <v>0</v>
      </c>
      <c r="L222">
        <v>700</v>
      </c>
      <c r="M222">
        <v>160</v>
      </c>
      <c r="N222">
        <f t="shared" si="13"/>
        <v>22.857142857142858</v>
      </c>
      <c r="P222">
        <v>0</v>
      </c>
      <c r="Q222">
        <v>160</v>
      </c>
      <c r="X222">
        <v>160</v>
      </c>
      <c r="Y222">
        <v>160</v>
      </c>
      <c r="Z222" s="8">
        <f t="shared" si="15"/>
        <v>100</v>
      </c>
    </row>
    <row r="223" spans="1:26" x14ac:dyDescent="0.25">
      <c r="A223">
        <v>6362804598</v>
      </c>
      <c r="B223">
        <v>161258838</v>
      </c>
      <c r="C223" t="s">
        <v>63</v>
      </c>
      <c r="D223" t="s">
        <v>20</v>
      </c>
      <c r="E223">
        <v>250</v>
      </c>
      <c r="F223">
        <v>250</v>
      </c>
      <c r="H223">
        <v>250</v>
      </c>
      <c r="I223">
        <v>0</v>
      </c>
      <c r="J223" s="8">
        <f t="shared" si="12"/>
        <v>0</v>
      </c>
      <c r="L223">
        <v>250</v>
      </c>
      <c r="M223">
        <v>200</v>
      </c>
      <c r="N223">
        <f t="shared" si="13"/>
        <v>80</v>
      </c>
      <c r="P223">
        <v>0</v>
      </c>
      <c r="Q223">
        <v>200</v>
      </c>
      <c r="X223">
        <v>200</v>
      </c>
      <c r="Y223">
        <v>200</v>
      </c>
      <c r="Z223" s="8">
        <f t="shared" si="15"/>
        <v>100</v>
      </c>
    </row>
    <row r="224" spans="1:26" x14ac:dyDescent="0.25">
      <c r="A224">
        <v>6362776020</v>
      </c>
      <c r="B224">
        <v>161258838</v>
      </c>
      <c r="C224" t="s">
        <v>192</v>
      </c>
      <c r="D224" t="s">
        <v>20</v>
      </c>
      <c r="E224">
        <v>500</v>
      </c>
      <c r="F224">
        <v>500</v>
      </c>
      <c r="H224">
        <v>500</v>
      </c>
      <c r="I224">
        <v>120</v>
      </c>
      <c r="J224" s="8">
        <f t="shared" si="12"/>
        <v>24</v>
      </c>
      <c r="L224">
        <v>500</v>
      </c>
      <c r="M224">
        <v>500</v>
      </c>
      <c r="N224">
        <f t="shared" si="13"/>
        <v>100</v>
      </c>
      <c r="P224">
        <v>120</v>
      </c>
      <c r="Q224">
        <v>500</v>
      </c>
      <c r="T224">
        <v>120</v>
      </c>
      <c r="U224">
        <v>120</v>
      </c>
      <c r="V224" s="8">
        <f t="shared" si="14"/>
        <v>100</v>
      </c>
      <c r="X224">
        <v>500</v>
      </c>
      <c r="Y224">
        <v>500</v>
      </c>
      <c r="Z224" s="8">
        <f t="shared" si="15"/>
        <v>100</v>
      </c>
    </row>
    <row r="225" spans="1:26" x14ac:dyDescent="0.25">
      <c r="A225">
        <v>6362770113</v>
      </c>
      <c r="B225">
        <v>161258838</v>
      </c>
      <c r="C225" t="s">
        <v>63</v>
      </c>
      <c r="D225" t="s">
        <v>20</v>
      </c>
      <c r="J225" s="8"/>
    </row>
    <row r="226" spans="1:26" x14ac:dyDescent="0.25">
      <c r="A226">
        <v>6362765391</v>
      </c>
      <c r="B226">
        <v>161258838</v>
      </c>
      <c r="C226" t="s">
        <v>63</v>
      </c>
      <c r="D226" t="s">
        <v>20</v>
      </c>
      <c r="E226">
        <v>650</v>
      </c>
      <c r="F226">
        <v>600</v>
      </c>
      <c r="H226">
        <v>650</v>
      </c>
      <c r="I226">
        <v>30</v>
      </c>
      <c r="J226" s="8">
        <f t="shared" si="12"/>
        <v>4.6153846153846159</v>
      </c>
      <c r="L226">
        <v>600</v>
      </c>
      <c r="M226">
        <v>600</v>
      </c>
      <c r="N226">
        <f t="shared" si="13"/>
        <v>100</v>
      </c>
      <c r="P226">
        <v>30</v>
      </c>
      <c r="Q226">
        <v>600</v>
      </c>
      <c r="T226">
        <v>30</v>
      </c>
      <c r="U226">
        <v>30</v>
      </c>
      <c r="V226" s="8">
        <f t="shared" si="14"/>
        <v>100</v>
      </c>
      <c r="X226">
        <v>600</v>
      </c>
      <c r="Y226">
        <v>600</v>
      </c>
      <c r="Z226" s="8">
        <f t="shared" si="15"/>
        <v>100</v>
      </c>
    </row>
    <row r="227" spans="1:26" x14ac:dyDescent="0.25">
      <c r="A227">
        <v>6362762703</v>
      </c>
      <c r="B227">
        <v>161258838</v>
      </c>
      <c r="C227" t="s">
        <v>192</v>
      </c>
      <c r="D227" t="s">
        <v>20</v>
      </c>
      <c r="E227">
        <v>360</v>
      </c>
      <c r="F227">
        <v>300</v>
      </c>
      <c r="H227">
        <v>360</v>
      </c>
      <c r="I227">
        <v>0</v>
      </c>
      <c r="J227" s="8">
        <f t="shared" si="12"/>
        <v>0</v>
      </c>
      <c r="L227">
        <v>300</v>
      </c>
      <c r="M227">
        <v>0</v>
      </c>
      <c r="N227">
        <f t="shared" si="13"/>
        <v>0</v>
      </c>
      <c r="P227">
        <v>0</v>
      </c>
      <c r="Q227">
        <v>0</v>
      </c>
    </row>
    <row r="228" spans="1:26" x14ac:dyDescent="0.25">
      <c r="A228">
        <v>6362759712</v>
      </c>
      <c r="B228">
        <v>160912743</v>
      </c>
      <c r="C228" t="s">
        <v>449</v>
      </c>
      <c r="D228" t="s">
        <v>20</v>
      </c>
      <c r="E228">
        <v>400</v>
      </c>
      <c r="F228">
        <v>400</v>
      </c>
      <c r="H228">
        <v>400</v>
      </c>
      <c r="I228">
        <v>0</v>
      </c>
      <c r="J228" s="8">
        <f t="shared" si="12"/>
        <v>0</v>
      </c>
      <c r="L228">
        <v>400</v>
      </c>
      <c r="M228">
        <v>0</v>
      </c>
      <c r="N228">
        <f t="shared" si="13"/>
        <v>0</v>
      </c>
      <c r="P228">
        <v>0</v>
      </c>
      <c r="Q228">
        <v>0</v>
      </c>
    </row>
    <row r="229" spans="1:26" x14ac:dyDescent="0.25">
      <c r="A229">
        <v>6362757838</v>
      </c>
      <c r="B229">
        <v>161258838</v>
      </c>
      <c r="C229" t="s">
        <v>443</v>
      </c>
      <c r="D229" t="s">
        <v>20</v>
      </c>
      <c r="H229">
        <v>150</v>
      </c>
      <c r="I229">
        <v>150</v>
      </c>
      <c r="J229" s="8">
        <f t="shared" si="12"/>
        <v>100</v>
      </c>
    </row>
    <row r="230" spans="1:26" x14ac:dyDescent="0.25">
      <c r="A230">
        <v>6362748799</v>
      </c>
      <c r="B230">
        <v>161258838</v>
      </c>
      <c r="C230" t="s">
        <v>373</v>
      </c>
      <c r="D230" t="s">
        <v>20</v>
      </c>
      <c r="E230">
        <v>800</v>
      </c>
      <c r="F230">
        <v>400</v>
      </c>
      <c r="J230" s="8"/>
    </row>
    <row r="231" spans="1:26" x14ac:dyDescent="0.25">
      <c r="A231">
        <v>6362742859</v>
      </c>
      <c r="B231">
        <v>161258838</v>
      </c>
      <c r="C231" t="s">
        <v>482</v>
      </c>
      <c r="D231" t="s">
        <v>20</v>
      </c>
      <c r="E231">
        <v>450</v>
      </c>
      <c r="F231">
        <v>400</v>
      </c>
      <c r="H231">
        <v>450</v>
      </c>
      <c r="I231">
        <v>0</v>
      </c>
      <c r="J231" s="8">
        <f t="shared" si="12"/>
        <v>0</v>
      </c>
      <c r="L231">
        <v>400</v>
      </c>
      <c r="M231">
        <v>400</v>
      </c>
      <c r="N231">
        <f t="shared" si="13"/>
        <v>100</v>
      </c>
      <c r="P231">
        <v>0</v>
      </c>
      <c r="Q231">
        <v>400</v>
      </c>
      <c r="X231">
        <v>400</v>
      </c>
      <c r="Y231">
        <v>400</v>
      </c>
      <c r="Z231" s="8">
        <f t="shared" si="15"/>
        <v>100</v>
      </c>
    </row>
    <row r="232" spans="1:26" x14ac:dyDescent="0.25">
      <c r="A232">
        <v>6362738968</v>
      </c>
      <c r="B232">
        <v>161258838</v>
      </c>
      <c r="C232" t="s">
        <v>485</v>
      </c>
      <c r="D232" t="s">
        <v>20</v>
      </c>
      <c r="E232">
        <v>400</v>
      </c>
      <c r="F232">
        <v>400</v>
      </c>
      <c r="H232">
        <v>400</v>
      </c>
      <c r="I232">
        <v>0</v>
      </c>
      <c r="J232" s="8">
        <f t="shared" si="12"/>
        <v>0</v>
      </c>
    </row>
    <row r="233" spans="1:26" x14ac:dyDescent="0.25">
      <c r="A233">
        <v>6362731938</v>
      </c>
      <c r="B233">
        <v>161258838</v>
      </c>
      <c r="C233" t="s">
        <v>795</v>
      </c>
      <c r="D233" t="s">
        <v>20</v>
      </c>
      <c r="E233">
        <v>500</v>
      </c>
      <c r="F233">
        <v>1000</v>
      </c>
      <c r="H233">
        <v>500</v>
      </c>
      <c r="I233">
        <v>250</v>
      </c>
      <c r="J233" s="8">
        <f t="shared" si="12"/>
        <v>50</v>
      </c>
      <c r="L233">
        <v>1000</v>
      </c>
      <c r="M233">
        <v>750</v>
      </c>
      <c r="N233">
        <f t="shared" si="13"/>
        <v>75</v>
      </c>
      <c r="P233">
        <v>250</v>
      </c>
      <c r="Q233">
        <v>750</v>
      </c>
      <c r="T233">
        <v>250</v>
      </c>
      <c r="U233">
        <v>250</v>
      </c>
      <c r="V233" s="8">
        <f t="shared" si="14"/>
        <v>100</v>
      </c>
      <c r="X233">
        <v>750</v>
      </c>
      <c r="Y233">
        <v>750</v>
      </c>
      <c r="Z233" s="8">
        <f t="shared" si="15"/>
        <v>100</v>
      </c>
    </row>
    <row r="234" spans="1:26" x14ac:dyDescent="0.25">
      <c r="A234">
        <v>6362726581</v>
      </c>
      <c r="B234">
        <v>161258838</v>
      </c>
      <c r="C234" t="s">
        <v>482</v>
      </c>
      <c r="D234" t="s">
        <v>20</v>
      </c>
      <c r="E234">
        <v>600</v>
      </c>
      <c r="F234">
        <v>600</v>
      </c>
      <c r="H234">
        <v>600</v>
      </c>
      <c r="I234">
        <v>0</v>
      </c>
      <c r="J234" s="8">
        <f t="shared" si="12"/>
        <v>0</v>
      </c>
      <c r="L234">
        <v>600</v>
      </c>
      <c r="M234">
        <v>300</v>
      </c>
      <c r="N234">
        <f t="shared" si="13"/>
        <v>50</v>
      </c>
      <c r="P234">
        <v>0</v>
      </c>
      <c r="Q234">
        <v>300</v>
      </c>
      <c r="X234">
        <v>300</v>
      </c>
      <c r="Y234">
        <v>300</v>
      </c>
      <c r="Z234" s="8">
        <f t="shared" si="15"/>
        <v>100</v>
      </c>
    </row>
    <row r="235" spans="1:26" x14ac:dyDescent="0.25">
      <c r="A235">
        <v>6362720713</v>
      </c>
      <c r="B235">
        <v>161258838</v>
      </c>
      <c r="C235" t="s">
        <v>493</v>
      </c>
      <c r="D235" t="s">
        <v>20</v>
      </c>
      <c r="H235">
        <v>240</v>
      </c>
      <c r="I235">
        <v>0</v>
      </c>
      <c r="J235" s="8">
        <f t="shared" si="12"/>
        <v>0</v>
      </c>
    </row>
    <row r="236" spans="1:26" x14ac:dyDescent="0.25">
      <c r="A236">
        <v>6362714374</v>
      </c>
      <c r="B236">
        <v>161258838</v>
      </c>
      <c r="C236" t="s">
        <v>240</v>
      </c>
      <c r="D236" t="s">
        <v>20</v>
      </c>
      <c r="E236">
        <v>380</v>
      </c>
      <c r="F236">
        <v>360</v>
      </c>
      <c r="H236">
        <v>380</v>
      </c>
      <c r="I236">
        <v>0</v>
      </c>
      <c r="J236" s="8">
        <f t="shared" si="12"/>
        <v>0</v>
      </c>
    </row>
    <row r="237" spans="1:26" x14ac:dyDescent="0.25">
      <c r="A237">
        <v>6362692985</v>
      </c>
      <c r="B237">
        <v>160912743</v>
      </c>
      <c r="C237" t="s">
        <v>792</v>
      </c>
      <c r="D237" t="s">
        <v>20</v>
      </c>
      <c r="E237">
        <v>250</v>
      </c>
      <c r="F237">
        <v>250</v>
      </c>
      <c r="H237">
        <v>250</v>
      </c>
      <c r="I237">
        <v>0</v>
      </c>
      <c r="J237" s="8">
        <f t="shared" si="12"/>
        <v>0</v>
      </c>
      <c r="L237">
        <v>250</v>
      </c>
      <c r="M237">
        <v>0</v>
      </c>
      <c r="N237">
        <f t="shared" si="13"/>
        <v>0</v>
      </c>
      <c r="P237">
        <v>0</v>
      </c>
      <c r="Q237">
        <v>0</v>
      </c>
    </row>
    <row r="238" spans="1:26" x14ac:dyDescent="0.25">
      <c r="A238">
        <v>6362684417</v>
      </c>
      <c r="B238">
        <v>161258838</v>
      </c>
      <c r="C238" t="s">
        <v>240</v>
      </c>
      <c r="D238" t="s">
        <v>20</v>
      </c>
      <c r="E238">
        <v>350</v>
      </c>
      <c r="F238">
        <v>400</v>
      </c>
      <c r="H238">
        <v>350</v>
      </c>
      <c r="I238">
        <v>0</v>
      </c>
      <c r="J238" s="8">
        <f t="shared" si="12"/>
        <v>0</v>
      </c>
    </row>
    <row r="239" spans="1:26" x14ac:dyDescent="0.25">
      <c r="A239">
        <v>6362677693</v>
      </c>
      <c r="B239">
        <v>160912743</v>
      </c>
      <c r="C239" t="s">
        <v>787</v>
      </c>
      <c r="D239" t="s">
        <v>20</v>
      </c>
      <c r="H239">
        <v>0</v>
      </c>
      <c r="I239">
        <v>0</v>
      </c>
      <c r="J239" s="8"/>
      <c r="L239">
        <v>200</v>
      </c>
      <c r="M239">
        <v>100</v>
      </c>
      <c r="N239">
        <f t="shared" si="13"/>
        <v>50</v>
      </c>
      <c r="P239">
        <v>0</v>
      </c>
      <c r="Q239">
        <v>100</v>
      </c>
    </row>
    <row r="240" spans="1:26" x14ac:dyDescent="0.25">
      <c r="A240">
        <v>6362673189</v>
      </c>
      <c r="B240">
        <v>161258838</v>
      </c>
      <c r="C240" t="s">
        <v>795</v>
      </c>
      <c r="D240" t="s">
        <v>20</v>
      </c>
      <c r="E240">
        <v>1350</v>
      </c>
      <c r="F240">
        <v>1200</v>
      </c>
      <c r="H240">
        <v>1350</v>
      </c>
      <c r="I240">
        <v>0</v>
      </c>
      <c r="J240" s="8">
        <f t="shared" si="12"/>
        <v>0</v>
      </c>
      <c r="L240">
        <v>1200</v>
      </c>
      <c r="M240">
        <v>1200</v>
      </c>
      <c r="N240">
        <f t="shared" si="13"/>
        <v>100</v>
      </c>
      <c r="P240">
        <v>0</v>
      </c>
      <c r="Q240">
        <v>1200</v>
      </c>
    </row>
    <row r="241" spans="1:26" x14ac:dyDescent="0.25">
      <c r="A241">
        <v>6362666265</v>
      </c>
      <c r="B241">
        <v>161258838</v>
      </c>
      <c r="C241" t="s">
        <v>240</v>
      </c>
      <c r="D241" t="s">
        <v>20</v>
      </c>
      <c r="E241">
        <v>500</v>
      </c>
      <c r="F241">
        <v>350</v>
      </c>
      <c r="H241">
        <v>500</v>
      </c>
      <c r="I241">
        <v>0</v>
      </c>
      <c r="J241" s="8">
        <f t="shared" si="12"/>
        <v>0</v>
      </c>
    </row>
    <row r="242" spans="1:26" x14ac:dyDescent="0.25">
      <c r="A242">
        <v>6362653946</v>
      </c>
      <c r="B242">
        <v>161258838</v>
      </c>
      <c r="C242" t="s">
        <v>373</v>
      </c>
      <c r="D242" t="s">
        <v>20</v>
      </c>
      <c r="E242">
        <v>500</v>
      </c>
      <c r="F242">
        <v>250</v>
      </c>
      <c r="H242">
        <v>500</v>
      </c>
      <c r="I242">
        <v>0</v>
      </c>
      <c r="J242" s="8">
        <f t="shared" si="12"/>
        <v>0</v>
      </c>
      <c r="L242">
        <v>250</v>
      </c>
      <c r="M242">
        <v>100</v>
      </c>
      <c r="N242">
        <f t="shared" si="13"/>
        <v>40</v>
      </c>
      <c r="P242">
        <v>0</v>
      </c>
      <c r="Q242">
        <v>100</v>
      </c>
      <c r="X242">
        <v>100</v>
      </c>
      <c r="Y242">
        <v>100</v>
      </c>
      <c r="Z242" s="8">
        <f t="shared" si="15"/>
        <v>100</v>
      </c>
    </row>
    <row r="243" spans="1:26" x14ac:dyDescent="0.25">
      <c r="A243">
        <v>6362650770</v>
      </c>
      <c r="B243">
        <v>161258838</v>
      </c>
      <c r="C243" t="s">
        <v>63</v>
      </c>
      <c r="D243" t="s">
        <v>20</v>
      </c>
      <c r="E243">
        <v>240</v>
      </c>
      <c r="F243">
        <v>250</v>
      </c>
      <c r="H243">
        <v>240</v>
      </c>
      <c r="I243">
        <v>0</v>
      </c>
      <c r="J243" s="8">
        <f t="shared" si="12"/>
        <v>0</v>
      </c>
      <c r="L243">
        <v>250</v>
      </c>
      <c r="M243">
        <v>0</v>
      </c>
      <c r="N243">
        <f t="shared" si="13"/>
        <v>0</v>
      </c>
      <c r="P243">
        <v>0</v>
      </c>
      <c r="Q243">
        <v>0</v>
      </c>
    </row>
    <row r="244" spans="1:26" x14ac:dyDescent="0.25">
      <c r="A244">
        <v>6362642418</v>
      </c>
      <c r="B244">
        <v>161258838</v>
      </c>
      <c r="C244" t="s">
        <v>482</v>
      </c>
      <c r="D244" t="s">
        <v>20</v>
      </c>
      <c r="E244">
        <v>450</v>
      </c>
      <c r="F244">
        <v>450</v>
      </c>
      <c r="H244">
        <v>450</v>
      </c>
      <c r="I244">
        <v>0</v>
      </c>
      <c r="J244" s="8">
        <f t="shared" si="12"/>
        <v>0</v>
      </c>
      <c r="L244">
        <v>450</v>
      </c>
      <c r="M244">
        <v>450</v>
      </c>
      <c r="N244">
        <f t="shared" si="13"/>
        <v>100</v>
      </c>
      <c r="P244">
        <v>0</v>
      </c>
      <c r="Q244">
        <v>450</v>
      </c>
      <c r="X244">
        <v>450</v>
      </c>
      <c r="Y244">
        <v>450</v>
      </c>
      <c r="Z244" s="8">
        <f t="shared" si="15"/>
        <v>100</v>
      </c>
    </row>
    <row r="245" spans="1:26" x14ac:dyDescent="0.25">
      <c r="A245">
        <v>6362637257</v>
      </c>
      <c r="B245">
        <v>161258838</v>
      </c>
      <c r="C245" t="s">
        <v>523</v>
      </c>
      <c r="D245" t="s">
        <v>20</v>
      </c>
      <c r="E245">
        <v>900</v>
      </c>
      <c r="F245">
        <v>900</v>
      </c>
      <c r="J245" s="8"/>
    </row>
    <row r="246" spans="1:26" x14ac:dyDescent="0.25">
      <c r="A246">
        <v>6362617077</v>
      </c>
      <c r="B246">
        <v>161258838</v>
      </c>
      <c r="C246" t="s">
        <v>443</v>
      </c>
      <c r="D246" t="s">
        <v>20</v>
      </c>
      <c r="E246">
        <v>500</v>
      </c>
      <c r="F246">
        <v>500</v>
      </c>
      <c r="H246">
        <v>500</v>
      </c>
      <c r="I246">
        <v>500</v>
      </c>
      <c r="J246" s="8">
        <f t="shared" si="12"/>
        <v>100</v>
      </c>
      <c r="L246">
        <v>500</v>
      </c>
      <c r="M246">
        <v>500</v>
      </c>
      <c r="N246">
        <f t="shared" si="13"/>
        <v>100</v>
      </c>
      <c r="P246">
        <v>500</v>
      </c>
      <c r="Q246">
        <v>500</v>
      </c>
      <c r="T246">
        <v>500</v>
      </c>
      <c r="U246">
        <v>500</v>
      </c>
      <c r="V246" s="8">
        <f t="shared" si="14"/>
        <v>100</v>
      </c>
      <c r="X246">
        <v>500</v>
      </c>
      <c r="Y246">
        <v>500</v>
      </c>
      <c r="Z246" s="8">
        <f t="shared" si="15"/>
        <v>100</v>
      </c>
    </row>
    <row r="247" spans="1:26" x14ac:dyDescent="0.25">
      <c r="A247">
        <v>6362607526</v>
      </c>
      <c r="B247">
        <v>160912743</v>
      </c>
      <c r="C247" t="s">
        <v>419</v>
      </c>
      <c r="D247" t="s">
        <v>20</v>
      </c>
      <c r="E247">
        <v>780</v>
      </c>
      <c r="F247">
        <v>1200</v>
      </c>
      <c r="H247">
        <v>780</v>
      </c>
      <c r="I247">
        <v>0</v>
      </c>
      <c r="J247" s="8">
        <f t="shared" si="12"/>
        <v>0</v>
      </c>
      <c r="L247">
        <v>1200</v>
      </c>
      <c r="M247">
        <v>0</v>
      </c>
      <c r="N247">
        <f t="shared" si="13"/>
        <v>0</v>
      </c>
      <c r="P247">
        <v>0</v>
      </c>
      <c r="Q247">
        <v>0</v>
      </c>
    </row>
    <row r="248" spans="1:26" x14ac:dyDescent="0.25">
      <c r="A248">
        <v>6362603017</v>
      </c>
      <c r="B248">
        <v>160912743</v>
      </c>
      <c r="C248" t="s">
        <v>787</v>
      </c>
      <c r="D248" t="s">
        <v>20</v>
      </c>
      <c r="E248">
        <v>150</v>
      </c>
      <c r="F248">
        <v>150</v>
      </c>
      <c r="H248">
        <v>150</v>
      </c>
      <c r="I248">
        <v>0</v>
      </c>
      <c r="J248" s="8">
        <f t="shared" si="12"/>
        <v>0</v>
      </c>
      <c r="L248">
        <v>150</v>
      </c>
      <c r="M248">
        <v>0</v>
      </c>
      <c r="N248">
        <f t="shared" si="13"/>
        <v>0</v>
      </c>
      <c r="P248">
        <v>0</v>
      </c>
      <c r="Q248">
        <v>0</v>
      </c>
    </row>
    <row r="249" spans="1:26" x14ac:dyDescent="0.25">
      <c r="A249">
        <v>6362570339</v>
      </c>
      <c r="B249">
        <v>161258838</v>
      </c>
      <c r="C249" t="s">
        <v>443</v>
      </c>
      <c r="D249" t="s">
        <v>20</v>
      </c>
      <c r="E249">
        <v>450</v>
      </c>
      <c r="F249">
        <v>450</v>
      </c>
      <c r="H249">
        <v>450</v>
      </c>
      <c r="I249">
        <v>450</v>
      </c>
      <c r="J249" s="8">
        <f t="shared" si="12"/>
        <v>100</v>
      </c>
      <c r="L249">
        <v>450</v>
      </c>
      <c r="M249">
        <v>450</v>
      </c>
      <c r="N249">
        <f t="shared" si="13"/>
        <v>100</v>
      </c>
      <c r="P249">
        <v>450</v>
      </c>
      <c r="Q249">
        <v>450</v>
      </c>
      <c r="T249">
        <v>450</v>
      </c>
      <c r="U249">
        <v>450</v>
      </c>
      <c r="V249" s="8">
        <f t="shared" si="14"/>
        <v>100</v>
      </c>
      <c r="X249">
        <v>450</v>
      </c>
      <c r="Y249">
        <v>450</v>
      </c>
      <c r="Z249" s="8">
        <f t="shared" si="15"/>
        <v>100</v>
      </c>
    </row>
    <row r="250" spans="1:26" x14ac:dyDescent="0.25">
      <c r="A250">
        <v>6362557610</v>
      </c>
      <c r="B250">
        <v>161258838</v>
      </c>
      <c r="C250" t="s">
        <v>443</v>
      </c>
      <c r="D250" t="s">
        <v>20</v>
      </c>
      <c r="E250">
        <v>510</v>
      </c>
      <c r="F250">
        <v>470</v>
      </c>
      <c r="H250">
        <v>510</v>
      </c>
      <c r="I250">
        <v>510</v>
      </c>
      <c r="J250" s="8">
        <f t="shared" si="12"/>
        <v>100</v>
      </c>
      <c r="L250">
        <v>470</v>
      </c>
      <c r="M250">
        <v>470</v>
      </c>
      <c r="N250">
        <f t="shared" si="13"/>
        <v>100</v>
      </c>
      <c r="P250">
        <v>510</v>
      </c>
      <c r="Q250">
        <v>470</v>
      </c>
      <c r="T250">
        <v>510</v>
      </c>
      <c r="U250">
        <v>510</v>
      </c>
      <c r="V250" s="8">
        <f t="shared" si="14"/>
        <v>100</v>
      </c>
      <c r="X250">
        <v>470</v>
      </c>
      <c r="Y250">
        <v>470</v>
      </c>
      <c r="Z250" s="8">
        <f t="shared" si="15"/>
        <v>100</v>
      </c>
    </row>
    <row r="251" spans="1:26" x14ac:dyDescent="0.25">
      <c r="A251">
        <v>6362546724</v>
      </c>
      <c r="B251">
        <v>161258838</v>
      </c>
      <c r="C251" t="s">
        <v>443</v>
      </c>
      <c r="D251" t="s">
        <v>20</v>
      </c>
      <c r="E251">
        <v>370</v>
      </c>
      <c r="F251">
        <v>300</v>
      </c>
      <c r="H251">
        <v>370</v>
      </c>
      <c r="I251">
        <v>370</v>
      </c>
      <c r="J251" s="8">
        <f t="shared" si="12"/>
        <v>100</v>
      </c>
      <c r="L251">
        <v>300</v>
      </c>
      <c r="M251">
        <v>300</v>
      </c>
      <c r="N251">
        <f t="shared" si="13"/>
        <v>100</v>
      </c>
      <c r="P251">
        <v>370</v>
      </c>
      <c r="Q251">
        <v>300</v>
      </c>
      <c r="T251">
        <v>370</v>
      </c>
      <c r="U251">
        <v>370</v>
      </c>
      <c r="V251" s="8">
        <f t="shared" si="14"/>
        <v>100</v>
      </c>
      <c r="X251">
        <v>300</v>
      </c>
      <c r="Y251">
        <v>300</v>
      </c>
      <c r="Z251" s="8">
        <f t="shared" si="15"/>
        <v>100</v>
      </c>
    </row>
    <row r="252" spans="1:26" x14ac:dyDescent="0.25">
      <c r="A252">
        <v>6362522706</v>
      </c>
      <c r="B252">
        <v>160912743</v>
      </c>
      <c r="C252" t="s">
        <v>55</v>
      </c>
      <c r="D252" t="s">
        <v>20</v>
      </c>
      <c r="E252">
        <v>150</v>
      </c>
      <c r="F252">
        <v>150</v>
      </c>
      <c r="H252">
        <v>150</v>
      </c>
      <c r="I252">
        <v>0</v>
      </c>
      <c r="J252" s="8">
        <f t="shared" si="12"/>
        <v>0</v>
      </c>
      <c r="L252">
        <v>150</v>
      </c>
      <c r="M252">
        <v>0</v>
      </c>
      <c r="N252">
        <f t="shared" si="13"/>
        <v>0</v>
      </c>
      <c r="P252">
        <v>0</v>
      </c>
      <c r="Q252">
        <v>0</v>
      </c>
    </row>
    <row r="253" spans="1:26" x14ac:dyDescent="0.25">
      <c r="A253">
        <v>6362501823</v>
      </c>
      <c r="B253">
        <v>161258838</v>
      </c>
      <c r="C253" t="s">
        <v>63</v>
      </c>
      <c r="D253" t="s">
        <v>20</v>
      </c>
      <c r="H253">
        <v>400</v>
      </c>
      <c r="I253">
        <v>0</v>
      </c>
      <c r="J253" s="8">
        <f t="shared" si="12"/>
        <v>0</v>
      </c>
    </row>
    <row r="254" spans="1:26" x14ac:dyDescent="0.25">
      <c r="A254">
        <v>6362496062</v>
      </c>
      <c r="B254">
        <v>161258838</v>
      </c>
      <c r="C254" t="s">
        <v>63</v>
      </c>
      <c r="D254" t="s">
        <v>20</v>
      </c>
      <c r="H254">
        <v>400</v>
      </c>
      <c r="I254">
        <v>0</v>
      </c>
      <c r="J254" s="8">
        <f t="shared" si="12"/>
        <v>0</v>
      </c>
      <c r="P254">
        <v>0</v>
      </c>
      <c r="Q254">
        <v>0</v>
      </c>
    </row>
    <row r="255" spans="1:26" x14ac:dyDescent="0.25">
      <c r="A255">
        <v>6362472207</v>
      </c>
      <c r="B255">
        <v>161258838</v>
      </c>
      <c r="C255" t="s">
        <v>482</v>
      </c>
      <c r="D255" t="s">
        <v>20</v>
      </c>
      <c r="E255">
        <v>130</v>
      </c>
      <c r="F255">
        <v>130</v>
      </c>
      <c r="H255">
        <v>130</v>
      </c>
      <c r="I255">
        <v>0</v>
      </c>
      <c r="J255" s="8">
        <f t="shared" si="12"/>
        <v>0</v>
      </c>
      <c r="L255">
        <v>130</v>
      </c>
      <c r="M255">
        <v>130</v>
      </c>
      <c r="N255">
        <f t="shared" si="13"/>
        <v>100</v>
      </c>
      <c r="P255">
        <v>0</v>
      </c>
      <c r="Q255">
        <v>130</v>
      </c>
      <c r="X255">
        <v>130</v>
      </c>
      <c r="Y255">
        <v>130</v>
      </c>
      <c r="Z255" s="8">
        <f t="shared" si="15"/>
        <v>100</v>
      </c>
    </row>
    <row r="256" spans="1:26" x14ac:dyDescent="0.25">
      <c r="A256">
        <v>6362470165</v>
      </c>
      <c r="B256">
        <v>160912743</v>
      </c>
      <c r="C256" t="s">
        <v>253</v>
      </c>
      <c r="D256" t="s">
        <v>20</v>
      </c>
      <c r="E256">
        <v>600</v>
      </c>
      <c r="F256">
        <v>690</v>
      </c>
      <c r="H256">
        <v>600</v>
      </c>
      <c r="I256">
        <v>430</v>
      </c>
      <c r="J256" s="8">
        <f t="shared" si="12"/>
        <v>71.666666666666671</v>
      </c>
      <c r="L256">
        <v>690</v>
      </c>
      <c r="M256">
        <v>690</v>
      </c>
      <c r="N256">
        <f t="shared" si="13"/>
        <v>100</v>
      </c>
      <c r="P256">
        <v>430</v>
      </c>
      <c r="Q256">
        <v>690</v>
      </c>
      <c r="T256">
        <v>430</v>
      </c>
      <c r="U256">
        <v>290</v>
      </c>
      <c r="V256" s="8">
        <f t="shared" si="14"/>
        <v>67.441860465116278</v>
      </c>
    </row>
    <row r="257" spans="1:26" x14ac:dyDescent="0.25">
      <c r="A257">
        <v>6362466138</v>
      </c>
      <c r="B257">
        <v>160912743</v>
      </c>
      <c r="C257" t="s">
        <v>563</v>
      </c>
      <c r="D257" t="s">
        <v>20</v>
      </c>
      <c r="E257">
        <v>320</v>
      </c>
      <c r="F257">
        <v>300</v>
      </c>
      <c r="H257">
        <v>320</v>
      </c>
      <c r="I257">
        <v>0</v>
      </c>
      <c r="J257" s="8">
        <f t="shared" si="12"/>
        <v>0</v>
      </c>
      <c r="L257">
        <v>300</v>
      </c>
      <c r="M257">
        <v>0</v>
      </c>
      <c r="N257">
        <f t="shared" si="13"/>
        <v>0</v>
      </c>
      <c r="P257">
        <v>0</v>
      </c>
      <c r="Q257">
        <v>0</v>
      </c>
    </row>
    <row r="258" spans="1:26" x14ac:dyDescent="0.25">
      <c r="A258">
        <v>6362460573</v>
      </c>
      <c r="B258">
        <v>161258838</v>
      </c>
      <c r="C258" t="s">
        <v>240</v>
      </c>
      <c r="D258" t="s">
        <v>20</v>
      </c>
      <c r="E258">
        <v>97</v>
      </c>
      <c r="F258">
        <v>100</v>
      </c>
      <c r="H258">
        <v>97</v>
      </c>
      <c r="I258">
        <v>0</v>
      </c>
      <c r="J258" s="8">
        <f t="shared" si="12"/>
        <v>0</v>
      </c>
    </row>
    <row r="259" spans="1:26" x14ac:dyDescent="0.25">
      <c r="A259">
        <v>6362441067</v>
      </c>
      <c r="B259">
        <v>160912743</v>
      </c>
      <c r="C259" t="s">
        <v>253</v>
      </c>
      <c r="D259" t="s">
        <v>20</v>
      </c>
      <c r="E259">
        <v>2500</v>
      </c>
      <c r="F259">
        <v>2500</v>
      </c>
      <c r="H259">
        <v>2500</v>
      </c>
      <c r="I259">
        <v>1500</v>
      </c>
      <c r="J259" s="8">
        <f t="shared" si="12"/>
        <v>60</v>
      </c>
      <c r="L259">
        <v>2500</v>
      </c>
      <c r="M259">
        <v>2500</v>
      </c>
      <c r="N259">
        <f t="shared" si="13"/>
        <v>100</v>
      </c>
      <c r="P259">
        <v>1500</v>
      </c>
      <c r="Q259">
        <v>2500</v>
      </c>
      <c r="T259">
        <v>1500</v>
      </c>
      <c r="U259">
        <v>1500</v>
      </c>
      <c r="V259" s="8">
        <f t="shared" si="14"/>
        <v>100</v>
      </c>
      <c r="X259">
        <v>2500</v>
      </c>
      <c r="Y259">
        <v>0</v>
      </c>
      <c r="Z259" s="8">
        <f t="shared" si="15"/>
        <v>0</v>
      </c>
    </row>
    <row r="260" spans="1:26" x14ac:dyDescent="0.25">
      <c r="A260">
        <v>6362438399</v>
      </c>
      <c r="B260">
        <v>160912743</v>
      </c>
      <c r="C260" t="s">
        <v>102</v>
      </c>
      <c r="D260" t="s">
        <v>20</v>
      </c>
      <c r="E260">
        <v>130</v>
      </c>
      <c r="F260">
        <v>75</v>
      </c>
      <c r="H260">
        <v>130</v>
      </c>
      <c r="I260">
        <v>0</v>
      </c>
      <c r="J260" s="8">
        <f t="shared" ref="J260:J323" si="16">(I260/H260)*100</f>
        <v>0</v>
      </c>
      <c r="L260">
        <v>75</v>
      </c>
      <c r="M260">
        <v>0</v>
      </c>
      <c r="N260">
        <f t="shared" ref="N260:N323" si="17">(M260/L260)*100</f>
        <v>0</v>
      </c>
      <c r="P260">
        <v>0</v>
      </c>
      <c r="Q260">
        <v>0</v>
      </c>
    </row>
    <row r="261" spans="1:26" x14ac:dyDescent="0.25">
      <c r="A261">
        <v>6362433562</v>
      </c>
      <c r="B261">
        <v>160912743</v>
      </c>
      <c r="C261" t="s">
        <v>102</v>
      </c>
      <c r="D261" t="s">
        <v>20</v>
      </c>
      <c r="E261">
        <v>450</v>
      </c>
      <c r="F261">
        <v>450</v>
      </c>
      <c r="H261">
        <v>450</v>
      </c>
      <c r="I261">
        <v>0</v>
      </c>
      <c r="J261" s="8">
        <f t="shared" si="16"/>
        <v>0</v>
      </c>
      <c r="L261">
        <v>450</v>
      </c>
      <c r="M261">
        <v>0</v>
      </c>
      <c r="N261">
        <f t="shared" si="17"/>
        <v>0</v>
      </c>
      <c r="P261">
        <v>0</v>
      </c>
      <c r="Q261">
        <v>0</v>
      </c>
    </row>
    <row r="262" spans="1:26" x14ac:dyDescent="0.25">
      <c r="A262">
        <v>6362414913</v>
      </c>
      <c r="B262">
        <v>160912743</v>
      </c>
      <c r="C262" t="s">
        <v>55</v>
      </c>
      <c r="D262" t="s">
        <v>20</v>
      </c>
      <c r="E262">
        <v>185</v>
      </c>
      <c r="F262">
        <v>155</v>
      </c>
      <c r="H262">
        <v>185</v>
      </c>
      <c r="I262">
        <v>0</v>
      </c>
      <c r="J262" s="8">
        <f t="shared" si="16"/>
        <v>0</v>
      </c>
      <c r="L262">
        <v>155</v>
      </c>
      <c r="M262">
        <v>155</v>
      </c>
      <c r="N262">
        <f t="shared" si="17"/>
        <v>100</v>
      </c>
      <c r="P262">
        <v>0</v>
      </c>
      <c r="Q262">
        <v>155</v>
      </c>
    </row>
    <row r="263" spans="1:26" x14ac:dyDescent="0.25">
      <c r="A263">
        <v>6362311765</v>
      </c>
      <c r="B263">
        <v>160912743</v>
      </c>
      <c r="C263" t="s">
        <v>95</v>
      </c>
      <c r="D263" t="s">
        <v>20</v>
      </c>
      <c r="E263">
        <v>250</v>
      </c>
      <c r="F263">
        <v>300</v>
      </c>
      <c r="H263">
        <v>250</v>
      </c>
      <c r="I263">
        <v>0</v>
      </c>
      <c r="J263" s="8">
        <f t="shared" si="16"/>
        <v>0</v>
      </c>
      <c r="L263">
        <v>300</v>
      </c>
      <c r="M263">
        <v>0</v>
      </c>
      <c r="N263">
        <f t="shared" si="17"/>
        <v>0</v>
      </c>
      <c r="P263">
        <v>0</v>
      </c>
      <c r="Q263">
        <v>0</v>
      </c>
    </row>
    <row r="264" spans="1:26" x14ac:dyDescent="0.25">
      <c r="A264">
        <v>6362305253</v>
      </c>
      <c r="B264">
        <v>160912743</v>
      </c>
      <c r="C264" t="s">
        <v>102</v>
      </c>
      <c r="D264" t="s">
        <v>20</v>
      </c>
      <c r="E264">
        <v>700</v>
      </c>
      <c r="F264">
        <v>600</v>
      </c>
      <c r="H264">
        <v>700</v>
      </c>
      <c r="I264">
        <v>700</v>
      </c>
      <c r="J264" s="8">
        <f t="shared" si="16"/>
        <v>100</v>
      </c>
      <c r="L264">
        <v>600</v>
      </c>
      <c r="M264">
        <v>600</v>
      </c>
      <c r="N264">
        <f t="shared" si="17"/>
        <v>100</v>
      </c>
      <c r="P264">
        <v>700</v>
      </c>
      <c r="Q264">
        <v>600</v>
      </c>
      <c r="T264">
        <v>700</v>
      </c>
      <c r="U264">
        <v>700</v>
      </c>
      <c r="V264" s="8">
        <f t="shared" ref="V264:V321" si="18">(U264/T264)*100</f>
        <v>100</v>
      </c>
      <c r="X264">
        <v>600</v>
      </c>
      <c r="Y264">
        <v>600</v>
      </c>
      <c r="Z264" s="8">
        <f t="shared" ref="Z264:Z321" si="19">(Y264/X264)*100</f>
        <v>100</v>
      </c>
    </row>
    <row r="265" spans="1:26" x14ac:dyDescent="0.25">
      <c r="A265">
        <v>6362238816</v>
      </c>
      <c r="B265">
        <v>160912743</v>
      </c>
      <c r="C265" t="s">
        <v>240</v>
      </c>
      <c r="D265" t="s">
        <v>20</v>
      </c>
      <c r="H265">
        <v>280</v>
      </c>
      <c r="I265">
        <v>140</v>
      </c>
      <c r="J265" s="8">
        <f t="shared" si="16"/>
        <v>50</v>
      </c>
      <c r="T265">
        <v>140</v>
      </c>
      <c r="U265">
        <v>140</v>
      </c>
      <c r="V265" s="8">
        <f t="shared" si="18"/>
        <v>100</v>
      </c>
    </row>
    <row r="266" spans="1:26" x14ac:dyDescent="0.25">
      <c r="A266">
        <v>6362106509</v>
      </c>
      <c r="B266">
        <v>160912743</v>
      </c>
      <c r="C266" t="s">
        <v>340</v>
      </c>
      <c r="D266" t="s">
        <v>20</v>
      </c>
      <c r="E266">
        <v>1000</v>
      </c>
      <c r="F266">
        <v>1000</v>
      </c>
      <c r="H266">
        <v>1000</v>
      </c>
      <c r="I266">
        <v>0</v>
      </c>
      <c r="J266" s="8">
        <f t="shared" si="16"/>
        <v>0</v>
      </c>
      <c r="L266">
        <v>1000</v>
      </c>
      <c r="M266">
        <v>0</v>
      </c>
      <c r="N266">
        <f t="shared" si="17"/>
        <v>0</v>
      </c>
      <c r="P266">
        <v>0</v>
      </c>
      <c r="Q266">
        <v>0</v>
      </c>
    </row>
    <row r="267" spans="1:26" x14ac:dyDescent="0.25">
      <c r="A267">
        <v>6361242886</v>
      </c>
      <c r="B267">
        <v>160912743</v>
      </c>
      <c r="C267" t="s">
        <v>650</v>
      </c>
      <c r="D267" t="s">
        <v>20</v>
      </c>
      <c r="E267">
        <v>250</v>
      </c>
      <c r="F267">
        <v>300</v>
      </c>
      <c r="H267">
        <v>250</v>
      </c>
      <c r="I267">
        <v>0</v>
      </c>
      <c r="J267" s="8">
        <f t="shared" si="16"/>
        <v>0</v>
      </c>
      <c r="L267">
        <v>300</v>
      </c>
      <c r="M267">
        <v>0</v>
      </c>
      <c r="N267">
        <f t="shared" si="17"/>
        <v>0</v>
      </c>
      <c r="P267">
        <v>0</v>
      </c>
      <c r="Q267">
        <v>0</v>
      </c>
    </row>
    <row r="268" spans="1:26" x14ac:dyDescent="0.25">
      <c r="A268">
        <v>6361206566</v>
      </c>
      <c r="B268">
        <v>160912743</v>
      </c>
      <c r="C268" t="s">
        <v>199</v>
      </c>
      <c r="D268" t="s">
        <v>20</v>
      </c>
      <c r="E268">
        <v>600</v>
      </c>
      <c r="F268">
        <v>250</v>
      </c>
      <c r="H268">
        <v>600</v>
      </c>
      <c r="I268">
        <v>0</v>
      </c>
      <c r="J268" s="8">
        <f t="shared" si="16"/>
        <v>0</v>
      </c>
      <c r="L268">
        <v>250</v>
      </c>
      <c r="M268">
        <v>130</v>
      </c>
      <c r="N268">
        <f t="shared" si="17"/>
        <v>52</v>
      </c>
      <c r="P268">
        <v>0</v>
      </c>
      <c r="Q268">
        <v>130</v>
      </c>
    </row>
    <row r="269" spans="1:26" x14ac:dyDescent="0.25">
      <c r="A269">
        <v>6361038985</v>
      </c>
      <c r="B269">
        <v>160912743</v>
      </c>
      <c r="C269" t="s">
        <v>171</v>
      </c>
      <c r="D269" t="s">
        <v>20</v>
      </c>
      <c r="E269">
        <v>700</v>
      </c>
      <c r="F269">
        <v>700</v>
      </c>
      <c r="H269">
        <v>700</v>
      </c>
      <c r="I269">
        <v>700</v>
      </c>
      <c r="J269" s="8">
        <f t="shared" si="16"/>
        <v>100</v>
      </c>
      <c r="L269">
        <v>700</v>
      </c>
      <c r="M269">
        <v>700</v>
      </c>
      <c r="N269">
        <f t="shared" si="17"/>
        <v>100</v>
      </c>
      <c r="P269">
        <v>700</v>
      </c>
      <c r="Q269">
        <v>700</v>
      </c>
      <c r="T269">
        <v>700</v>
      </c>
      <c r="U269">
        <v>700</v>
      </c>
      <c r="V269" s="8">
        <f t="shared" si="18"/>
        <v>100</v>
      </c>
      <c r="X269">
        <v>700</v>
      </c>
      <c r="Y269">
        <v>700</v>
      </c>
      <c r="Z269" s="8">
        <f t="shared" si="19"/>
        <v>100</v>
      </c>
    </row>
    <row r="270" spans="1:26" x14ac:dyDescent="0.25">
      <c r="A270">
        <v>6360873920</v>
      </c>
      <c r="B270">
        <v>160912743</v>
      </c>
      <c r="C270" t="s">
        <v>791</v>
      </c>
      <c r="D270" t="s">
        <v>20</v>
      </c>
      <c r="E270">
        <v>500</v>
      </c>
      <c r="F270">
        <v>500</v>
      </c>
      <c r="H270">
        <v>500</v>
      </c>
      <c r="I270">
        <v>500</v>
      </c>
      <c r="J270" s="8">
        <f t="shared" si="16"/>
        <v>100</v>
      </c>
      <c r="T270">
        <v>500</v>
      </c>
      <c r="U270">
        <v>500</v>
      </c>
      <c r="V270" s="8">
        <f t="shared" si="18"/>
        <v>100</v>
      </c>
    </row>
    <row r="271" spans="1:26" x14ac:dyDescent="0.25">
      <c r="A271">
        <v>6360713944</v>
      </c>
      <c r="B271">
        <v>160912743</v>
      </c>
      <c r="C271" t="s">
        <v>61</v>
      </c>
      <c r="D271" t="s">
        <v>20</v>
      </c>
      <c r="E271">
        <v>2300</v>
      </c>
      <c r="F271">
        <v>2300</v>
      </c>
      <c r="H271">
        <v>2300</v>
      </c>
      <c r="I271">
        <v>160</v>
      </c>
      <c r="J271" s="8">
        <f t="shared" si="16"/>
        <v>6.9565217391304346</v>
      </c>
      <c r="L271">
        <v>2300</v>
      </c>
      <c r="M271">
        <v>1000</v>
      </c>
      <c r="N271">
        <f t="shared" si="17"/>
        <v>43.478260869565219</v>
      </c>
      <c r="P271">
        <v>160</v>
      </c>
      <c r="Q271">
        <v>1000</v>
      </c>
      <c r="T271">
        <v>160</v>
      </c>
      <c r="U271">
        <v>160</v>
      </c>
      <c r="V271" s="8">
        <f t="shared" si="18"/>
        <v>100</v>
      </c>
      <c r="X271">
        <v>1000</v>
      </c>
      <c r="Y271">
        <v>1000</v>
      </c>
      <c r="Z271" s="8">
        <f t="shared" si="19"/>
        <v>100</v>
      </c>
    </row>
    <row r="272" spans="1:26" x14ac:dyDescent="0.25">
      <c r="A272">
        <v>6360330895</v>
      </c>
      <c r="B272">
        <v>160912743</v>
      </c>
      <c r="C272" t="s">
        <v>411</v>
      </c>
      <c r="D272" t="s">
        <v>20</v>
      </c>
      <c r="E272">
        <v>650</v>
      </c>
      <c r="F272">
        <v>650</v>
      </c>
      <c r="H272">
        <v>650</v>
      </c>
      <c r="I272">
        <v>650</v>
      </c>
      <c r="J272" s="8">
        <f t="shared" si="16"/>
        <v>100</v>
      </c>
      <c r="L272">
        <v>650</v>
      </c>
      <c r="M272">
        <v>650</v>
      </c>
      <c r="N272">
        <f t="shared" si="17"/>
        <v>100</v>
      </c>
      <c r="P272">
        <v>650</v>
      </c>
      <c r="Q272">
        <v>650</v>
      </c>
    </row>
    <row r="273" spans="1:26" x14ac:dyDescent="0.25">
      <c r="A273">
        <v>6360315368</v>
      </c>
      <c r="B273">
        <v>160912743</v>
      </c>
      <c r="C273" t="s">
        <v>108</v>
      </c>
      <c r="D273" t="s">
        <v>20</v>
      </c>
      <c r="E273">
        <v>1000</v>
      </c>
      <c r="F273">
        <v>300</v>
      </c>
      <c r="H273">
        <v>1000</v>
      </c>
      <c r="I273">
        <v>0</v>
      </c>
      <c r="J273" s="8">
        <f t="shared" si="16"/>
        <v>0</v>
      </c>
      <c r="L273">
        <v>300</v>
      </c>
      <c r="M273">
        <v>0</v>
      </c>
      <c r="N273">
        <f t="shared" si="17"/>
        <v>0</v>
      </c>
      <c r="P273">
        <v>0</v>
      </c>
      <c r="Q273">
        <v>0</v>
      </c>
    </row>
    <row r="274" spans="1:26" x14ac:dyDescent="0.25">
      <c r="A274">
        <v>6359690087</v>
      </c>
      <c r="B274">
        <v>160912743</v>
      </c>
      <c r="C274" t="s">
        <v>102</v>
      </c>
      <c r="D274" t="s">
        <v>20</v>
      </c>
      <c r="E274">
        <v>1350</v>
      </c>
      <c r="F274">
        <v>1350</v>
      </c>
      <c r="H274">
        <v>1350</v>
      </c>
      <c r="I274">
        <v>0</v>
      </c>
      <c r="J274" s="8">
        <f t="shared" si="16"/>
        <v>0</v>
      </c>
      <c r="L274">
        <v>1350</v>
      </c>
      <c r="M274">
        <v>0</v>
      </c>
      <c r="N274">
        <f t="shared" si="17"/>
        <v>0</v>
      </c>
      <c r="P274">
        <v>0</v>
      </c>
      <c r="Q274">
        <v>0</v>
      </c>
    </row>
    <row r="275" spans="1:26" x14ac:dyDescent="0.25">
      <c r="A275">
        <v>6359673229</v>
      </c>
      <c r="B275">
        <v>160912743</v>
      </c>
      <c r="C275" t="s">
        <v>185</v>
      </c>
      <c r="D275" t="s">
        <v>20</v>
      </c>
      <c r="E275">
        <v>250</v>
      </c>
      <c r="F275">
        <v>250</v>
      </c>
      <c r="H275">
        <v>250</v>
      </c>
      <c r="I275">
        <v>0</v>
      </c>
      <c r="J275" s="8">
        <f t="shared" si="16"/>
        <v>0</v>
      </c>
      <c r="L275">
        <v>250</v>
      </c>
      <c r="M275">
        <v>250</v>
      </c>
      <c r="N275">
        <f t="shared" si="17"/>
        <v>100</v>
      </c>
      <c r="P275">
        <v>0</v>
      </c>
      <c r="Q275">
        <v>250</v>
      </c>
    </row>
    <row r="276" spans="1:26" x14ac:dyDescent="0.25">
      <c r="A276">
        <v>6359668688</v>
      </c>
      <c r="B276">
        <v>160912743</v>
      </c>
      <c r="C276" t="s">
        <v>71</v>
      </c>
      <c r="D276" t="s">
        <v>20</v>
      </c>
      <c r="E276">
        <v>420</v>
      </c>
      <c r="F276">
        <v>420</v>
      </c>
      <c r="H276">
        <v>420</v>
      </c>
      <c r="I276">
        <v>0</v>
      </c>
      <c r="J276" s="8">
        <f t="shared" si="16"/>
        <v>0</v>
      </c>
      <c r="L276">
        <v>420</v>
      </c>
      <c r="M276">
        <v>0</v>
      </c>
      <c r="N276">
        <f t="shared" si="17"/>
        <v>0</v>
      </c>
      <c r="P276">
        <v>0</v>
      </c>
      <c r="Q276">
        <v>0</v>
      </c>
    </row>
    <row r="277" spans="1:26" x14ac:dyDescent="0.25">
      <c r="A277">
        <v>6359655338</v>
      </c>
      <c r="B277">
        <v>160912743</v>
      </c>
      <c r="C277" t="s">
        <v>57</v>
      </c>
      <c r="D277" t="s">
        <v>20</v>
      </c>
      <c r="E277">
        <v>600</v>
      </c>
      <c r="F277">
        <v>600</v>
      </c>
      <c r="H277">
        <v>600</v>
      </c>
      <c r="I277">
        <v>600</v>
      </c>
      <c r="J277" s="8">
        <f t="shared" si="16"/>
        <v>100</v>
      </c>
      <c r="L277">
        <v>600</v>
      </c>
      <c r="M277">
        <v>600</v>
      </c>
      <c r="N277">
        <f t="shared" si="17"/>
        <v>100</v>
      </c>
      <c r="P277">
        <v>600</v>
      </c>
      <c r="Q277">
        <v>600</v>
      </c>
      <c r="T277">
        <v>600</v>
      </c>
      <c r="U277">
        <v>600</v>
      </c>
      <c r="V277" s="8">
        <f t="shared" si="18"/>
        <v>100</v>
      </c>
      <c r="X277">
        <v>600</v>
      </c>
      <c r="Y277">
        <v>600</v>
      </c>
      <c r="Z277" s="8">
        <f t="shared" si="19"/>
        <v>100</v>
      </c>
    </row>
    <row r="278" spans="1:26" x14ac:dyDescent="0.25">
      <c r="A278">
        <v>6357671833</v>
      </c>
      <c r="B278">
        <v>160912743</v>
      </c>
      <c r="C278" t="s">
        <v>792</v>
      </c>
      <c r="D278" t="s">
        <v>20</v>
      </c>
      <c r="E278">
        <v>1050</v>
      </c>
      <c r="F278">
        <v>1200</v>
      </c>
      <c r="H278">
        <v>1050</v>
      </c>
      <c r="I278">
        <v>0</v>
      </c>
      <c r="J278" s="8">
        <f t="shared" si="16"/>
        <v>0</v>
      </c>
      <c r="L278">
        <v>1200</v>
      </c>
      <c r="M278">
        <v>0</v>
      </c>
      <c r="N278">
        <f t="shared" si="17"/>
        <v>0</v>
      </c>
      <c r="P278">
        <v>0</v>
      </c>
      <c r="Q278">
        <v>0</v>
      </c>
    </row>
    <row r="279" spans="1:26" x14ac:dyDescent="0.25">
      <c r="A279">
        <v>6357492380</v>
      </c>
      <c r="B279">
        <v>160912743</v>
      </c>
      <c r="C279" t="s">
        <v>451</v>
      </c>
      <c r="D279" t="s">
        <v>20</v>
      </c>
      <c r="E279">
        <v>2500</v>
      </c>
      <c r="F279">
        <v>2500</v>
      </c>
      <c r="H279">
        <v>2500</v>
      </c>
      <c r="I279">
        <v>160</v>
      </c>
      <c r="J279" s="8">
        <f t="shared" si="16"/>
        <v>6.4</v>
      </c>
      <c r="T279">
        <v>160</v>
      </c>
      <c r="U279">
        <v>160</v>
      </c>
      <c r="V279" s="8">
        <f t="shared" si="18"/>
        <v>100</v>
      </c>
    </row>
    <row r="280" spans="1:26" x14ac:dyDescent="0.25">
      <c r="A280">
        <v>6357036190</v>
      </c>
      <c r="B280">
        <v>160912743</v>
      </c>
      <c r="C280" t="s">
        <v>176</v>
      </c>
      <c r="D280" t="s">
        <v>20</v>
      </c>
      <c r="E280">
        <v>280</v>
      </c>
      <c r="F280">
        <v>350</v>
      </c>
      <c r="H280">
        <v>280</v>
      </c>
      <c r="I280">
        <v>140</v>
      </c>
      <c r="J280" s="8">
        <f t="shared" si="16"/>
        <v>50</v>
      </c>
      <c r="L280">
        <v>350</v>
      </c>
      <c r="M280">
        <v>350</v>
      </c>
      <c r="N280">
        <f t="shared" si="17"/>
        <v>100</v>
      </c>
      <c r="P280">
        <v>140</v>
      </c>
      <c r="Q280">
        <v>350</v>
      </c>
      <c r="T280">
        <v>140</v>
      </c>
      <c r="U280">
        <v>140</v>
      </c>
      <c r="V280" s="8">
        <f t="shared" si="18"/>
        <v>100</v>
      </c>
      <c r="X280">
        <v>350</v>
      </c>
      <c r="Y280">
        <v>350</v>
      </c>
      <c r="Z280" s="8">
        <f t="shared" si="19"/>
        <v>100</v>
      </c>
    </row>
    <row r="281" spans="1:26" x14ac:dyDescent="0.25">
      <c r="A281">
        <v>6356163035</v>
      </c>
      <c r="B281">
        <v>160912743</v>
      </c>
      <c r="C281" t="s">
        <v>61</v>
      </c>
      <c r="D281" t="s">
        <v>20</v>
      </c>
      <c r="E281">
        <v>250</v>
      </c>
      <c r="F281">
        <v>250</v>
      </c>
      <c r="H281">
        <v>250</v>
      </c>
      <c r="I281">
        <v>0</v>
      </c>
      <c r="J281" s="8">
        <f t="shared" si="16"/>
        <v>0</v>
      </c>
      <c r="L281">
        <v>250</v>
      </c>
      <c r="M281">
        <v>0</v>
      </c>
      <c r="N281">
        <f t="shared" si="17"/>
        <v>0</v>
      </c>
      <c r="P281">
        <v>0</v>
      </c>
      <c r="Q281">
        <v>0</v>
      </c>
    </row>
    <row r="282" spans="1:26" x14ac:dyDescent="0.25">
      <c r="A282">
        <v>6356139201</v>
      </c>
      <c r="B282">
        <v>160912743</v>
      </c>
      <c r="C282" t="s">
        <v>187</v>
      </c>
      <c r="D282" t="s">
        <v>20</v>
      </c>
      <c r="E282">
        <v>18</v>
      </c>
      <c r="F282">
        <v>180</v>
      </c>
      <c r="H282">
        <v>18</v>
      </c>
      <c r="I282">
        <v>0</v>
      </c>
      <c r="J282" s="8">
        <f t="shared" si="16"/>
        <v>0</v>
      </c>
    </row>
    <row r="283" spans="1:26" x14ac:dyDescent="0.25">
      <c r="A283">
        <v>6356137968</v>
      </c>
      <c r="B283">
        <v>160912743</v>
      </c>
      <c r="C283" t="s">
        <v>199</v>
      </c>
      <c r="D283" t="s">
        <v>20</v>
      </c>
      <c r="E283">
        <v>500</v>
      </c>
      <c r="F283">
        <v>500</v>
      </c>
      <c r="H283">
        <v>500</v>
      </c>
      <c r="I283">
        <v>0</v>
      </c>
      <c r="J283" s="8">
        <f t="shared" si="16"/>
        <v>0</v>
      </c>
      <c r="L283">
        <v>500</v>
      </c>
      <c r="M283">
        <v>0</v>
      </c>
      <c r="N283">
        <f t="shared" si="17"/>
        <v>0</v>
      </c>
      <c r="P283">
        <v>0</v>
      </c>
      <c r="Q283">
        <v>0</v>
      </c>
    </row>
    <row r="284" spans="1:26" x14ac:dyDescent="0.25">
      <c r="A284">
        <v>6356119236</v>
      </c>
      <c r="B284">
        <v>160912743</v>
      </c>
      <c r="C284" t="s">
        <v>176</v>
      </c>
      <c r="D284" t="s">
        <v>20</v>
      </c>
      <c r="E284">
        <v>270</v>
      </c>
      <c r="F284">
        <v>300</v>
      </c>
      <c r="H284">
        <v>270</v>
      </c>
      <c r="I284">
        <v>80</v>
      </c>
      <c r="J284" s="8">
        <f t="shared" si="16"/>
        <v>29.629629629629626</v>
      </c>
      <c r="L284">
        <v>300</v>
      </c>
      <c r="M284">
        <v>300</v>
      </c>
      <c r="N284">
        <f t="shared" si="17"/>
        <v>100</v>
      </c>
      <c r="P284">
        <v>80</v>
      </c>
      <c r="Q284">
        <v>300</v>
      </c>
      <c r="T284">
        <v>80</v>
      </c>
      <c r="U284">
        <v>70</v>
      </c>
      <c r="V284" s="8">
        <f t="shared" si="18"/>
        <v>87.5</v>
      </c>
      <c r="X284">
        <v>300</v>
      </c>
      <c r="Y284">
        <v>300</v>
      </c>
      <c r="Z284" s="8">
        <f t="shared" si="19"/>
        <v>100</v>
      </c>
    </row>
    <row r="285" spans="1:26" x14ac:dyDescent="0.25">
      <c r="A285">
        <v>6356056586</v>
      </c>
      <c r="B285">
        <v>160912743</v>
      </c>
      <c r="C285" t="s">
        <v>247</v>
      </c>
      <c r="D285" t="s">
        <v>20</v>
      </c>
      <c r="E285">
        <v>1400</v>
      </c>
      <c r="F285">
        <v>1250</v>
      </c>
      <c r="H285">
        <v>1400</v>
      </c>
      <c r="I285">
        <v>900</v>
      </c>
      <c r="J285" s="8">
        <f t="shared" si="16"/>
        <v>64.285714285714292</v>
      </c>
      <c r="L285">
        <v>1250</v>
      </c>
      <c r="M285">
        <v>1250</v>
      </c>
      <c r="N285">
        <f t="shared" si="17"/>
        <v>100</v>
      </c>
      <c r="P285">
        <v>900</v>
      </c>
      <c r="Q285">
        <v>1250</v>
      </c>
      <c r="T285">
        <v>900</v>
      </c>
      <c r="U285">
        <v>900</v>
      </c>
      <c r="V285" s="8">
        <f t="shared" si="18"/>
        <v>100</v>
      </c>
      <c r="X285">
        <v>1250</v>
      </c>
      <c r="Y285">
        <v>1250</v>
      </c>
      <c r="Z285" s="8">
        <f t="shared" si="19"/>
        <v>100</v>
      </c>
    </row>
    <row r="286" spans="1:26" x14ac:dyDescent="0.25">
      <c r="A286">
        <v>6356051675</v>
      </c>
      <c r="B286">
        <v>160912743</v>
      </c>
      <c r="C286" t="s">
        <v>443</v>
      </c>
      <c r="D286" t="s">
        <v>20</v>
      </c>
      <c r="E286">
        <v>300</v>
      </c>
      <c r="F286">
        <v>235</v>
      </c>
      <c r="H286">
        <v>300</v>
      </c>
      <c r="I286">
        <v>0</v>
      </c>
      <c r="J286" s="8">
        <f t="shared" si="16"/>
        <v>0</v>
      </c>
      <c r="L286">
        <v>235</v>
      </c>
      <c r="M286">
        <v>235</v>
      </c>
      <c r="N286">
        <f t="shared" si="17"/>
        <v>100</v>
      </c>
      <c r="P286">
        <v>0</v>
      </c>
      <c r="Q286">
        <v>235</v>
      </c>
    </row>
    <row r="287" spans="1:26" x14ac:dyDescent="0.25">
      <c r="A287">
        <v>6356042462</v>
      </c>
      <c r="B287">
        <v>160912743</v>
      </c>
      <c r="C287" t="s">
        <v>373</v>
      </c>
      <c r="D287" t="s">
        <v>20</v>
      </c>
      <c r="E287">
        <v>450</v>
      </c>
      <c r="F287">
        <v>450</v>
      </c>
      <c r="H287">
        <v>450</v>
      </c>
      <c r="I287">
        <v>0</v>
      </c>
      <c r="J287" s="8">
        <f t="shared" si="16"/>
        <v>0</v>
      </c>
      <c r="L287">
        <v>450</v>
      </c>
      <c r="M287">
        <v>450</v>
      </c>
      <c r="N287">
        <f t="shared" si="17"/>
        <v>100</v>
      </c>
      <c r="P287">
        <v>0</v>
      </c>
      <c r="Q287">
        <v>450</v>
      </c>
    </row>
    <row r="288" spans="1:26" x14ac:dyDescent="0.25">
      <c r="A288">
        <v>6356039192</v>
      </c>
      <c r="B288">
        <v>160912743</v>
      </c>
      <c r="C288" t="s">
        <v>108</v>
      </c>
      <c r="D288" t="s">
        <v>20</v>
      </c>
      <c r="E288">
        <v>2000</v>
      </c>
      <c r="F288">
        <v>2000</v>
      </c>
      <c r="H288">
        <v>2000</v>
      </c>
      <c r="I288">
        <v>0</v>
      </c>
      <c r="J288" s="8">
        <f t="shared" si="16"/>
        <v>0</v>
      </c>
      <c r="L288">
        <v>2000</v>
      </c>
      <c r="M288">
        <v>0</v>
      </c>
      <c r="N288">
        <f t="shared" si="17"/>
        <v>0</v>
      </c>
      <c r="P288">
        <v>0</v>
      </c>
      <c r="Q288">
        <v>0</v>
      </c>
    </row>
    <row r="289" spans="1:26" x14ac:dyDescent="0.25">
      <c r="A289">
        <v>6356027287</v>
      </c>
      <c r="B289">
        <v>160912743</v>
      </c>
      <c r="C289" t="s">
        <v>419</v>
      </c>
      <c r="D289" t="s">
        <v>20</v>
      </c>
      <c r="E289">
        <v>390</v>
      </c>
      <c r="F289">
        <v>390</v>
      </c>
      <c r="H289">
        <v>390</v>
      </c>
      <c r="I289">
        <v>110</v>
      </c>
      <c r="J289" s="8">
        <f t="shared" si="16"/>
        <v>28.205128205128204</v>
      </c>
      <c r="L289">
        <v>390</v>
      </c>
      <c r="M289">
        <v>390</v>
      </c>
      <c r="N289">
        <f t="shared" si="17"/>
        <v>100</v>
      </c>
      <c r="P289">
        <v>110</v>
      </c>
      <c r="Q289">
        <v>390</v>
      </c>
      <c r="T289">
        <v>110</v>
      </c>
      <c r="U289">
        <v>110</v>
      </c>
      <c r="V289" s="8">
        <f t="shared" si="18"/>
        <v>100</v>
      </c>
      <c r="X289">
        <v>390</v>
      </c>
      <c r="Y289">
        <v>390</v>
      </c>
      <c r="Z289" s="8">
        <f t="shared" si="19"/>
        <v>100</v>
      </c>
    </row>
    <row r="290" spans="1:26" x14ac:dyDescent="0.25">
      <c r="A290">
        <v>6356023717</v>
      </c>
      <c r="B290">
        <v>160912743</v>
      </c>
      <c r="C290" t="s">
        <v>240</v>
      </c>
      <c r="D290" t="s">
        <v>20</v>
      </c>
      <c r="E290">
        <v>800</v>
      </c>
      <c r="F290">
        <v>800</v>
      </c>
      <c r="H290">
        <v>800</v>
      </c>
      <c r="I290">
        <v>125</v>
      </c>
      <c r="J290" s="8">
        <f t="shared" si="16"/>
        <v>15.625</v>
      </c>
      <c r="L290">
        <v>800</v>
      </c>
      <c r="M290">
        <v>800</v>
      </c>
      <c r="N290">
        <f t="shared" si="17"/>
        <v>100</v>
      </c>
      <c r="P290">
        <v>125</v>
      </c>
      <c r="Q290">
        <v>800</v>
      </c>
      <c r="T290">
        <v>125</v>
      </c>
      <c r="U290">
        <v>125</v>
      </c>
      <c r="V290" s="8">
        <f t="shared" si="18"/>
        <v>100</v>
      </c>
      <c r="X290">
        <v>800</v>
      </c>
      <c r="Y290">
        <v>800</v>
      </c>
      <c r="Z290" s="8">
        <f t="shared" si="19"/>
        <v>100</v>
      </c>
    </row>
    <row r="291" spans="1:26" x14ac:dyDescent="0.25">
      <c r="A291">
        <v>6356004322</v>
      </c>
      <c r="B291">
        <v>160912743</v>
      </c>
      <c r="C291" t="s">
        <v>119</v>
      </c>
      <c r="D291" t="s">
        <v>20</v>
      </c>
      <c r="E291">
        <v>80</v>
      </c>
      <c r="F291">
        <v>120</v>
      </c>
      <c r="H291">
        <v>80</v>
      </c>
      <c r="I291">
        <v>80</v>
      </c>
      <c r="J291" s="8">
        <f t="shared" si="16"/>
        <v>100</v>
      </c>
      <c r="L291">
        <v>120</v>
      </c>
      <c r="M291">
        <v>120</v>
      </c>
      <c r="N291">
        <f t="shared" si="17"/>
        <v>100</v>
      </c>
      <c r="P291">
        <v>80</v>
      </c>
      <c r="Q291">
        <v>120</v>
      </c>
      <c r="T291">
        <v>80</v>
      </c>
      <c r="U291">
        <v>80</v>
      </c>
      <c r="V291" s="8">
        <f t="shared" si="18"/>
        <v>100</v>
      </c>
      <c r="X291">
        <v>120</v>
      </c>
      <c r="Y291">
        <v>120</v>
      </c>
      <c r="Z291" s="8">
        <f t="shared" si="19"/>
        <v>100</v>
      </c>
    </row>
    <row r="292" spans="1:26" x14ac:dyDescent="0.25">
      <c r="A292">
        <v>6355992326</v>
      </c>
      <c r="B292">
        <v>160912743</v>
      </c>
      <c r="C292" t="s">
        <v>563</v>
      </c>
      <c r="D292" t="s">
        <v>20</v>
      </c>
      <c r="E292">
        <v>550</v>
      </c>
      <c r="F292">
        <v>500</v>
      </c>
      <c r="H292">
        <v>550</v>
      </c>
      <c r="I292">
        <v>140</v>
      </c>
      <c r="J292" s="8">
        <f t="shared" si="16"/>
        <v>25.454545454545453</v>
      </c>
      <c r="L292">
        <v>500</v>
      </c>
      <c r="M292">
        <v>400</v>
      </c>
      <c r="N292">
        <f t="shared" si="17"/>
        <v>80</v>
      </c>
      <c r="P292">
        <v>140</v>
      </c>
      <c r="Q292">
        <v>400</v>
      </c>
      <c r="T292">
        <v>140</v>
      </c>
      <c r="U292">
        <v>140</v>
      </c>
      <c r="V292" s="8">
        <f t="shared" si="18"/>
        <v>100</v>
      </c>
      <c r="X292">
        <v>400</v>
      </c>
      <c r="Y292">
        <v>400</v>
      </c>
      <c r="Z292" s="8">
        <f t="shared" si="19"/>
        <v>100</v>
      </c>
    </row>
    <row r="293" spans="1:26" x14ac:dyDescent="0.25">
      <c r="A293">
        <v>6355991600</v>
      </c>
      <c r="B293">
        <v>160912743</v>
      </c>
      <c r="C293" t="s">
        <v>55</v>
      </c>
      <c r="D293" t="s">
        <v>20</v>
      </c>
      <c r="E293">
        <v>1500</v>
      </c>
      <c r="F293">
        <v>1100</v>
      </c>
      <c r="H293">
        <v>1500</v>
      </c>
      <c r="I293">
        <v>0</v>
      </c>
      <c r="J293" s="8">
        <f t="shared" si="16"/>
        <v>0</v>
      </c>
      <c r="L293">
        <v>1100</v>
      </c>
      <c r="M293">
        <v>0</v>
      </c>
      <c r="N293">
        <f t="shared" si="17"/>
        <v>0</v>
      </c>
      <c r="P293">
        <v>0</v>
      </c>
      <c r="Q293">
        <v>0</v>
      </c>
    </row>
    <row r="294" spans="1:26" x14ac:dyDescent="0.25">
      <c r="A294">
        <v>6355136030</v>
      </c>
      <c r="B294">
        <v>160912743</v>
      </c>
      <c r="C294" t="s">
        <v>75</v>
      </c>
      <c r="D294" t="s">
        <v>20</v>
      </c>
      <c r="E294">
        <v>1000</v>
      </c>
      <c r="F294">
        <v>1000</v>
      </c>
      <c r="H294">
        <v>1000</v>
      </c>
      <c r="I294">
        <v>0</v>
      </c>
      <c r="J294" s="8">
        <f t="shared" si="16"/>
        <v>0</v>
      </c>
      <c r="L294">
        <v>1000</v>
      </c>
      <c r="M294">
        <v>0</v>
      </c>
      <c r="N294">
        <f t="shared" si="17"/>
        <v>0</v>
      </c>
      <c r="P294">
        <v>0</v>
      </c>
      <c r="Q294">
        <v>0</v>
      </c>
    </row>
    <row r="295" spans="1:26" x14ac:dyDescent="0.25">
      <c r="A295">
        <v>6353545389</v>
      </c>
      <c r="B295">
        <v>160912743</v>
      </c>
      <c r="C295" t="s">
        <v>668</v>
      </c>
      <c r="D295" t="s">
        <v>20</v>
      </c>
      <c r="E295">
        <v>300</v>
      </c>
      <c r="F295">
        <v>300</v>
      </c>
      <c r="H295">
        <v>300</v>
      </c>
      <c r="I295">
        <v>100</v>
      </c>
      <c r="J295" s="8">
        <f t="shared" si="16"/>
        <v>33.333333333333329</v>
      </c>
      <c r="L295">
        <v>300</v>
      </c>
      <c r="M295">
        <v>300</v>
      </c>
      <c r="N295">
        <f t="shared" si="17"/>
        <v>100</v>
      </c>
      <c r="P295">
        <v>100</v>
      </c>
      <c r="Q295">
        <v>300</v>
      </c>
      <c r="T295">
        <v>100</v>
      </c>
      <c r="U295">
        <v>100</v>
      </c>
      <c r="V295" s="8">
        <f t="shared" si="18"/>
        <v>100</v>
      </c>
      <c r="X295">
        <v>300</v>
      </c>
      <c r="Y295">
        <v>300</v>
      </c>
      <c r="Z295" s="8">
        <f t="shared" si="19"/>
        <v>100</v>
      </c>
    </row>
    <row r="296" spans="1:26" x14ac:dyDescent="0.25">
      <c r="A296">
        <v>6351982846</v>
      </c>
      <c r="B296">
        <v>160912743</v>
      </c>
      <c r="C296" t="s">
        <v>55</v>
      </c>
      <c r="D296" t="s">
        <v>20</v>
      </c>
      <c r="E296">
        <v>1000</v>
      </c>
      <c r="F296">
        <v>900</v>
      </c>
      <c r="H296">
        <v>1000</v>
      </c>
      <c r="I296">
        <v>400</v>
      </c>
      <c r="J296" s="8">
        <f t="shared" si="16"/>
        <v>40</v>
      </c>
      <c r="T296">
        <v>400</v>
      </c>
      <c r="U296">
        <v>400</v>
      </c>
      <c r="V296" s="8">
        <f t="shared" si="18"/>
        <v>100</v>
      </c>
    </row>
    <row r="297" spans="1:26" x14ac:dyDescent="0.25">
      <c r="A297">
        <v>6350246885</v>
      </c>
      <c r="B297">
        <v>160912743</v>
      </c>
      <c r="C297" t="s">
        <v>793</v>
      </c>
      <c r="D297" t="s">
        <v>20</v>
      </c>
      <c r="E297">
        <v>1850</v>
      </c>
      <c r="F297">
        <v>2000</v>
      </c>
      <c r="H297">
        <v>1850</v>
      </c>
      <c r="I297">
        <v>0</v>
      </c>
      <c r="J297" s="8">
        <f t="shared" si="16"/>
        <v>0</v>
      </c>
      <c r="L297">
        <v>2000</v>
      </c>
      <c r="M297">
        <v>0</v>
      </c>
      <c r="N297">
        <f t="shared" si="17"/>
        <v>0</v>
      </c>
      <c r="P297">
        <v>0</v>
      </c>
      <c r="Q297">
        <v>0</v>
      </c>
    </row>
    <row r="298" spans="1:26" x14ac:dyDescent="0.25">
      <c r="A298">
        <v>6349951695</v>
      </c>
      <c r="B298">
        <v>160912743</v>
      </c>
      <c r="C298" t="s">
        <v>650</v>
      </c>
      <c r="D298" t="s">
        <v>20</v>
      </c>
      <c r="E298">
        <v>660</v>
      </c>
      <c r="F298">
        <v>750</v>
      </c>
      <c r="H298">
        <v>660</v>
      </c>
      <c r="I298">
        <v>0</v>
      </c>
      <c r="J298" s="8">
        <f t="shared" si="16"/>
        <v>0</v>
      </c>
      <c r="L298">
        <v>750</v>
      </c>
      <c r="M298">
        <v>0</v>
      </c>
      <c r="N298">
        <f t="shared" si="17"/>
        <v>0</v>
      </c>
      <c r="P298">
        <v>0</v>
      </c>
      <c r="Q298">
        <v>0</v>
      </c>
    </row>
    <row r="299" spans="1:26" x14ac:dyDescent="0.25">
      <c r="A299">
        <v>6349810938</v>
      </c>
      <c r="B299">
        <v>160912743</v>
      </c>
      <c r="C299" t="s">
        <v>61</v>
      </c>
      <c r="D299" t="s">
        <v>20</v>
      </c>
      <c r="E299">
        <v>1100</v>
      </c>
      <c r="F299">
        <v>1100</v>
      </c>
      <c r="H299">
        <v>1100</v>
      </c>
      <c r="I299">
        <v>0</v>
      </c>
      <c r="J299" s="8">
        <f t="shared" si="16"/>
        <v>0</v>
      </c>
      <c r="L299">
        <v>1100</v>
      </c>
      <c r="M299">
        <v>1100</v>
      </c>
      <c r="N299">
        <f t="shared" si="17"/>
        <v>100</v>
      </c>
      <c r="P299">
        <v>0</v>
      </c>
      <c r="Q299">
        <v>1100</v>
      </c>
    </row>
    <row r="300" spans="1:26" x14ac:dyDescent="0.25">
      <c r="A300">
        <v>6349719850</v>
      </c>
      <c r="B300">
        <v>160912743</v>
      </c>
      <c r="C300" t="s">
        <v>75</v>
      </c>
      <c r="D300" t="s">
        <v>20</v>
      </c>
      <c r="E300">
        <v>800</v>
      </c>
      <c r="F300">
        <v>700</v>
      </c>
      <c r="H300">
        <v>800</v>
      </c>
      <c r="I300">
        <v>800</v>
      </c>
      <c r="J300" s="8">
        <f t="shared" si="16"/>
        <v>100</v>
      </c>
      <c r="L300">
        <v>700</v>
      </c>
      <c r="M300">
        <v>700</v>
      </c>
      <c r="N300">
        <f t="shared" si="17"/>
        <v>100</v>
      </c>
      <c r="P300">
        <v>800</v>
      </c>
      <c r="Q300">
        <v>700</v>
      </c>
      <c r="T300">
        <v>800</v>
      </c>
      <c r="U300">
        <v>800</v>
      </c>
      <c r="V300" s="8">
        <f t="shared" si="18"/>
        <v>100</v>
      </c>
      <c r="X300">
        <v>700</v>
      </c>
      <c r="Y300">
        <v>700</v>
      </c>
      <c r="Z300" s="8">
        <f t="shared" si="19"/>
        <v>100</v>
      </c>
    </row>
    <row r="301" spans="1:26" x14ac:dyDescent="0.25">
      <c r="A301">
        <v>6349668194</v>
      </c>
      <c r="B301">
        <v>160912743</v>
      </c>
      <c r="C301" t="s">
        <v>793</v>
      </c>
      <c r="D301" t="s">
        <v>20</v>
      </c>
      <c r="E301">
        <v>500</v>
      </c>
      <c r="F301">
        <v>450</v>
      </c>
      <c r="H301">
        <v>500</v>
      </c>
      <c r="I301">
        <v>0</v>
      </c>
      <c r="J301" s="8">
        <f t="shared" si="16"/>
        <v>0</v>
      </c>
      <c r="L301">
        <v>450</v>
      </c>
      <c r="M301">
        <v>0</v>
      </c>
      <c r="N301">
        <f t="shared" si="17"/>
        <v>0</v>
      </c>
      <c r="P301">
        <v>0</v>
      </c>
      <c r="Q301">
        <v>0</v>
      </c>
    </row>
    <row r="302" spans="1:26" x14ac:dyDescent="0.25">
      <c r="A302">
        <v>6349609097</v>
      </c>
      <c r="B302">
        <v>160912743</v>
      </c>
      <c r="C302" t="s">
        <v>75</v>
      </c>
      <c r="D302" t="s">
        <v>20</v>
      </c>
      <c r="E302">
        <v>750</v>
      </c>
      <c r="F302">
        <v>750</v>
      </c>
      <c r="H302">
        <v>750</v>
      </c>
      <c r="I302">
        <v>750</v>
      </c>
      <c r="J302" s="8">
        <f t="shared" si="16"/>
        <v>100</v>
      </c>
      <c r="L302">
        <v>750</v>
      </c>
      <c r="M302">
        <v>750</v>
      </c>
      <c r="N302">
        <f t="shared" si="17"/>
        <v>100</v>
      </c>
      <c r="P302">
        <v>750</v>
      </c>
      <c r="Q302">
        <v>750</v>
      </c>
      <c r="T302">
        <v>750</v>
      </c>
      <c r="U302">
        <v>750</v>
      </c>
      <c r="V302" s="8">
        <f t="shared" si="18"/>
        <v>100</v>
      </c>
      <c r="X302">
        <v>750</v>
      </c>
      <c r="Y302">
        <v>750</v>
      </c>
      <c r="Z302" s="8">
        <f t="shared" si="19"/>
        <v>100</v>
      </c>
    </row>
    <row r="303" spans="1:26" x14ac:dyDescent="0.25">
      <c r="A303">
        <v>6349475524</v>
      </c>
      <c r="B303">
        <v>160912743</v>
      </c>
      <c r="C303" t="s">
        <v>482</v>
      </c>
      <c r="D303" t="s">
        <v>20</v>
      </c>
      <c r="E303">
        <v>160</v>
      </c>
      <c r="F303">
        <v>390</v>
      </c>
      <c r="H303">
        <v>160</v>
      </c>
      <c r="I303">
        <v>160</v>
      </c>
      <c r="J303" s="8">
        <f t="shared" si="16"/>
        <v>100</v>
      </c>
      <c r="L303">
        <v>390</v>
      </c>
      <c r="M303">
        <v>390</v>
      </c>
      <c r="N303">
        <f t="shared" si="17"/>
        <v>100</v>
      </c>
      <c r="P303">
        <v>160</v>
      </c>
      <c r="Q303">
        <v>390</v>
      </c>
      <c r="T303">
        <v>160</v>
      </c>
      <c r="U303">
        <v>160</v>
      </c>
      <c r="V303" s="8">
        <f t="shared" si="18"/>
        <v>100</v>
      </c>
      <c r="X303">
        <v>390</v>
      </c>
      <c r="Y303">
        <v>390</v>
      </c>
      <c r="Z303" s="8">
        <f t="shared" si="19"/>
        <v>100</v>
      </c>
    </row>
    <row r="304" spans="1:26" x14ac:dyDescent="0.25">
      <c r="A304">
        <v>6349454153</v>
      </c>
      <c r="B304">
        <v>160912743</v>
      </c>
      <c r="C304" t="s">
        <v>482</v>
      </c>
      <c r="D304" t="s">
        <v>20</v>
      </c>
      <c r="E304">
        <v>550</v>
      </c>
      <c r="F304">
        <v>550</v>
      </c>
      <c r="H304">
        <v>550</v>
      </c>
      <c r="I304">
        <v>400</v>
      </c>
      <c r="J304" s="8">
        <f t="shared" si="16"/>
        <v>72.727272727272734</v>
      </c>
      <c r="L304">
        <v>550</v>
      </c>
      <c r="M304">
        <v>550</v>
      </c>
      <c r="N304">
        <f t="shared" si="17"/>
        <v>100</v>
      </c>
      <c r="P304">
        <v>400</v>
      </c>
      <c r="Q304">
        <v>550</v>
      </c>
      <c r="T304">
        <v>400</v>
      </c>
      <c r="U304">
        <v>200</v>
      </c>
      <c r="V304" s="8">
        <f t="shared" si="18"/>
        <v>50</v>
      </c>
    </row>
    <row r="305" spans="1:26" x14ac:dyDescent="0.25">
      <c r="A305">
        <v>6349373106</v>
      </c>
      <c r="B305">
        <v>160912743</v>
      </c>
      <c r="C305" t="s">
        <v>55</v>
      </c>
      <c r="D305" t="s">
        <v>20</v>
      </c>
      <c r="E305">
        <v>420</v>
      </c>
      <c r="F305">
        <v>400</v>
      </c>
      <c r="H305">
        <v>420</v>
      </c>
      <c r="I305">
        <v>165</v>
      </c>
      <c r="J305" s="8">
        <f t="shared" si="16"/>
        <v>39.285714285714285</v>
      </c>
      <c r="L305">
        <v>400</v>
      </c>
      <c r="M305">
        <v>300</v>
      </c>
      <c r="N305">
        <f t="shared" si="17"/>
        <v>75</v>
      </c>
      <c r="P305">
        <v>165</v>
      </c>
      <c r="Q305">
        <v>300</v>
      </c>
      <c r="T305">
        <v>165</v>
      </c>
      <c r="U305">
        <v>165</v>
      </c>
      <c r="V305" s="8">
        <f t="shared" si="18"/>
        <v>100</v>
      </c>
      <c r="X305">
        <v>300</v>
      </c>
      <c r="Y305">
        <v>300</v>
      </c>
      <c r="Z305" s="8">
        <f t="shared" si="19"/>
        <v>100</v>
      </c>
    </row>
    <row r="306" spans="1:26" x14ac:dyDescent="0.25">
      <c r="A306">
        <v>6349350454</v>
      </c>
      <c r="B306">
        <v>160912743</v>
      </c>
      <c r="C306" t="s">
        <v>786</v>
      </c>
      <c r="D306" t="s">
        <v>20</v>
      </c>
      <c r="E306">
        <v>270</v>
      </c>
      <c r="F306">
        <v>270</v>
      </c>
      <c r="H306">
        <v>270</v>
      </c>
      <c r="I306">
        <v>0</v>
      </c>
      <c r="J306" s="8">
        <f t="shared" si="16"/>
        <v>0</v>
      </c>
      <c r="L306">
        <v>270</v>
      </c>
      <c r="M306">
        <v>270</v>
      </c>
      <c r="N306">
        <f t="shared" si="17"/>
        <v>100</v>
      </c>
      <c r="P306">
        <v>0</v>
      </c>
      <c r="Q306">
        <v>270</v>
      </c>
    </row>
    <row r="307" spans="1:26" x14ac:dyDescent="0.25">
      <c r="A307">
        <v>6349346905</v>
      </c>
      <c r="B307">
        <v>160912743</v>
      </c>
      <c r="C307" t="s">
        <v>332</v>
      </c>
      <c r="D307" t="s">
        <v>20</v>
      </c>
      <c r="E307">
        <v>1200</v>
      </c>
      <c r="F307">
        <v>950</v>
      </c>
      <c r="H307">
        <v>1200</v>
      </c>
      <c r="I307">
        <v>400</v>
      </c>
      <c r="J307" s="8">
        <f t="shared" si="16"/>
        <v>33.333333333333329</v>
      </c>
      <c r="L307">
        <v>950</v>
      </c>
      <c r="M307">
        <v>950</v>
      </c>
      <c r="N307">
        <f t="shared" si="17"/>
        <v>100</v>
      </c>
      <c r="P307">
        <v>400</v>
      </c>
      <c r="Q307">
        <v>950</v>
      </c>
      <c r="T307">
        <v>400</v>
      </c>
      <c r="U307">
        <v>340</v>
      </c>
      <c r="V307" s="8">
        <f t="shared" si="18"/>
        <v>85</v>
      </c>
      <c r="X307">
        <v>950</v>
      </c>
      <c r="Y307">
        <v>950</v>
      </c>
      <c r="Z307" s="8">
        <f t="shared" si="19"/>
        <v>100</v>
      </c>
    </row>
    <row r="308" spans="1:26" x14ac:dyDescent="0.25">
      <c r="A308">
        <v>6349344327</v>
      </c>
      <c r="B308">
        <v>160912743</v>
      </c>
      <c r="C308" t="s">
        <v>523</v>
      </c>
      <c r="D308" t="s">
        <v>20</v>
      </c>
      <c r="E308">
        <v>1200</v>
      </c>
      <c r="F308">
        <v>1200</v>
      </c>
      <c r="H308">
        <v>1200</v>
      </c>
      <c r="I308">
        <v>800</v>
      </c>
      <c r="J308" s="8">
        <f t="shared" si="16"/>
        <v>66.666666666666657</v>
      </c>
      <c r="L308">
        <v>1200</v>
      </c>
      <c r="M308">
        <v>1200</v>
      </c>
      <c r="N308">
        <f t="shared" si="17"/>
        <v>100</v>
      </c>
      <c r="P308">
        <v>800</v>
      </c>
      <c r="Q308">
        <v>1200</v>
      </c>
      <c r="T308">
        <v>800</v>
      </c>
      <c r="U308">
        <v>800</v>
      </c>
      <c r="V308" s="8">
        <f t="shared" si="18"/>
        <v>100</v>
      </c>
      <c r="X308">
        <v>1200</v>
      </c>
      <c r="Y308">
        <v>1200</v>
      </c>
      <c r="Z308" s="8">
        <f t="shared" si="19"/>
        <v>100</v>
      </c>
    </row>
    <row r="309" spans="1:26" x14ac:dyDescent="0.25">
      <c r="A309">
        <v>6349343969</v>
      </c>
      <c r="B309">
        <v>160912743</v>
      </c>
      <c r="C309" t="s">
        <v>251</v>
      </c>
      <c r="D309" t="s">
        <v>20</v>
      </c>
      <c r="E309">
        <v>750</v>
      </c>
      <c r="F309">
        <v>700</v>
      </c>
      <c r="H309">
        <v>750</v>
      </c>
      <c r="I309">
        <v>0</v>
      </c>
      <c r="J309" s="8">
        <f t="shared" si="16"/>
        <v>0</v>
      </c>
      <c r="L309">
        <v>700</v>
      </c>
      <c r="M309">
        <v>0</v>
      </c>
      <c r="N309">
        <f t="shared" si="17"/>
        <v>0</v>
      </c>
      <c r="P309">
        <v>0</v>
      </c>
      <c r="Q309">
        <v>0</v>
      </c>
    </row>
    <row r="310" spans="1:26" x14ac:dyDescent="0.25">
      <c r="A310">
        <v>6349343216</v>
      </c>
      <c r="B310">
        <v>160912743</v>
      </c>
      <c r="C310" t="s">
        <v>794</v>
      </c>
      <c r="D310" t="s">
        <v>20</v>
      </c>
      <c r="E310">
        <v>320</v>
      </c>
      <c r="F310">
        <v>280</v>
      </c>
      <c r="H310">
        <v>320</v>
      </c>
      <c r="I310">
        <v>0</v>
      </c>
      <c r="J310" s="8">
        <f t="shared" si="16"/>
        <v>0</v>
      </c>
      <c r="L310">
        <v>280</v>
      </c>
      <c r="M310">
        <v>0</v>
      </c>
      <c r="N310">
        <f t="shared" si="17"/>
        <v>0</v>
      </c>
      <c r="P310">
        <v>0</v>
      </c>
      <c r="Q310">
        <v>0</v>
      </c>
    </row>
    <row r="311" spans="1:26" x14ac:dyDescent="0.25">
      <c r="A311">
        <v>6349343158</v>
      </c>
      <c r="B311">
        <v>160912743</v>
      </c>
      <c r="C311" t="s">
        <v>791</v>
      </c>
      <c r="D311" t="s">
        <v>20</v>
      </c>
      <c r="E311">
        <v>800</v>
      </c>
      <c r="F311">
        <v>750</v>
      </c>
      <c r="H311">
        <v>800</v>
      </c>
      <c r="I311">
        <v>250</v>
      </c>
      <c r="J311" s="8">
        <f t="shared" si="16"/>
        <v>31.25</v>
      </c>
      <c r="T311">
        <v>250</v>
      </c>
      <c r="U311">
        <v>250</v>
      </c>
      <c r="V311" s="8">
        <f t="shared" si="18"/>
        <v>100</v>
      </c>
    </row>
    <row r="312" spans="1:26" x14ac:dyDescent="0.25">
      <c r="A312">
        <v>6349338912</v>
      </c>
      <c r="B312">
        <v>160912743</v>
      </c>
      <c r="C312" t="s">
        <v>73</v>
      </c>
      <c r="D312" t="s">
        <v>20</v>
      </c>
      <c r="E312">
        <v>1700</v>
      </c>
      <c r="F312">
        <v>1800</v>
      </c>
      <c r="H312">
        <v>1700</v>
      </c>
      <c r="I312">
        <v>38</v>
      </c>
      <c r="J312" s="8">
        <f t="shared" si="16"/>
        <v>2.2352941176470589</v>
      </c>
      <c r="L312">
        <v>1800</v>
      </c>
      <c r="M312">
        <v>900</v>
      </c>
      <c r="N312">
        <f t="shared" si="17"/>
        <v>50</v>
      </c>
      <c r="P312">
        <v>38</v>
      </c>
      <c r="Q312">
        <v>900</v>
      </c>
      <c r="T312">
        <v>38</v>
      </c>
      <c r="U312">
        <v>38</v>
      </c>
      <c r="V312" s="8">
        <f t="shared" si="18"/>
        <v>100</v>
      </c>
      <c r="X312">
        <v>900</v>
      </c>
      <c r="Y312">
        <v>900</v>
      </c>
      <c r="Z312" s="8">
        <f t="shared" si="19"/>
        <v>100</v>
      </c>
    </row>
    <row r="313" spans="1:26" x14ac:dyDescent="0.25">
      <c r="A313">
        <v>6349323588</v>
      </c>
      <c r="B313">
        <v>160912743</v>
      </c>
      <c r="C313" t="s">
        <v>179</v>
      </c>
      <c r="D313" t="s">
        <v>20</v>
      </c>
      <c r="E313">
        <v>400</v>
      </c>
      <c r="F313">
        <v>400</v>
      </c>
      <c r="H313">
        <v>400</v>
      </c>
      <c r="I313">
        <v>0</v>
      </c>
      <c r="J313" s="8">
        <f t="shared" si="16"/>
        <v>0</v>
      </c>
      <c r="L313">
        <v>400</v>
      </c>
      <c r="M313">
        <v>400</v>
      </c>
      <c r="N313">
        <f t="shared" si="17"/>
        <v>100</v>
      </c>
      <c r="P313">
        <v>0</v>
      </c>
      <c r="Q313">
        <v>400</v>
      </c>
    </row>
    <row r="314" spans="1:26" x14ac:dyDescent="0.25">
      <c r="A314">
        <v>6349316569</v>
      </c>
      <c r="B314">
        <v>160912743</v>
      </c>
      <c r="C314" t="s">
        <v>742</v>
      </c>
      <c r="D314" t="s">
        <v>20</v>
      </c>
      <c r="H314">
        <v>300</v>
      </c>
      <c r="I314">
        <v>0</v>
      </c>
      <c r="J314" s="8">
        <f t="shared" si="16"/>
        <v>0</v>
      </c>
      <c r="P314">
        <v>0</v>
      </c>
      <c r="Q314">
        <v>0</v>
      </c>
    </row>
    <row r="315" spans="1:26" x14ac:dyDescent="0.25">
      <c r="A315">
        <v>6349310227</v>
      </c>
      <c r="B315">
        <v>160912743</v>
      </c>
      <c r="C315" t="s">
        <v>449</v>
      </c>
      <c r="D315" t="s">
        <v>20</v>
      </c>
      <c r="E315">
        <v>1500</v>
      </c>
      <c r="F315">
        <v>1200</v>
      </c>
      <c r="H315">
        <v>1500</v>
      </c>
      <c r="I315">
        <v>0</v>
      </c>
      <c r="J315" s="8">
        <f t="shared" si="16"/>
        <v>0</v>
      </c>
      <c r="L315">
        <v>1200</v>
      </c>
      <c r="M315">
        <v>1200</v>
      </c>
      <c r="N315">
        <f t="shared" si="17"/>
        <v>100</v>
      </c>
      <c r="P315">
        <v>0</v>
      </c>
      <c r="Q315">
        <v>1200</v>
      </c>
      <c r="X315">
        <v>1200</v>
      </c>
      <c r="Y315">
        <v>1200</v>
      </c>
      <c r="Z315" s="8">
        <f t="shared" si="19"/>
        <v>100</v>
      </c>
    </row>
    <row r="316" spans="1:26" x14ac:dyDescent="0.25">
      <c r="A316">
        <v>6349301456</v>
      </c>
      <c r="B316">
        <v>160912743</v>
      </c>
      <c r="C316" t="s">
        <v>199</v>
      </c>
      <c r="D316" t="s">
        <v>20</v>
      </c>
      <c r="E316">
        <v>876</v>
      </c>
      <c r="F316">
        <v>876</v>
      </c>
      <c r="H316">
        <v>876</v>
      </c>
      <c r="I316">
        <v>340</v>
      </c>
      <c r="J316" s="8">
        <f t="shared" si="16"/>
        <v>38.81278538812785</v>
      </c>
      <c r="L316">
        <v>876</v>
      </c>
      <c r="M316">
        <v>340</v>
      </c>
      <c r="N316">
        <f t="shared" si="17"/>
        <v>38.81278538812785</v>
      </c>
      <c r="P316">
        <v>340</v>
      </c>
      <c r="Q316">
        <v>340</v>
      </c>
      <c r="T316">
        <v>340</v>
      </c>
      <c r="U316">
        <v>340</v>
      </c>
      <c r="V316" s="8">
        <f t="shared" si="18"/>
        <v>100</v>
      </c>
    </row>
    <row r="317" spans="1:26" x14ac:dyDescent="0.25">
      <c r="A317">
        <v>6349250325</v>
      </c>
      <c r="B317">
        <v>160912743</v>
      </c>
      <c r="C317" t="s">
        <v>108</v>
      </c>
      <c r="D317" t="s">
        <v>20</v>
      </c>
      <c r="E317">
        <v>1000</v>
      </c>
      <c r="F317">
        <v>300</v>
      </c>
      <c r="H317">
        <v>1000</v>
      </c>
      <c r="I317">
        <v>0</v>
      </c>
      <c r="J317" s="8">
        <f t="shared" si="16"/>
        <v>0</v>
      </c>
      <c r="L317">
        <v>300</v>
      </c>
      <c r="M317">
        <v>0</v>
      </c>
      <c r="N317">
        <f t="shared" si="17"/>
        <v>0</v>
      </c>
      <c r="P317">
        <v>0</v>
      </c>
      <c r="Q317">
        <v>0</v>
      </c>
    </row>
    <row r="318" spans="1:26" x14ac:dyDescent="0.25">
      <c r="A318">
        <v>6349150921</v>
      </c>
      <c r="B318">
        <v>160912743</v>
      </c>
      <c r="C318" t="s">
        <v>367</v>
      </c>
      <c r="D318" t="s">
        <v>20</v>
      </c>
      <c r="E318">
        <v>1600</v>
      </c>
      <c r="F318">
        <v>1600</v>
      </c>
      <c r="H318">
        <v>1600</v>
      </c>
      <c r="I318">
        <v>0</v>
      </c>
      <c r="J318" s="8">
        <f t="shared" si="16"/>
        <v>0</v>
      </c>
      <c r="L318">
        <v>1600</v>
      </c>
      <c r="M318">
        <v>320</v>
      </c>
      <c r="N318">
        <f t="shared" si="17"/>
        <v>20</v>
      </c>
      <c r="P318">
        <v>0</v>
      </c>
      <c r="Q318">
        <v>320</v>
      </c>
    </row>
    <row r="319" spans="1:26" x14ac:dyDescent="0.25">
      <c r="A319">
        <v>6348992452</v>
      </c>
      <c r="B319">
        <v>160912743</v>
      </c>
      <c r="C319" t="s">
        <v>179</v>
      </c>
      <c r="D319" t="s">
        <v>20</v>
      </c>
      <c r="E319">
        <v>1200</v>
      </c>
      <c r="F319">
        <v>1500</v>
      </c>
      <c r="H319">
        <v>1200</v>
      </c>
      <c r="I319">
        <v>0</v>
      </c>
      <c r="J319" s="8">
        <f t="shared" si="16"/>
        <v>0</v>
      </c>
      <c r="L319">
        <v>1500</v>
      </c>
      <c r="M319">
        <v>1500</v>
      </c>
      <c r="N319">
        <f t="shared" si="17"/>
        <v>100</v>
      </c>
      <c r="P319">
        <v>0</v>
      </c>
      <c r="Q319">
        <v>1500</v>
      </c>
    </row>
    <row r="320" spans="1:26" x14ac:dyDescent="0.25">
      <c r="A320">
        <v>6348988519</v>
      </c>
      <c r="B320">
        <v>160912743</v>
      </c>
      <c r="C320" t="s">
        <v>650</v>
      </c>
      <c r="D320" t="s">
        <v>20</v>
      </c>
      <c r="E320">
        <v>80</v>
      </c>
      <c r="F320">
        <v>80</v>
      </c>
      <c r="H320">
        <v>80</v>
      </c>
      <c r="I320">
        <v>0</v>
      </c>
      <c r="J320" s="8">
        <f t="shared" si="16"/>
        <v>0</v>
      </c>
      <c r="L320">
        <v>80</v>
      </c>
      <c r="M320">
        <v>80</v>
      </c>
      <c r="N320">
        <f t="shared" si="17"/>
        <v>100</v>
      </c>
      <c r="P320">
        <v>0</v>
      </c>
      <c r="Q320">
        <v>80</v>
      </c>
    </row>
    <row r="321" spans="1:26" x14ac:dyDescent="0.25">
      <c r="A321">
        <v>6348962997</v>
      </c>
      <c r="B321">
        <v>160912743</v>
      </c>
      <c r="C321" t="s">
        <v>179</v>
      </c>
      <c r="D321" t="s">
        <v>20</v>
      </c>
      <c r="E321">
        <v>600</v>
      </c>
      <c r="F321">
        <v>700</v>
      </c>
      <c r="H321">
        <v>600</v>
      </c>
      <c r="I321">
        <v>120</v>
      </c>
      <c r="J321" s="8">
        <f t="shared" si="16"/>
        <v>20</v>
      </c>
      <c r="L321">
        <v>700</v>
      </c>
      <c r="M321">
        <v>300</v>
      </c>
      <c r="N321">
        <f t="shared" si="17"/>
        <v>42.857142857142854</v>
      </c>
      <c r="P321">
        <v>120</v>
      </c>
      <c r="Q321">
        <v>300</v>
      </c>
      <c r="T321">
        <v>120</v>
      </c>
      <c r="U321">
        <v>120</v>
      </c>
      <c r="V321" s="8">
        <f t="shared" si="18"/>
        <v>100</v>
      </c>
      <c r="X321">
        <v>300</v>
      </c>
      <c r="Y321">
        <v>300</v>
      </c>
      <c r="Z321" s="8">
        <f t="shared" si="19"/>
        <v>100</v>
      </c>
    </row>
    <row r="322" spans="1:26" x14ac:dyDescent="0.25">
      <c r="A322">
        <v>6348942431</v>
      </c>
      <c r="B322">
        <v>160912743</v>
      </c>
      <c r="C322" t="s">
        <v>108</v>
      </c>
      <c r="D322" t="s">
        <v>20</v>
      </c>
      <c r="E322">
        <v>360</v>
      </c>
      <c r="F322">
        <v>325</v>
      </c>
      <c r="H322">
        <v>360</v>
      </c>
      <c r="I322">
        <v>0</v>
      </c>
      <c r="J322" s="8">
        <f t="shared" si="16"/>
        <v>0</v>
      </c>
      <c r="L322">
        <v>325</v>
      </c>
      <c r="M322">
        <v>0</v>
      </c>
      <c r="N322">
        <f t="shared" si="17"/>
        <v>0</v>
      </c>
      <c r="P322">
        <v>0</v>
      </c>
      <c r="Q322">
        <v>0</v>
      </c>
    </row>
    <row r="323" spans="1:26" x14ac:dyDescent="0.25">
      <c r="A323">
        <v>6348693125</v>
      </c>
      <c r="B323">
        <v>160912743</v>
      </c>
      <c r="C323" t="s">
        <v>71</v>
      </c>
      <c r="D323" t="s">
        <v>20</v>
      </c>
      <c r="E323">
        <v>600</v>
      </c>
      <c r="F323">
        <v>500</v>
      </c>
      <c r="H323">
        <v>600</v>
      </c>
      <c r="I323">
        <v>0</v>
      </c>
      <c r="J323" s="8">
        <f t="shared" si="16"/>
        <v>0</v>
      </c>
      <c r="L323">
        <v>500</v>
      </c>
      <c r="M323">
        <v>500</v>
      </c>
      <c r="N323">
        <f t="shared" si="17"/>
        <v>100</v>
      </c>
      <c r="P323">
        <v>0</v>
      </c>
      <c r="Q323">
        <v>500</v>
      </c>
    </row>
    <row r="324" spans="1:26" x14ac:dyDescent="0.25">
      <c r="A324">
        <v>6348672945</v>
      </c>
      <c r="B324">
        <v>160912743</v>
      </c>
      <c r="C324" t="s">
        <v>179</v>
      </c>
      <c r="D324" t="s">
        <v>20</v>
      </c>
      <c r="E324">
        <v>550</v>
      </c>
      <c r="F324">
        <v>450</v>
      </c>
      <c r="H324">
        <v>550</v>
      </c>
      <c r="I324">
        <v>0</v>
      </c>
      <c r="J324" s="8">
        <f t="shared" ref="J324:J328" si="20">(I324/H324)*100</f>
        <v>0</v>
      </c>
    </row>
    <row r="325" spans="1:26" x14ac:dyDescent="0.25">
      <c r="A325">
        <v>6348585689</v>
      </c>
      <c r="B325">
        <v>160912743</v>
      </c>
      <c r="C325" t="s">
        <v>340</v>
      </c>
      <c r="D325" t="s">
        <v>20</v>
      </c>
      <c r="E325">
        <v>1400</v>
      </c>
      <c r="F325">
        <v>300</v>
      </c>
      <c r="H325">
        <v>1400</v>
      </c>
      <c r="I325">
        <v>70</v>
      </c>
      <c r="J325" s="8">
        <f t="shared" si="20"/>
        <v>5</v>
      </c>
      <c r="L325">
        <v>300</v>
      </c>
      <c r="M325">
        <v>300</v>
      </c>
      <c r="N325">
        <f t="shared" ref="N325:N328" si="21">(M325/L325)*100</f>
        <v>100</v>
      </c>
      <c r="P325">
        <v>70</v>
      </c>
      <c r="Q325">
        <v>300</v>
      </c>
      <c r="T325">
        <v>70</v>
      </c>
      <c r="U325">
        <v>70</v>
      </c>
      <c r="V325" s="8">
        <f t="shared" ref="V325:V328" si="22">(U325/T325)*100</f>
        <v>100</v>
      </c>
      <c r="X325">
        <v>300</v>
      </c>
      <c r="Y325">
        <v>300</v>
      </c>
      <c r="Z325" s="8">
        <f t="shared" ref="Z325:Z328" si="23">(Y325/X325)*100</f>
        <v>100</v>
      </c>
    </row>
    <row r="326" spans="1:26" x14ac:dyDescent="0.25">
      <c r="A326">
        <v>6348559305</v>
      </c>
      <c r="B326">
        <v>160912743</v>
      </c>
      <c r="C326" t="s">
        <v>179</v>
      </c>
      <c r="D326" t="s">
        <v>20</v>
      </c>
      <c r="E326">
        <v>160</v>
      </c>
      <c r="F326">
        <v>160</v>
      </c>
      <c r="H326">
        <v>160</v>
      </c>
      <c r="I326">
        <v>160</v>
      </c>
      <c r="J326" s="8">
        <f t="shared" si="20"/>
        <v>100</v>
      </c>
      <c r="L326">
        <v>160</v>
      </c>
      <c r="M326">
        <v>160</v>
      </c>
      <c r="N326">
        <f t="shared" si="21"/>
        <v>100</v>
      </c>
      <c r="P326">
        <v>160</v>
      </c>
      <c r="Q326">
        <v>160</v>
      </c>
      <c r="T326">
        <v>160</v>
      </c>
      <c r="U326">
        <v>28</v>
      </c>
      <c r="V326" s="8">
        <f t="shared" si="22"/>
        <v>17.5</v>
      </c>
      <c r="X326">
        <v>160</v>
      </c>
      <c r="Y326">
        <v>28</v>
      </c>
      <c r="Z326" s="8">
        <f t="shared" si="23"/>
        <v>17.5</v>
      </c>
    </row>
    <row r="327" spans="1:26" x14ac:dyDescent="0.25">
      <c r="A327">
        <v>6348539691</v>
      </c>
      <c r="B327">
        <v>160912743</v>
      </c>
      <c r="C327" t="s">
        <v>793</v>
      </c>
      <c r="D327" t="s">
        <v>20</v>
      </c>
      <c r="H327">
        <v>2500</v>
      </c>
      <c r="I327">
        <v>0</v>
      </c>
      <c r="J327" s="8">
        <f t="shared" si="20"/>
        <v>0</v>
      </c>
      <c r="P327">
        <v>0</v>
      </c>
      <c r="Q327">
        <v>0</v>
      </c>
    </row>
    <row r="328" spans="1:26" x14ac:dyDescent="0.25">
      <c r="A328">
        <v>6348524976</v>
      </c>
      <c r="B328">
        <v>160912743</v>
      </c>
      <c r="C328" t="s">
        <v>251</v>
      </c>
      <c r="D328" t="s">
        <v>20</v>
      </c>
      <c r="E328">
        <v>65</v>
      </c>
      <c r="F328">
        <v>65</v>
      </c>
      <c r="H328">
        <v>65</v>
      </c>
      <c r="I328">
        <v>65</v>
      </c>
      <c r="J328" s="8">
        <f t="shared" si="20"/>
        <v>100</v>
      </c>
      <c r="L328">
        <v>65</v>
      </c>
      <c r="M328">
        <v>65</v>
      </c>
      <c r="N328">
        <f t="shared" si="21"/>
        <v>100</v>
      </c>
      <c r="P328">
        <v>65</v>
      </c>
      <c r="Q328">
        <v>65</v>
      </c>
      <c r="T328">
        <v>65</v>
      </c>
      <c r="U328">
        <v>65</v>
      </c>
      <c r="V328" s="8">
        <f t="shared" si="22"/>
        <v>100</v>
      </c>
      <c r="X328">
        <v>65</v>
      </c>
      <c r="Y328">
        <v>65</v>
      </c>
      <c r="Z328" s="8">
        <f t="shared" si="23"/>
        <v>100</v>
      </c>
    </row>
    <row r="330" spans="1:26" x14ac:dyDescent="0.25">
      <c r="E330">
        <f>SUM(E3:E328)</f>
        <v>163926</v>
      </c>
      <c r="F330">
        <f>SUM(F3:F328)</f>
        <v>157506</v>
      </c>
      <c r="H330">
        <v>2017</v>
      </c>
      <c r="I330" t="s">
        <v>834</v>
      </c>
      <c r="J330" s="8">
        <f>AVERAGE(J3:J328)</f>
        <v>19.657961578070474</v>
      </c>
      <c r="L330">
        <v>2018</v>
      </c>
      <c r="M330" t="s">
        <v>834</v>
      </c>
      <c r="N330">
        <f>AVERAGE(N3:N328)</f>
        <v>51.82921168024334</v>
      </c>
      <c r="T330">
        <f>SUM(T3:T328)</f>
        <v>34128</v>
      </c>
      <c r="U330">
        <f>SUM(U3:U328)</f>
        <v>27450</v>
      </c>
      <c r="V330" s="8">
        <f>AVERAGE(V3:V328)</f>
        <v>73.360945981079624</v>
      </c>
      <c r="X330">
        <f>SUM(X3:X328)</f>
        <v>49347</v>
      </c>
      <c r="Y330">
        <f>SUM(Y3:Y328)</f>
        <v>42915</v>
      </c>
      <c r="Z330" s="8">
        <f>AVERAGE(Z3:Z328)</f>
        <v>87.500880902043704</v>
      </c>
    </row>
    <row r="331" spans="1:26" x14ac:dyDescent="0.25">
      <c r="I331" t="s">
        <v>835</v>
      </c>
      <c r="J331" s="8">
        <v>299</v>
      </c>
      <c r="M331" t="s">
        <v>835</v>
      </c>
      <c r="N331">
        <v>210</v>
      </c>
      <c r="T331" t="s">
        <v>836</v>
      </c>
      <c r="U331" t="s">
        <v>837</v>
      </c>
      <c r="X331" t="s">
        <v>836</v>
      </c>
      <c r="Y331" t="s">
        <v>837</v>
      </c>
    </row>
    <row r="332" spans="1:26" x14ac:dyDescent="0.25">
      <c r="T332" t="s">
        <v>838</v>
      </c>
      <c r="U332">
        <v>109</v>
      </c>
      <c r="X332" t="s">
        <v>838</v>
      </c>
      <c r="Y332">
        <v>86</v>
      </c>
    </row>
    <row r="333" spans="1:26" x14ac:dyDescent="0.25">
      <c r="T333">
        <v>2017</v>
      </c>
      <c r="U333">
        <v>2017</v>
      </c>
      <c r="X333">
        <v>2018</v>
      </c>
      <c r="Y333">
        <v>2018</v>
      </c>
    </row>
    <row r="335" spans="1:26" x14ac:dyDescent="0.25">
      <c r="E335">
        <v>2017</v>
      </c>
      <c r="F335">
        <f>E330</f>
        <v>163926</v>
      </c>
      <c r="H335">
        <v>2017</v>
      </c>
      <c r="I335" s="9">
        <f>J330</f>
        <v>19.657961578070474</v>
      </c>
    </row>
    <row r="336" spans="1:26" x14ac:dyDescent="0.25">
      <c r="E336">
        <v>2018</v>
      </c>
      <c r="F336">
        <f>F330</f>
        <v>157506</v>
      </c>
      <c r="H336">
        <v>2018</v>
      </c>
      <c r="I336" s="9">
        <f>N330</f>
        <v>51.82921168024334</v>
      </c>
      <c r="T336">
        <v>2017</v>
      </c>
      <c r="U336">
        <v>2018</v>
      </c>
    </row>
    <row r="337" spans="8:26" x14ac:dyDescent="0.25">
      <c r="S337" t="s">
        <v>837</v>
      </c>
      <c r="T337">
        <v>27450</v>
      </c>
      <c r="U337">
        <v>42915</v>
      </c>
      <c r="V337" s="8">
        <f>(T337/T338)*100</f>
        <v>80.432489451476798</v>
      </c>
      <c r="Y337">
        <v>2017</v>
      </c>
      <c r="Z337" s="8">
        <v>73.400000000000006</v>
      </c>
    </row>
    <row r="338" spans="8:26" x14ac:dyDescent="0.25">
      <c r="I338">
        <v>2017</v>
      </c>
      <c r="J338">
        <v>2018</v>
      </c>
      <c r="S338" t="s">
        <v>836</v>
      </c>
      <c r="T338">
        <v>34128</v>
      </c>
      <c r="U338">
        <v>49347</v>
      </c>
      <c r="V338" s="8">
        <f>(U337/U338)*100</f>
        <v>86.965772995318872</v>
      </c>
      <c r="Y338">
        <v>2018</v>
      </c>
      <c r="Z338" s="8">
        <v>87.5</v>
      </c>
    </row>
    <row r="339" spans="8:26" x14ac:dyDescent="0.25">
      <c r="H339" t="s">
        <v>841</v>
      </c>
      <c r="I339">
        <f>SUM(H3:H328)</f>
        <v>185122</v>
      </c>
      <c r="J339">
        <f>SUM(L3:L328)</f>
        <v>136230</v>
      </c>
      <c r="K339">
        <f>(I340/I339)*100</f>
        <v>18.672010890115708</v>
      </c>
    </row>
    <row r="340" spans="8:26" x14ac:dyDescent="0.25">
      <c r="H340" t="s">
        <v>841</v>
      </c>
      <c r="I340">
        <f>SUM(I3:I328)</f>
        <v>34566</v>
      </c>
      <c r="J340">
        <f>SUM(M3:M328)</f>
        <v>68697</v>
      </c>
      <c r="K340">
        <f>(J340/J339)*100</f>
        <v>50.427218674300811</v>
      </c>
      <c r="T340">
        <v>2017</v>
      </c>
      <c r="U340">
        <v>2018</v>
      </c>
    </row>
    <row r="341" spans="8:26" x14ac:dyDescent="0.25">
      <c r="S341" t="s">
        <v>839</v>
      </c>
      <c r="T341">
        <v>27450</v>
      </c>
      <c r="U341">
        <v>42915</v>
      </c>
    </row>
    <row r="342" spans="8:26" x14ac:dyDescent="0.25">
      <c r="I342">
        <v>2017</v>
      </c>
      <c r="J342">
        <v>2018</v>
      </c>
      <c r="S342" t="s">
        <v>840</v>
      </c>
      <c r="T342">
        <f>T338-T341</f>
        <v>6678</v>
      </c>
      <c r="U342">
        <f>U338-U341</f>
        <v>6432</v>
      </c>
    </row>
    <row r="343" spans="8:26" x14ac:dyDescent="0.25">
      <c r="H343" t="s">
        <v>843</v>
      </c>
      <c r="I343">
        <f>I340</f>
        <v>34566</v>
      </c>
      <c r="J343">
        <f>J340</f>
        <v>68697</v>
      </c>
    </row>
    <row r="344" spans="8:26" x14ac:dyDescent="0.25">
      <c r="H344" t="s">
        <v>842</v>
      </c>
      <c r="I344">
        <f>I339-I340</f>
        <v>150556</v>
      </c>
      <c r="J344">
        <f>J339-J340</f>
        <v>67533</v>
      </c>
    </row>
  </sheetData>
  <conditionalFormatting sqref="D1:D328">
    <cfRule type="cellIs" dxfId="32" priority="4" operator="equal">
      <formula>"Farmer"</formula>
    </cfRule>
  </conditionalFormatting>
  <conditionalFormatting sqref="V1:V1048576">
    <cfRule type="cellIs" dxfId="31" priority="3" operator="greaterThan">
      <formula>100</formula>
    </cfRule>
  </conditionalFormatting>
  <conditionalFormatting sqref="Z1:Z336 Z338:Z1048576">
    <cfRule type="cellIs" dxfId="30" priority="2" operator="greaterThan">
      <formula>100</formula>
    </cfRule>
  </conditionalFormatting>
  <conditionalFormatting sqref="Z337">
    <cfRule type="cellIs" dxfId="29" priority="1" operator="greaterThan">
      <formula>100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8"/>
  <sheetViews>
    <sheetView topLeftCell="B1" workbookViewId="0">
      <selection activeCell="N46" sqref="N46"/>
    </sheetView>
  </sheetViews>
  <sheetFormatPr defaultRowHeight="15" x14ac:dyDescent="0.25"/>
  <cols>
    <col min="1" max="1" width="15" bestFit="1" customWidth="1"/>
    <col min="2" max="2" width="11.85546875" customWidth="1"/>
  </cols>
  <sheetData>
    <row r="1" spans="1:23" x14ac:dyDescent="0.25">
      <c r="A1" s="1" t="s">
        <v>0</v>
      </c>
      <c r="B1" s="1" t="s">
        <v>1</v>
      </c>
      <c r="C1" s="2" t="s">
        <v>797</v>
      </c>
      <c r="D1" s="2" t="s">
        <v>807</v>
      </c>
      <c r="E1" s="2" t="s">
        <v>806</v>
      </c>
    </row>
    <row r="2" spans="1:23" x14ac:dyDescent="0.25">
      <c r="A2" s="1"/>
      <c r="B2" s="1"/>
      <c r="C2" s="2" t="s">
        <v>7</v>
      </c>
      <c r="D2" s="1" t="s">
        <v>6</v>
      </c>
      <c r="E2" s="1" t="s">
        <v>7</v>
      </c>
    </row>
    <row r="3" spans="1:23" x14ac:dyDescent="0.25">
      <c r="A3">
        <v>6384061808</v>
      </c>
      <c r="B3">
        <v>160912743</v>
      </c>
      <c r="C3" t="s">
        <v>668</v>
      </c>
      <c r="D3">
        <v>70</v>
      </c>
      <c r="E3" t="s">
        <v>21</v>
      </c>
      <c r="K3">
        <v>70</v>
      </c>
      <c r="L3" t="s">
        <v>21</v>
      </c>
      <c r="N3">
        <v>500</v>
      </c>
      <c r="O3" t="s">
        <v>50</v>
      </c>
      <c r="Q3">
        <v>800</v>
      </c>
      <c r="R3" t="s">
        <v>208</v>
      </c>
      <c r="V3" t="s">
        <v>848</v>
      </c>
      <c r="W3" t="s">
        <v>849</v>
      </c>
    </row>
    <row r="4" spans="1:23" x14ac:dyDescent="0.25">
      <c r="A4">
        <v>6373725060</v>
      </c>
      <c r="B4">
        <v>160912743</v>
      </c>
      <c r="C4" t="s">
        <v>75</v>
      </c>
      <c r="K4">
        <v>150</v>
      </c>
      <c r="L4" t="s">
        <v>21</v>
      </c>
      <c r="N4">
        <v>240</v>
      </c>
      <c r="O4" t="s">
        <v>50</v>
      </c>
      <c r="Q4">
        <v>140</v>
      </c>
      <c r="R4" t="s">
        <v>208</v>
      </c>
      <c r="U4" t="s">
        <v>847</v>
      </c>
      <c r="V4" s="9">
        <f>(W4/W8)*100</f>
        <v>58.139534883720934</v>
      </c>
      <c r="W4">
        <v>50</v>
      </c>
    </row>
    <row r="5" spans="1:23" x14ac:dyDescent="0.25">
      <c r="A5">
        <v>6372331312</v>
      </c>
      <c r="B5">
        <v>160912743</v>
      </c>
      <c r="C5" t="s">
        <v>786</v>
      </c>
      <c r="K5">
        <v>38</v>
      </c>
      <c r="L5" t="s">
        <v>21</v>
      </c>
      <c r="N5">
        <v>240</v>
      </c>
      <c r="O5" t="s">
        <v>50</v>
      </c>
      <c r="Q5">
        <v>200</v>
      </c>
      <c r="R5" t="s">
        <v>208</v>
      </c>
      <c r="U5" t="s">
        <v>50</v>
      </c>
      <c r="V5" s="9">
        <f>(W5/W8)*100</f>
        <v>37.209302325581397</v>
      </c>
      <c r="W5">
        <v>32</v>
      </c>
    </row>
    <row r="6" spans="1:23" x14ac:dyDescent="0.25">
      <c r="A6">
        <v>6372102409</v>
      </c>
      <c r="B6">
        <v>160912743</v>
      </c>
      <c r="C6" t="s">
        <v>108</v>
      </c>
      <c r="K6">
        <v>100</v>
      </c>
      <c r="L6" t="s">
        <v>21</v>
      </c>
      <c r="N6">
        <v>700</v>
      </c>
      <c r="O6" t="s">
        <v>50</v>
      </c>
      <c r="Q6">
        <v>800</v>
      </c>
      <c r="R6" t="s">
        <v>208</v>
      </c>
      <c r="U6" t="s">
        <v>208</v>
      </c>
      <c r="V6" s="9">
        <f>(W6/W8)*100</f>
        <v>4.6511627906976747</v>
      </c>
      <c r="W6">
        <v>4</v>
      </c>
    </row>
    <row r="7" spans="1:23" x14ac:dyDescent="0.25">
      <c r="A7">
        <v>6371572632</v>
      </c>
      <c r="B7">
        <v>160912743</v>
      </c>
      <c r="C7" t="s">
        <v>650</v>
      </c>
      <c r="K7">
        <v>84</v>
      </c>
      <c r="L7" t="s">
        <v>21</v>
      </c>
      <c r="N7">
        <v>430</v>
      </c>
      <c r="O7" t="s">
        <v>50</v>
      </c>
      <c r="Q7">
        <f>SUM(Q3:Q6)</f>
        <v>1940</v>
      </c>
      <c r="R7">
        <v>4</v>
      </c>
      <c r="S7" t="s">
        <v>845</v>
      </c>
    </row>
    <row r="8" spans="1:23" x14ac:dyDescent="0.25">
      <c r="A8">
        <v>6371204640</v>
      </c>
      <c r="B8">
        <v>160912743</v>
      </c>
      <c r="C8" t="s">
        <v>443</v>
      </c>
      <c r="D8">
        <v>150</v>
      </c>
      <c r="E8" t="s">
        <v>21</v>
      </c>
      <c r="K8">
        <v>1200</v>
      </c>
      <c r="L8" t="s">
        <v>21</v>
      </c>
      <c r="N8">
        <v>400</v>
      </c>
      <c r="O8" t="s">
        <v>50</v>
      </c>
      <c r="V8">
        <f>SUM(V4:V6)</f>
        <v>100</v>
      </c>
      <c r="W8">
        <f>SUM(W4:W6)</f>
        <v>86</v>
      </c>
    </row>
    <row r="9" spans="1:23" x14ac:dyDescent="0.25">
      <c r="A9">
        <v>6370431428</v>
      </c>
      <c r="B9">
        <v>160912743</v>
      </c>
      <c r="C9" t="s">
        <v>373</v>
      </c>
      <c r="K9">
        <v>160</v>
      </c>
      <c r="L9" t="s">
        <v>21</v>
      </c>
      <c r="N9">
        <v>500</v>
      </c>
      <c r="O9" t="s">
        <v>50</v>
      </c>
    </row>
    <row r="10" spans="1:23" x14ac:dyDescent="0.25">
      <c r="A10">
        <v>6369267955</v>
      </c>
      <c r="B10">
        <v>161258838</v>
      </c>
      <c r="C10" t="s">
        <v>61</v>
      </c>
      <c r="K10">
        <v>325</v>
      </c>
      <c r="L10" t="s">
        <v>21</v>
      </c>
      <c r="N10">
        <v>200</v>
      </c>
      <c r="O10" t="s">
        <v>50</v>
      </c>
    </row>
    <row r="11" spans="1:23" x14ac:dyDescent="0.25">
      <c r="A11">
        <v>6369266166</v>
      </c>
      <c r="B11">
        <v>161258838</v>
      </c>
      <c r="C11" t="s">
        <v>55</v>
      </c>
      <c r="K11">
        <v>450</v>
      </c>
      <c r="L11" t="s">
        <v>21</v>
      </c>
      <c r="N11">
        <v>80</v>
      </c>
      <c r="O11" t="s">
        <v>50</v>
      </c>
    </row>
    <row r="12" spans="1:23" x14ac:dyDescent="0.25">
      <c r="A12">
        <v>6369264471</v>
      </c>
      <c r="B12">
        <v>161258838</v>
      </c>
      <c r="C12" t="s">
        <v>57</v>
      </c>
      <c r="K12">
        <v>500</v>
      </c>
      <c r="L12" t="s">
        <v>21</v>
      </c>
      <c r="N12">
        <v>80</v>
      </c>
      <c r="O12" t="s">
        <v>50</v>
      </c>
      <c r="S12" t="s">
        <v>844</v>
      </c>
      <c r="T12" t="s">
        <v>848</v>
      </c>
    </row>
    <row r="13" spans="1:23" x14ac:dyDescent="0.25">
      <c r="A13">
        <v>6369262829</v>
      </c>
      <c r="B13">
        <v>161258838</v>
      </c>
      <c r="C13" t="s">
        <v>55</v>
      </c>
      <c r="K13">
        <v>100</v>
      </c>
      <c r="L13" t="s">
        <v>21</v>
      </c>
      <c r="N13">
        <v>250</v>
      </c>
      <c r="O13" t="s">
        <v>50</v>
      </c>
      <c r="R13" t="s">
        <v>847</v>
      </c>
      <c r="S13">
        <v>15502</v>
      </c>
      <c r="T13" s="9">
        <f>(S13/S17)*100</f>
        <v>55.147634293845606</v>
      </c>
    </row>
    <row r="14" spans="1:23" x14ac:dyDescent="0.25">
      <c r="A14">
        <v>6369260901</v>
      </c>
      <c r="B14">
        <v>161258838</v>
      </c>
      <c r="C14" t="s">
        <v>57</v>
      </c>
      <c r="K14">
        <v>75</v>
      </c>
      <c r="L14" t="s">
        <v>21</v>
      </c>
      <c r="N14">
        <v>190</v>
      </c>
      <c r="O14" t="s">
        <v>50</v>
      </c>
      <c r="R14" t="s">
        <v>50</v>
      </c>
      <c r="S14">
        <v>10668</v>
      </c>
      <c r="T14" s="9">
        <f>(S14/S17)*100</f>
        <v>37.950907150480255</v>
      </c>
    </row>
    <row r="15" spans="1:23" x14ac:dyDescent="0.25">
      <c r="A15">
        <v>6369259327</v>
      </c>
      <c r="B15">
        <v>161258838</v>
      </c>
      <c r="C15" t="s">
        <v>61</v>
      </c>
      <c r="K15">
        <v>50</v>
      </c>
      <c r="L15" t="s">
        <v>21</v>
      </c>
      <c r="N15">
        <v>200</v>
      </c>
      <c r="O15" t="s">
        <v>50</v>
      </c>
      <c r="R15" t="s">
        <v>208</v>
      </c>
      <c r="S15">
        <v>1940</v>
      </c>
      <c r="T15" s="9">
        <f>(S15/S17)*100</f>
        <v>6.9014585556741377</v>
      </c>
    </row>
    <row r="16" spans="1:23" x14ac:dyDescent="0.25">
      <c r="A16">
        <v>6369257254</v>
      </c>
      <c r="B16">
        <v>161258838</v>
      </c>
      <c r="C16" t="s">
        <v>63</v>
      </c>
      <c r="K16">
        <v>100</v>
      </c>
      <c r="L16" t="s">
        <v>21</v>
      </c>
      <c r="N16">
        <v>560</v>
      </c>
      <c r="O16" t="s">
        <v>50</v>
      </c>
      <c r="T16">
        <f>SUM(T13:T15)</f>
        <v>100</v>
      </c>
    </row>
    <row r="17" spans="1:19" x14ac:dyDescent="0.25">
      <c r="A17">
        <v>6369255510</v>
      </c>
      <c r="B17">
        <v>161258838</v>
      </c>
      <c r="C17" t="s">
        <v>65</v>
      </c>
      <c r="K17">
        <v>350</v>
      </c>
      <c r="L17" t="s">
        <v>21</v>
      </c>
      <c r="N17">
        <v>550</v>
      </c>
      <c r="O17" t="s">
        <v>50</v>
      </c>
      <c r="S17">
        <f>SUM(S13:S15)</f>
        <v>28110</v>
      </c>
    </row>
    <row r="18" spans="1:19" x14ac:dyDescent="0.25">
      <c r="A18">
        <v>6369253787</v>
      </c>
      <c r="B18">
        <v>161258838</v>
      </c>
      <c r="C18" t="s">
        <v>67</v>
      </c>
      <c r="K18">
        <v>500</v>
      </c>
      <c r="L18" t="s">
        <v>21</v>
      </c>
      <c r="N18">
        <v>90</v>
      </c>
      <c r="O18" t="s">
        <v>50</v>
      </c>
    </row>
    <row r="19" spans="1:19" x14ac:dyDescent="0.25">
      <c r="A19">
        <v>6369252690</v>
      </c>
      <c r="B19">
        <v>161258838</v>
      </c>
      <c r="C19" t="s">
        <v>55</v>
      </c>
      <c r="K19">
        <v>950</v>
      </c>
      <c r="L19" t="s">
        <v>21</v>
      </c>
      <c r="N19">
        <v>200</v>
      </c>
      <c r="O19" t="s">
        <v>50</v>
      </c>
    </row>
    <row r="20" spans="1:19" x14ac:dyDescent="0.25">
      <c r="A20">
        <v>6369249751</v>
      </c>
      <c r="B20">
        <v>161258838</v>
      </c>
      <c r="C20" t="s">
        <v>57</v>
      </c>
      <c r="K20">
        <v>50</v>
      </c>
      <c r="L20" t="s">
        <v>21</v>
      </c>
      <c r="N20">
        <v>460</v>
      </c>
      <c r="O20" t="s">
        <v>50</v>
      </c>
    </row>
    <row r="21" spans="1:19" x14ac:dyDescent="0.25">
      <c r="A21">
        <v>6369247838</v>
      </c>
      <c r="B21">
        <v>161258838</v>
      </c>
      <c r="C21" t="s">
        <v>71</v>
      </c>
      <c r="K21">
        <v>30</v>
      </c>
      <c r="L21" t="s">
        <v>21</v>
      </c>
      <c r="N21">
        <v>180</v>
      </c>
      <c r="O21" t="s">
        <v>50</v>
      </c>
    </row>
    <row r="22" spans="1:19" x14ac:dyDescent="0.25">
      <c r="A22">
        <v>6369244184</v>
      </c>
      <c r="B22">
        <v>161258838</v>
      </c>
      <c r="C22" t="s">
        <v>73</v>
      </c>
      <c r="K22">
        <v>40</v>
      </c>
      <c r="L22" t="s">
        <v>21</v>
      </c>
      <c r="N22">
        <v>30</v>
      </c>
      <c r="O22" t="s">
        <v>50</v>
      </c>
    </row>
    <row r="23" spans="1:19" x14ac:dyDescent="0.25">
      <c r="A23">
        <v>6369241709</v>
      </c>
      <c r="B23">
        <v>161258838</v>
      </c>
      <c r="C23" t="s">
        <v>75</v>
      </c>
      <c r="K23">
        <v>700</v>
      </c>
      <c r="L23" t="s">
        <v>21</v>
      </c>
      <c r="N23">
        <v>1500</v>
      </c>
      <c r="O23" t="s">
        <v>50</v>
      </c>
    </row>
    <row r="24" spans="1:19" x14ac:dyDescent="0.25">
      <c r="A24">
        <v>6369210819</v>
      </c>
      <c r="B24">
        <v>161258838</v>
      </c>
      <c r="C24" t="s">
        <v>794</v>
      </c>
      <c r="K24">
        <v>150</v>
      </c>
      <c r="L24" t="s">
        <v>21</v>
      </c>
      <c r="N24">
        <v>160</v>
      </c>
      <c r="O24" t="s">
        <v>50</v>
      </c>
    </row>
    <row r="25" spans="1:19" x14ac:dyDescent="0.25">
      <c r="A25">
        <v>6369205327</v>
      </c>
      <c r="B25">
        <v>161258838</v>
      </c>
      <c r="C25" t="s">
        <v>67</v>
      </c>
      <c r="K25">
        <v>500</v>
      </c>
      <c r="L25" t="s">
        <v>21</v>
      </c>
      <c r="N25">
        <v>1300</v>
      </c>
      <c r="O25" t="s">
        <v>50</v>
      </c>
    </row>
    <row r="26" spans="1:19" x14ac:dyDescent="0.25">
      <c r="A26">
        <v>6369200651</v>
      </c>
      <c r="B26">
        <v>161258838</v>
      </c>
      <c r="C26" t="s">
        <v>61</v>
      </c>
      <c r="K26">
        <v>75</v>
      </c>
      <c r="L26" t="s">
        <v>21</v>
      </c>
      <c r="N26">
        <v>160</v>
      </c>
      <c r="O26" t="s">
        <v>50</v>
      </c>
    </row>
    <row r="27" spans="1:19" x14ac:dyDescent="0.25">
      <c r="A27">
        <v>6369198488</v>
      </c>
      <c r="B27">
        <v>161258838</v>
      </c>
      <c r="C27" t="s">
        <v>67</v>
      </c>
      <c r="K27">
        <v>147</v>
      </c>
      <c r="L27" t="s">
        <v>21</v>
      </c>
      <c r="N27">
        <v>70</v>
      </c>
      <c r="O27" t="s">
        <v>50</v>
      </c>
    </row>
    <row r="28" spans="1:19" x14ac:dyDescent="0.25">
      <c r="A28">
        <v>6369192245</v>
      </c>
      <c r="B28">
        <v>161258838</v>
      </c>
      <c r="C28" t="s">
        <v>55</v>
      </c>
      <c r="K28">
        <v>150</v>
      </c>
      <c r="L28" t="s">
        <v>21</v>
      </c>
      <c r="N28">
        <v>125</v>
      </c>
      <c r="O28" t="s">
        <v>50</v>
      </c>
    </row>
    <row r="29" spans="1:19" x14ac:dyDescent="0.25">
      <c r="A29">
        <v>6369175961</v>
      </c>
      <c r="B29">
        <v>161258838</v>
      </c>
      <c r="C29" t="s">
        <v>55</v>
      </c>
      <c r="K29">
        <v>185</v>
      </c>
      <c r="L29" t="s">
        <v>21</v>
      </c>
      <c r="N29">
        <v>140</v>
      </c>
      <c r="O29" t="s">
        <v>50</v>
      </c>
    </row>
    <row r="30" spans="1:19" x14ac:dyDescent="0.25">
      <c r="A30">
        <v>6369172838</v>
      </c>
      <c r="B30">
        <v>161258838</v>
      </c>
      <c r="C30" t="s">
        <v>55</v>
      </c>
      <c r="D30">
        <v>38</v>
      </c>
      <c r="E30" t="s">
        <v>21</v>
      </c>
      <c r="K30">
        <v>100</v>
      </c>
      <c r="L30" t="s">
        <v>21</v>
      </c>
      <c r="N30">
        <v>750</v>
      </c>
      <c r="O30" t="s">
        <v>50</v>
      </c>
    </row>
    <row r="31" spans="1:19" x14ac:dyDescent="0.25">
      <c r="A31">
        <v>6369169163</v>
      </c>
      <c r="B31">
        <v>161258838</v>
      </c>
      <c r="C31" t="s">
        <v>55</v>
      </c>
      <c r="K31">
        <v>120</v>
      </c>
      <c r="L31" t="s">
        <v>21</v>
      </c>
      <c r="N31">
        <v>165</v>
      </c>
      <c r="O31" t="s">
        <v>50</v>
      </c>
    </row>
    <row r="32" spans="1:19" x14ac:dyDescent="0.25">
      <c r="A32">
        <v>6369165134</v>
      </c>
      <c r="B32">
        <v>161258838</v>
      </c>
      <c r="C32" t="s">
        <v>90</v>
      </c>
      <c r="D32">
        <v>500</v>
      </c>
      <c r="E32" t="s">
        <v>50</v>
      </c>
      <c r="K32">
        <v>500</v>
      </c>
      <c r="L32" t="s">
        <v>21</v>
      </c>
      <c r="N32">
        <v>120</v>
      </c>
      <c r="O32" t="s">
        <v>50</v>
      </c>
    </row>
    <row r="33" spans="1:16" x14ac:dyDescent="0.25">
      <c r="A33">
        <v>6369156976</v>
      </c>
      <c r="B33">
        <v>161258838</v>
      </c>
      <c r="C33" t="s">
        <v>61</v>
      </c>
      <c r="K33">
        <v>450</v>
      </c>
      <c r="L33" t="s">
        <v>21</v>
      </c>
      <c r="N33">
        <v>70</v>
      </c>
      <c r="O33" t="s">
        <v>50</v>
      </c>
    </row>
    <row r="34" spans="1:16" x14ac:dyDescent="0.25">
      <c r="A34">
        <v>6369144522</v>
      </c>
      <c r="B34">
        <v>161258838</v>
      </c>
      <c r="C34" t="s">
        <v>61</v>
      </c>
      <c r="K34">
        <v>510</v>
      </c>
      <c r="L34" t="s">
        <v>21</v>
      </c>
      <c r="N34">
        <v>28</v>
      </c>
      <c r="O34" t="s">
        <v>50</v>
      </c>
    </row>
    <row r="35" spans="1:16" x14ac:dyDescent="0.25">
      <c r="A35">
        <v>6369020250</v>
      </c>
      <c r="B35">
        <v>161258838</v>
      </c>
      <c r="C35" t="s">
        <v>61</v>
      </c>
      <c r="K35">
        <v>370</v>
      </c>
      <c r="L35" t="s">
        <v>21</v>
      </c>
      <c r="N35">
        <f>SUM(N3:N34)</f>
        <v>10668</v>
      </c>
      <c r="O35">
        <v>32</v>
      </c>
      <c r="P35" t="s">
        <v>846</v>
      </c>
    </row>
    <row r="36" spans="1:16" x14ac:dyDescent="0.25">
      <c r="A36">
        <v>6369016972</v>
      </c>
      <c r="B36">
        <v>161258838</v>
      </c>
      <c r="C36" t="s">
        <v>95</v>
      </c>
      <c r="D36">
        <v>240</v>
      </c>
      <c r="E36" t="s">
        <v>50</v>
      </c>
      <c r="K36">
        <v>700</v>
      </c>
      <c r="L36" t="s">
        <v>21</v>
      </c>
    </row>
    <row r="37" spans="1:16" x14ac:dyDescent="0.25">
      <c r="A37">
        <v>6369013637</v>
      </c>
      <c r="B37">
        <v>161258838</v>
      </c>
      <c r="C37" t="s">
        <v>95</v>
      </c>
      <c r="D37">
        <v>240</v>
      </c>
      <c r="E37" t="s">
        <v>50</v>
      </c>
      <c r="K37">
        <v>700</v>
      </c>
      <c r="L37" t="s">
        <v>21</v>
      </c>
    </row>
    <row r="38" spans="1:16" x14ac:dyDescent="0.25">
      <c r="A38">
        <v>6369003039</v>
      </c>
      <c r="B38">
        <v>161258838</v>
      </c>
      <c r="C38" t="s">
        <v>100</v>
      </c>
      <c r="K38">
        <v>500</v>
      </c>
      <c r="L38" t="s">
        <v>21</v>
      </c>
    </row>
    <row r="39" spans="1:16" x14ac:dyDescent="0.25">
      <c r="A39">
        <v>6368997456</v>
      </c>
      <c r="B39">
        <v>161258838</v>
      </c>
      <c r="C39" t="s">
        <v>102</v>
      </c>
      <c r="K39">
        <v>600</v>
      </c>
      <c r="L39" t="s">
        <v>21</v>
      </c>
    </row>
    <row r="40" spans="1:16" x14ac:dyDescent="0.25">
      <c r="A40">
        <v>6368995616</v>
      </c>
      <c r="B40">
        <v>161258838</v>
      </c>
      <c r="C40" t="s">
        <v>105</v>
      </c>
      <c r="K40">
        <v>140</v>
      </c>
      <c r="L40" t="s">
        <v>21</v>
      </c>
    </row>
    <row r="41" spans="1:16" x14ac:dyDescent="0.25">
      <c r="A41">
        <v>6368983650</v>
      </c>
      <c r="B41">
        <v>161258838</v>
      </c>
      <c r="C41" t="s">
        <v>108</v>
      </c>
      <c r="K41">
        <v>900</v>
      </c>
      <c r="L41" t="s">
        <v>21</v>
      </c>
    </row>
    <row r="42" spans="1:16" x14ac:dyDescent="0.25">
      <c r="A42">
        <v>6368979404</v>
      </c>
      <c r="B42">
        <v>161258838</v>
      </c>
      <c r="C42" t="s">
        <v>61</v>
      </c>
      <c r="K42">
        <v>110</v>
      </c>
      <c r="L42" t="s">
        <v>21</v>
      </c>
    </row>
    <row r="43" spans="1:16" x14ac:dyDescent="0.25">
      <c r="A43">
        <v>6368974355</v>
      </c>
      <c r="B43">
        <v>161258838</v>
      </c>
      <c r="C43" t="s">
        <v>112</v>
      </c>
      <c r="K43">
        <v>80</v>
      </c>
      <c r="L43" t="s">
        <v>21</v>
      </c>
    </row>
    <row r="44" spans="1:16" x14ac:dyDescent="0.25">
      <c r="A44">
        <v>6368925039</v>
      </c>
      <c r="B44">
        <v>161258838</v>
      </c>
      <c r="C44" t="s">
        <v>61</v>
      </c>
      <c r="K44">
        <v>100</v>
      </c>
      <c r="L44" t="s">
        <v>21</v>
      </c>
    </row>
    <row r="45" spans="1:16" x14ac:dyDescent="0.25">
      <c r="A45">
        <v>6368921046</v>
      </c>
      <c r="B45">
        <v>161258838</v>
      </c>
      <c r="C45" t="s">
        <v>55</v>
      </c>
      <c r="K45">
        <v>400</v>
      </c>
      <c r="L45" t="s">
        <v>21</v>
      </c>
    </row>
    <row r="46" spans="1:16" x14ac:dyDescent="0.25">
      <c r="A46">
        <v>6368913407</v>
      </c>
      <c r="B46">
        <v>161258838</v>
      </c>
      <c r="C46" t="s">
        <v>55</v>
      </c>
      <c r="K46">
        <v>800</v>
      </c>
      <c r="L46" t="s">
        <v>21</v>
      </c>
    </row>
    <row r="47" spans="1:16" x14ac:dyDescent="0.25">
      <c r="A47">
        <v>6368906650</v>
      </c>
      <c r="B47">
        <v>161258838</v>
      </c>
      <c r="C47" t="s">
        <v>55</v>
      </c>
      <c r="K47">
        <v>160</v>
      </c>
      <c r="L47" t="s">
        <v>21</v>
      </c>
    </row>
    <row r="48" spans="1:16" x14ac:dyDescent="0.25">
      <c r="A48">
        <v>6368905013</v>
      </c>
      <c r="B48">
        <v>161258838</v>
      </c>
      <c r="C48" t="s">
        <v>55</v>
      </c>
      <c r="K48">
        <v>340</v>
      </c>
      <c r="L48" t="s">
        <v>21</v>
      </c>
    </row>
    <row r="49" spans="1:13" x14ac:dyDescent="0.25">
      <c r="A49">
        <v>6368903470</v>
      </c>
      <c r="B49">
        <v>161258838</v>
      </c>
      <c r="C49" t="s">
        <v>67</v>
      </c>
      <c r="K49">
        <v>250</v>
      </c>
      <c r="L49" t="s">
        <v>21</v>
      </c>
    </row>
    <row r="50" spans="1:13" x14ac:dyDescent="0.25">
      <c r="A50">
        <v>6368887053</v>
      </c>
      <c r="B50">
        <v>161258838</v>
      </c>
      <c r="C50" t="s">
        <v>95</v>
      </c>
      <c r="K50">
        <v>38</v>
      </c>
      <c r="L50" t="s">
        <v>21</v>
      </c>
    </row>
    <row r="51" spans="1:13" x14ac:dyDescent="0.25">
      <c r="A51">
        <v>6368875417</v>
      </c>
      <c r="B51">
        <v>161258838</v>
      </c>
      <c r="C51" t="s">
        <v>197</v>
      </c>
      <c r="D51">
        <v>100</v>
      </c>
      <c r="E51" t="s">
        <v>21</v>
      </c>
      <c r="K51">
        <v>340</v>
      </c>
      <c r="L51" t="s">
        <v>21</v>
      </c>
    </row>
    <row r="52" spans="1:13" x14ac:dyDescent="0.25">
      <c r="A52">
        <v>6368864406</v>
      </c>
      <c r="B52">
        <v>161258838</v>
      </c>
      <c r="C52" t="s">
        <v>102</v>
      </c>
      <c r="D52">
        <v>700</v>
      </c>
      <c r="E52" t="s">
        <v>50</v>
      </c>
      <c r="K52">
        <v>65</v>
      </c>
      <c r="L52" t="s">
        <v>21</v>
      </c>
    </row>
    <row r="53" spans="1:13" x14ac:dyDescent="0.25">
      <c r="A53">
        <v>6368841676</v>
      </c>
      <c r="B53">
        <v>161258838</v>
      </c>
      <c r="C53" t="s">
        <v>55</v>
      </c>
      <c r="D53">
        <v>84</v>
      </c>
      <c r="E53" t="s">
        <v>21</v>
      </c>
    </row>
    <row r="54" spans="1:13" x14ac:dyDescent="0.25">
      <c r="A54">
        <v>6368821570</v>
      </c>
      <c r="B54">
        <v>161258838</v>
      </c>
      <c r="C54" t="s">
        <v>55</v>
      </c>
      <c r="K54">
        <f>SUM(K3:K52)</f>
        <v>15502</v>
      </c>
      <c r="L54">
        <v>50</v>
      </c>
      <c r="M54" t="s">
        <v>845</v>
      </c>
    </row>
    <row r="55" spans="1:13" x14ac:dyDescent="0.25">
      <c r="A55">
        <v>6368818319</v>
      </c>
      <c r="B55">
        <v>160912743</v>
      </c>
      <c r="C55" t="s">
        <v>197</v>
      </c>
    </row>
    <row r="56" spans="1:13" x14ac:dyDescent="0.25">
      <c r="A56">
        <v>6368817069</v>
      </c>
      <c r="B56">
        <v>161258838</v>
      </c>
      <c r="C56" t="s">
        <v>100</v>
      </c>
      <c r="D56">
        <v>430</v>
      </c>
      <c r="E56" t="s">
        <v>50</v>
      </c>
    </row>
    <row r="57" spans="1:13" x14ac:dyDescent="0.25">
      <c r="A57">
        <v>6368799079</v>
      </c>
      <c r="B57">
        <v>161258838</v>
      </c>
      <c r="C57" t="s">
        <v>61</v>
      </c>
      <c r="D57">
        <v>1200</v>
      </c>
      <c r="E57" t="s">
        <v>21</v>
      </c>
    </row>
    <row r="58" spans="1:13" x14ac:dyDescent="0.25">
      <c r="A58">
        <v>6368793381</v>
      </c>
      <c r="B58">
        <v>161258838</v>
      </c>
      <c r="C58" t="s">
        <v>67</v>
      </c>
      <c r="D58">
        <v>160</v>
      </c>
      <c r="E58" t="s">
        <v>21</v>
      </c>
    </row>
    <row r="59" spans="1:13" x14ac:dyDescent="0.25">
      <c r="A59">
        <v>6368784387</v>
      </c>
      <c r="B59">
        <v>161258838</v>
      </c>
      <c r="C59" t="s">
        <v>55</v>
      </c>
      <c r="D59">
        <v>325</v>
      </c>
      <c r="E59" t="s">
        <v>21</v>
      </c>
    </row>
    <row r="60" spans="1:13" x14ac:dyDescent="0.25">
      <c r="A60">
        <v>6368779723</v>
      </c>
      <c r="B60">
        <v>161258838</v>
      </c>
      <c r="C60" t="s">
        <v>61</v>
      </c>
      <c r="D60">
        <v>400</v>
      </c>
      <c r="E60" t="s">
        <v>50</v>
      </c>
    </row>
    <row r="61" spans="1:13" x14ac:dyDescent="0.25">
      <c r="A61">
        <v>6368776336</v>
      </c>
      <c r="B61">
        <v>161258838</v>
      </c>
      <c r="C61" t="s">
        <v>61</v>
      </c>
      <c r="D61">
        <v>450</v>
      </c>
      <c r="E61" t="s">
        <v>21</v>
      </c>
    </row>
    <row r="62" spans="1:13" x14ac:dyDescent="0.25">
      <c r="A62">
        <v>6368576109</v>
      </c>
      <c r="B62">
        <v>160912743</v>
      </c>
      <c r="C62" t="s">
        <v>788</v>
      </c>
    </row>
    <row r="63" spans="1:13" x14ac:dyDescent="0.25">
      <c r="A63">
        <v>6367831482</v>
      </c>
      <c r="B63">
        <v>160912743</v>
      </c>
      <c r="C63" t="s">
        <v>373</v>
      </c>
    </row>
    <row r="64" spans="1:13" x14ac:dyDescent="0.25">
      <c r="A64">
        <v>6367667576</v>
      </c>
      <c r="B64">
        <v>160912743</v>
      </c>
      <c r="C64" t="s">
        <v>443</v>
      </c>
      <c r="D64">
        <v>500</v>
      </c>
      <c r="E64" t="s">
        <v>21</v>
      </c>
    </row>
    <row r="65" spans="1:5" x14ac:dyDescent="0.25">
      <c r="A65">
        <v>6367481276</v>
      </c>
      <c r="B65">
        <v>161258838</v>
      </c>
      <c r="C65" t="s">
        <v>75</v>
      </c>
      <c r="D65">
        <v>500</v>
      </c>
      <c r="E65" t="s">
        <v>50</v>
      </c>
    </row>
    <row r="66" spans="1:5" x14ac:dyDescent="0.25">
      <c r="A66">
        <v>6367462757</v>
      </c>
      <c r="B66">
        <v>161258838</v>
      </c>
      <c r="C66" t="s">
        <v>171</v>
      </c>
    </row>
    <row r="67" spans="1:5" x14ac:dyDescent="0.25">
      <c r="A67">
        <v>6367448775</v>
      </c>
      <c r="B67">
        <v>161258838</v>
      </c>
      <c r="C67" t="s">
        <v>108</v>
      </c>
      <c r="D67">
        <v>100</v>
      </c>
      <c r="E67" t="s">
        <v>21</v>
      </c>
    </row>
    <row r="68" spans="1:5" x14ac:dyDescent="0.25">
      <c r="A68">
        <v>6367440184</v>
      </c>
      <c r="B68">
        <v>161258838</v>
      </c>
      <c r="C68" t="s">
        <v>176</v>
      </c>
      <c r="D68">
        <v>75</v>
      </c>
      <c r="E68" t="s">
        <v>21</v>
      </c>
    </row>
    <row r="69" spans="1:5" x14ac:dyDescent="0.25">
      <c r="A69">
        <v>6367437920</v>
      </c>
      <c r="B69">
        <v>161258838</v>
      </c>
      <c r="C69" t="s">
        <v>179</v>
      </c>
    </row>
    <row r="70" spans="1:5" x14ac:dyDescent="0.25">
      <c r="A70">
        <v>6367409335</v>
      </c>
      <c r="B70">
        <v>161258838</v>
      </c>
      <c r="C70" t="s">
        <v>185</v>
      </c>
    </row>
    <row r="71" spans="1:5" x14ac:dyDescent="0.25">
      <c r="A71">
        <v>6367402084</v>
      </c>
      <c r="B71">
        <v>161258838</v>
      </c>
      <c r="C71" t="s">
        <v>187</v>
      </c>
    </row>
    <row r="72" spans="1:5" x14ac:dyDescent="0.25">
      <c r="A72">
        <v>6367399694</v>
      </c>
      <c r="B72">
        <v>161258838</v>
      </c>
      <c r="C72" t="s">
        <v>73</v>
      </c>
    </row>
    <row r="73" spans="1:5" x14ac:dyDescent="0.25">
      <c r="A73">
        <v>6367397249</v>
      </c>
      <c r="B73">
        <v>161258838</v>
      </c>
      <c r="C73" t="s">
        <v>192</v>
      </c>
    </row>
    <row r="74" spans="1:5" x14ac:dyDescent="0.25">
      <c r="A74">
        <v>6367383552</v>
      </c>
      <c r="B74">
        <v>161258838</v>
      </c>
      <c r="C74" t="s">
        <v>73</v>
      </c>
    </row>
    <row r="75" spans="1:5" x14ac:dyDescent="0.25">
      <c r="A75">
        <v>6367380947</v>
      </c>
      <c r="B75">
        <v>161258838</v>
      </c>
      <c r="C75" t="s">
        <v>73</v>
      </c>
    </row>
    <row r="76" spans="1:5" x14ac:dyDescent="0.25">
      <c r="A76">
        <v>6367372326</v>
      </c>
      <c r="B76">
        <v>161258838</v>
      </c>
      <c r="C76" t="s">
        <v>197</v>
      </c>
      <c r="D76">
        <v>50</v>
      </c>
      <c r="E76" t="s">
        <v>21</v>
      </c>
    </row>
    <row r="77" spans="1:5" x14ac:dyDescent="0.25">
      <c r="A77">
        <v>6367360939</v>
      </c>
      <c r="B77">
        <v>161258838</v>
      </c>
      <c r="C77" t="s">
        <v>199</v>
      </c>
      <c r="D77">
        <v>100</v>
      </c>
      <c r="E77" t="s">
        <v>21</v>
      </c>
    </row>
    <row r="78" spans="1:5" x14ac:dyDescent="0.25">
      <c r="A78">
        <v>6367356120</v>
      </c>
      <c r="B78">
        <v>161258838</v>
      </c>
      <c r="C78" t="s">
        <v>203</v>
      </c>
      <c r="D78">
        <v>200</v>
      </c>
      <c r="E78" t="s">
        <v>50</v>
      </c>
    </row>
    <row r="79" spans="1:5" x14ac:dyDescent="0.25">
      <c r="A79">
        <v>6367347898</v>
      </c>
      <c r="B79">
        <v>161258838</v>
      </c>
      <c r="C79" t="s">
        <v>185</v>
      </c>
    </row>
    <row r="80" spans="1:5" x14ac:dyDescent="0.25">
      <c r="A80">
        <v>6367223687</v>
      </c>
      <c r="B80">
        <v>160912743</v>
      </c>
      <c r="C80" t="s">
        <v>523</v>
      </c>
      <c r="D80">
        <v>800</v>
      </c>
      <c r="E80" t="s">
        <v>208</v>
      </c>
    </row>
    <row r="81" spans="1:5" x14ac:dyDescent="0.25">
      <c r="A81">
        <v>6366672212</v>
      </c>
      <c r="B81">
        <v>160912743</v>
      </c>
      <c r="C81" t="s">
        <v>443</v>
      </c>
      <c r="D81">
        <v>350</v>
      </c>
      <c r="E81" t="s">
        <v>21</v>
      </c>
    </row>
    <row r="82" spans="1:5" x14ac:dyDescent="0.25">
      <c r="A82">
        <v>6366529637</v>
      </c>
      <c r="B82">
        <v>160912743</v>
      </c>
      <c r="C82" t="s">
        <v>373</v>
      </c>
      <c r="D82">
        <v>80</v>
      </c>
      <c r="E82" t="s">
        <v>50</v>
      </c>
    </row>
    <row r="83" spans="1:5" x14ac:dyDescent="0.25">
      <c r="A83">
        <v>6366466061</v>
      </c>
      <c r="B83">
        <v>160912743</v>
      </c>
      <c r="C83" t="s">
        <v>443</v>
      </c>
    </row>
    <row r="84" spans="1:5" x14ac:dyDescent="0.25">
      <c r="A84">
        <v>6366447001</v>
      </c>
      <c r="B84">
        <v>160912743</v>
      </c>
      <c r="C84" t="s">
        <v>786</v>
      </c>
      <c r="D84">
        <v>80</v>
      </c>
      <c r="E84" t="s">
        <v>50</v>
      </c>
    </row>
    <row r="85" spans="1:5" x14ac:dyDescent="0.25">
      <c r="A85">
        <v>6366165084</v>
      </c>
      <c r="B85">
        <v>160912743</v>
      </c>
      <c r="C85" t="s">
        <v>411</v>
      </c>
    </row>
    <row r="86" spans="1:5" x14ac:dyDescent="0.25">
      <c r="A86">
        <v>6365676952</v>
      </c>
      <c r="B86">
        <v>160912743</v>
      </c>
      <c r="C86" t="s">
        <v>112</v>
      </c>
    </row>
    <row r="87" spans="1:5" x14ac:dyDescent="0.25">
      <c r="A87">
        <v>6365667021</v>
      </c>
      <c r="B87">
        <v>160912743</v>
      </c>
      <c r="C87" t="s">
        <v>240</v>
      </c>
      <c r="D87">
        <v>500</v>
      </c>
      <c r="E87" t="s">
        <v>21</v>
      </c>
    </row>
    <row r="88" spans="1:5" x14ac:dyDescent="0.25">
      <c r="A88">
        <v>6365518304</v>
      </c>
      <c r="B88">
        <v>160912743</v>
      </c>
      <c r="C88" t="s">
        <v>203</v>
      </c>
    </row>
    <row r="89" spans="1:5" x14ac:dyDescent="0.25">
      <c r="A89">
        <v>6364989465</v>
      </c>
      <c r="B89">
        <v>160912743</v>
      </c>
      <c r="C89" t="s">
        <v>340</v>
      </c>
    </row>
    <row r="90" spans="1:5" x14ac:dyDescent="0.25">
      <c r="A90">
        <v>6364855244</v>
      </c>
      <c r="B90">
        <v>161258838</v>
      </c>
      <c r="C90" t="s">
        <v>247</v>
      </c>
    </row>
    <row r="91" spans="1:5" x14ac:dyDescent="0.25">
      <c r="A91">
        <v>6364836879</v>
      </c>
      <c r="B91">
        <v>161258838</v>
      </c>
      <c r="C91" t="s">
        <v>251</v>
      </c>
      <c r="D91">
        <v>250</v>
      </c>
      <c r="E91" t="s">
        <v>50</v>
      </c>
    </row>
    <row r="92" spans="1:5" x14ac:dyDescent="0.25">
      <c r="A92">
        <v>6364815056</v>
      </c>
      <c r="B92">
        <v>161258838</v>
      </c>
      <c r="C92" t="s">
        <v>253</v>
      </c>
    </row>
    <row r="93" spans="1:5" x14ac:dyDescent="0.25">
      <c r="A93">
        <v>6364811337</v>
      </c>
      <c r="B93">
        <v>161258838</v>
      </c>
      <c r="C93" t="s">
        <v>247</v>
      </c>
    </row>
    <row r="94" spans="1:5" x14ac:dyDescent="0.25">
      <c r="A94">
        <v>6364802689</v>
      </c>
      <c r="B94">
        <v>161258838</v>
      </c>
      <c r="C94" t="s">
        <v>73</v>
      </c>
    </row>
    <row r="95" spans="1:5" x14ac:dyDescent="0.25">
      <c r="A95">
        <v>6364799795</v>
      </c>
      <c r="B95">
        <v>161258838</v>
      </c>
      <c r="C95" t="s">
        <v>187</v>
      </c>
    </row>
    <row r="96" spans="1:5" x14ac:dyDescent="0.25">
      <c r="A96">
        <v>6364795878</v>
      </c>
      <c r="B96">
        <v>161258838</v>
      </c>
      <c r="C96" t="s">
        <v>73</v>
      </c>
    </row>
    <row r="97" spans="1:5" x14ac:dyDescent="0.25">
      <c r="A97">
        <v>6364792367</v>
      </c>
      <c r="B97">
        <v>161258838</v>
      </c>
      <c r="C97" t="s">
        <v>185</v>
      </c>
    </row>
    <row r="98" spans="1:5" x14ac:dyDescent="0.25">
      <c r="A98">
        <v>6364788835</v>
      </c>
      <c r="B98">
        <v>161258838</v>
      </c>
      <c r="C98" t="s">
        <v>203</v>
      </c>
    </row>
    <row r="99" spans="1:5" x14ac:dyDescent="0.25">
      <c r="A99">
        <v>6364786923</v>
      </c>
      <c r="B99">
        <v>161258838</v>
      </c>
      <c r="C99" t="s">
        <v>185</v>
      </c>
    </row>
    <row r="100" spans="1:5" x14ac:dyDescent="0.25">
      <c r="A100">
        <v>6364782563</v>
      </c>
      <c r="B100">
        <v>161258838</v>
      </c>
      <c r="C100" t="s">
        <v>73</v>
      </c>
      <c r="D100">
        <v>950</v>
      </c>
      <c r="E100" t="s">
        <v>21</v>
      </c>
    </row>
    <row r="101" spans="1:5" x14ac:dyDescent="0.25">
      <c r="A101">
        <v>6364780118</v>
      </c>
      <c r="B101">
        <v>161258838</v>
      </c>
      <c r="C101" t="s">
        <v>253</v>
      </c>
    </row>
    <row r="102" spans="1:5" x14ac:dyDescent="0.25">
      <c r="A102">
        <v>6364684002</v>
      </c>
      <c r="B102">
        <v>161258838</v>
      </c>
      <c r="C102" t="s">
        <v>251</v>
      </c>
    </row>
    <row r="103" spans="1:5" x14ac:dyDescent="0.25">
      <c r="A103">
        <v>6364682223</v>
      </c>
      <c r="B103">
        <v>161258838</v>
      </c>
      <c r="C103" t="s">
        <v>268</v>
      </c>
    </row>
    <row r="104" spans="1:5" x14ac:dyDescent="0.25">
      <c r="A104">
        <v>6364679178</v>
      </c>
      <c r="B104">
        <v>161258838</v>
      </c>
      <c r="C104" t="s">
        <v>75</v>
      </c>
    </row>
    <row r="105" spans="1:5" x14ac:dyDescent="0.25">
      <c r="A105">
        <v>6364674784</v>
      </c>
      <c r="B105">
        <v>161258838</v>
      </c>
      <c r="C105" t="s">
        <v>794</v>
      </c>
    </row>
    <row r="106" spans="1:5" x14ac:dyDescent="0.25">
      <c r="A106">
        <v>6364668875</v>
      </c>
      <c r="B106">
        <v>161258838</v>
      </c>
      <c r="C106" t="s">
        <v>247</v>
      </c>
      <c r="D106">
        <v>50</v>
      </c>
      <c r="E106" t="s">
        <v>21</v>
      </c>
    </row>
    <row r="107" spans="1:5" x14ac:dyDescent="0.25">
      <c r="A107">
        <v>6364666688</v>
      </c>
      <c r="B107">
        <v>161258838</v>
      </c>
      <c r="C107" t="s">
        <v>251</v>
      </c>
    </row>
    <row r="108" spans="1:5" x14ac:dyDescent="0.25">
      <c r="A108">
        <v>6364662402</v>
      </c>
      <c r="B108">
        <v>161258838</v>
      </c>
      <c r="C108" t="s">
        <v>253</v>
      </c>
    </row>
    <row r="109" spans="1:5" x14ac:dyDescent="0.25">
      <c r="A109">
        <v>6364658714</v>
      </c>
      <c r="B109">
        <v>161258838</v>
      </c>
      <c r="C109" t="s">
        <v>187</v>
      </c>
    </row>
    <row r="110" spans="1:5" x14ac:dyDescent="0.25">
      <c r="A110">
        <v>6364656469</v>
      </c>
      <c r="B110">
        <v>161258838</v>
      </c>
      <c r="C110" t="s">
        <v>187</v>
      </c>
    </row>
    <row r="111" spans="1:5" x14ac:dyDescent="0.25">
      <c r="A111">
        <v>6364607587</v>
      </c>
      <c r="B111">
        <v>161258838</v>
      </c>
      <c r="C111" t="s">
        <v>253</v>
      </c>
    </row>
    <row r="112" spans="1:5" x14ac:dyDescent="0.25">
      <c r="A112">
        <v>6364604848</v>
      </c>
      <c r="B112">
        <v>161258838</v>
      </c>
      <c r="C112" t="s">
        <v>187</v>
      </c>
    </row>
    <row r="113" spans="1:3" x14ac:dyDescent="0.25">
      <c r="A113">
        <v>6364601848</v>
      </c>
      <c r="B113">
        <v>161258838</v>
      </c>
      <c r="C113" t="s">
        <v>187</v>
      </c>
    </row>
    <row r="114" spans="1:3" x14ac:dyDescent="0.25">
      <c r="A114">
        <v>6364598458</v>
      </c>
      <c r="B114">
        <v>161258838</v>
      </c>
      <c r="C114" t="s">
        <v>185</v>
      </c>
    </row>
    <row r="115" spans="1:3" x14ac:dyDescent="0.25">
      <c r="A115">
        <v>6364596146</v>
      </c>
      <c r="B115">
        <v>161258838</v>
      </c>
      <c r="C115" t="s">
        <v>268</v>
      </c>
    </row>
    <row r="116" spans="1:3" x14ac:dyDescent="0.25">
      <c r="A116">
        <v>6364594100</v>
      </c>
      <c r="B116">
        <v>161258838</v>
      </c>
      <c r="C116" t="s">
        <v>268</v>
      </c>
    </row>
    <row r="117" spans="1:3" x14ac:dyDescent="0.25">
      <c r="A117">
        <v>6364584223</v>
      </c>
      <c r="B117">
        <v>161258838</v>
      </c>
      <c r="C117" t="s">
        <v>73</v>
      </c>
    </row>
    <row r="118" spans="1:3" x14ac:dyDescent="0.25">
      <c r="A118">
        <v>6364574119</v>
      </c>
      <c r="B118">
        <v>161258838</v>
      </c>
      <c r="C118" t="s">
        <v>253</v>
      </c>
    </row>
    <row r="119" spans="1:3" x14ac:dyDescent="0.25">
      <c r="A119">
        <v>6364568371</v>
      </c>
      <c r="B119">
        <v>161258838</v>
      </c>
      <c r="C119" t="s">
        <v>253</v>
      </c>
    </row>
    <row r="120" spans="1:3" x14ac:dyDescent="0.25">
      <c r="A120">
        <v>6364562764</v>
      </c>
      <c r="B120">
        <v>161258838</v>
      </c>
      <c r="C120" t="s">
        <v>253</v>
      </c>
    </row>
    <row r="121" spans="1:3" x14ac:dyDescent="0.25">
      <c r="A121">
        <v>6364560351</v>
      </c>
      <c r="B121">
        <v>161258838</v>
      </c>
      <c r="C121" t="s">
        <v>187</v>
      </c>
    </row>
    <row r="122" spans="1:3" x14ac:dyDescent="0.25">
      <c r="A122">
        <v>6364555759</v>
      </c>
      <c r="B122">
        <v>161258838</v>
      </c>
      <c r="C122" t="s">
        <v>73</v>
      </c>
    </row>
    <row r="123" spans="1:3" x14ac:dyDescent="0.25">
      <c r="A123">
        <v>6364552431</v>
      </c>
      <c r="B123">
        <v>161258838</v>
      </c>
      <c r="C123" t="s">
        <v>187</v>
      </c>
    </row>
    <row r="124" spans="1:3" x14ac:dyDescent="0.25">
      <c r="A124">
        <v>6364547213</v>
      </c>
      <c r="B124">
        <v>161258838</v>
      </c>
      <c r="C124" t="s">
        <v>187</v>
      </c>
    </row>
    <row r="125" spans="1:3" x14ac:dyDescent="0.25">
      <c r="A125">
        <v>6364543426</v>
      </c>
      <c r="B125">
        <v>161258838</v>
      </c>
      <c r="C125" t="s">
        <v>187</v>
      </c>
    </row>
    <row r="126" spans="1:3" x14ac:dyDescent="0.25">
      <c r="A126">
        <v>6364533339</v>
      </c>
      <c r="B126">
        <v>161258838</v>
      </c>
      <c r="C126" t="s">
        <v>185</v>
      </c>
    </row>
    <row r="127" spans="1:3" x14ac:dyDescent="0.25">
      <c r="A127">
        <v>6364531370</v>
      </c>
      <c r="B127">
        <v>161258838</v>
      </c>
      <c r="C127" t="s">
        <v>185</v>
      </c>
    </row>
    <row r="128" spans="1:3" x14ac:dyDescent="0.25">
      <c r="A128">
        <v>6364526103</v>
      </c>
      <c r="B128">
        <v>161258838</v>
      </c>
      <c r="C128" t="s">
        <v>73</v>
      </c>
    </row>
    <row r="129" spans="1:5" x14ac:dyDescent="0.25">
      <c r="A129">
        <v>6364518827</v>
      </c>
      <c r="B129">
        <v>161258838</v>
      </c>
      <c r="C129" t="s">
        <v>253</v>
      </c>
      <c r="D129">
        <v>30</v>
      </c>
      <c r="E129" t="s">
        <v>21</v>
      </c>
    </row>
    <row r="130" spans="1:5" x14ac:dyDescent="0.25">
      <c r="A130">
        <v>6364514658</v>
      </c>
      <c r="B130">
        <v>161258838</v>
      </c>
      <c r="C130" t="s">
        <v>251</v>
      </c>
    </row>
    <row r="131" spans="1:5" x14ac:dyDescent="0.25">
      <c r="A131">
        <v>6364508709</v>
      </c>
      <c r="B131">
        <v>161258838</v>
      </c>
      <c r="C131" t="s">
        <v>73</v>
      </c>
    </row>
    <row r="132" spans="1:5" x14ac:dyDescent="0.25">
      <c r="A132">
        <v>6364506869</v>
      </c>
      <c r="B132">
        <v>161258838</v>
      </c>
      <c r="C132" t="s">
        <v>73</v>
      </c>
    </row>
    <row r="133" spans="1:5" x14ac:dyDescent="0.25">
      <c r="A133">
        <v>6364503951</v>
      </c>
      <c r="B133">
        <v>161258838</v>
      </c>
      <c r="C133" t="s">
        <v>247</v>
      </c>
    </row>
    <row r="134" spans="1:5" x14ac:dyDescent="0.25">
      <c r="A134">
        <v>6364485400</v>
      </c>
      <c r="B134">
        <v>161258838</v>
      </c>
      <c r="C134" t="s">
        <v>197</v>
      </c>
    </row>
    <row r="135" spans="1:5" x14ac:dyDescent="0.25">
      <c r="A135">
        <v>6364480805</v>
      </c>
      <c r="B135">
        <v>161258838</v>
      </c>
      <c r="C135" t="s">
        <v>73</v>
      </c>
    </row>
    <row r="136" spans="1:5" x14ac:dyDescent="0.25">
      <c r="A136">
        <v>6364474013</v>
      </c>
      <c r="B136">
        <v>161258838</v>
      </c>
      <c r="C136" t="s">
        <v>185</v>
      </c>
    </row>
    <row r="137" spans="1:5" x14ac:dyDescent="0.25">
      <c r="A137">
        <v>6364471730</v>
      </c>
      <c r="B137">
        <v>161258838</v>
      </c>
      <c r="C137" t="s">
        <v>73</v>
      </c>
      <c r="D137">
        <v>40</v>
      </c>
    </row>
    <row r="138" spans="1:5" x14ac:dyDescent="0.25">
      <c r="A138">
        <v>6364468859</v>
      </c>
      <c r="B138">
        <v>161258838</v>
      </c>
      <c r="C138" t="s">
        <v>187</v>
      </c>
    </row>
    <row r="139" spans="1:5" x14ac:dyDescent="0.25">
      <c r="A139">
        <v>6364458375</v>
      </c>
      <c r="B139">
        <v>161258838</v>
      </c>
      <c r="C139" t="s">
        <v>203</v>
      </c>
    </row>
    <row r="140" spans="1:5" x14ac:dyDescent="0.25">
      <c r="A140">
        <v>6364454710</v>
      </c>
      <c r="B140">
        <v>161258838</v>
      </c>
      <c r="C140" t="s">
        <v>73</v>
      </c>
    </row>
    <row r="141" spans="1:5" x14ac:dyDescent="0.25">
      <c r="A141">
        <v>6364438952</v>
      </c>
      <c r="B141">
        <v>161258838</v>
      </c>
      <c r="C141" t="s">
        <v>73</v>
      </c>
    </row>
    <row r="142" spans="1:5" x14ac:dyDescent="0.25">
      <c r="A142">
        <v>6364436093</v>
      </c>
      <c r="B142">
        <v>161258838</v>
      </c>
      <c r="C142" t="s">
        <v>253</v>
      </c>
    </row>
    <row r="143" spans="1:5" x14ac:dyDescent="0.25">
      <c r="A143">
        <v>6364429825</v>
      </c>
      <c r="B143">
        <v>161258838</v>
      </c>
      <c r="C143" t="s">
        <v>187</v>
      </c>
    </row>
    <row r="144" spans="1:5" x14ac:dyDescent="0.25">
      <c r="A144">
        <v>6364415966</v>
      </c>
      <c r="B144">
        <v>161258838</v>
      </c>
      <c r="C144" t="s">
        <v>185</v>
      </c>
    </row>
    <row r="145" spans="1:3" x14ac:dyDescent="0.25">
      <c r="A145">
        <v>6364409267</v>
      </c>
      <c r="B145">
        <v>161258838</v>
      </c>
      <c r="C145" t="s">
        <v>318</v>
      </c>
    </row>
    <row r="146" spans="1:3" x14ac:dyDescent="0.25">
      <c r="A146">
        <v>6364404858</v>
      </c>
      <c r="B146">
        <v>161258838</v>
      </c>
      <c r="C146" t="s">
        <v>73</v>
      </c>
    </row>
    <row r="147" spans="1:3" x14ac:dyDescent="0.25">
      <c r="A147">
        <v>6364401284</v>
      </c>
      <c r="B147">
        <v>161258838</v>
      </c>
      <c r="C147" t="s">
        <v>73</v>
      </c>
    </row>
    <row r="148" spans="1:3" x14ac:dyDescent="0.25">
      <c r="A148">
        <v>6364399506</v>
      </c>
      <c r="B148">
        <v>161258838</v>
      </c>
      <c r="C148" t="s">
        <v>251</v>
      </c>
    </row>
    <row r="149" spans="1:3" x14ac:dyDescent="0.25">
      <c r="A149">
        <v>6364398294</v>
      </c>
      <c r="B149">
        <v>160912743</v>
      </c>
      <c r="C149" t="s">
        <v>100</v>
      </c>
    </row>
    <row r="150" spans="1:3" x14ac:dyDescent="0.25">
      <c r="A150">
        <v>6364396701</v>
      </c>
      <c r="B150">
        <v>161258838</v>
      </c>
      <c r="C150" t="s">
        <v>251</v>
      </c>
    </row>
    <row r="151" spans="1:3" x14ac:dyDescent="0.25">
      <c r="A151">
        <v>6364391326</v>
      </c>
      <c r="B151">
        <v>161258838</v>
      </c>
      <c r="C151" t="s">
        <v>253</v>
      </c>
    </row>
    <row r="152" spans="1:3" x14ac:dyDescent="0.25">
      <c r="A152">
        <v>6364388933</v>
      </c>
      <c r="B152">
        <v>161258838</v>
      </c>
      <c r="C152" t="s">
        <v>253</v>
      </c>
    </row>
    <row r="153" spans="1:3" x14ac:dyDescent="0.25">
      <c r="A153">
        <v>6364379020</v>
      </c>
      <c r="B153">
        <v>161258838</v>
      </c>
      <c r="C153" t="s">
        <v>253</v>
      </c>
    </row>
    <row r="154" spans="1:3" x14ac:dyDescent="0.25">
      <c r="A154">
        <v>6364364639</v>
      </c>
      <c r="B154">
        <v>161258838</v>
      </c>
      <c r="C154" t="s">
        <v>253</v>
      </c>
    </row>
    <row r="155" spans="1:3" x14ac:dyDescent="0.25">
      <c r="A155">
        <v>6364362134</v>
      </c>
      <c r="B155">
        <v>161258838</v>
      </c>
      <c r="C155" t="s">
        <v>55</v>
      </c>
    </row>
    <row r="156" spans="1:3" x14ac:dyDescent="0.25">
      <c r="A156">
        <v>6364358269</v>
      </c>
      <c r="B156">
        <v>161258838</v>
      </c>
      <c r="C156" t="s">
        <v>187</v>
      </c>
    </row>
    <row r="157" spans="1:3" x14ac:dyDescent="0.25">
      <c r="A157">
        <v>6364354086</v>
      </c>
      <c r="B157">
        <v>161258838</v>
      </c>
      <c r="C157" t="s">
        <v>187</v>
      </c>
    </row>
    <row r="158" spans="1:3" x14ac:dyDescent="0.25">
      <c r="A158">
        <v>6364349000</v>
      </c>
      <c r="B158">
        <v>161258838</v>
      </c>
      <c r="C158" t="s">
        <v>340</v>
      </c>
    </row>
    <row r="159" spans="1:3" x14ac:dyDescent="0.25">
      <c r="A159">
        <v>6364346020</v>
      </c>
      <c r="B159">
        <v>161258838</v>
      </c>
      <c r="C159" t="s">
        <v>268</v>
      </c>
    </row>
    <row r="160" spans="1:3" x14ac:dyDescent="0.25">
      <c r="A160">
        <v>6364338110</v>
      </c>
      <c r="B160">
        <v>161258838</v>
      </c>
      <c r="C160" t="s">
        <v>73</v>
      </c>
    </row>
    <row r="161" spans="1:5" x14ac:dyDescent="0.25">
      <c r="A161">
        <v>6364313984</v>
      </c>
      <c r="B161">
        <v>161258838</v>
      </c>
      <c r="C161" t="s">
        <v>179</v>
      </c>
      <c r="D161">
        <v>40</v>
      </c>
      <c r="E161" t="s">
        <v>21</v>
      </c>
    </row>
    <row r="162" spans="1:5" x14ac:dyDescent="0.25">
      <c r="A162">
        <v>6364311884</v>
      </c>
      <c r="B162">
        <v>161258838</v>
      </c>
      <c r="C162" t="s">
        <v>63</v>
      </c>
    </row>
    <row r="163" spans="1:5" x14ac:dyDescent="0.25">
      <c r="A163">
        <v>6364305138</v>
      </c>
      <c r="B163">
        <v>161258838</v>
      </c>
      <c r="C163" t="s">
        <v>349</v>
      </c>
      <c r="D163">
        <v>190</v>
      </c>
      <c r="E163" t="s">
        <v>50</v>
      </c>
    </row>
    <row r="164" spans="1:5" x14ac:dyDescent="0.25">
      <c r="A164">
        <v>6364304121</v>
      </c>
      <c r="B164">
        <v>160912743</v>
      </c>
      <c r="C164" t="s">
        <v>179</v>
      </c>
    </row>
    <row r="165" spans="1:5" x14ac:dyDescent="0.25">
      <c r="A165">
        <v>6364285475</v>
      </c>
      <c r="B165">
        <v>161258838</v>
      </c>
      <c r="C165" t="s">
        <v>90</v>
      </c>
    </row>
    <row r="166" spans="1:5" x14ac:dyDescent="0.25">
      <c r="A166">
        <v>6364281452</v>
      </c>
      <c r="B166">
        <v>161258838</v>
      </c>
      <c r="C166" t="s">
        <v>794</v>
      </c>
    </row>
    <row r="167" spans="1:5" x14ac:dyDescent="0.25">
      <c r="A167">
        <v>6364277476</v>
      </c>
      <c r="B167">
        <v>161258838</v>
      </c>
      <c r="C167" t="s">
        <v>345</v>
      </c>
    </row>
    <row r="168" spans="1:5" x14ac:dyDescent="0.25">
      <c r="A168">
        <v>6364275516</v>
      </c>
      <c r="B168">
        <v>161258838</v>
      </c>
      <c r="C168" t="s">
        <v>345</v>
      </c>
    </row>
    <row r="169" spans="1:5" x14ac:dyDescent="0.25">
      <c r="A169">
        <v>6364272417</v>
      </c>
      <c r="B169">
        <v>161258838</v>
      </c>
      <c r="C169" t="s">
        <v>367</v>
      </c>
    </row>
    <row r="170" spans="1:5" x14ac:dyDescent="0.25">
      <c r="A170">
        <v>6364268396</v>
      </c>
      <c r="B170">
        <v>161258838</v>
      </c>
      <c r="C170" t="s">
        <v>192</v>
      </c>
    </row>
    <row r="171" spans="1:5" x14ac:dyDescent="0.25">
      <c r="A171">
        <v>6364263430</v>
      </c>
      <c r="B171">
        <v>161258838</v>
      </c>
      <c r="C171" t="s">
        <v>63</v>
      </c>
    </row>
    <row r="172" spans="1:5" x14ac:dyDescent="0.25">
      <c r="A172">
        <v>6364258335</v>
      </c>
      <c r="B172">
        <v>161258838</v>
      </c>
      <c r="C172" t="s">
        <v>192</v>
      </c>
    </row>
    <row r="173" spans="1:5" x14ac:dyDescent="0.25">
      <c r="A173">
        <v>6364242088</v>
      </c>
      <c r="B173">
        <v>161258838</v>
      </c>
      <c r="C173" t="s">
        <v>349</v>
      </c>
      <c r="D173">
        <v>200</v>
      </c>
      <c r="E173" t="s">
        <v>50</v>
      </c>
    </row>
    <row r="174" spans="1:5" x14ac:dyDescent="0.25">
      <c r="A174">
        <v>6364232107</v>
      </c>
      <c r="B174">
        <v>160912743</v>
      </c>
      <c r="C174" t="s">
        <v>65</v>
      </c>
      <c r="D174">
        <v>700</v>
      </c>
      <c r="E174" t="s">
        <v>21</v>
      </c>
    </row>
    <row r="175" spans="1:5" x14ac:dyDescent="0.25">
      <c r="A175">
        <v>6364194619</v>
      </c>
      <c r="B175">
        <v>161258838</v>
      </c>
      <c r="C175" t="s">
        <v>367</v>
      </c>
    </row>
    <row r="176" spans="1:5" x14ac:dyDescent="0.25">
      <c r="A176">
        <v>6364145306</v>
      </c>
      <c r="B176">
        <v>160912743</v>
      </c>
      <c r="C176" t="s">
        <v>791</v>
      </c>
      <c r="D176">
        <v>560</v>
      </c>
      <c r="E176" t="s">
        <v>50</v>
      </c>
    </row>
    <row r="177" spans="1:5" x14ac:dyDescent="0.25">
      <c r="A177">
        <v>6364061795</v>
      </c>
      <c r="B177">
        <v>160912743</v>
      </c>
      <c r="C177" t="s">
        <v>419</v>
      </c>
    </row>
    <row r="178" spans="1:5" x14ac:dyDescent="0.25">
      <c r="A178">
        <v>6364024127</v>
      </c>
      <c r="B178">
        <v>160912743</v>
      </c>
      <c r="C178" t="s">
        <v>102</v>
      </c>
      <c r="D178">
        <v>150</v>
      </c>
      <c r="E178" t="s">
        <v>21</v>
      </c>
    </row>
    <row r="179" spans="1:5" x14ac:dyDescent="0.25">
      <c r="A179">
        <v>6363481922</v>
      </c>
      <c r="B179">
        <v>160912743</v>
      </c>
      <c r="C179" t="s">
        <v>102</v>
      </c>
      <c r="D179">
        <v>500</v>
      </c>
      <c r="E179" t="s">
        <v>21</v>
      </c>
    </row>
    <row r="180" spans="1:5" x14ac:dyDescent="0.25">
      <c r="A180">
        <v>6363425283</v>
      </c>
      <c r="B180">
        <v>160912743</v>
      </c>
      <c r="C180" t="s">
        <v>71</v>
      </c>
    </row>
    <row r="181" spans="1:5" x14ac:dyDescent="0.25">
      <c r="A181">
        <v>6363419726</v>
      </c>
      <c r="B181">
        <v>160912743</v>
      </c>
      <c r="C181" t="s">
        <v>112</v>
      </c>
    </row>
    <row r="182" spans="1:5" x14ac:dyDescent="0.25">
      <c r="A182">
        <v>6363395689</v>
      </c>
      <c r="B182">
        <v>160912743</v>
      </c>
      <c r="C182" t="s">
        <v>203</v>
      </c>
      <c r="D182">
        <v>75</v>
      </c>
      <c r="E182" t="s">
        <v>21</v>
      </c>
    </row>
    <row r="183" spans="1:5" x14ac:dyDescent="0.25">
      <c r="A183">
        <v>6363209613</v>
      </c>
      <c r="B183">
        <v>160912743</v>
      </c>
      <c r="C183" t="s">
        <v>411</v>
      </c>
      <c r="D183">
        <v>147</v>
      </c>
      <c r="E183" t="s">
        <v>21</v>
      </c>
    </row>
    <row r="184" spans="1:5" x14ac:dyDescent="0.25">
      <c r="A184">
        <v>6363171587</v>
      </c>
      <c r="B184">
        <v>160912743</v>
      </c>
      <c r="C184" t="s">
        <v>786</v>
      </c>
    </row>
    <row r="185" spans="1:5" x14ac:dyDescent="0.25">
      <c r="A185">
        <v>6363094279</v>
      </c>
      <c r="B185">
        <v>160912743</v>
      </c>
      <c r="C185" t="s">
        <v>102</v>
      </c>
      <c r="D185">
        <v>150</v>
      </c>
      <c r="E185" t="s">
        <v>21</v>
      </c>
    </row>
    <row r="186" spans="1:5" x14ac:dyDescent="0.25">
      <c r="A186">
        <v>6363078139</v>
      </c>
      <c r="B186">
        <v>160912743</v>
      </c>
      <c r="C186" t="s">
        <v>102</v>
      </c>
      <c r="D186">
        <v>185</v>
      </c>
      <c r="E186" t="s">
        <v>21</v>
      </c>
    </row>
    <row r="187" spans="1:5" x14ac:dyDescent="0.25">
      <c r="A187">
        <v>6363014065</v>
      </c>
      <c r="B187">
        <v>161258838</v>
      </c>
      <c r="C187" t="s">
        <v>192</v>
      </c>
    </row>
    <row r="188" spans="1:5" x14ac:dyDescent="0.25">
      <c r="A188">
        <v>6363012043</v>
      </c>
      <c r="B188">
        <v>161258838</v>
      </c>
      <c r="C188" t="s">
        <v>382</v>
      </c>
    </row>
    <row r="189" spans="1:5" x14ac:dyDescent="0.25">
      <c r="A189">
        <v>6363010659</v>
      </c>
      <c r="B189">
        <v>161258838</v>
      </c>
      <c r="C189" t="s">
        <v>382</v>
      </c>
    </row>
    <row r="190" spans="1:5" x14ac:dyDescent="0.25">
      <c r="A190">
        <v>6363008094</v>
      </c>
      <c r="B190">
        <v>161258838</v>
      </c>
      <c r="C190" t="s">
        <v>382</v>
      </c>
    </row>
    <row r="191" spans="1:5" x14ac:dyDescent="0.25">
      <c r="A191">
        <v>6363002009</v>
      </c>
      <c r="B191">
        <v>161258838</v>
      </c>
      <c r="C191" t="s">
        <v>192</v>
      </c>
    </row>
    <row r="192" spans="1:5" x14ac:dyDescent="0.25">
      <c r="A192">
        <v>6362999456</v>
      </c>
      <c r="B192">
        <v>161258838</v>
      </c>
      <c r="C192" t="s">
        <v>192</v>
      </c>
    </row>
    <row r="193" spans="1:5" x14ac:dyDescent="0.25">
      <c r="A193">
        <v>6362998774</v>
      </c>
      <c r="B193">
        <v>161258838</v>
      </c>
      <c r="C193" t="s">
        <v>192</v>
      </c>
    </row>
    <row r="194" spans="1:5" x14ac:dyDescent="0.25">
      <c r="A194">
        <v>6362998302</v>
      </c>
      <c r="B194">
        <v>160912743</v>
      </c>
      <c r="C194" t="s">
        <v>197</v>
      </c>
    </row>
    <row r="195" spans="1:5" x14ac:dyDescent="0.25">
      <c r="A195">
        <v>6362995463</v>
      </c>
      <c r="B195">
        <v>161258838</v>
      </c>
      <c r="C195" t="s">
        <v>345</v>
      </c>
    </row>
    <row r="196" spans="1:5" x14ac:dyDescent="0.25">
      <c r="A196">
        <v>6362986161</v>
      </c>
      <c r="B196">
        <v>161258838</v>
      </c>
      <c r="C196" t="s">
        <v>192</v>
      </c>
    </row>
    <row r="197" spans="1:5" x14ac:dyDescent="0.25">
      <c r="A197">
        <v>6362986142</v>
      </c>
      <c r="B197">
        <v>160912743</v>
      </c>
      <c r="C197" t="s">
        <v>102</v>
      </c>
      <c r="D197">
        <v>550</v>
      </c>
      <c r="E197" t="s">
        <v>50</v>
      </c>
    </row>
    <row r="198" spans="1:5" x14ac:dyDescent="0.25">
      <c r="A198">
        <v>6362982532</v>
      </c>
      <c r="B198">
        <v>161258838</v>
      </c>
      <c r="C198" t="s">
        <v>192</v>
      </c>
      <c r="D198">
        <v>90</v>
      </c>
      <c r="E198" t="s">
        <v>50</v>
      </c>
    </row>
    <row r="199" spans="1:5" x14ac:dyDescent="0.25">
      <c r="A199">
        <v>6362971099</v>
      </c>
      <c r="B199">
        <v>161258838</v>
      </c>
      <c r="C199" t="s">
        <v>192</v>
      </c>
    </row>
    <row r="200" spans="1:5" x14ac:dyDescent="0.25">
      <c r="A200">
        <v>6362958786</v>
      </c>
      <c r="B200">
        <v>161258838</v>
      </c>
      <c r="C200" t="s">
        <v>192</v>
      </c>
    </row>
    <row r="201" spans="1:5" x14ac:dyDescent="0.25">
      <c r="A201">
        <v>6362948284</v>
      </c>
      <c r="B201">
        <v>161258838</v>
      </c>
      <c r="C201" t="s">
        <v>63</v>
      </c>
      <c r="D201">
        <v>100</v>
      </c>
      <c r="E201" t="s">
        <v>21</v>
      </c>
    </row>
    <row r="202" spans="1:5" x14ac:dyDescent="0.25">
      <c r="A202">
        <v>6362942097</v>
      </c>
      <c r="B202">
        <v>161258838</v>
      </c>
      <c r="C202" t="s">
        <v>192</v>
      </c>
      <c r="D202">
        <v>200</v>
      </c>
      <c r="E202" t="s">
        <v>50</v>
      </c>
    </row>
    <row r="203" spans="1:5" x14ac:dyDescent="0.25">
      <c r="A203">
        <v>6362936076</v>
      </c>
      <c r="B203">
        <v>161258838</v>
      </c>
      <c r="C203" t="s">
        <v>443</v>
      </c>
    </row>
    <row r="204" spans="1:5" x14ac:dyDescent="0.25">
      <c r="A204">
        <v>6362933430</v>
      </c>
      <c r="B204">
        <v>161258838</v>
      </c>
      <c r="C204" t="s">
        <v>192</v>
      </c>
    </row>
    <row r="205" spans="1:5" x14ac:dyDescent="0.25">
      <c r="A205">
        <v>6362926430</v>
      </c>
      <c r="B205">
        <v>161258838</v>
      </c>
      <c r="C205" t="s">
        <v>443</v>
      </c>
    </row>
    <row r="206" spans="1:5" x14ac:dyDescent="0.25">
      <c r="A206">
        <v>6362924218</v>
      </c>
      <c r="B206">
        <v>161258838</v>
      </c>
      <c r="C206" t="s">
        <v>443</v>
      </c>
    </row>
    <row r="207" spans="1:5" x14ac:dyDescent="0.25">
      <c r="A207">
        <v>6362918785</v>
      </c>
      <c r="B207">
        <v>161258838</v>
      </c>
      <c r="C207" t="s">
        <v>449</v>
      </c>
    </row>
    <row r="208" spans="1:5" x14ac:dyDescent="0.25">
      <c r="A208">
        <v>6362901541</v>
      </c>
      <c r="B208">
        <v>161258838</v>
      </c>
      <c r="C208" t="s">
        <v>451</v>
      </c>
    </row>
    <row r="209" spans="1:5" x14ac:dyDescent="0.25">
      <c r="A209">
        <v>6362893201</v>
      </c>
      <c r="B209">
        <v>161258838</v>
      </c>
      <c r="C209" t="s">
        <v>176</v>
      </c>
      <c r="D209">
        <v>460</v>
      </c>
      <c r="E209" t="s">
        <v>50</v>
      </c>
    </row>
    <row r="210" spans="1:5" x14ac:dyDescent="0.25">
      <c r="A210">
        <v>6362882744</v>
      </c>
      <c r="B210">
        <v>161258838</v>
      </c>
      <c r="C210" t="s">
        <v>63</v>
      </c>
    </row>
    <row r="211" spans="1:5" x14ac:dyDescent="0.25">
      <c r="A211">
        <v>6362880935</v>
      </c>
      <c r="B211">
        <v>161258838</v>
      </c>
      <c r="C211" t="s">
        <v>192</v>
      </c>
    </row>
    <row r="212" spans="1:5" x14ac:dyDescent="0.25">
      <c r="A212">
        <v>6362878807</v>
      </c>
      <c r="B212">
        <v>161258838</v>
      </c>
      <c r="C212" t="s">
        <v>63</v>
      </c>
    </row>
    <row r="213" spans="1:5" x14ac:dyDescent="0.25">
      <c r="A213">
        <v>6362869227</v>
      </c>
      <c r="B213">
        <v>161258838</v>
      </c>
      <c r="C213" t="s">
        <v>63</v>
      </c>
    </row>
    <row r="214" spans="1:5" x14ac:dyDescent="0.25">
      <c r="A214">
        <v>6362864894</v>
      </c>
      <c r="B214">
        <v>161258838</v>
      </c>
      <c r="C214" t="s">
        <v>63</v>
      </c>
      <c r="D214">
        <v>180</v>
      </c>
      <c r="E214" t="s">
        <v>50</v>
      </c>
    </row>
    <row r="215" spans="1:5" x14ac:dyDescent="0.25">
      <c r="A215">
        <v>6362862787</v>
      </c>
      <c r="B215">
        <v>161258838</v>
      </c>
      <c r="C215" t="s">
        <v>63</v>
      </c>
    </row>
    <row r="216" spans="1:5" x14ac:dyDescent="0.25">
      <c r="A216">
        <v>6362837802</v>
      </c>
      <c r="B216">
        <v>161258838</v>
      </c>
      <c r="C216" t="s">
        <v>464</v>
      </c>
    </row>
    <row r="217" spans="1:5" x14ac:dyDescent="0.25">
      <c r="A217">
        <v>6362832370</v>
      </c>
      <c r="B217">
        <v>161258838</v>
      </c>
      <c r="C217" t="s">
        <v>443</v>
      </c>
    </row>
    <row r="218" spans="1:5" x14ac:dyDescent="0.25">
      <c r="A218">
        <v>6362827597</v>
      </c>
      <c r="B218">
        <v>161258838</v>
      </c>
      <c r="C218" t="s">
        <v>443</v>
      </c>
    </row>
    <row r="219" spans="1:5" x14ac:dyDescent="0.25">
      <c r="A219">
        <v>6362821534</v>
      </c>
      <c r="B219">
        <v>161258838</v>
      </c>
      <c r="C219" t="s">
        <v>451</v>
      </c>
    </row>
    <row r="220" spans="1:5" x14ac:dyDescent="0.25">
      <c r="A220">
        <v>6362814807</v>
      </c>
      <c r="B220">
        <v>161258838</v>
      </c>
      <c r="C220" t="s">
        <v>345</v>
      </c>
    </row>
    <row r="221" spans="1:5" x14ac:dyDescent="0.25">
      <c r="A221">
        <v>6362812464</v>
      </c>
      <c r="B221">
        <v>161258838</v>
      </c>
      <c r="C221" t="s">
        <v>63</v>
      </c>
    </row>
    <row r="222" spans="1:5" x14ac:dyDescent="0.25">
      <c r="A222">
        <v>6362810024</v>
      </c>
      <c r="B222">
        <v>161258838</v>
      </c>
      <c r="C222" t="s">
        <v>63</v>
      </c>
    </row>
    <row r="223" spans="1:5" x14ac:dyDescent="0.25">
      <c r="A223">
        <v>6362804598</v>
      </c>
      <c r="B223">
        <v>161258838</v>
      </c>
      <c r="C223" t="s">
        <v>63</v>
      </c>
    </row>
    <row r="224" spans="1:5" x14ac:dyDescent="0.25">
      <c r="A224">
        <v>6362776020</v>
      </c>
      <c r="B224">
        <v>161258838</v>
      </c>
      <c r="C224" t="s">
        <v>192</v>
      </c>
      <c r="D224">
        <v>120</v>
      </c>
      <c r="E224" t="s">
        <v>21</v>
      </c>
    </row>
    <row r="225" spans="1:5" x14ac:dyDescent="0.25">
      <c r="A225">
        <v>6362770113</v>
      </c>
      <c r="B225">
        <v>161258838</v>
      </c>
      <c r="C225" t="s">
        <v>63</v>
      </c>
    </row>
    <row r="226" spans="1:5" x14ac:dyDescent="0.25">
      <c r="A226">
        <v>6362765391</v>
      </c>
      <c r="B226">
        <v>161258838</v>
      </c>
      <c r="C226" t="s">
        <v>63</v>
      </c>
      <c r="D226">
        <v>30</v>
      </c>
      <c r="E226" t="s">
        <v>50</v>
      </c>
    </row>
    <row r="227" spans="1:5" x14ac:dyDescent="0.25">
      <c r="A227">
        <v>6362762703</v>
      </c>
      <c r="B227">
        <v>161258838</v>
      </c>
      <c r="C227" t="s">
        <v>192</v>
      </c>
    </row>
    <row r="228" spans="1:5" x14ac:dyDescent="0.25">
      <c r="A228">
        <v>6362759712</v>
      </c>
      <c r="B228">
        <v>160912743</v>
      </c>
      <c r="C228" t="s">
        <v>449</v>
      </c>
    </row>
    <row r="229" spans="1:5" x14ac:dyDescent="0.25">
      <c r="A229">
        <v>6362757838</v>
      </c>
      <c r="B229">
        <v>161258838</v>
      </c>
      <c r="C229" t="s">
        <v>443</v>
      </c>
    </row>
    <row r="230" spans="1:5" x14ac:dyDescent="0.25">
      <c r="A230">
        <v>6362748799</v>
      </c>
      <c r="B230">
        <v>161258838</v>
      </c>
      <c r="C230" t="s">
        <v>373</v>
      </c>
    </row>
    <row r="231" spans="1:5" x14ac:dyDescent="0.25">
      <c r="A231">
        <v>6362742859</v>
      </c>
      <c r="B231">
        <v>161258838</v>
      </c>
      <c r="C231" t="s">
        <v>482</v>
      </c>
    </row>
    <row r="232" spans="1:5" x14ac:dyDescent="0.25">
      <c r="A232">
        <v>6362738968</v>
      </c>
      <c r="B232">
        <v>161258838</v>
      </c>
      <c r="C232" t="s">
        <v>485</v>
      </c>
    </row>
    <row r="233" spans="1:5" x14ac:dyDescent="0.25">
      <c r="A233">
        <v>6362731938</v>
      </c>
      <c r="B233">
        <v>161258838</v>
      </c>
      <c r="C233" t="s">
        <v>795</v>
      </c>
      <c r="D233">
        <v>250</v>
      </c>
    </row>
    <row r="234" spans="1:5" x14ac:dyDescent="0.25">
      <c r="A234">
        <v>6362726581</v>
      </c>
      <c r="B234">
        <v>161258838</v>
      </c>
      <c r="C234" t="s">
        <v>482</v>
      </c>
    </row>
    <row r="235" spans="1:5" x14ac:dyDescent="0.25">
      <c r="A235">
        <v>6362720713</v>
      </c>
      <c r="B235">
        <v>161258838</v>
      </c>
      <c r="C235" t="s">
        <v>493</v>
      </c>
    </row>
    <row r="236" spans="1:5" x14ac:dyDescent="0.25">
      <c r="A236">
        <v>6362714374</v>
      </c>
      <c r="B236">
        <v>161258838</v>
      </c>
      <c r="C236" t="s">
        <v>240</v>
      </c>
    </row>
    <row r="237" spans="1:5" x14ac:dyDescent="0.25">
      <c r="A237">
        <v>6362692985</v>
      </c>
      <c r="B237">
        <v>160912743</v>
      </c>
      <c r="C237" t="s">
        <v>792</v>
      </c>
    </row>
    <row r="238" spans="1:5" x14ac:dyDescent="0.25">
      <c r="A238">
        <v>6362684417</v>
      </c>
      <c r="B238">
        <v>161258838</v>
      </c>
      <c r="C238" t="s">
        <v>240</v>
      </c>
    </row>
    <row r="239" spans="1:5" x14ac:dyDescent="0.25">
      <c r="A239">
        <v>6362677693</v>
      </c>
      <c r="B239">
        <v>160912743</v>
      </c>
      <c r="C239" t="s">
        <v>787</v>
      </c>
    </row>
    <row r="240" spans="1:5" x14ac:dyDescent="0.25">
      <c r="A240">
        <v>6362673189</v>
      </c>
      <c r="B240">
        <v>161258838</v>
      </c>
      <c r="C240" t="s">
        <v>795</v>
      </c>
    </row>
    <row r="241" spans="1:5" x14ac:dyDescent="0.25">
      <c r="A241">
        <v>6362666265</v>
      </c>
      <c r="B241">
        <v>161258838</v>
      </c>
      <c r="C241" t="s">
        <v>240</v>
      </c>
    </row>
    <row r="242" spans="1:5" x14ac:dyDescent="0.25">
      <c r="A242">
        <v>6362653946</v>
      </c>
      <c r="B242">
        <v>161258838</v>
      </c>
      <c r="C242" t="s">
        <v>373</v>
      </c>
    </row>
    <row r="243" spans="1:5" x14ac:dyDescent="0.25">
      <c r="A243">
        <v>6362650770</v>
      </c>
      <c r="B243">
        <v>161258838</v>
      </c>
      <c r="C243" t="s">
        <v>63</v>
      </c>
    </row>
    <row r="244" spans="1:5" x14ac:dyDescent="0.25">
      <c r="A244">
        <v>6362642418</v>
      </c>
      <c r="B244">
        <v>161258838</v>
      </c>
      <c r="C244" t="s">
        <v>482</v>
      </c>
    </row>
    <row r="245" spans="1:5" x14ac:dyDescent="0.25">
      <c r="A245">
        <v>6362637257</v>
      </c>
      <c r="B245">
        <v>161258838</v>
      </c>
      <c r="C245" t="s">
        <v>523</v>
      </c>
    </row>
    <row r="246" spans="1:5" x14ac:dyDescent="0.25">
      <c r="A246">
        <v>6362617077</v>
      </c>
      <c r="B246">
        <v>161258838</v>
      </c>
      <c r="C246" t="s">
        <v>443</v>
      </c>
      <c r="D246">
        <v>500</v>
      </c>
      <c r="E246" t="s">
        <v>21</v>
      </c>
    </row>
    <row r="247" spans="1:5" x14ac:dyDescent="0.25">
      <c r="A247">
        <v>6362607526</v>
      </c>
      <c r="B247">
        <v>160912743</v>
      </c>
      <c r="C247" t="s">
        <v>419</v>
      </c>
    </row>
    <row r="248" spans="1:5" x14ac:dyDescent="0.25">
      <c r="A248">
        <v>6362603017</v>
      </c>
      <c r="B248">
        <v>160912743</v>
      </c>
      <c r="C248" t="s">
        <v>787</v>
      </c>
    </row>
    <row r="249" spans="1:5" x14ac:dyDescent="0.25">
      <c r="A249">
        <v>6362570339</v>
      </c>
      <c r="B249">
        <v>161258838</v>
      </c>
      <c r="C249" t="s">
        <v>443</v>
      </c>
      <c r="D249">
        <v>450</v>
      </c>
      <c r="E249" t="s">
        <v>21</v>
      </c>
    </row>
    <row r="250" spans="1:5" x14ac:dyDescent="0.25">
      <c r="A250">
        <v>6362557610</v>
      </c>
      <c r="B250">
        <v>161258838</v>
      </c>
      <c r="C250" t="s">
        <v>443</v>
      </c>
      <c r="D250">
        <v>510</v>
      </c>
      <c r="E250" t="s">
        <v>21</v>
      </c>
    </row>
    <row r="251" spans="1:5" x14ac:dyDescent="0.25">
      <c r="A251">
        <v>6362546724</v>
      </c>
      <c r="B251">
        <v>161258838</v>
      </c>
      <c r="C251" t="s">
        <v>443</v>
      </c>
      <c r="D251">
        <v>370</v>
      </c>
      <c r="E251" t="s">
        <v>21</v>
      </c>
    </row>
    <row r="252" spans="1:5" x14ac:dyDescent="0.25">
      <c r="A252">
        <v>6362522706</v>
      </c>
      <c r="B252">
        <v>160912743</v>
      </c>
      <c r="C252" t="s">
        <v>55</v>
      </c>
    </row>
    <row r="253" spans="1:5" x14ac:dyDescent="0.25">
      <c r="A253">
        <v>6362501823</v>
      </c>
      <c r="B253">
        <v>161258838</v>
      </c>
      <c r="C253" t="s">
        <v>63</v>
      </c>
    </row>
    <row r="254" spans="1:5" x14ac:dyDescent="0.25">
      <c r="A254">
        <v>6362496062</v>
      </c>
      <c r="B254">
        <v>161258838</v>
      </c>
      <c r="C254" t="s">
        <v>63</v>
      </c>
    </row>
    <row r="255" spans="1:5" x14ac:dyDescent="0.25">
      <c r="A255">
        <v>6362472207</v>
      </c>
      <c r="B255">
        <v>161258838</v>
      </c>
      <c r="C255" t="s">
        <v>482</v>
      </c>
    </row>
    <row r="256" spans="1:5" x14ac:dyDescent="0.25">
      <c r="A256">
        <v>6362470165</v>
      </c>
      <c r="B256">
        <v>160912743</v>
      </c>
      <c r="C256" t="s">
        <v>253</v>
      </c>
    </row>
    <row r="257" spans="1:5" x14ac:dyDescent="0.25">
      <c r="A257">
        <v>6362466138</v>
      </c>
      <c r="B257">
        <v>160912743</v>
      </c>
      <c r="C257" t="s">
        <v>563</v>
      </c>
    </row>
    <row r="258" spans="1:5" x14ac:dyDescent="0.25">
      <c r="A258">
        <v>6362460573</v>
      </c>
      <c r="B258">
        <v>161258838</v>
      </c>
      <c r="C258" t="s">
        <v>240</v>
      </c>
    </row>
    <row r="259" spans="1:5" x14ac:dyDescent="0.25">
      <c r="A259">
        <v>6362441067</v>
      </c>
      <c r="B259">
        <v>160912743</v>
      </c>
      <c r="C259" t="s">
        <v>253</v>
      </c>
      <c r="D259">
        <v>1500</v>
      </c>
      <c r="E259" t="s">
        <v>50</v>
      </c>
    </row>
    <row r="260" spans="1:5" x14ac:dyDescent="0.25">
      <c r="A260">
        <v>6362438399</v>
      </c>
      <c r="B260">
        <v>160912743</v>
      </c>
      <c r="C260" t="s">
        <v>102</v>
      </c>
    </row>
    <row r="261" spans="1:5" x14ac:dyDescent="0.25">
      <c r="A261">
        <v>6362433562</v>
      </c>
      <c r="B261">
        <v>160912743</v>
      </c>
      <c r="C261" t="s">
        <v>102</v>
      </c>
    </row>
    <row r="262" spans="1:5" x14ac:dyDescent="0.25">
      <c r="A262">
        <v>6362414913</v>
      </c>
      <c r="B262">
        <v>160912743</v>
      </c>
      <c r="C262" t="s">
        <v>55</v>
      </c>
    </row>
    <row r="263" spans="1:5" x14ac:dyDescent="0.25">
      <c r="A263">
        <v>6362311765</v>
      </c>
      <c r="B263">
        <v>160912743</v>
      </c>
      <c r="C263" t="s">
        <v>95</v>
      </c>
    </row>
    <row r="264" spans="1:5" x14ac:dyDescent="0.25">
      <c r="A264">
        <v>6362305253</v>
      </c>
      <c r="B264">
        <v>160912743</v>
      </c>
      <c r="C264" t="s">
        <v>102</v>
      </c>
      <c r="D264">
        <v>700</v>
      </c>
      <c r="E264" t="s">
        <v>21</v>
      </c>
    </row>
    <row r="265" spans="1:5" x14ac:dyDescent="0.25">
      <c r="A265">
        <v>6362238816</v>
      </c>
      <c r="B265">
        <v>160912743</v>
      </c>
      <c r="C265" t="s">
        <v>240</v>
      </c>
      <c r="D265">
        <v>140</v>
      </c>
      <c r="E265" t="s">
        <v>208</v>
      </c>
    </row>
    <row r="266" spans="1:5" x14ac:dyDescent="0.25">
      <c r="A266">
        <v>6362106509</v>
      </c>
      <c r="B266">
        <v>160912743</v>
      </c>
      <c r="C266" t="s">
        <v>340</v>
      </c>
    </row>
    <row r="267" spans="1:5" x14ac:dyDescent="0.25">
      <c r="A267">
        <v>6361242886</v>
      </c>
      <c r="B267">
        <v>160912743</v>
      </c>
      <c r="C267" t="s">
        <v>650</v>
      </c>
    </row>
    <row r="268" spans="1:5" x14ac:dyDescent="0.25">
      <c r="A268">
        <v>6361206566</v>
      </c>
      <c r="B268">
        <v>160912743</v>
      </c>
      <c r="C268" t="s">
        <v>199</v>
      </c>
    </row>
    <row r="269" spans="1:5" x14ac:dyDescent="0.25">
      <c r="A269">
        <v>6361038985</v>
      </c>
      <c r="B269">
        <v>160912743</v>
      </c>
      <c r="C269" t="s">
        <v>171</v>
      </c>
      <c r="D269">
        <v>700</v>
      </c>
      <c r="E269" t="s">
        <v>21</v>
      </c>
    </row>
    <row r="270" spans="1:5" x14ac:dyDescent="0.25">
      <c r="A270">
        <v>6360873920</v>
      </c>
      <c r="B270">
        <v>160912743</v>
      </c>
      <c r="C270" t="s">
        <v>791</v>
      </c>
      <c r="D270">
        <v>500</v>
      </c>
      <c r="E270" t="s">
        <v>21</v>
      </c>
    </row>
    <row r="271" spans="1:5" x14ac:dyDescent="0.25">
      <c r="A271">
        <v>6360713944</v>
      </c>
      <c r="B271">
        <v>160912743</v>
      </c>
      <c r="C271" t="s">
        <v>61</v>
      </c>
      <c r="D271">
        <v>160</v>
      </c>
      <c r="E271" t="s">
        <v>50</v>
      </c>
    </row>
    <row r="272" spans="1:5" x14ac:dyDescent="0.25">
      <c r="A272">
        <v>6360330895</v>
      </c>
      <c r="B272">
        <v>160912743</v>
      </c>
      <c r="C272" t="s">
        <v>411</v>
      </c>
      <c r="D272">
        <v>1300</v>
      </c>
      <c r="E272" t="s">
        <v>50</v>
      </c>
    </row>
    <row r="273" spans="1:5" x14ac:dyDescent="0.25">
      <c r="A273">
        <v>6360315368</v>
      </c>
      <c r="B273">
        <v>160912743</v>
      </c>
      <c r="C273" t="s">
        <v>108</v>
      </c>
    </row>
    <row r="274" spans="1:5" x14ac:dyDescent="0.25">
      <c r="A274">
        <v>6359690087</v>
      </c>
      <c r="B274">
        <v>160912743</v>
      </c>
      <c r="C274" t="s">
        <v>102</v>
      </c>
    </row>
    <row r="275" spans="1:5" x14ac:dyDescent="0.25">
      <c r="A275">
        <v>6359673229</v>
      </c>
      <c r="B275">
        <v>160912743</v>
      </c>
      <c r="C275" t="s">
        <v>185</v>
      </c>
    </row>
    <row r="276" spans="1:5" x14ac:dyDescent="0.25">
      <c r="A276">
        <v>6359668688</v>
      </c>
      <c r="B276">
        <v>160912743</v>
      </c>
      <c r="C276" t="s">
        <v>71</v>
      </c>
    </row>
    <row r="277" spans="1:5" x14ac:dyDescent="0.25">
      <c r="A277">
        <v>6359655338</v>
      </c>
      <c r="B277">
        <v>160912743</v>
      </c>
      <c r="C277" t="s">
        <v>57</v>
      </c>
      <c r="D277">
        <v>600</v>
      </c>
      <c r="E277" t="s">
        <v>21</v>
      </c>
    </row>
    <row r="278" spans="1:5" x14ac:dyDescent="0.25">
      <c r="A278">
        <v>6357671833</v>
      </c>
      <c r="B278">
        <v>160912743</v>
      </c>
      <c r="C278" t="s">
        <v>792</v>
      </c>
    </row>
    <row r="279" spans="1:5" x14ac:dyDescent="0.25">
      <c r="A279">
        <v>6357492380</v>
      </c>
      <c r="B279">
        <v>160912743</v>
      </c>
      <c r="C279" t="s">
        <v>451</v>
      </c>
      <c r="D279">
        <v>160</v>
      </c>
      <c r="E279" t="s">
        <v>50</v>
      </c>
    </row>
    <row r="280" spans="1:5" x14ac:dyDescent="0.25">
      <c r="A280">
        <v>6357036190</v>
      </c>
      <c r="B280">
        <v>160912743</v>
      </c>
      <c r="C280" t="s">
        <v>176</v>
      </c>
      <c r="D280">
        <v>140</v>
      </c>
      <c r="E280" t="s">
        <v>21</v>
      </c>
    </row>
    <row r="281" spans="1:5" x14ac:dyDescent="0.25">
      <c r="A281">
        <v>6356163035</v>
      </c>
      <c r="B281">
        <v>160912743</v>
      </c>
      <c r="C281" t="s">
        <v>61</v>
      </c>
    </row>
    <row r="282" spans="1:5" x14ac:dyDescent="0.25">
      <c r="A282">
        <v>6356139201</v>
      </c>
      <c r="B282">
        <v>160912743</v>
      </c>
      <c r="C282" t="s">
        <v>187</v>
      </c>
    </row>
    <row r="283" spans="1:5" x14ac:dyDescent="0.25">
      <c r="A283">
        <v>6356137968</v>
      </c>
      <c r="B283">
        <v>160912743</v>
      </c>
      <c r="C283" t="s">
        <v>199</v>
      </c>
    </row>
    <row r="284" spans="1:5" x14ac:dyDescent="0.25">
      <c r="A284">
        <v>6356119236</v>
      </c>
      <c r="B284">
        <v>160912743</v>
      </c>
      <c r="C284" t="s">
        <v>176</v>
      </c>
      <c r="D284">
        <v>70</v>
      </c>
      <c r="E284" t="s">
        <v>50</v>
      </c>
    </row>
    <row r="285" spans="1:5" x14ac:dyDescent="0.25">
      <c r="A285">
        <v>6356056586</v>
      </c>
      <c r="B285">
        <v>160912743</v>
      </c>
      <c r="C285" t="s">
        <v>247</v>
      </c>
      <c r="D285">
        <v>900</v>
      </c>
      <c r="E285" t="s">
        <v>21</v>
      </c>
    </row>
    <row r="286" spans="1:5" x14ac:dyDescent="0.25">
      <c r="A286">
        <v>6356051675</v>
      </c>
      <c r="B286">
        <v>160912743</v>
      </c>
      <c r="C286" t="s">
        <v>443</v>
      </c>
    </row>
    <row r="287" spans="1:5" x14ac:dyDescent="0.25">
      <c r="A287">
        <v>6356042462</v>
      </c>
      <c r="B287">
        <v>160912743</v>
      </c>
      <c r="C287" t="s">
        <v>373</v>
      </c>
    </row>
    <row r="288" spans="1:5" x14ac:dyDescent="0.25">
      <c r="A288">
        <v>6356039192</v>
      </c>
      <c r="B288">
        <v>160912743</v>
      </c>
      <c r="C288" t="s">
        <v>108</v>
      </c>
    </row>
    <row r="289" spans="1:5" x14ac:dyDescent="0.25">
      <c r="A289">
        <v>6356027287</v>
      </c>
      <c r="B289">
        <v>160912743</v>
      </c>
      <c r="C289" t="s">
        <v>419</v>
      </c>
      <c r="D289">
        <v>110</v>
      </c>
      <c r="E289" t="s">
        <v>21</v>
      </c>
    </row>
    <row r="290" spans="1:5" x14ac:dyDescent="0.25">
      <c r="A290">
        <v>6356023717</v>
      </c>
      <c r="B290">
        <v>160912743</v>
      </c>
      <c r="C290" t="s">
        <v>240</v>
      </c>
      <c r="D290">
        <v>125</v>
      </c>
      <c r="E290" t="s">
        <v>50</v>
      </c>
    </row>
    <row r="291" spans="1:5" x14ac:dyDescent="0.25">
      <c r="A291">
        <v>6356004322</v>
      </c>
      <c r="B291">
        <v>160912743</v>
      </c>
      <c r="C291" t="s">
        <v>119</v>
      </c>
      <c r="D291">
        <v>80</v>
      </c>
      <c r="E291" t="s">
        <v>21</v>
      </c>
    </row>
    <row r="292" spans="1:5" x14ac:dyDescent="0.25">
      <c r="A292">
        <v>6355992326</v>
      </c>
      <c r="B292">
        <v>160912743</v>
      </c>
      <c r="C292" t="s">
        <v>563</v>
      </c>
      <c r="D292">
        <v>140</v>
      </c>
      <c r="E292" t="s">
        <v>50</v>
      </c>
    </row>
    <row r="293" spans="1:5" x14ac:dyDescent="0.25">
      <c r="A293">
        <v>6355991600</v>
      </c>
      <c r="B293">
        <v>160912743</v>
      </c>
      <c r="C293" t="s">
        <v>55</v>
      </c>
    </row>
    <row r="294" spans="1:5" x14ac:dyDescent="0.25">
      <c r="A294">
        <v>6355136030</v>
      </c>
      <c r="B294">
        <v>160912743</v>
      </c>
      <c r="C294" t="s">
        <v>75</v>
      </c>
    </row>
    <row r="295" spans="1:5" x14ac:dyDescent="0.25">
      <c r="A295">
        <v>6353545389</v>
      </c>
      <c r="B295">
        <v>160912743</v>
      </c>
      <c r="C295" t="s">
        <v>668</v>
      </c>
      <c r="D295">
        <v>100</v>
      </c>
      <c r="E295" t="s">
        <v>21</v>
      </c>
    </row>
    <row r="296" spans="1:5" x14ac:dyDescent="0.25">
      <c r="A296">
        <v>6351982846</v>
      </c>
      <c r="B296">
        <v>160912743</v>
      </c>
      <c r="C296" t="s">
        <v>55</v>
      </c>
      <c r="D296">
        <v>400</v>
      </c>
      <c r="E296" t="s">
        <v>21</v>
      </c>
    </row>
    <row r="297" spans="1:5" x14ac:dyDescent="0.25">
      <c r="A297">
        <v>6350246885</v>
      </c>
      <c r="B297">
        <v>160912743</v>
      </c>
      <c r="C297" t="s">
        <v>793</v>
      </c>
    </row>
    <row r="298" spans="1:5" x14ac:dyDescent="0.25">
      <c r="A298">
        <v>6349951695</v>
      </c>
      <c r="B298">
        <v>160912743</v>
      </c>
      <c r="C298" t="s">
        <v>650</v>
      </c>
    </row>
    <row r="299" spans="1:5" x14ac:dyDescent="0.25">
      <c r="A299">
        <v>6349810938</v>
      </c>
      <c r="B299">
        <v>160912743</v>
      </c>
      <c r="C299" t="s">
        <v>61</v>
      </c>
    </row>
    <row r="300" spans="1:5" x14ac:dyDescent="0.25">
      <c r="A300">
        <v>6349719850</v>
      </c>
      <c r="B300">
        <v>160912743</v>
      </c>
      <c r="C300" t="s">
        <v>75</v>
      </c>
      <c r="D300">
        <v>800</v>
      </c>
      <c r="E300" t="s">
        <v>21</v>
      </c>
    </row>
    <row r="301" spans="1:5" x14ac:dyDescent="0.25">
      <c r="A301">
        <v>6349668194</v>
      </c>
      <c r="B301">
        <v>160912743</v>
      </c>
      <c r="C301" t="s">
        <v>793</v>
      </c>
    </row>
    <row r="302" spans="1:5" x14ac:dyDescent="0.25">
      <c r="A302">
        <v>6349609097</v>
      </c>
      <c r="B302">
        <v>160912743</v>
      </c>
      <c r="C302" t="s">
        <v>75</v>
      </c>
      <c r="D302">
        <v>750</v>
      </c>
      <c r="E302" t="s">
        <v>50</v>
      </c>
    </row>
    <row r="303" spans="1:5" x14ac:dyDescent="0.25">
      <c r="A303">
        <v>6349475524</v>
      </c>
      <c r="B303">
        <v>160912743</v>
      </c>
      <c r="C303" t="s">
        <v>482</v>
      </c>
      <c r="D303">
        <v>160</v>
      </c>
      <c r="E303" t="s">
        <v>21</v>
      </c>
    </row>
    <row r="304" spans="1:5" x14ac:dyDescent="0.25">
      <c r="A304">
        <v>6349454153</v>
      </c>
      <c r="B304">
        <v>160912743</v>
      </c>
      <c r="C304" t="s">
        <v>482</v>
      </c>
      <c r="D304">
        <v>200</v>
      </c>
      <c r="E304" t="s">
        <v>208</v>
      </c>
    </row>
    <row r="305" spans="1:5" x14ac:dyDescent="0.25">
      <c r="A305">
        <v>6349373106</v>
      </c>
      <c r="B305">
        <v>160912743</v>
      </c>
      <c r="C305" t="s">
        <v>55</v>
      </c>
      <c r="D305">
        <v>165</v>
      </c>
      <c r="E305" t="s">
        <v>50</v>
      </c>
    </row>
    <row r="306" spans="1:5" x14ac:dyDescent="0.25">
      <c r="A306">
        <v>6349350454</v>
      </c>
      <c r="B306">
        <v>160912743</v>
      </c>
      <c r="C306" t="s">
        <v>786</v>
      </c>
    </row>
    <row r="307" spans="1:5" x14ac:dyDescent="0.25">
      <c r="A307">
        <v>6349346905</v>
      </c>
      <c r="B307">
        <v>160912743</v>
      </c>
      <c r="C307" t="s">
        <v>332</v>
      </c>
      <c r="D307">
        <v>340</v>
      </c>
      <c r="E307" t="s">
        <v>21</v>
      </c>
    </row>
    <row r="308" spans="1:5" x14ac:dyDescent="0.25">
      <c r="A308">
        <v>6349344327</v>
      </c>
      <c r="B308">
        <v>160912743</v>
      </c>
      <c r="C308" t="s">
        <v>523</v>
      </c>
      <c r="D308">
        <v>800</v>
      </c>
      <c r="E308" t="s">
        <v>208</v>
      </c>
    </row>
    <row r="309" spans="1:5" x14ac:dyDescent="0.25">
      <c r="A309">
        <v>6349343969</v>
      </c>
      <c r="B309">
        <v>160912743</v>
      </c>
      <c r="C309" t="s">
        <v>251</v>
      </c>
    </row>
    <row r="310" spans="1:5" x14ac:dyDescent="0.25">
      <c r="A310">
        <v>6349343216</v>
      </c>
      <c r="B310">
        <v>160912743</v>
      </c>
      <c r="C310" t="s">
        <v>794</v>
      </c>
    </row>
    <row r="311" spans="1:5" x14ac:dyDescent="0.25">
      <c r="A311">
        <v>6349343158</v>
      </c>
      <c r="B311">
        <v>160912743</v>
      </c>
      <c r="C311" t="s">
        <v>791</v>
      </c>
      <c r="D311">
        <v>250</v>
      </c>
      <c r="E311" t="s">
        <v>21</v>
      </c>
    </row>
    <row r="312" spans="1:5" x14ac:dyDescent="0.25">
      <c r="A312">
        <v>6349338912</v>
      </c>
      <c r="B312">
        <v>160912743</v>
      </c>
      <c r="C312" t="s">
        <v>73</v>
      </c>
      <c r="D312">
        <v>38</v>
      </c>
      <c r="E312" t="s">
        <v>21</v>
      </c>
    </row>
    <row r="313" spans="1:5" x14ac:dyDescent="0.25">
      <c r="A313">
        <v>6349323588</v>
      </c>
      <c r="B313">
        <v>160912743</v>
      </c>
      <c r="C313" t="s">
        <v>179</v>
      </c>
    </row>
    <row r="314" spans="1:5" x14ac:dyDescent="0.25">
      <c r="A314">
        <v>6349316569</v>
      </c>
      <c r="B314">
        <v>160912743</v>
      </c>
      <c r="C314" t="s">
        <v>742</v>
      </c>
    </row>
    <row r="315" spans="1:5" x14ac:dyDescent="0.25">
      <c r="A315">
        <v>6349310227</v>
      </c>
      <c r="B315">
        <v>160912743</v>
      </c>
      <c r="C315" t="s">
        <v>449</v>
      </c>
    </row>
    <row r="316" spans="1:5" x14ac:dyDescent="0.25">
      <c r="A316">
        <v>6349301456</v>
      </c>
      <c r="B316">
        <v>160912743</v>
      </c>
      <c r="C316" t="s">
        <v>199</v>
      </c>
      <c r="D316">
        <v>340</v>
      </c>
      <c r="E316" t="s">
        <v>21</v>
      </c>
    </row>
    <row r="317" spans="1:5" x14ac:dyDescent="0.25">
      <c r="A317">
        <v>6349250325</v>
      </c>
      <c r="B317">
        <v>160912743</v>
      </c>
      <c r="C317" t="s">
        <v>108</v>
      </c>
    </row>
    <row r="318" spans="1:5" x14ac:dyDescent="0.25">
      <c r="A318">
        <v>6349150921</v>
      </c>
      <c r="B318">
        <v>160912743</v>
      </c>
      <c r="C318" t="s">
        <v>367</v>
      </c>
    </row>
    <row r="319" spans="1:5" x14ac:dyDescent="0.25">
      <c r="A319">
        <v>6348992452</v>
      </c>
      <c r="B319">
        <v>160912743</v>
      </c>
      <c r="C319" t="s">
        <v>179</v>
      </c>
    </row>
    <row r="320" spans="1:5" x14ac:dyDescent="0.25">
      <c r="A320">
        <v>6348988519</v>
      </c>
      <c r="B320">
        <v>160912743</v>
      </c>
      <c r="C320" t="s">
        <v>650</v>
      </c>
    </row>
    <row r="321" spans="1:5" x14ac:dyDescent="0.25">
      <c r="A321">
        <v>6348962997</v>
      </c>
      <c r="B321">
        <v>160912743</v>
      </c>
      <c r="C321" t="s">
        <v>179</v>
      </c>
      <c r="D321">
        <v>120</v>
      </c>
      <c r="E321" t="s">
        <v>50</v>
      </c>
    </row>
    <row r="322" spans="1:5" x14ac:dyDescent="0.25">
      <c r="A322">
        <v>6348942431</v>
      </c>
      <c r="B322">
        <v>160912743</v>
      </c>
      <c r="C322" t="s">
        <v>108</v>
      </c>
    </row>
    <row r="323" spans="1:5" x14ac:dyDescent="0.25">
      <c r="A323">
        <v>6348693125</v>
      </c>
      <c r="B323">
        <v>160912743</v>
      </c>
      <c r="C323" t="s">
        <v>71</v>
      </c>
    </row>
    <row r="324" spans="1:5" x14ac:dyDescent="0.25">
      <c r="A324">
        <v>6348672945</v>
      </c>
      <c r="B324">
        <v>160912743</v>
      </c>
      <c r="C324" t="s">
        <v>179</v>
      </c>
    </row>
    <row r="325" spans="1:5" x14ac:dyDescent="0.25">
      <c r="A325">
        <v>6348585689</v>
      </c>
      <c r="B325">
        <v>160912743</v>
      </c>
      <c r="C325" t="s">
        <v>340</v>
      </c>
      <c r="D325">
        <v>70</v>
      </c>
      <c r="E325" t="s">
        <v>50</v>
      </c>
    </row>
    <row r="326" spans="1:5" x14ac:dyDescent="0.25">
      <c r="A326">
        <v>6348559305</v>
      </c>
      <c r="B326">
        <v>160912743</v>
      </c>
      <c r="C326" t="s">
        <v>179</v>
      </c>
      <c r="D326">
        <v>28</v>
      </c>
      <c r="E326" t="s">
        <v>50</v>
      </c>
    </row>
    <row r="327" spans="1:5" x14ac:dyDescent="0.25">
      <c r="A327">
        <v>6348539691</v>
      </c>
      <c r="B327">
        <v>160912743</v>
      </c>
      <c r="C327" t="s">
        <v>793</v>
      </c>
    </row>
    <row r="328" spans="1:5" x14ac:dyDescent="0.25">
      <c r="A328">
        <v>6348524976</v>
      </c>
      <c r="B328">
        <v>160912743</v>
      </c>
      <c r="C328" t="s">
        <v>251</v>
      </c>
      <c r="D328">
        <v>65</v>
      </c>
      <c r="E328" t="s">
        <v>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8"/>
  <sheetViews>
    <sheetView topLeftCell="D1" zoomScale="85" zoomScaleNormal="85" workbookViewId="0">
      <selection activeCell="M11" sqref="M11:O13"/>
    </sheetView>
  </sheetViews>
  <sheetFormatPr defaultRowHeight="15" x14ac:dyDescent="0.25"/>
  <cols>
    <col min="1" max="1" width="15" bestFit="1" customWidth="1"/>
    <col min="2" max="2" width="11.85546875" bestFit="1" customWidth="1"/>
    <col min="7" max="7" width="26.42578125" bestFit="1" customWidth="1"/>
  </cols>
  <sheetData>
    <row r="1" spans="1:25" x14ac:dyDescent="0.25">
      <c r="A1" s="1" t="s">
        <v>0</v>
      </c>
      <c r="B1" s="1" t="s">
        <v>1</v>
      </c>
      <c r="C1" s="2" t="s">
        <v>797</v>
      </c>
      <c r="D1" s="2" t="s">
        <v>798</v>
      </c>
      <c r="E1" s="2" t="s">
        <v>807</v>
      </c>
      <c r="F1" s="2" t="s">
        <v>802</v>
      </c>
      <c r="G1" s="2" t="s">
        <v>809</v>
      </c>
    </row>
    <row r="2" spans="1:25" x14ac:dyDescent="0.25">
      <c r="A2" s="1"/>
      <c r="B2" s="1"/>
      <c r="C2" s="2" t="s">
        <v>7</v>
      </c>
      <c r="D2" s="2" t="s">
        <v>7</v>
      </c>
      <c r="E2" s="1" t="s">
        <v>6</v>
      </c>
      <c r="F2" s="2" t="s">
        <v>7</v>
      </c>
      <c r="G2" s="1" t="s">
        <v>7</v>
      </c>
      <c r="I2" t="s">
        <v>852</v>
      </c>
      <c r="J2" t="s">
        <v>849</v>
      </c>
      <c r="K2" t="s">
        <v>844</v>
      </c>
      <c r="L2" t="s">
        <v>854</v>
      </c>
      <c r="M2" t="s">
        <v>853</v>
      </c>
      <c r="R2" t="s">
        <v>851</v>
      </c>
      <c r="S2" t="s">
        <v>849</v>
      </c>
      <c r="T2" t="s">
        <v>844</v>
      </c>
      <c r="U2" t="s">
        <v>854</v>
      </c>
      <c r="V2" t="s">
        <v>853</v>
      </c>
    </row>
    <row r="3" spans="1:25" x14ac:dyDescent="0.25">
      <c r="A3">
        <v>6384061808</v>
      </c>
      <c r="B3">
        <v>160912743</v>
      </c>
      <c r="C3" t="s">
        <v>668</v>
      </c>
      <c r="D3" t="s">
        <v>20</v>
      </c>
      <c r="E3">
        <v>70</v>
      </c>
      <c r="F3">
        <v>70</v>
      </c>
      <c r="G3" t="s">
        <v>22</v>
      </c>
      <c r="I3" t="s">
        <v>22</v>
      </c>
      <c r="J3">
        <v>141</v>
      </c>
      <c r="K3">
        <v>90661</v>
      </c>
      <c r="L3" s="9">
        <f>(J3/J6)*100</f>
        <v>64.678899082568805</v>
      </c>
      <c r="M3" s="9">
        <f>(K3/K6)*100</f>
        <v>70.654478007419186</v>
      </c>
      <c r="N3" s="9"/>
      <c r="O3" s="9"/>
      <c r="P3" s="9"/>
      <c r="R3" t="s">
        <v>22</v>
      </c>
      <c r="S3">
        <v>64</v>
      </c>
      <c r="T3">
        <v>24374</v>
      </c>
      <c r="U3" s="9">
        <f>(S3/S6)*100</f>
        <v>71.111111111111114</v>
      </c>
      <c r="V3" s="9">
        <f>(T3/T6)*100</f>
        <v>81.192538307794806</v>
      </c>
    </row>
    <row r="4" spans="1:25" x14ac:dyDescent="0.25">
      <c r="A4">
        <v>6373725060</v>
      </c>
      <c r="B4">
        <v>160912743</v>
      </c>
      <c r="C4" t="s">
        <v>75</v>
      </c>
      <c r="D4" t="s">
        <v>20</v>
      </c>
      <c r="E4">
        <v>0</v>
      </c>
      <c r="F4">
        <v>900</v>
      </c>
      <c r="G4" t="s">
        <v>22</v>
      </c>
      <c r="I4" t="s">
        <v>23</v>
      </c>
      <c r="J4">
        <v>77</v>
      </c>
      <c r="K4">
        <v>37655</v>
      </c>
      <c r="L4" s="9">
        <f>(J4/J6)*100</f>
        <v>35.321100917431195</v>
      </c>
      <c r="M4" s="9">
        <f>(K4/K6)*100</f>
        <v>29.345521992580814</v>
      </c>
      <c r="N4" s="9"/>
      <c r="O4" s="9"/>
      <c r="P4" s="9"/>
      <c r="R4" t="s">
        <v>23</v>
      </c>
      <c r="S4">
        <v>26</v>
      </c>
      <c r="T4">
        <v>5646</v>
      </c>
      <c r="U4" s="9">
        <f>(S4/S6)*100</f>
        <v>28.888888888888886</v>
      </c>
      <c r="V4" s="9">
        <f>(T4/T6)*100</f>
        <v>18.807461692205194</v>
      </c>
    </row>
    <row r="5" spans="1:25" x14ac:dyDescent="0.25">
      <c r="A5">
        <v>6372331312</v>
      </c>
      <c r="B5">
        <v>160912743</v>
      </c>
      <c r="C5" t="s">
        <v>786</v>
      </c>
      <c r="D5" t="s">
        <v>20</v>
      </c>
      <c r="F5">
        <v>500</v>
      </c>
    </row>
    <row r="6" spans="1:25" x14ac:dyDescent="0.25">
      <c r="A6">
        <v>6372102409</v>
      </c>
      <c r="B6">
        <v>160912743</v>
      </c>
      <c r="C6" t="s">
        <v>108</v>
      </c>
      <c r="D6" t="s">
        <v>20</v>
      </c>
      <c r="E6">
        <v>0</v>
      </c>
      <c r="F6">
        <v>120</v>
      </c>
      <c r="G6" t="s">
        <v>22</v>
      </c>
      <c r="I6" t="s">
        <v>850</v>
      </c>
      <c r="J6">
        <f>SUM(J3:J4)</f>
        <v>218</v>
      </c>
      <c r="K6">
        <f>SUM(K3:K4)</f>
        <v>128316</v>
      </c>
      <c r="R6" t="s">
        <v>850</v>
      </c>
      <c r="S6">
        <f>SUM(S3:S4)</f>
        <v>90</v>
      </c>
      <c r="T6">
        <f>SUM(T3:T4)</f>
        <v>30020</v>
      </c>
    </row>
    <row r="7" spans="1:25" x14ac:dyDescent="0.25">
      <c r="A7">
        <v>6371572632</v>
      </c>
      <c r="B7">
        <v>160912743</v>
      </c>
      <c r="C7" t="s">
        <v>650</v>
      </c>
      <c r="D7" t="s">
        <v>20</v>
      </c>
      <c r="F7">
        <v>140</v>
      </c>
    </row>
    <row r="8" spans="1:25" x14ac:dyDescent="0.25">
      <c r="A8">
        <v>6371204640</v>
      </c>
      <c r="B8">
        <v>160912743</v>
      </c>
      <c r="C8" t="s">
        <v>443</v>
      </c>
      <c r="D8" t="s">
        <v>20</v>
      </c>
      <c r="E8">
        <v>150</v>
      </c>
      <c r="F8">
        <v>300</v>
      </c>
      <c r="G8" t="s">
        <v>23</v>
      </c>
      <c r="H8">
        <v>70</v>
      </c>
      <c r="I8" t="s">
        <v>22</v>
      </c>
      <c r="J8">
        <v>300</v>
      </c>
      <c r="K8" t="s">
        <v>23</v>
      </c>
      <c r="R8">
        <v>70</v>
      </c>
      <c r="S8" t="s">
        <v>22</v>
      </c>
      <c r="T8">
        <v>150</v>
      </c>
      <c r="U8" t="s">
        <v>23</v>
      </c>
    </row>
    <row r="9" spans="1:25" x14ac:dyDescent="0.25">
      <c r="A9">
        <v>6370431428</v>
      </c>
      <c r="B9">
        <v>160912743</v>
      </c>
      <c r="C9" t="s">
        <v>373</v>
      </c>
      <c r="D9" t="s">
        <v>20</v>
      </c>
      <c r="F9">
        <v>400</v>
      </c>
      <c r="H9">
        <v>900</v>
      </c>
      <c r="I9" t="s">
        <v>22</v>
      </c>
      <c r="J9">
        <v>40</v>
      </c>
      <c r="K9" t="s">
        <v>23</v>
      </c>
      <c r="R9">
        <v>38</v>
      </c>
      <c r="S9" t="s">
        <v>22</v>
      </c>
      <c r="T9">
        <v>500</v>
      </c>
      <c r="U9" t="s">
        <v>23</v>
      </c>
    </row>
    <row r="10" spans="1:25" x14ac:dyDescent="0.25">
      <c r="A10">
        <v>6369267955</v>
      </c>
      <c r="B10">
        <v>161258838</v>
      </c>
      <c r="C10" t="s">
        <v>61</v>
      </c>
      <c r="D10" t="s">
        <v>20</v>
      </c>
      <c r="E10">
        <v>0</v>
      </c>
      <c r="F10">
        <v>250</v>
      </c>
      <c r="G10" t="s">
        <v>22</v>
      </c>
      <c r="H10">
        <v>120</v>
      </c>
      <c r="I10" t="s">
        <v>22</v>
      </c>
      <c r="J10">
        <v>240</v>
      </c>
      <c r="K10" t="s">
        <v>23</v>
      </c>
      <c r="R10">
        <v>730</v>
      </c>
      <c r="S10" t="s">
        <v>22</v>
      </c>
      <c r="T10">
        <v>240</v>
      </c>
      <c r="U10" t="s">
        <v>23</v>
      </c>
    </row>
    <row r="11" spans="1:25" x14ac:dyDescent="0.25">
      <c r="A11">
        <v>6369266166</v>
      </c>
      <c r="B11">
        <v>161258838</v>
      </c>
      <c r="C11" t="s">
        <v>55</v>
      </c>
      <c r="D11" t="s">
        <v>20</v>
      </c>
      <c r="E11">
        <v>0</v>
      </c>
      <c r="F11">
        <v>300</v>
      </c>
      <c r="G11" t="s">
        <v>22</v>
      </c>
      <c r="H11">
        <v>250</v>
      </c>
      <c r="I11" t="s">
        <v>22</v>
      </c>
      <c r="J11">
        <v>500</v>
      </c>
      <c r="K11" t="s">
        <v>23</v>
      </c>
      <c r="N11" t="s">
        <v>844</v>
      </c>
      <c r="O11" t="s">
        <v>853</v>
      </c>
      <c r="R11">
        <v>200</v>
      </c>
      <c r="S11" t="s">
        <v>22</v>
      </c>
      <c r="T11">
        <v>240</v>
      </c>
      <c r="U11" t="s">
        <v>23</v>
      </c>
      <c r="X11" t="s">
        <v>844</v>
      </c>
      <c r="Y11" t="s">
        <v>853</v>
      </c>
    </row>
    <row r="12" spans="1:25" x14ac:dyDescent="0.25">
      <c r="A12">
        <v>6369264471</v>
      </c>
      <c r="B12">
        <v>161258838</v>
      </c>
      <c r="C12" t="s">
        <v>57</v>
      </c>
      <c r="D12" t="s">
        <v>20</v>
      </c>
      <c r="F12">
        <v>450</v>
      </c>
      <c r="G12" t="s">
        <v>22</v>
      </c>
      <c r="H12">
        <v>300</v>
      </c>
      <c r="I12" t="s">
        <v>22</v>
      </c>
      <c r="J12">
        <v>1000</v>
      </c>
      <c r="K12" t="s">
        <v>23</v>
      </c>
      <c r="M12" t="s">
        <v>22</v>
      </c>
      <c r="N12">
        <v>90661</v>
      </c>
      <c r="O12" s="9">
        <v>70.654478007419186</v>
      </c>
      <c r="R12">
        <v>100</v>
      </c>
      <c r="S12" t="s">
        <v>22</v>
      </c>
      <c r="T12">
        <v>1200</v>
      </c>
      <c r="U12" t="s">
        <v>23</v>
      </c>
      <c r="W12" t="s">
        <v>22</v>
      </c>
      <c r="X12">
        <v>24374</v>
      </c>
      <c r="Y12" s="9">
        <v>81.192538307794806</v>
      </c>
    </row>
    <row r="13" spans="1:25" x14ac:dyDescent="0.25">
      <c r="A13">
        <v>6369262829</v>
      </c>
      <c r="B13">
        <v>161258838</v>
      </c>
      <c r="C13" t="s">
        <v>55</v>
      </c>
      <c r="D13" t="s">
        <v>20</v>
      </c>
      <c r="E13">
        <v>0</v>
      </c>
      <c r="F13">
        <v>500</v>
      </c>
      <c r="G13" t="s">
        <v>22</v>
      </c>
      <c r="H13">
        <v>450</v>
      </c>
      <c r="I13" t="s">
        <v>22</v>
      </c>
      <c r="J13">
        <v>1000</v>
      </c>
      <c r="K13" t="s">
        <v>23</v>
      </c>
      <c r="M13" t="s">
        <v>23</v>
      </c>
      <c r="N13">
        <v>37655</v>
      </c>
      <c r="O13" s="9">
        <v>29.345521992580814</v>
      </c>
      <c r="R13">
        <v>700</v>
      </c>
      <c r="S13" t="s">
        <v>22</v>
      </c>
      <c r="T13">
        <v>450</v>
      </c>
      <c r="U13" t="s">
        <v>23</v>
      </c>
      <c r="W13" t="s">
        <v>23</v>
      </c>
      <c r="X13">
        <v>5646</v>
      </c>
      <c r="Y13" s="9">
        <v>18.807461692205194</v>
      </c>
    </row>
    <row r="14" spans="1:25" x14ac:dyDescent="0.25">
      <c r="A14">
        <v>6369260901</v>
      </c>
      <c r="B14">
        <v>161258838</v>
      </c>
      <c r="C14" t="s">
        <v>57</v>
      </c>
      <c r="D14" t="s">
        <v>20</v>
      </c>
      <c r="E14">
        <v>0</v>
      </c>
      <c r="F14">
        <v>600</v>
      </c>
      <c r="G14" t="s">
        <v>22</v>
      </c>
      <c r="H14">
        <v>500</v>
      </c>
      <c r="I14" t="s">
        <v>22</v>
      </c>
      <c r="J14">
        <v>240</v>
      </c>
      <c r="K14" t="s">
        <v>23</v>
      </c>
      <c r="R14">
        <v>84</v>
      </c>
      <c r="S14" t="s">
        <v>22</v>
      </c>
      <c r="T14">
        <v>100</v>
      </c>
      <c r="U14" t="s">
        <v>23</v>
      </c>
    </row>
    <row r="15" spans="1:25" x14ac:dyDescent="0.25">
      <c r="A15">
        <v>6369259327</v>
      </c>
      <c r="B15">
        <v>161258838</v>
      </c>
      <c r="C15" t="s">
        <v>61</v>
      </c>
      <c r="D15" t="s">
        <v>20</v>
      </c>
      <c r="E15">
        <v>0</v>
      </c>
      <c r="F15">
        <v>40</v>
      </c>
      <c r="G15" t="s">
        <v>23</v>
      </c>
      <c r="H15">
        <v>600</v>
      </c>
      <c r="I15" t="s">
        <v>22</v>
      </c>
      <c r="J15">
        <v>500</v>
      </c>
      <c r="K15" t="s">
        <v>23</v>
      </c>
      <c r="R15">
        <v>430</v>
      </c>
      <c r="S15" t="s">
        <v>22</v>
      </c>
      <c r="T15">
        <v>30</v>
      </c>
      <c r="U15" t="s">
        <v>23</v>
      </c>
    </row>
    <row r="16" spans="1:25" x14ac:dyDescent="0.25">
      <c r="A16">
        <v>6369257254</v>
      </c>
      <c r="B16">
        <v>161258838</v>
      </c>
      <c r="C16" t="s">
        <v>63</v>
      </c>
      <c r="D16" t="s">
        <v>20</v>
      </c>
      <c r="E16">
        <v>0</v>
      </c>
      <c r="G16" t="s">
        <v>22</v>
      </c>
      <c r="H16">
        <v>1300</v>
      </c>
      <c r="I16" t="s">
        <v>22</v>
      </c>
      <c r="J16">
        <v>275</v>
      </c>
      <c r="K16" t="s">
        <v>23</v>
      </c>
      <c r="R16">
        <v>160</v>
      </c>
      <c r="S16" t="s">
        <v>22</v>
      </c>
      <c r="T16">
        <v>40</v>
      </c>
      <c r="U16" t="s">
        <v>23</v>
      </c>
    </row>
    <row r="17" spans="1:25" x14ac:dyDescent="0.25">
      <c r="A17">
        <v>6369255510</v>
      </c>
      <c r="B17">
        <v>161258838</v>
      </c>
      <c r="C17" t="s">
        <v>65</v>
      </c>
      <c r="D17" t="s">
        <v>20</v>
      </c>
      <c r="E17">
        <v>0</v>
      </c>
      <c r="F17">
        <v>1300</v>
      </c>
      <c r="G17" t="s">
        <v>22</v>
      </c>
      <c r="H17">
        <v>400</v>
      </c>
      <c r="I17" t="s">
        <v>22</v>
      </c>
      <c r="J17">
        <v>2100</v>
      </c>
      <c r="K17" t="s">
        <v>23</v>
      </c>
      <c r="R17">
        <v>325</v>
      </c>
      <c r="S17" t="s">
        <v>22</v>
      </c>
      <c r="T17">
        <v>500</v>
      </c>
      <c r="U17" t="s">
        <v>23</v>
      </c>
    </row>
    <row r="18" spans="1:25" x14ac:dyDescent="0.25">
      <c r="A18">
        <v>6369253787</v>
      </c>
      <c r="B18">
        <v>161258838</v>
      </c>
      <c r="C18" t="s">
        <v>67</v>
      </c>
      <c r="D18" t="s">
        <v>20</v>
      </c>
      <c r="E18">
        <v>0</v>
      </c>
      <c r="G18" t="s">
        <v>22</v>
      </c>
      <c r="H18">
        <v>400</v>
      </c>
      <c r="I18" t="s">
        <v>22</v>
      </c>
      <c r="J18">
        <v>700</v>
      </c>
      <c r="K18" t="s">
        <v>23</v>
      </c>
      <c r="R18">
        <v>500</v>
      </c>
      <c r="S18" t="s">
        <v>22</v>
      </c>
      <c r="T18">
        <v>75</v>
      </c>
      <c r="U18" t="s">
        <v>23</v>
      </c>
    </row>
    <row r="19" spans="1:25" x14ac:dyDescent="0.25">
      <c r="A19">
        <v>6369252690</v>
      </c>
      <c r="B19">
        <v>161258838</v>
      </c>
      <c r="C19" t="s">
        <v>55</v>
      </c>
      <c r="D19" t="s">
        <v>20</v>
      </c>
      <c r="E19">
        <v>0</v>
      </c>
      <c r="G19" t="s">
        <v>23</v>
      </c>
      <c r="H19">
        <v>1000</v>
      </c>
      <c r="I19" t="s">
        <v>22</v>
      </c>
      <c r="J19">
        <v>240</v>
      </c>
      <c r="K19" t="s">
        <v>23</v>
      </c>
      <c r="R19">
        <v>500</v>
      </c>
      <c r="S19" t="s">
        <v>22</v>
      </c>
      <c r="T19">
        <v>150</v>
      </c>
      <c r="U19" t="s">
        <v>23</v>
      </c>
    </row>
    <row r="20" spans="1:25" x14ac:dyDescent="0.25">
      <c r="A20">
        <v>6369249751</v>
      </c>
      <c r="B20">
        <v>161258838</v>
      </c>
      <c r="C20" t="s">
        <v>57</v>
      </c>
      <c r="D20" t="s">
        <v>20</v>
      </c>
      <c r="E20">
        <v>0</v>
      </c>
      <c r="G20" t="s">
        <v>22</v>
      </c>
      <c r="H20">
        <v>900</v>
      </c>
      <c r="I20" t="s">
        <v>22</v>
      </c>
      <c r="J20">
        <v>70</v>
      </c>
      <c r="K20" t="s">
        <v>23</v>
      </c>
      <c r="R20">
        <v>100</v>
      </c>
      <c r="S20" t="s">
        <v>22</v>
      </c>
      <c r="T20">
        <v>90</v>
      </c>
      <c r="U20" t="s">
        <v>23</v>
      </c>
    </row>
    <row r="21" spans="1:25" x14ac:dyDescent="0.25">
      <c r="A21">
        <v>6369247838</v>
      </c>
      <c r="B21">
        <v>161258838</v>
      </c>
      <c r="C21" t="s">
        <v>71</v>
      </c>
      <c r="D21" t="s">
        <v>20</v>
      </c>
      <c r="E21">
        <v>0</v>
      </c>
      <c r="F21">
        <v>400</v>
      </c>
      <c r="G21" t="s">
        <v>22</v>
      </c>
      <c r="H21">
        <v>550</v>
      </c>
      <c r="I21" t="s">
        <v>22</v>
      </c>
      <c r="J21">
        <v>657</v>
      </c>
      <c r="K21" t="s">
        <v>23</v>
      </c>
      <c r="R21">
        <v>75</v>
      </c>
      <c r="S21" t="s">
        <v>22</v>
      </c>
      <c r="T21">
        <v>100</v>
      </c>
      <c r="U21" t="s">
        <v>23</v>
      </c>
    </row>
    <row r="22" spans="1:25" x14ac:dyDescent="0.25">
      <c r="A22">
        <v>6369244184</v>
      </c>
      <c r="B22">
        <v>161258838</v>
      </c>
      <c r="C22" t="s">
        <v>73</v>
      </c>
      <c r="D22" t="s">
        <v>20</v>
      </c>
      <c r="E22">
        <v>0</v>
      </c>
      <c r="F22">
        <v>400</v>
      </c>
      <c r="G22" t="s">
        <v>22</v>
      </c>
      <c r="H22">
        <v>440</v>
      </c>
      <c r="I22" t="s">
        <v>22</v>
      </c>
      <c r="J22">
        <v>315</v>
      </c>
      <c r="K22" t="s">
        <v>23</v>
      </c>
      <c r="R22">
        <v>50</v>
      </c>
      <c r="S22" t="s">
        <v>22</v>
      </c>
      <c r="T22">
        <v>460</v>
      </c>
      <c r="U22" t="s">
        <v>23</v>
      </c>
    </row>
    <row r="23" spans="1:25" x14ac:dyDescent="0.25">
      <c r="A23">
        <v>6369241709</v>
      </c>
      <c r="B23">
        <v>161258838</v>
      </c>
      <c r="C23" t="s">
        <v>75</v>
      </c>
      <c r="D23" t="s">
        <v>20</v>
      </c>
      <c r="F23">
        <v>1000</v>
      </c>
      <c r="G23" t="s">
        <v>22</v>
      </c>
      <c r="H23">
        <v>600</v>
      </c>
      <c r="I23" t="s">
        <v>22</v>
      </c>
      <c r="J23">
        <v>400</v>
      </c>
      <c r="K23" t="s">
        <v>23</v>
      </c>
      <c r="R23">
        <v>200</v>
      </c>
      <c r="S23" t="s">
        <v>22</v>
      </c>
      <c r="T23">
        <v>120</v>
      </c>
      <c r="U23" t="s">
        <v>23</v>
      </c>
    </row>
    <row r="24" spans="1:25" x14ac:dyDescent="0.25">
      <c r="A24">
        <v>6369210819</v>
      </c>
      <c r="B24">
        <v>161258838</v>
      </c>
      <c r="C24" t="s">
        <v>794</v>
      </c>
      <c r="D24" t="s">
        <v>20</v>
      </c>
      <c r="E24">
        <v>0</v>
      </c>
      <c r="G24" t="s">
        <v>22</v>
      </c>
      <c r="H24">
        <v>320</v>
      </c>
      <c r="I24" t="s">
        <v>22</v>
      </c>
      <c r="J24">
        <v>180</v>
      </c>
      <c r="K24" t="s">
        <v>23</v>
      </c>
      <c r="R24">
        <v>800</v>
      </c>
      <c r="S24" t="s">
        <v>22</v>
      </c>
      <c r="T24">
        <v>30</v>
      </c>
      <c r="U24" t="s">
        <v>23</v>
      </c>
    </row>
    <row r="25" spans="1:25" x14ac:dyDescent="0.25">
      <c r="A25">
        <v>6369205327</v>
      </c>
      <c r="B25">
        <v>161258838</v>
      </c>
      <c r="C25" t="s">
        <v>67</v>
      </c>
      <c r="D25" t="s">
        <v>20</v>
      </c>
      <c r="F25">
        <v>240</v>
      </c>
      <c r="G25" t="s">
        <v>23</v>
      </c>
      <c r="H25">
        <v>730</v>
      </c>
      <c r="I25" t="s">
        <v>22</v>
      </c>
      <c r="J25">
        <v>950</v>
      </c>
      <c r="K25" t="s">
        <v>23</v>
      </c>
      <c r="R25">
        <v>350</v>
      </c>
      <c r="S25" t="s">
        <v>22</v>
      </c>
      <c r="T25">
        <v>140</v>
      </c>
      <c r="U25" t="s">
        <v>23</v>
      </c>
    </row>
    <row r="26" spans="1:25" x14ac:dyDescent="0.25">
      <c r="A26">
        <v>6369200651</v>
      </c>
      <c r="B26">
        <v>161258838</v>
      </c>
      <c r="C26" t="s">
        <v>61</v>
      </c>
      <c r="D26" t="s">
        <v>20</v>
      </c>
      <c r="F26">
        <v>900</v>
      </c>
      <c r="G26" t="s">
        <v>22</v>
      </c>
      <c r="H26">
        <v>730</v>
      </c>
      <c r="I26" t="s">
        <v>22</v>
      </c>
      <c r="J26">
        <v>450</v>
      </c>
      <c r="K26" t="s">
        <v>23</v>
      </c>
      <c r="R26">
        <v>80</v>
      </c>
      <c r="S26" t="s">
        <v>22</v>
      </c>
      <c r="T26">
        <v>110</v>
      </c>
      <c r="U26" t="s">
        <v>23</v>
      </c>
    </row>
    <row r="27" spans="1:25" x14ac:dyDescent="0.25">
      <c r="A27">
        <v>6369198488</v>
      </c>
      <c r="B27">
        <v>161258838</v>
      </c>
      <c r="C27" t="s">
        <v>67</v>
      </c>
      <c r="D27" t="s">
        <v>20</v>
      </c>
      <c r="E27">
        <v>0</v>
      </c>
      <c r="F27">
        <v>550</v>
      </c>
      <c r="G27" t="s">
        <v>22</v>
      </c>
      <c r="H27">
        <v>400</v>
      </c>
      <c r="I27" t="s">
        <v>22</v>
      </c>
      <c r="J27">
        <v>140</v>
      </c>
      <c r="K27" t="s">
        <v>23</v>
      </c>
      <c r="R27">
        <v>80</v>
      </c>
      <c r="S27" t="s">
        <v>22</v>
      </c>
      <c r="T27">
        <v>80</v>
      </c>
      <c r="U27" t="s">
        <v>23</v>
      </c>
    </row>
    <row r="28" spans="1:25" x14ac:dyDescent="0.25">
      <c r="A28">
        <v>6369192245</v>
      </c>
      <c r="B28">
        <v>161258838</v>
      </c>
      <c r="C28" t="s">
        <v>55</v>
      </c>
      <c r="D28" t="s">
        <v>20</v>
      </c>
      <c r="F28">
        <v>440</v>
      </c>
      <c r="G28" t="s">
        <v>22</v>
      </c>
      <c r="H28">
        <v>400</v>
      </c>
      <c r="I28" t="s">
        <v>22</v>
      </c>
      <c r="J28">
        <v>1700</v>
      </c>
      <c r="K28" t="s">
        <v>23</v>
      </c>
      <c r="R28">
        <v>500</v>
      </c>
      <c r="S28" t="s">
        <v>22</v>
      </c>
      <c r="T28">
        <v>340</v>
      </c>
      <c r="U28" t="s">
        <v>23</v>
      </c>
    </row>
    <row r="29" spans="1:25" x14ac:dyDescent="0.25">
      <c r="A29">
        <v>6369175961</v>
      </c>
      <c r="B29">
        <v>161258838</v>
      </c>
      <c r="C29" t="s">
        <v>55</v>
      </c>
      <c r="D29" t="s">
        <v>20</v>
      </c>
      <c r="E29">
        <v>0</v>
      </c>
      <c r="F29">
        <v>600</v>
      </c>
      <c r="G29" t="s">
        <v>22</v>
      </c>
      <c r="H29">
        <v>325</v>
      </c>
      <c r="I29" t="s">
        <v>22</v>
      </c>
      <c r="J29">
        <v>1700</v>
      </c>
      <c r="K29" t="s">
        <v>23</v>
      </c>
      <c r="R29">
        <v>250</v>
      </c>
      <c r="S29" t="s">
        <v>22</v>
      </c>
      <c r="T29">
        <v>250</v>
      </c>
      <c r="U29" t="s">
        <v>23</v>
      </c>
    </row>
    <row r="30" spans="1:25" x14ac:dyDescent="0.25">
      <c r="A30">
        <v>6369172838</v>
      </c>
      <c r="B30">
        <v>161258838</v>
      </c>
      <c r="C30" t="s">
        <v>55</v>
      </c>
      <c r="D30" t="s">
        <v>20</v>
      </c>
      <c r="E30">
        <v>38</v>
      </c>
      <c r="G30" t="s">
        <v>22</v>
      </c>
      <c r="H30">
        <v>550</v>
      </c>
      <c r="I30" t="s">
        <v>22</v>
      </c>
      <c r="J30">
        <v>65</v>
      </c>
      <c r="K30" t="s">
        <v>23</v>
      </c>
      <c r="R30">
        <v>950</v>
      </c>
      <c r="S30" t="s">
        <v>22</v>
      </c>
      <c r="T30">
        <v>38</v>
      </c>
      <c r="U30" t="s">
        <v>23</v>
      </c>
    </row>
    <row r="31" spans="1:25" x14ac:dyDescent="0.25">
      <c r="A31">
        <v>6369169163</v>
      </c>
      <c r="B31">
        <v>161258838</v>
      </c>
      <c r="C31" t="s">
        <v>55</v>
      </c>
      <c r="D31" t="s">
        <v>20</v>
      </c>
      <c r="F31">
        <v>320</v>
      </c>
      <c r="G31" t="s">
        <v>22</v>
      </c>
      <c r="H31">
        <v>520</v>
      </c>
      <c r="I31" t="s">
        <v>22</v>
      </c>
      <c r="J31">
        <v>120</v>
      </c>
      <c r="K31" t="s">
        <v>23</v>
      </c>
      <c r="N31" t="s">
        <v>854</v>
      </c>
      <c r="R31">
        <v>40</v>
      </c>
      <c r="S31" t="s">
        <v>22</v>
      </c>
      <c r="T31">
        <v>120</v>
      </c>
      <c r="U31" t="s">
        <v>23</v>
      </c>
    </row>
    <row r="32" spans="1:25" x14ac:dyDescent="0.25">
      <c r="A32">
        <v>6369165134</v>
      </c>
      <c r="B32">
        <v>161258838</v>
      </c>
      <c r="C32" t="s">
        <v>90</v>
      </c>
      <c r="D32" t="s">
        <v>20</v>
      </c>
      <c r="E32">
        <v>500</v>
      </c>
      <c r="F32">
        <v>500</v>
      </c>
      <c r="G32" t="s">
        <v>23</v>
      </c>
      <c r="H32">
        <v>1100</v>
      </c>
      <c r="I32" t="s">
        <v>22</v>
      </c>
      <c r="J32">
        <v>1500</v>
      </c>
      <c r="K32" t="s">
        <v>23</v>
      </c>
      <c r="M32" t="s">
        <v>22</v>
      </c>
      <c r="N32">
        <v>65</v>
      </c>
      <c r="R32">
        <v>190</v>
      </c>
      <c r="S32" t="s">
        <v>22</v>
      </c>
      <c r="T32">
        <v>28</v>
      </c>
      <c r="U32" t="s">
        <v>23</v>
      </c>
      <c r="Y32" t="s">
        <v>854</v>
      </c>
    </row>
    <row r="33" spans="1:25" x14ac:dyDescent="0.25">
      <c r="A33">
        <v>6369156976</v>
      </c>
      <c r="B33">
        <v>161258838</v>
      </c>
      <c r="C33" t="s">
        <v>61</v>
      </c>
      <c r="D33" t="s">
        <v>20</v>
      </c>
      <c r="E33">
        <v>0</v>
      </c>
      <c r="F33">
        <v>730</v>
      </c>
      <c r="G33" t="s">
        <v>22</v>
      </c>
      <c r="H33">
        <v>700</v>
      </c>
      <c r="I33" t="s">
        <v>22</v>
      </c>
      <c r="J33">
        <v>600</v>
      </c>
      <c r="K33" t="s">
        <v>23</v>
      </c>
      <c r="M33" t="s">
        <v>23</v>
      </c>
      <c r="N33">
        <v>35</v>
      </c>
      <c r="R33">
        <v>200</v>
      </c>
      <c r="S33" t="s">
        <v>22</v>
      </c>
      <c r="T33">
        <v>65</v>
      </c>
      <c r="U33" t="s">
        <v>23</v>
      </c>
      <c r="X33" t="s">
        <v>22</v>
      </c>
      <c r="Y33">
        <v>71</v>
      </c>
    </row>
    <row r="34" spans="1:25" x14ac:dyDescent="0.25">
      <c r="A34">
        <v>6369144522</v>
      </c>
      <c r="B34">
        <v>161258838</v>
      </c>
      <c r="C34" t="s">
        <v>61</v>
      </c>
      <c r="D34" t="s">
        <v>20</v>
      </c>
      <c r="E34">
        <v>730</v>
      </c>
      <c r="F34">
        <v>730</v>
      </c>
      <c r="G34" t="s">
        <v>22</v>
      </c>
      <c r="H34">
        <v>500</v>
      </c>
      <c r="I34" t="s">
        <v>22</v>
      </c>
      <c r="J34">
        <v>350</v>
      </c>
      <c r="K34" t="s">
        <v>23</v>
      </c>
      <c r="R34">
        <v>700</v>
      </c>
      <c r="S34" t="s">
        <v>22</v>
      </c>
      <c r="X34" t="s">
        <v>23</v>
      </c>
      <c r="Y34">
        <v>29</v>
      </c>
    </row>
    <row r="35" spans="1:25" x14ac:dyDescent="0.25">
      <c r="A35">
        <v>6369020250</v>
      </c>
      <c r="B35">
        <v>161258838</v>
      </c>
      <c r="C35" t="s">
        <v>61</v>
      </c>
      <c r="D35" t="s">
        <v>20</v>
      </c>
      <c r="E35">
        <v>200</v>
      </c>
      <c r="G35" t="s">
        <v>22</v>
      </c>
      <c r="H35">
        <v>2200</v>
      </c>
      <c r="I35" t="s">
        <v>22</v>
      </c>
      <c r="J35">
        <v>300</v>
      </c>
      <c r="K35" t="s">
        <v>23</v>
      </c>
      <c r="R35">
        <v>560</v>
      </c>
      <c r="S35" t="s">
        <v>22</v>
      </c>
      <c r="T35">
        <f>SUM(T8:T33)</f>
        <v>5646</v>
      </c>
    </row>
    <row r="36" spans="1:25" x14ac:dyDescent="0.25">
      <c r="A36">
        <v>6369016972</v>
      </c>
      <c r="B36">
        <v>161258838</v>
      </c>
      <c r="C36" t="s">
        <v>95</v>
      </c>
      <c r="D36" t="s">
        <v>20</v>
      </c>
      <c r="E36">
        <v>240</v>
      </c>
      <c r="F36">
        <v>1000</v>
      </c>
      <c r="G36" t="s">
        <v>23</v>
      </c>
      <c r="H36">
        <v>430</v>
      </c>
      <c r="I36" t="s">
        <v>22</v>
      </c>
      <c r="J36">
        <v>60</v>
      </c>
      <c r="K36" t="s">
        <v>23</v>
      </c>
      <c r="R36">
        <v>150</v>
      </c>
      <c r="S36" t="s">
        <v>22</v>
      </c>
    </row>
    <row r="37" spans="1:25" x14ac:dyDescent="0.25">
      <c r="A37">
        <v>6369013637</v>
      </c>
      <c r="B37">
        <v>161258838</v>
      </c>
      <c r="C37" t="s">
        <v>95</v>
      </c>
      <c r="D37" t="s">
        <v>20</v>
      </c>
      <c r="E37">
        <v>240</v>
      </c>
      <c r="F37">
        <v>1000</v>
      </c>
      <c r="G37" t="s">
        <v>23</v>
      </c>
      <c r="H37">
        <v>340</v>
      </c>
      <c r="I37" t="s">
        <v>22</v>
      </c>
      <c r="J37">
        <v>650</v>
      </c>
      <c r="K37" t="s">
        <v>23</v>
      </c>
      <c r="R37">
        <v>147</v>
      </c>
      <c r="S37" t="s">
        <v>22</v>
      </c>
    </row>
    <row r="38" spans="1:25" x14ac:dyDescent="0.25">
      <c r="A38">
        <v>6369003039</v>
      </c>
      <c r="B38">
        <v>161258838</v>
      </c>
      <c r="C38" t="s">
        <v>100</v>
      </c>
      <c r="D38" t="s">
        <v>20</v>
      </c>
      <c r="E38">
        <v>0</v>
      </c>
      <c r="F38">
        <v>400</v>
      </c>
      <c r="G38" t="s">
        <v>22</v>
      </c>
      <c r="H38">
        <v>325</v>
      </c>
      <c r="I38" t="s">
        <v>22</v>
      </c>
      <c r="J38">
        <v>205</v>
      </c>
      <c r="K38" t="s">
        <v>23</v>
      </c>
      <c r="R38">
        <v>185</v>
      </c>
      <c r="S38" t="s">
        <v>22</v>
      </c>
    </row>
    <row r="39" spans="1:25" x14ac:dyDescent="0.25">
      <c r="A39">
        <v>6368997456</v>
      </c>
      <c r="B39">
        <v>161258838</v>
      </c>
      <c r="C39" t="s">
        <v>102</v>
      </c>
      <c r="D39" t="s">
        <v>20</v>
      </c>
      <c r="E39">
        <v>0</v>
      </c>
      <c r="G39" t="s">
        <v>22</v>
      </c>
      <c r="H39">
        <v>500</v>
      </c>
      <c r="I39" t="s">
        <v>22</v>
      </c>
      <c r="J39">
        <v>500</v>
      </c>
      <c r="K39" t="s">
        <v>23</v>
      </c>
      <c r="R39">
        <v>550</v>
      </c>
      <c r="S39" t="s">
        <v>22</v>
      </c>
    </row>
    <row r="40" spans="1:25" x14ac:dyDescent="0.25">
      <c r="A40">
        <v>6368995616</v>
      </c>
      <c r="B40">
        <v>161258838</v>
      </c>
      <c r="C40" t="s">
        <v>105</v>
      </c>
      <c r="D40" t="s">
        <v>20</v>
      </c>
      <c r="E40">
        <v>0</v>
      </c>
      <c r="G40" t="s">
        <v>22</v>
      </c>
      <c r="H40">
        <v>800</v>
      </c>
      <c r="I40" t="s">
        <v>22</v>
      </c>
      <c r="J40">
        <v>1500</v>
      </c>
      <c r="K40" t="s">
        <v>23</v>
      </c>
      <c r="R40">
        <v>850</v>
      </c>
      <c r="S40" t="s">
        <v>22</v>
      </c>
    </row>
    <row r="41" spans="1:25" x14ac:dyDescent="0.25">
      <c r="A41">
        <v>6368983650</v>
      </c>
      <c r="B41">
        <v>161258838</v>
      </c>
      <c r="C41" t="s">
        <v>108</v>
      </c>
      <c r="D41" t="s">
        <v>20</v>
      </c>
      <c r="G41" t="s">
        <v>22</v>
      </c>
      <c r="H41">
        <v>450</v>
      </c>
      <c r="I41" t="s">
        <v>22</v>
      </c>
      <c r="J41">
        <v>625</v>
      </c>
      <c r="K41" t="s">
        <v>23</v>
      </c>
      <c r="R41">
        <v>200</v>
      </c>
      <c r="S41" t="s">
        <v>22</v>
      </c>
    </row>
    <row r="42" spans="1:25" x14ac:dyDescent="0.25">
      <c r="A42">
        <v>6368979404</v>
      </c>
      <c r="B42">
        <v>161258838</v>
      </c>
      <c r="C42" t="s">
        <v>61</v>
      </c>
      <c r="D42" t="s">
        <v>20</v>
      </c>
      <c r="F42">
        <v>240</v>
      </c>
      <c r="G42" t="s">
        <v>23</v>
      </c>
      <c r="H42">
        <v>300</v>
      </c>
      <c r="I42" t="s">
        <v>22</v>
      </c>
      <c r="J42">
        <v>175</v>
      </c>
      <c r="K42" t="s">
        <v>23</v>
      </c>
      <c r="R42">
        <v>180</v>
      </c>
      <c r="S42" t="s">
        <v>22</v>
      </c>
    </row>
    <row r="43" spans="1:25" x14ac:dyDescent="0.25">
      <c r="A43">
        <v>6368974355</v>
      </c>
      <c r="B43">
        <v>161258838</v>
      </c>
      <c r="C43" t="s">
        <v>112</v>
      </c>
      <c r="D43" t="s">
        <v>20</v>
      </c>
      <c r="E43">
        <v>0</v>
      </c>
      <c r="F43">
        <v>500</v>
      </c>
      <c r="G43" t="s">
        <v>23</v>
      </c>
      <c r="H43">
        <v>700</v>
      </c>
      <c r="I43" t="s">
        <v>22</v>
      </c>
      <c r="J43">
        <v>450</v>
      </c>
      <c r="K43" t="s">
        <v>23</v>
      </c>
      <c r="R43">
        <v>250</v>
      </c>
      <c r="S43" t="s">
        <v>22</v>
      </c>
    </row>
    <row r="44" spans="1:25" x14ac:dyDescent="0.25">
      <c r="A44">
        <v>6368925039</v>
      </c>
      <c r="B44">
        <v>161258838</v>
      </c>
      <c r="C44" t="s">
        <v>61</v>
      </c>
      <c r="D44" t="s">
        <v>20</v>
      </c>
      <c r="E44">
        <v>0</v>
      </c>
      <c r="F44">
        <v>400</v>
      </c>
      <c r="G44" t="s">
        <v>22</v>
      </c>
      <c r="H44">
        <v>1000</v>
      </c>
      <c r="I44" t="s">
        <v>22</v>
      </c>
      <c r="J44">
        <v>200</v>
      </c>
      <c r="K44" t="s">
        <v>23</v>
      </c>
      <c r="R44">
        <v>500</v>
      </c>
      <c r="S44" t="s">
        <v>22</v>
      </c>
    </row>
    <row r="45" spans="1:25" x14ac:dyDescent="0.25">
      <c r="A45">
        <v>6368921046</v>
      </c>
      <c r="B45">
        <v>161258838</v>
      </c>
      <c r="C45" t="s">
        <v>55</v>
      </c>
      <c r="D45" t="s">
        <v>20</v>
      </c>
      <c r="E45">
        <v>0</v>
      </c>
      <c r="G45" t="s">
        <v>23</v>
      </c>
      <c r="H45">
        <v>200</v>
      </c>
      <c r="I45" t="s">
        <v>22</v>
      </c>
      <c r="J45">
        <v>755</v>
      </c>
      <c r="K45" t="s">
        <v>23</v>
      </c>
      <c r="R45">
        <v>450</v>
      </c>
      <c r="S45" t="s">
        <v>22</v>
      </c>
    </row>
    <row r="46" spans="1:25" x14ac:dyDescent="0.25">
      <c r="A46">
        <v>6368913407</v>
      </c>
      <c r="B46">
        <v>161258838</v>
      </c>
      <c r="C46" t="s">
        <v>55</v>
      </c>
      <c r="D46" t="s">
        <v>20</v>
      </c>
      <c r="E46">
        <v>0</v>
      </c>
      <c r="F46">
        <v>325</v>
      </c>
      <c r="G46" t="s">
        <v>22</v>
      </c>
      <c r="H46">
        <v>2000</v>
      </c>
      <c r="I46" t="s">
        <v>22</v>
      </c>
      <c r="J46">
        <v>56</v>
      </c>
      <c r="K46" t="s">
        <v>23</v>
      </c>
      <c r="R46">
        <v>510</v>
      </c>
      <c r="S46" t="s">
        <v>22</v>
      </c>
    </row>
    <row r="47" spans="1:25" x14ac:dyDescent="0.25">
      <c r="A47">
        <v>6368906650</v>
      </c>
      <c r="B47">
        <v>161258838</v>
      </c>
      <c r="C47" t="s">
        <v>55</v>
      </c>
      <c r="D47" t="s">
        <v>20</v>
      </c>
      <c r="E47">
        <v>0</v>
      </c>
      <c r="F47">
        <v>550</v>
      </c>
      <c r="G47" t="s">
        <v>22</v>
      </c>
      <c r="H47">
        <v>250</v>
      </c>
      <c r="I47" t="s">
        <v>22</v>
      </c>
      <c r="J47">
        <v>200</v>
      </c>
      <c r="K47" t="s">
        <v>23</v>
      </c>
      <c r="R47">
        <v>370</v>
      </c>
      <c r="S47" t="s">
        <v>22</v>
      </c>
    </row>
    <row r="48" spans="1:25" x14ac:dyDescent="0.25">
      <c r="A48">
        <v>6368905013</v>
      </c>
      <c r="B48">
        <v>161258838</v>
      </c>
      <c r="C48" t="s">
        <v>55</v>
      </c>
      <c r="D48" t="s">
        <v>20</v>
      </c>
      <c r="E48">
        <v>0</v>
      </c>
      <c r="F48">
        <v>520</v>
      </c>
      <c r="G48" t="s">
        <v>22</v>
      </c>
      <c r="H48">
        <v>1200</v>
      </c>
      <c r="I48" t="s">
        <v>22</v>
      </c>
      <c r="J48">
        <v>180</v>
      </c>
      <c r="K48" t="s">
        <v>23</v>
      </c>
      <c r="R48">
        <v>290</v>
      </c>
      <c r="S48" t="s">
        <v>22</v>
      </c>
    </row>
    <row r="49" spans="1:19" x14ac:dyDescent="0.25">
      <c r="A49">
        <v>6368903470</v>
      </c>
      <c r="B49">
        <v>161258838</v>
      </c>
      <c r="C49" t="s">
        <v>67</v>
      </c>
      <c r="D49" t="s">
        <v>20</v>
      </c>
      <c r="E49">
        <v>0</v>
      </c>
      <c r="F49">
        <v>275</v>
      </c>
      <c r="G49" t="s">
        <v>23</v>
      </c>
      <c r="H49">
        <v>928</v>
      </c>
      <c r="I49" t="s">
        <v>22</v>
      </c>
      <c r="J49">
        <v>150</v>
      </c>
      <c r="K49" t="s">
        <v>23</v>
      </c>
      <c r="R49">
        <v>1500</v>
      </c>
      <c r="S49" t="s">
        <v>22</v>
      </c>
    </row>
    <row r="50" spans="1:19" x14ac:dyDescent="0.25">
      <c r="A50">
        <v>6368887053</v>
      </c>
      <c r="B50">
        <v>161258838</v>
      </c>
      <c r="C50" t="s">
        <v>95</v>
      </c>
      <c r="D50" t="s">
        <v>20</v>
      </c>
      <c r="G50" t="s">
        <v>22</v>
      </c>
      <c r="H50">
        <v>350</v>
      </c>
      <c r="I50" t="s">
        <v>22</v>
      </c>
      <c r="J50">
        <v>148</v>
      </c>
      <c r="K50" t="s">
        <v>23</v>
      </c>
      <c r="R50">
        <v>700</v>
      </c>
      <c r="S50" t="s">
        <v>22</v>
      </c>
    </row>
    <row r="51" spans="1:19" x14ac:dyDescent="0.25">
      <c r="A51">
        <v>6368875417</v>
      </c>
      <c r="B51">
        <v>161258838</v>
      </c>
      <c r="C51" t="s">
        <v>197</v>
      </c>
      <c r="D51" t="s">
        <v>20</v>
      </c>
      <c r="E51">
        <v>100</v>
      </c>
      <c r="F51">
        <v>1100</v>
      </c>
      <c r="G51" t="s">
        <v>22</v>
      </c>
      <c r="H51">
        <v>1000</v>
      </c>
      <c r="I51" t="s">
        <v>22</v>
      </c>
      <c r="J51">
        <v>110</v>
      </c>
      <c r="K51" t="s">
        <v>23</v>
      </c>
      <c r="R51">
        <v>140</v>
      </c>
      <c r="S51" t="s">
        <v>22</v>
      </c>
    </row>
    <row r="52" spans="1:19" x14ac:dyDescent="0.25">
      <c r="A52">
        <v>6368864406</v>
      </c>
      <c r="B52">
        <v>161258838</v>
      </c>
      <c r="C52" t="s">
        <v>102</v>
      </c>
      <c r="D52" t="s">
        <v>20</v>
      </c>
      <c r="E52">
        <v>700</v>
      </c>
      <c r="F52">
        <v>700</v>
      </c>
      <c r="G52" t="s">
        <v>22</v>
      </c>
      <c r="H52">
        <v>3000</v>
      </c>
      <c r="I52" t="s">
        <v>22</v>
      </c>
      <c r="J52">
        <v>50</v>
      </c>
      <c r="K52" t="s">
        <v>23</v>
      </c>
      <c r="R52">
        <v>700</v>
      </c>
      <c r="S52" t="s">
        <v>22</v>
      </c>
    </row>
    <row r="53" spans="1:19" x14ac:dyDescent="0.25">
      <c r="A53">
        <v>6368841676</v>
      </c>
      <c r="B53">
        <v>161258838</v>
      </c>
      <c r="C53" t="s">
        <v>55</v>
      </c>
      <c r="D53" t="s">
        <v>20</v>
      </c>
      <c r="E53">
        <v>84</v>
      </c>
      <c r="F53">
        <v>500</v>
      </c>
      <c r="G53" t="s">
        <v>22</v>
      </c>
      <c r="H53">
        <v>800</v>
      </c>
      <c r="I53" t="s">
        <v>22</v>
      </c>
      <c r="J53">
        <v>65</v>
      </c>
      <c r="K53" t="s">
        <v>23</v>
      </c>
      <c r="R53">
        <v>500</v>
      </c>
      <c r="S53" t="s">
        <v>22</v>
      </c>
    </row>
    <row r="54" spans="1:19" x14ac:dyDescent="0.25">
      <c r="A54">
        <v>6368821570</v>
      </c>
      <c r="B54">
        <v>161258838</v>
      </c>
      <c r="C54" t="s">
        <v>55</v>
      </c>
      <c r="D54" t="s">
        <v>20</v>
      </c>
      <c r="E54">
        <v>0</v>
      </c>
      <c r="F54">
        <v>2200</v>
      </c>
      <c r="G54" t="s">
        <v>22</v>
      </c>
      <c r="H54">
        <v>400</v>
      </c>
      <c r="I54" t="s">
        <v>22</v>
      </c>
      <c r="J54">
        <v>750</v>
      </c>
      <c r="K54" t="s">
        <v>23</v>
      </c>
      <c r="R54">
        <v>160</v>
      </c>
      <c r="S54" t="s">
        <v>22</v>
      </c>
    </row>
    <row r="55" spans="1:19" x14ac:dyDescent="0.25">
      <c r="A55">
        <v>6368818319</v>
      </c>
      <c r="B55">
        <v>160912743</v>
      </c>
      <c r="C55" t="s">
        <v>197</v>
      </c>
      <c r="D55" t="s">
        <v>20</v>
      </c>
      <c r="F55">
        <v>1500</v>
      </c>
      <c r="H55">
        <v>245</v>
      </c>
      <c r="I55" t="s">
        <v>22</v>
      </c>
      <c r="J55">
        <v>430</v>
      </c>
      <c r="K55" t="s">
        <v>23</v>
      </c>
      <c r="R55">
        <v>1300</v>
      </c>
      <c r="S55" t="s">
        <v>22</v>
      </c>
    </row>
    <row r="56" spans="1:19" x14ac:dyDescent="0.25">
      <c r="A56">
        <v>6368817069</v>
      </c>
      <c r="B56">
        <v>161258838</v>
      </c>
      <c r="C56" t="s">
        <v>100</v>
      </c>
      <c r="D56" t="s">
        <v>20</v>
      </c>
      <c r="E56">
        <v>430</v>
      </c>
      <c r="F56">
        <v>430</v>
      </c>
      <c r="G56" t="s">
        <v>22</v>
      </c>
      <c r="H56">
        <v>500</v>
      </c>
      <c r="I56" t="s">
        <v>22</v>
      </c>
      <c r="J56">
        <v>600</v>
      </c>
      <c r="K56" t="s">
        <v>23</v>
      </c>
      <c r="R56">
        <v>600</v>
      </c>
      <c r="S56" t="s">
        <v>22</v>
      </c>
    </row>
    <row r="57" spans="1:19" x14ac:dyDescent="0.25">
      <c r="A57">
        <v>6368799079</v>
      </c>
      <c r="B57">
        <v>161258838</v>
      </c>
      <c r="C57" t="s">
        <v>61</v>
      </c>
      <c r="D57" t="s">
        <v>20</v>
      </c>
      <c r="E57">
        <v>1200</v>
      </c>
      <c r="F57">
        <v>2100</v>
      </c>
      <c r="G57" t="s">
        <v>23</v>
      </c>
      <c r="H57">
        <v>950</v>
      </c>
      <c r="I57" t="s">
        <v>22</v>
      </c>
      <c r="J57">
        <v>100</v>
      </c>
      <c r="K57" t="s">
        <v>23</v>
      </c>
      <c r="R57">
        <v>160</v>
      </c>
      <c r="S57" t="s">
        <v>22</v>
      </c>
    </row>
    <row r="58" spans="1:19" x14ac:dyDescent="0.25">
      <c r="A58">
        <v>6368793381</v>
      </c>
      <c r="B58">
        <v>161258838</v>
      </c>
      <c r="C58" t="s">
        <v>67</v>
      </c>
      <c r="D58" t="s">
        <v>20</v>
      </c>
      <c r="E58">
        <v>160</v>
      </c>
      <c r="F58">
        <v>340</v>
      </c>
      <c r="G58" t="s">
        <v>22</v>
      </c>
      <c r="H58">
        <v>300</v>
      </c>
      <c r="I58" t="s">
        <v>22</v>
      </c>
      <c r="J58">
        <v>225</v>
      </c>
      <c r="K58" t="s">
        <v>23</v>
      </c>
      <c r="R58">
        <v>70</v>
      </c>
      <c r="S58" t="s">
        <v>22</v>
      </c>
    </row>
    <row r="59" spans="1:19" x14ac:dyDescent="0.25">
      <c r="A59">
        <v>6368784387</v>
      </c>
      <c r="B59">
        <v>161258838</v>
      </c>
      <c r="C59" t="s">
        <v>55</v>
      </c>
      <c r="D59" t="s">
        <v>20</v>
      </c>
      <c r="E59">
        <v>325</v>
      </c>
      <c r="F59">
        <v>325</v>
      </c>
      <c r="G59" t="s">
        <v>22</v>
      </c>
      <c r="H59">
        <v>220</v>
      </c>
      <c r="I59" t="s">
        <v>22</v>
      </c>
      <c r="J59">
        <v>400</v>
      </c>
      <c r="K59" t="s">
        <v>23</v>
      </c>
      <c r="R59">
        <v>900</v>
      </c>
      <c r="S59" t="s">
        <v>22</v>
      </c>
    </row>
    <row r="60" spans="1:19" x14ac:dyDescent="0.25">
      <c r="A60">
        <v>6368779723</v>
      </c>
      <c r="B60">
        <v>161258838</v>
      </c>
      <c r="C60" t="s">
        <v>61</v>
      </c>
      <c r="D60" t="s">
        <v>20</v>
      </c>
      <c r="E60">
        <v>400</v>
      </c>
      <c r="F60">
        <v>1632</v>
      </c>
      <c r="H60">
        <v>950</v>
      </c>
      <c r="I60" t="s">
        <v>22</v>
      </c>
      <c r="J60">
        <v>300</v>
      </c>
      <c r="K60" t="s">
        <v>23</v>
      </c>
      <c r="R60">
        <v>125</v>
      </c>
      <c r="S60" t="s">
        <v>22</v>
      </c>
    </row>
    <row r="61" spans="1:19" x14ac:dyDescent="0.25">
      <c r="A61">
        <v>6368776336</v>
      </c>
      <c r="B61">
        <v>161258838</v>
      </c>
      <c r="C61" t="s">
        <v>61</v>
      </c>
      <c r="D61" t="s">
        <v>20</v>
      </c>
      <c r="E61">
        <v>450</v>
      </c>
      <c r="F61">
        <v>700</v>
      </c>
      <c r="G61" t="s">
        <v>23</v>
      </c>
      <c r="H61">
        <v>250</v>
      </c>
      <c r="I61" t="s">
        <v>22</v>
      </c>
      <c r="J61">
        <v>500</v>
      </c>
      <c r="K61" t="s">
        <v>23</v>
      </c>
      <c r="R61">
        <v>140</v>
      </c>
      <c r="S61" t="s">
        <v>22</v>
      </c>
    </row>
    <row r="62" spans="1:19" x14ac:dyDescent="0.25">
      <c r="A62">
        <v>6368576109</v>
      </c>
      <c r="B62">
        <v>160912743</v>
      </c>
      <c r="C62" t="s">
        <v>788</v>
      </c>
      <c r="D62" t="s">
        <v>20</v>
      </c>
      <c r="H62">
        <v>150</v>
      </c>
      <c r="I62" t="s">
        <v>22</v>
      </c>
      <c r="J62">
        <v>350</v>
      </c>
      <c r="K62" t="s">
        <v>23</v>
      </c>
      <c r="R62">
        <v>100</v>
      </c>
      <c r="S62" t="s">
        <v>22</v>
      </c>
    </row>
    <row r="63" spans="1:19" x14ac:dyDescent="0.25">
      <c r="A63">
        <v>6367831482</v>
      </c>
      <c r="B63">
        <v>160912743</v>
      </c>
      <c r="C63" t="s">
        <v>373</v>
      </c>
      <c r="D63" t="s">
        <v>20</v>
      </c>
      <c r="F63">
        <v>800</v>
      </c>
      <c r="H63">
        <v>1000</v>
      </c>
      <c r="I63" t="s">
        <v>22</v>
      </c>
      <c r="J63">
        <v>460</v>
      </c>
      <c r="K63" t="s">
        <v>23</v>
      </c>
      <c r="R63">
        <v>400</v>
      </c>
      <c r="S63" t="s">
        <v>22</v>
      </c>
    </row>
    <row r="64" spans="1:19" x14ac:dyDescent="0.25">
      <c r="A64">
        <v>6367667576</v>
      </c>
      <c r="B64">
        <v>160912743</v>
      </c>
      <c r="C64" t="s">
        <v>443</v>
      </c>
      <c r="D64" t="s">
        <v>20</v>
      </c>
      <c r="E64">
        <v>500</v>
      </c>
      <c r="F64">
        <v>500</v>
      </c>
      <c r="G64" t="s">
        <v>22</v>
      </c>
      <c r="H64">
        <v>150</v>
      </c>
      <c r="I64" t="s">
        <v>22</v>
      </c>
      <c r="J64">
        <v>400</v>
      </c>
      <c r="K64" t="s">
        <v>23</v>
      </c>
      <c r="R64">
        <v>800</v>
      </c>
      <c r="S64" t="s">
        <v>22</v>
      </c>
    </row>
    <row r="65" spans="1:19" x14ac:dyDescent="0.25">
      <c r="A65">
        <v>6367481276</v>
      </c>
      <c r="B65">
        <v>161258838</v>
      </c>
      <c r="C65" t="s">
        <v>75</v>
      </c>
      <c r="D65" t="s">
        <v>20</v>
      </c>
      <c r="E65">
        <v>500</v>
      </c>
      <c r="F65">
        <v>800</v>
      </c>
      <c r="G65" t="s">
        <v>22</v>
      </c>
      <c r="H65">
        <v>420</v>
      </c>
      <c r="I65" t="s">
        <v>22</v>
      </c>
      <c r="J65">
        <v>300</v>
      </c>
      <c r="K65" t="s">
        <v>23</v>
      </c>
      <c r="R65">
        <v>750</v>
      </c>
      <c r="S65" t="s">
        <v>22</v>
      </c>
    </row>
    <row r="66" spans="1:19" x14ac:dyDescent="0.25">
      <c r="A66">
        <v>6367462757</v>
      </c>
      <c r="B66">
        <v>161258838</v>
      </c>
      <c r="C66" t="s">
        <v>171</v>
      </c>
      <c r="D66" t="s">
        <v>20</v>
      </c>
      <c r="E66">
        <v>0</v>
      </c>
      <c r="F66">
        <v>450</v>
      </c>
      <c r="G66" t="s">
        <v>22</v>
      </c>
      <c r="H66">
        <v>500</v>
      </c>
      <c r="I66" t="s">
        <v>22</v>
      </c>
      <c r="J66">
        <v>97</v>
      </c>
      <c r="K66" t="s">
        <v>23</v>
      </c>
      <c r="R66">
        <v>160</v>
      </c>
      <c r="S66" t="s">
        <v>22</v>
      </c>
    </row>
    <row r="67" spans="1:19" x14ac:dyDescent="0.25">
      <c r="A67">
        <v>6367448775</v>
      </c>
      <c r="B67">
        <v>161258838</v>
      </c>
      <c r="C67" t="s">
        <v>108</v>
      </c>
      <c r="D67" t="s">
        <v>20</v>
      </c>
      <c r="E67">
        <v>100</v>
      </c>
      <c r="F67" s="4"/>
      <c r="G67" t="s">
        <v>22</v>
      </c>
      <c r="H67">
        <v>450</v>
      </c>
      <c r="I67" t="s">
        <v>22</v>
      </c>
      <c r="J67">
        <v>700</v>
      </c>
      <c r="K67" t="s">
        <v>23</v>
      </c>
      <c r="R67">
        <v>200</v>
      </c>
      <c r="S67" t="s">
        <v>22</v>
      </c>
    </row>
    <row r="68" spans="1:19" x14ac:dyDescent="0.25">
      <c r="A68">
        <v>6367440184</v>
      </c>
      <c r="B68">
        <v>161258838</v>
      </c>
      <c r="C68" t="s">
        <v>176</v>
      </c>
      <c r="D68" t="s">
        <v>20</v>
      </c>
      <c r="E68">
        <v>75</v>
      </c>
      <c r="G68" t="s">
        <v>22</v>
      </c>
      <c r="H68">
        <v>400</v>
      </c>
      <c r="I68" t="s">
        <v>22</v>
      </c>
      <c r="J68">
        <v>500</v>
      </c>
      <c r="K68" t="s">
        <v>23</v>
      </c>
      <c r="R68">
        <v>165</v>
      </c>
      <c r="S68" t="s">
        <v>22</v>
      </c>
    </row>
    <row r="69" spans="1:19" x14ac:dyDescent="0.25">
      <c r="A69">
        <v>6367437920</v>
      </c>
      <c r="B69">
        <v>161258838</v>
      </c>
      <c r="C69" t="s">
        <v>179</v>
      </c>
      <c r="D69" t="s">
        <v>20</v>
      </c>
      <c r="E69">
        <v>0</v>
      </c>
      <c r="F69">
        <v>300</v>
      </c>
      <c r="G69" t="s">
        <v>22</v>
      </c>
      <c r="H69">
        <v>250</v>
      </c>
      <c r="I69" t="s">
        <v>22</v>
      </c>
      <c r="J69">
        <v>650</v>
      </c>
      <c r="K69" t="s">
        <v>23</v>
      </c>
      <c r="R69">
        <v>800</v>
      </c>
      <c r="S69" t="s">
        <v>22</v>
      </c>
    </row>
    <row r="70" spans="1:19" x14ac:dyDescent="0.25">
      <c r="A70">
        <v>6367409335</v>
      </c>
      <c r="B70">
        <v>161258838</v>
      </c>
      <c r="C70" t="s">
        <v>185</v>
      </c>
      <c r="D70" t="s">
        <v>20</v>
      </c>
      <c r="E70">
        <v>0</v>
      </c>
      <c r="F70">
        <v>700</v>
      </c>
      <c r="G70" t="s">
        <v>22</v>
      </c>
      <c r="H70">
        <v>500</v>
      </c>
      <c r="I70" t="s">
        <v>22</v>
      </c>
      <c r="J70">
        <v>360</v>
      </c>
      <c r="K70" t="s">
        <v>23</v>
      </c>
      <c r="R70">
        <v>340</v>
      </c>
      <c r="S70" t="s">
        <v>22</v>
      </c>
    </row>
    <row r="71" spans="1:19" x14ac:dyDescent="0.25">
      <c r="A71">
        <v>6367402084</v>
      </c>
      <c r="B71">
        <v>161258838</v>
      </c>
      <c r="C71" t="s">
        <v>187</v>
      </c>
      <c r="D71" t="s">
        <v>20</v>
      </c>
      <c r="E71">
        <v>0</v>
      </c>
      <c r="F71">
        <v>1000</v>
      </c>
      <c r="G71" t="s">
        <v>22</v>
      </c>
      <c r="H71">
        <v>150</v>
      </c>
      <c r="I71" t="s">
        <v>22</v>
      </c>
      <c r="J71">
        <v>800</v>
      </c>
      <c r="K71" t="s">
        <v>23</v>
      </c>
      <c r="R71">
        <v>70</v>
      </c>
      <c r="S71" t="s">
        <v>22</v>
      </c>
    </row>
    <row r="72" spans="1:19" x14ac:dyDescent="0.25">
      <c r="A72">
        <v>6367399694</v>
      </c>
      <c r="B72">
        <v>161258838</v>
      </c>
      <c r="C72" t="s">
        <v>73</v>
      </c>
      <c r="D72" t="s">
        <v>20</v>
      </c>
      <c r="E72">
        <v>0</v>
      </c>
      <c r="F72">
        <v>240</v>
      </c>
      <c r="G72" t="s">
        <v>23</v>
      </c>
      <c r="H72">
        <v>800</v>
      </c>
      <c r="I72" t="s">
        <v>22</v>
      </c>
      <c r="J72">
        <v>400</v>
      </c>
      <c r="K72" t="s">
        <v>23</v>
      </c>
    </row>
    <row r="73" spans="1:19" x14ac:dyDescent="0.25">
      <c r="A73">
        <v>6367397249</v>
      </c>
      <c r="B73">
        <v>161258838</v>
      </c>
      <c r="C73" t="s">
        <v>192</v>
      </c>
      <c r="D73" t="s">
        <v>20</v>
      </c>
      <c r="E73">
        <v>0</v>
      </c>
      <c r="F73">
        <v>70</v>
      </c>
      <c r="G73" t="s">
        <v>23</v>
      </c>
      <c r="H73">
        <v>800</v>
      </c>
      <c r="I73" t="s">
        <v>22</v>
      </c>
      <c r="J73">
        <v>97</v>
      </c>
      <c r="K73" t="s">
        <v>23</v>
      </c>
      <c r="R73">
        <f>SUM(R8:R71)</f>
        <v>24374</v>
      </c>
    </row>
    <row r="74" spans="1:19" x14ac:dyDescent="0.25">
      <c r="A74">
        <v>6367383552</v>
      </c>
      <c r="B74">
        <v>161258838</v>
      </c>
      <c r="C74" t="s">
        <v>73</v>
      </c>
      <c r="D74" t="s">
        <v>20</v>
      </c>
      <c r="E74">
        <v>0</v>
      </c>
      <c r="F74">
        <v>657</v>
      </c>
      <c r="G74" t="s">
        <v>23</v>
      </c>
      <c r="H74">
        <v>650</v>
      </c>
      <c r="I74" t="s">
        <v>22</v>
      </c>
      <c r="J74">
        <v>250</v>
      </c>
      <c r="K74" t="s">
        <v>23</v>
      </c>
    </row>
    <row r="75" spans="1:19" x14ac:dyDescent="0.25">
      <c r="A75">
        <v>6367380947</v>
      </c>
      <c r="B75">
        <v>161258838</v>
      </c>
      <c r="C75" t="s">
        <v>73</v>
      </c>
      <c r="D75" t="s">
        <v>20</v>
      </c>
      <c r="E75">
        <v>0</v>
      </c>
      <c r="F75">
        <v>315</v>
      </c>
      <c r="G75" t="s">
        <v>23</v>
      </c>
      <c r="H75">
        <v>500</v>
      </c>
      <c r="I75" t="s">
        <v>22</v>
      </c>
      <c r="J75">
        <v>280</v>
      </c>
      <c r="K75" t="s">
        <v>23</v>
      </c>
    </row>
    <row r="76" spans="1:19" x14ac:dyDescent="0.25">
      <c r="A76">
        <v>6367372326</v>
      </c>
      <c r="B76">
        <v>161258838</v>
      </c>
      <c r="C76" t="s">
        <v>197</v>
      </c>
      <c r="D76" t="s">
        <v>20</v>
      </c>
      <c r="E76">
        <v>50</v>
      </c>
      <c r="F76">
        <v>200</v>
      </c>
      <c r="G76" t="s">
        <v>22</v>
      </c>
      <c r="H76">
        <v>250</v>
      </c>
      <c r="I76" t="s">
        <v>22</v>
      </c>
      <c r="J76">
        <v>390</v>
      </c>
      <c r="K76" t="s">
        <v>23</v>
      </c>
    </row>
    <row r="77" spans="1:19" x14ac:dyDescent="0.25">
      <c r="A77">
        <v>6367360939</v>
      </c>
      <c r="B77">
        <v>161258838</v>
      </c>
      <c r="C77" t="s">
        <v>199</v>
      </c>
      <c r="D77" t="s">
        <v>20</v>
      </c>
      <c r="E77">
        <v>100</v>
      </c>
      <c r="F77">
        <v>400</v>
      </c>
      <c r="G77" t="s">
        <v>23</v>
      </c>
      <c r="H77">
        <v>500</v>
      </c>
      <c r="I77" t="s">
        <v>22</v>
      </c>
      <c r="J77">
        <v>80</v>
      </c>
      <c r="K77" t="s">
        <v>23</v>
      </c>
    </row>
    <row r="78" spans="1:19" x14ac:dyDescent="0.25">
      <c r="A78">
        <v>6367356120</v>
      </c>
      <c r="B78">
        <v>161258838</v>
      </c>
      <c r="C78" t="s">
        <v>203</v>
      </c>
      <c r="D78" t="s">
        <v>20</v>
      </c>
      <c r="E78">
        <v>200</v>
      </c>
      <c r="F78">
        <v>2000</v>
      </c>
      <c r="G78" t="s">
        <v>22</v>
      </c>
      <c r="H78">
        <v>210</v>
      </c>
      <c r="I78" t="s">
        <v>22</v>
      </c>
      <c r="J78">
        <v>1000</v>
      </c>
      <c r="K78" t="s">
        <v>23</v>
      </c>
    </row>
    <row r="79" spans="1:19" x14ac:dyDescent="0.25">
      <c r="A79">
        <v>6367347898</v>
      </c>
      <c r="B79">
        <v>161258838</v>
      </c>
      <c r="C79" t="s">
        <v>185</v>
      </c>
      <c r="D79" t="s">
        <v>20</v>
      </c>
      <c r="E79">
        <v>0</v>
      </c>
      <c r="F79">
        <v>250</v>
      </c>
      <c r="G79" t="s">
        <v>22</v>
      </c>
      <c r="H79">
        <v>30</v>
      </c>
      <c r="I79" t="s">
        <v>22</v>
      </c>
      <c r="J79">
        <v>1200</v>
      </c>
      <c r="K79" t="s">
        <v>23</v>
      </c>
    </row>
    <row r="80" spans="1:19" x14ac:dyDescent="0.25">
      <c r="A80">
        <v>6367223687</v>
      </c>
      <c r="B80">
        <v>160912743</v>
      </c>
      <c r="C80" t="s">
        <v>523</v>
      </c>
      <c r="D80" t="s">
        <v>20</v>
      </c>
      <c r="E80">
        <v>800</v>
      </c>
      <c r="F80">
        <v>1200</v>
      </c>
      <c r="G80" t="s">
        <v>22</v>
      </c>
      <c r="H80">
        <v>540</v>
      </c>
      <c r="I80" t="s">
        <v>22</v>
      </c>
      <c r="J80">
        <v>800</v>
      </c>
      <c r="K80" t="s">
        <v>23</v>
      </c>
    </row>
    <row r="81" spans="1:11" x14ac:dyDescent="0.25">
      <c r="A81">
        <v>6366672212</v>
      </c>
      <c r="B81">
        <v>160912743</v>
      </c>
      <c r="C81" t="s">
        <v>443</v>
      </c>
      <c r="D81" t="s">
        <v>20</v>
      </c>
      <c r="E81">
        <v>350</v>
      </c>
      <c r="F81">
        <v>928</v>
      </c>
      <c r="G81" t="s">
        <v>22</v>
      </c>
      <c r="H81">
        <v>850</v>
      </c>
      <c r="I81" t="s">
        <v>22</v>
      </c>
      <c r="J81">
        <v>1700</v>
      </c>
      <c r="K81" t="s">
        <v>23</v>
      </c>
    </row>
    <row r="82" spans="1:11" x14ac:dyDescent="0.25">
      <c r="A82">
        <v>6366529637</v>
      </c>
      <c r="B82">
        <v>160912743</v>
      </c>
      <c r="C82" t="s">
        <v>373</v>
      </c>
      <c r="D82" t="s">
        <v>20</v>
      </c>
      <c r="E82">
        <v>80</v>
      </c>
      <c r="F82">
        <v>350</v>
      </c>
      <c r="G82" t="s">
        <v>22</v>
      </c>
      <c r="H82">
        <v>130</v>
      </c>
      <c r="I82" t="s">
        <v>22</v>
      </c>
      <c r="J82">
        <v>600</v>
      </c>
      <c r="K82" t="s">
        <v>23</v>
      </c>
    </row>
    <row r="83" spans="1:11" x14ac:dyDescent="0.25">
      <c r="A83">
        <v>6366466061</v>
      </c>
      <c r="B83">
        <v>160912743</v>
      </c>
      <c r="C83" t="s">
        <v>443</v>
      </c>
      <c r="D83" t="s">
        <v>20</v>
      </c>
      <c r="F83">
        <v>700</v>
      </c>
      <c r="H83">
        <v>450</v>
      </c>
      <c r="I83" t="s">
        <v>22</v>
      </c>
      <c r="J83">
        <v>160</v>
      </c>
      <c r="K83" t="s">
        <v>23</v>
      </c>
    </row>
    <row r="84" spans="1:11" x14ac:dyDescent="0.25">
      <c r="A84">
        <v>6366447001</v>
      </c>
      <c r="B84">
        <v>160912743</v>
      </c>
      <c r="C84" t="s">
        <v>786</v>
      </c>
      <c r="D84" t="s">
        <v>20</v>
      </c>
      <c r="E84">
        <v>80</v>
      </c>
      <c r="F84">
        <v>1000</v>
      </c>
      <c r="G84" t="s">
        <v>22</v>
      </c>
      <c r="H84">
        <v>850</v>
      </c>
      <c r="I84" t="s">
        <v>22</v>
      </c>
      <c r="J84">
        <v>65</v>
      </c>
      <c r="K84" t="s">
        <v>23</v>
      </c>
    </row>
    <row r="85" spans="1:11" x14ac:dyDescent="0.25">
      <c r="A85">
        <v>6366165084</v>
      </c>
      <c r="B85">
        <v>160912743</v>
      </c>
      <c r="C85" t="s">
        <v>411</v>
      </c>
      <c r="D85" t="s">
        <v>20</v>
      </c>
      <c r="G85" t="s">
        <v>22</v>
      </c>
      <c r="H85">
        <v>700</v>
      </c>
      <c r="I85" t="s">
        <v>22</v>
      </c>
    </row>
    <row r="86" spans="1:11" x14ac:dyDescent="0.25">
      <c r="A86">
        <v>6365676952</v>
      </c>
      <c r="B86">
        <v>160912743</v>
      </c>
      <c r="C86" t="s">
        <v>112</v>
      </c>
      <c r="D86" t="s">
        <v>20</v>
      </c>
      <c r="F86">
        <v>450</v>
      </c>
      <c r="H86">
        <v>250</v>
      </c>
      <c r="I86" t="s">
        <v>22</v>
      </c>
      <c r="J86">
        <f>SUM(J8:J84)</f>
        <v>37655</v>
      </c>
    </row>
    <row r="87" spans="1:11" x14ac:dyDescent="0.25">
      <c r="A87">
        <v>6365667021</v>
      </c>
      <c r="B87">
        <v>160912743</v>
      </c>
      <c r="C87" t="s">
        <v>240</v>
      </c>
      <c r="D87" t="s">
        <v>20</v>
      </c>
      <c r="E87">
        <v>500</v>
      </c>
      <c r="F87">
        <v>3000</v>
      </c>
      <c r="G87" t="s">
        <v>22</v>
      </c>
      <c r="H87">
        <v>700</v>
      </c>
      <c r="I87" t="s">
        <v>22</v>
      </c>
    </row>
    <row r="88" spans="1:11" x14ac:dyDescent="0.25">
      <c r="A88">
        <v>6365518304</v>
      </c>
      <c r="B88">
        <v>160912743</v>
      </c>
      <c r="C88" t="s">
        <v>203</v>
      </c>
      <c r="D88" t="s">
        <v>20</v>
      </c>
      <c r="F88">
        <v>800</v>
      </c>
      <c r="H88">
        <v>360</v>
      </c>
      <c r="I88" t="s">
        <v>22</v>
      </c>
    </row>
    <row r="89" spans="1:11" x14ac:dyDescent="0.25">
      <c r="A89">
        <v>6364989465</v>
      </c>
      <c r="B89">
        <v>160912743</v>
      </c>
      <c r="C89" t="s">
        <v>340</v>
      </c>
      <c r="D89" t="s">
        <v>20</v>
      </c>
      <c r="F89">
        <v>84</v>
      </c>
      <c r="H89">
        <v>425</v>
      </c>
      <c r="I89" t="s">
        <v>22</v>
      </c>
    </row>
    <row r="90" spans="1:11" x14ac:dyDescent="0.25">
      <c r="A90">
        <v>6364855244</v>
      </c>
      <c r="B90">
        <v>161258838</v>
      </c>
      <c r="C90" t="s">
        <v>247</v>
      </c>
      <c r="D90" t="s">
        <v>20</v>
      </c>
      <c r="F90">
        <v>800</v>
      </c>
      <c r="G90" t="s">
        <v>22</v>
      </c>
      <c r="H90">
        <v>425</v>
      </c>
      <c r="I90" t="s">
        <v>22</v>
      </c>
    </row>
    <row r="91" spans="1:11" x14ac:dyDescent="0.25">
      <c r="A91">
        <v>6364836879</v>
      </c>
      <c r="B91">
        <v>161258838</v>
      </c>
      <c r="C91" t="s">
        <v>251</v>
      </c>
      <c r="D91" t="s">
        <v>20</v>
      </c>
      <c r="E91">
        <v>250</v>
      </c>
      <c r="F91">
        <v>400</v>
      </c>
      <c r="G91" t="s">
        <v>22</v>
      </c>
      <c r="H91">
        <v>625</v>
      </c>
      <c r="I91" t="s">
        <v>22</v>
      </c>
    </row>
    <row r="92" spans="1:11" x14ac:dyDescent="0.25">
      <c r="A92">
        <v>6364815056</v>
      </c>
      <c r="B92">
        <v>161258838</v>
      </c>
      <c r="C92" t="s">
        <v>253</v>
      </c>
      <c r="D92" t="s">
        <v>20</v>
      </c>
      <c r="E92">
        <v>0</v>
      </c>
      <c r="F92">
        <v>245</v>
      </c>
      <c r="G92" t="s">
        <v>22</v>
      </c>
      <c r="H92">
        <v>400</v>
      </c>
      <c r="I92" t="s">
        <v>22</v>
      </c>
    </row>
    <row r="93" spans="1:11" x14ac:dyDescent="0.25">
      <c r="A93">
        <v>6364811337</v>
      </c>
      <c r="B93">
        <v>161258838</v>
      </c>
      <c r="C93" t="s">
        <v>247</v>
      </c>
      <c r="D93" t="s">
        <v>20</v>
      </c>
      <c r="E93">
        <v>0</v>
      </c>
      <c r="F93">
        <v>500</v>
      </c>
      <c r="G93" t="s">
        <v>22</v>
      </c>
      <c r="H93">
        <v>400</v>
      </c>
      <c r="I93" t="s">
        <v>22</v>
      </c>
    </row>
    <row r="94" spans="1:11" x14ac:dyDescent="0.25">
      <c r="A94">
        <v>6364802689</v>
      </c>
      <c r="B94">
        <v>161258838</v>
      </c>
      <c r="C94" t="s">
        <v>73</v>
      </c>
      <c r="D94" t="s">
        <v>20</v>
      </c>
      <c r="E94">
        <v>0</v>
      </c>
      <c r="F94">
        <v>950</v>
      </c>
      <c r="G94" t="s">
        <v>22</v>
      </c>
      <c r="H94">
        <v>500</v>
      </c>
      <c r="I94" t="s">
        <v>22</v>
      </c>
    </row>
    <row r="95" spans="1:11" x14ac:dyDescent="0.25">
      <c r="A95">
        <v>6364799795</v>
      </c>
      <c r="B95">
        <v>161258838</v>
      </c>
      <c r="C95" t="s">
        <v>187</v>
      </c>
      <c r="D95" t="s">
        <v>20</v>
      </c>
      <c r="E95">
        <v>0</v>
      </c>
      <c r="F95">
        <v>180</v>
      </c>
      <c r="G95" t="s">
        <v>23</v>
      </c>
      <c r="H95">
        <v>14</v>
      </c>
      <c r="I95" t="s">
        <v>22</v>
      </c>
    </row>
    <row r="96" spans="1:11" x14ac:dyDescent="0.25">
      <c r="A96">
        <v>6364795878</v>
      </c>
      <c r="B96">
        <v>161258838</v>
      </c>
      <c r="C96" t="s">
        <v>73</v>
      </c>
      <c r="D96" t="s">
        <v>20</v>
      </c>
      <c r="E96">
        <v>0</v>
      </c>
      <c r="G96" t="s">
        <v>22</v>
      </c>
      <c r="H96">
        <v>550</v>
      </c>
      <c r="I96" t="s">
        <v>22</v>
      </c>
    </row>
    <row r="97" spans="1:9" x14ac:dyDescent="0.25">
      <c r="A97">
        <v>6364792367</v>
      </c>
      <c r="B97">
        <v>161258838</v>
      </c>
      <c r="C97" t="s">
        <v>185</v>
      </c>
      <c r="D97" t="s">
        <v>20</v>
      </c>
      <c r="E97">
        <v>0</v>
      </c>
      <c r="F97">
        <v>950</v>
      </c>
      <c r="G97" t="s">
        <v>23</v>
      </c>
      <c r="H97">
        <v>600</v>
      </c>
      <c r="I97" t="s">
        <v>22</v>
      </c>
    </row>
    <row r="98" spans="1:9" x14ac:dyDescent="0.25">
      <c r="A98">
        <v>6364788835</v>
      </c>
      <c r="B98">
        <v>161258838</v>
      </c>
      <c r="C98" t="s">
        <v>203</v>
      </c>
      <c r="D98" t="s">
        <v>20</v>
      </c>
      <c r="F98">
        <v>300</v>
      </c>
      <c r="G98" t="s">
        <v>22</v>
      </c>
      <c r="H98">
        <v>775</v>
      </c>
      <c r="I98" t="s">
        <v>22</v>
      </c>
    </row>
    <row r="99" spans="1:9" x14ac:dyDescent="0.25">
      <c r="A99">
        <v>6364786923</v>
      </c>
      <c r="B99">
        <v>161258838</v>
      </c>
      <c r="C99" t="s">
        <v>185</v>
      </c>
      <c r="D99" t="s">
        <v>20</v>
      </c>
      <c r="E99">
        <v>0</v>
      </c>
      <c r="F99">
        <v>220</v>
      </c>
      <c r="G99" t="s">
        <v>22</v>
      </c>
      <c r="H99">
        <v>560</v>
      </c>
      <c r="I99" t="s">
        <v>22</v>
      </c>
    </row>
    <row r="100" spans="1:9" x14ac:dyDescent="0.25">
      <c r="A100">
        <v>6364782563</v>
      </c>
      <c r="B100">
        <v>161258838</v>
      </c>
      <c r="C100" t="s">
        <v>73</v>
      </c>
      <c r="D100" t="s">
        <v>20</v>
      </c>
      <c r="E100">
        <v>950</v>
      </c>
      <c r="F100">
        <v>950</v>
      </c>
      <c r="G100" t="s">
        <v>22</v>
      </c>
      <c r="H100">
        <v>700</v>
      </c>
      <c r="I100" t="s">
        <v>22</v>
      </c>
    </row>
    <row r="101" spans="1:9" x14ac:dyDescent="0.25">
      <c r="A101">
        <v>6364780118</v>
      </c>
      <c r="B101">
        <v>161258838</v>
      </c>
      <c r="C101" t="s">
        <v>253</v>
      </c>
      <c r="D101" t="s">
        <v>20</v>
      </c>
      <c r="E101">
        <v>0</v>
      </c>
      <c r="F101">
        <v>450</v>
      </c>
      <c r="G101" t="s">
        <v>23</v>
      </c>
      <c r="H101">
        <v>300</v>
      </c>
      <c r="I101" t="s">
        <v>22</v>
      </c>
    </row>
    <row r="102" spans="1:9" x14ac:dyDescent="0.25">
      <c r="A102">
        <v>6364684002</v>
      </c>
      <c r="B102">
        <v>161258838</v>
      </c>
      <c r="C102" t="s">
        <v>251</v>
      </c>
      <c r="D102" t="s">
        <v>20</v>
      </c>
      <c r="E102">
        <v>0</v>
      </c>
      <c r="F102">
        <v>250</v>
      </c>
      <c r="G102" t="s">
        <v>22</v>
      </c>
      <c r="H102">
        <v>900</v>
      </c>
      <c r="I102" t="s">
        <v>22</v>
      </c>
    </row>
    <row r="103" spans="1:9" x14ac:dyDescent="0.25">
      <c r="A103">
        <v>6364682223</v>
      </c>
      <c r="B103">
        <v>161258838</v>
      </c>
      <c r="C103" t="s">
        <v>268</v>
      </c>
      <c r="D103" t="s">
        <v>20</v>
      </c>
      <c r="E103">
        <v>0</v>
      </c>
      <c r="F103">
        <v>150</v>
      </c>
      <c r="G103" t="s">
        <v>22</v>
      </c>
      <c r="H103">
        <v>400</v>
      </c>
      <c r="I103" t="s">
        <v>22</v>
      </c>
    </row>
    <row r="104" spans="1:9" x14ac:dyDescent="0.25">
      <c r="A104">
        <v>6364679178</v>
      </c>
      <c r="B104">
        <v>161258838</v>
      </c>
      <c r="C104" t="s">
        <v>75</v>
      </c>
      <c r="D104" t="s">
        <v>20</v>
      </c>
      <c r="E104">
        <v>0</v>
      </c>
      <c r="F104">
        <v>1000</v>
      </c>
      <c r="G104" t="s">
        <v>22</v>
      </c>
      <c r="H104">
        <v>480</v>
      </c>
      <c r="I104" t="s">
        <v>22</v>
      </c>
    </row>
    <row r="105" spans="1:9" x14ac:dyDescent="0.25">
      <c r="A105">
        <v>6364674784</v>
      </c>
      <c r="B105">
        <v>161258838</v>
      </c>
      <c r="C105" t="s">
        <v>794</v>
      </c>
      <c r="D105" t="s">
        <v>20</v>
      </c>
      <c r="E105">
        <v>0</v>
      </c>
      <c r="G105" t="s">
        <v>22</v>
      </c>
      <c r="H105">
        <v>1650</v>
      </c>
      <c r="I105" t="s">
        <v>22</v>
      </c>
    </row>
    <row r="106" spans="1:9" x14ac:dyDescent="0.25">
      <c r="A106">
        <v>6364668875</v>
      </c>
      <c r="B106">
        <v>161258838</v>
      </c>
      <c r="C106" t="s">
        <v>247</v>
      </c>
      <c r="D106" t="s">
        <v>20</v>
      </c>
      <c r="E106">
        <v>50</v>
      </c>
      <c r="F106">
        <v>450</v>
      </c>
      <c r="H106">
        <v>500</v>
      </c>
      <c r="I106" t="s">
        <v>22</v>
      </c>
    </row>
    <row r="107" spans="1:9" x14ac:dyDescent="0.25">
      <c r="A107">
        <v>6364666688</v>
      </c>
      <c r="B107">
        <v>161258838</v>
      </c>
      <c r="C107" t="s">
        <v>251</v>
      </c>
      <c r="D107" t="s">
        <v>20</v>
      </c>
      <c r="E107">
        <v>0</v>
      </c>
      <c r="F107">
        <v>150</v>
      </c>
      <c r="G107" t="s">
        <v>22</v>
      </c>
      <c r="H107">
        <v>450</v>
      </c>
      <c r="I107" t="s">
        <v>22</v>
      </c>
    </row>
    <row r="108" spans="1:9" x14ac:dyDescent="0.25">
      <c r="A108">
        <v>6364662402</v>
      </c>
      <c r="B108">
        <v>161258838</v>
      </c>
      <c r="C108" t="s">
        <v>253</v>
      </c>
      <c r="D108" t="s">
        <v>20</v>
      </c>
      <c r="E108">
        <v>0</v>
      </c>
      <c r="F108">
        <v>420</v>
      </c>
      <c r="G108" t="s">
        <v>22</v>
      </c>
      <c r="H108">
        <v>500</v>
      </c>
      <c r="I108" t="s">
        <v>22</v>
      </c>
    </row>
    <row r="109" spans="1:9" x14ac:dyDescent="0.25">
      <c r="A109">
        <v>6364658714</v>
      </c>
      <c r="B109">
        <v>161258838</v>
      </c>
      <c r="C109" t="s">
        <v>187</v>
      </c>
      <c r="D109" t="s">
        <v>20</v>
      </c>
      <c r="E109">
        <v>0</v>
      </c>
      <c r="F109">
        <v>500</v>
      </c>
      <c r="G109" t="s">
        <v>22</v>
      </c>
      <c r="H109">
        <v>600</v>
      </c>
      <c r="I109" t="s">
        <v>22</v>
      </c>
    </row>
    <row r="110" spans="1:9" x14ac:dyDescent="0.25">
      <c r="A110">
        <v>6364656469</v>
      </c>
      <c r="B110">
        <v>161258838</v>
      </c>
      <c r="C110" t="s">
        <v>187</v>
      </c>
      <c r="D110" t="s">
        <v>20</v>
      </c>
      <c r="E110">
        <v>0</v>
      </c>
      <c r="F110">
        <v>450</v>
      </c>
      <c r="G110" t="s">
        <v>22</v>
      </c>
      <c r="H110">
        <v>380</v>
      </c>
      <c r="I110" t="s">
        <v>22</v>
      </c>
    </row>
    <row r="111" spans="1:9" x14ac:dyDescent="0.25">
      <c r="A111">
        <v>6364607587</v>
      </c>
      <c r="B111">
        <v>161258838</v>
      </c>
      <c r="C111" t="s">
        <v>253</v>
      </c>
      <c r="D111" t="s">
        <v>20</v>
      </c>
      <c r="E111">
        <v>0</v>
      </c>
      <c r="F111">
        <v>140</v>
      </c>
      <c r="G111" t="s">
        <v>23</v>
      </c>
      <c r="H111">
        <v>350</v>
      </c>
      <c r="I111" t="s">
        <v>22</v>
      </c>
    </row>
    <row r="112" spans="1:9" x14ac:dyDescent="0.25">
      <c r="A112">
        <v>6364604848</v>
      </c>
      <c r="B112">
        <v>161258838</v>
      </c>
      <c r="C112" t="s">
        <v>187</v>
      </c>
      <c r="D112" t="s">
        <v>20</v>
      </c>
      <c r="E112">
        <v>0</v>
      </c>
      <c r="F112">
        <v>1700</v>
      </c>
      <c r="G112" t="s">
        <v>23</v>
      </c>
      <c r="H112">
        <v>1350</v>
      </c>
      <c r="I112" t="s">
        <v>22</v>
      </c>
    </row>
    <row r="113" spans="1:9" x14ac:dyDescent="0.25">
      <c r="A113">
        <v>6364601848</v>
      </c>
      <c r="B113">
        <v>161258838</v>
      </c>
      <c r="C113" t="s">
        <v>187</v>
      </c>
      <c r="D113" t="s">
        <v>20</v>
      </c>
      <c r="E113">
        <v>0</v>
      </c>
      <c r="F113">
        <v>1700</v>
      </c>
      <c r="G113" t="s">
        <v>23</v>
      </c>
      <c r="H113">
        <v>500</v>
      </c>
      <c r="I113" t="s">
        <v>22</v>
      </c>
    </row>
    <row r="114" spans="1:9" x14ac:dyDescent="0.25">
      <c r="A114">
        <v>6364598458</v>
      </c>
      <c r="B114">
        <v>161258838</v>
      </c>
      <c r="C114" t="s">
        <v>185</v>
      </c>
      <c r="D114" t="s">
        <v>20</v>
      </c>
      <c r="E114">
        <v>0</v>
      </c>
      <c r="F114">
        <v>400</v>
      </c>
      <c r="G114" t="s">
        <v>22</v>
      </c>
      <c r="H114">
        <v>500</v>
      </c>
      <c r="I114" t="s">
        <v>22</v>
      </c>
    </row>
    <row r="115" spans="1:9" x14ac:dyDescent="0.25">
      <c r="A115">
        <v>6364596146</v>
      </c>
      <c r="B115">
        <v>161258838</v>
      </c>
      <c r="C115" t="s">
        <v>268</v>
      </c>
      <c r="D115" t="s">
        <v>20</v>
      </c>
      <c r="E115">
        <v>0</v>
      </c>
      <c r="F115">
        <v>65</v>
      </c>
      <c r="G115" t="s">
        <v>23</v>
      </c>
      <c r="H115">
        <v>240</v>
      </c>
      <c r="I115" t="s">
        <v>22</v>
      </c>
    </row>
    <row r="116" spans="1:9" x14ac:dyDescent="0.25">
      <c r="A116">
        <v>6364594100</v>
      </c>
      <c r="B116">
        <v>161258838</v>
      </c>
      <c r="C116" t="s">
        <v>268</v>
      </c>
      <c r="D116" t="s">
        <v>20</v>
      </c>
      <c r="E116">
        <v>0</v>
      </c>
      <c r="F116">
        <v>120</v>
      </c>
      <c r="G116" t="s">
        <v>23</v>
      </c>
      <c r="H116">
        <v>450</v>
      </c>
      <c r="I116" t="s">
        <v>22</v>
      </c>
    </row>
    <row r="117" spans="1:9" x14ac:dyDescent="0.25">
      <c r="A117">
        <v>6364584223</v>
      </c>
      <c r="B117">
        <v>161258838</v>
      </c>
      <c r="C117" t="s">
        <v>73</v>
      </c>
      <c r="D117" t="s">
        <v>20</v>
      </c>
      <c r="F117">
        <v>1500</v>
      </c>
      <c r="G117" t="s">
        <v>23</v>
      </c>
      <c r="H117">
        <v>900</v>
      </c>
      <c r="I117" t="s">
        <v>22</v>
      </c>
    </row>
    <row r="118" spans="1:9" x14ac:dyDescent="0.25">
      <c r="A118">
        <v>6364574119</v>
      </c>
      <c r="B118">
        <v>161258838</v>
      </c>
      <c r="C118" t="s">
        <v>253</v>
      </c>
      <c r="D118" t="s">
        <v>20</v>
      </c>
      <c r="E118">
        <v>0</v>
      </c>
      <c r="F118">
        <v>250</v>
      </c>
      <c r="G118" t="s">
        <v>22</v>
      </c>
      <c r="H118">
        <v>500</v>
      </c>
      <c r="I118" t="s">
        <v>22</v>
      </c>
    </row>
    <row r="119" spans="1:9" x14ac:dyDescent="0.25">
      <c r="A119">
        <v>6364568371</v>
      </c>
      <c r="B119">
        <v>161258838</v>
      </c>
      <c r="C119" t="s">
        <v>253</v>
      </c>
      <c r="D119" t="s">
        <v>20</v>
      </c>
      <c r="E119">
        <v>0</v>
      </c>
      <c r="F119">
        <v>500</v>
      </c>
      <c r="G119" t="s">
        <v>22</v>
      </c>
      <c r="H119">
        <v>450</v>
      </c>
      <c r="I119" t="s">
        <v>22</v>
      </c>
    </row>
    <row r="120" spans="1:9" x14ac:dyDescent="0.25">
      <c r="A120">
        <v>6364562764</v>
      </c>
      <c r="B120">
        <v>161258838</v>
      </c>
      <c r="C120" t="s">
        <v>253</v>
      </c>
      <c r="D120" t="s">
        <v>20</v>
      </c>
      <c r="E120">
        <v>0</v>
      </c>
      <c r="F120">
        <v>600</v>
      </c>
      <c r="G120" t="s">
        <v>23</v>
      </c>
      <c r="H120">
        <v>510</v>
      </c>
      <c r="I120" t="s">
        <v>22</v>
      </c>
    </row>
    <row r="121" spans="1:9" x14ac:dyDescent="0.25">
      <c r="A121">
        <v>6364560351</v>
      </c>
      <c r="B121">
        <v>161258838</v>
      </c>
      <c r="C121" t="s">
        <v>187</v>
      </c>
      <c r="D121" t="s">
        <v>20</v>
      </c>
      <c r="E121">
        <v>0</v>
      </c>
      <c r="F121">
        <v>350</v>
      </c>
      <c r="G121" t="s">
        <v>23</v>
      </c>
      <c r="H121">
        <v>370</v>
      </c>
      <c r="I121" t="s">
        <v>22</v>
      </c>
    </row>
    <row r="122" spans="1:9" x14ac:dyDescent="0.25">
      <c r="A122">
        <v>6364555759</v>
      </c>
      <c r="B122">
        <v>161258838</v>
      </c>
      <c r="C122" t="s">
        <v>73</v>
      </c>
      <c r="D122" t="s">
        <v>20</v>
      </c>
      <c r="E122">
        <v>0</v>
      </c>
      <c r="F122">
        <v>150</v>
      </c>
      <c r="G122" t="s">
        <v>22</v>
      </c>
      <c r="H122">
        <v>130</v>
      </c>
      <c r="I122" t="s">
        <v>22</v>
      </c>
    </row>
    <row r="123" spans="1:9" x14ac:dyDescent="0.25">
      <c r="A123">
        <v>6364552431</v>
      </c>
      <c r="B123">
        <v>161258838</v>
      </c>
      <c r="C123" t="s">
        <v>187</v>
      </c>
      <c r="D123" t="s">
        <v>20</v>
      </c>
      <c r="E123">
        <v>0</v>
      </c>
      <c r="F123">
        <v>800</v>
      </c>
      <c r="G123" t="s">
        <v>22</v>
      </c>
      <c r="H123">
        <v>600</v>
      </c>
      <c r="I123" t="s">
        <v>22</v>
      </c>
    </row>
    <row r="124" spans="1:9" x14ac:dyDescent="0.25">
      <c r="A124">
        <v>6364547213</v>
      </c>
      <c r="B124">
        <v>161258838</v>
      </c>
      <c r="C124" t="s">
        <v>187</v>
      </c>
      <c r="D124" t="s">
        <v>20</v>
      </c>
      <c r="G124" t="s">
        <v>22</v>
      </c>
      <c r="H124">
        <v>2500</v>
      </c>
      <c r="I124" t="s">
        <v>22</v>
      </c>
    </row>
    <row r="125" spans="1:9" x14ac:dyDescent="0.25">
      <c r="A125">
        <v>6364543426</v>
      </c>
      <c r="B125">
        <v>161258838</v>
      </c>
      <c r="C125" t="s">
        <v>187</v>
      </c>
      <c r="D125" t="s">
        <v>20</v>
      </c>
      <c r="E125">
        <v>0</v>
      </c>
      <c r="F125">
        <v>800</v>
      </c>
      <c r="G125" t="s">
        <v>22</v>
      </c>
      <c r="H125">
        <v>700</v>
      </c>
      <c r="I125" t="s">
        <v>22</v>
      </c>
    </row>
    <row r="126" spans="1:9" x14ac:dyDescent="0.25">
      <c r="A126">
        <v>6364533339</v>
      </c>
      <c r="B126">
        <v>161258838</v>
      </c>
      <c r="C126" t="s">
        <v>185</v>
      </c>
      <c r="D126" t="s">
        <v>20</v>
      </c>
      <c r="E126">
        <v>0</v>
      </c>
      <c r="F126">
        <v>650</v>
      </c>
      <c r="G126" t="s">
        <v>22</v>
      </c>
      <c r="H126">
        <v>700</v>
      </c>
      <c r="I126" t="s">
        <v>22</v>
      </c>
    </row>
    <row r="127" spans="1:9" x14ac:dyDescent="0.25">
      <c r="A127">
        <v>6364531370</v>
      </c>
      <c r="B127">
        <v>161258838</v>
      </c>
      <c r="C127" t="s">
        <v>185</v>
      </c>
      <c r="D127" t="s">
        <v>20</v>
      </c>
      <c r="F127">
        <v>500</v>
      </c>
      <c r="G127" t="s">
        <v>22</v>
      </c>
      <c r="H127">
        <v>500</v>
      </c>
      <c r="I127" t="s">
        <v>22</v>
      </c>
    </row>
    <row r="128" spans="1:9" x14ac:dyDescent="0.25">
      <c r="A128">
        <v>6364526103</v>
      </c>
      <c r="B128">
        <v>161258838</v>
      </c>
      <c r="C128" t="s">
        <v>73</v>
      </c>
      <c r="D128" t="s">
        <v>20</v>
      </c>
      <c r="E128">
        <v>0</v>
      </c>
      <c r="G128" t="s">
        <v>22</v>
      </c>
      <c r="H128">
        <v>2300</v>
      </c>
      <c r="I128" t="s">
        <v>22</v>
      </c>
    </row>
    <row r="129" spans="1:9" x14ac:dyDescent="0.25">
      <c r="A129">
        <v>6364518827</v>
      </c>
      <c r="B129">
        <v>161258838</v>
      </c>
      <c r="C129" t="s">
        <v>253</v>
      </c>
      <c r="D129" t="s">
        <v>20</v>
      </c>
      <c r="E129">
        <v>30</v>
      </c>
      <c r="F129">
        <v>300</v>
      </c>
      <c r="G129" t="s">
        <v>23</v>
      </c>
      <c r="H129">
        <v>650</v>
      </c>
      <c r="I129" t="s">
        <v>22</v>
      </c>
    </row>
    <row r="130" spans="1:9" x14ac:dyDescent="0.25">
      <c r="A130">
        <v>6364514658</v>
      </c>
      <c r="B130">
        <v>161258838</v>
      </c>
      <c r="C130" t="s">
        <v>251</v>
      </c>
      <c r="D130" t="s">
        <v>20</v>
      </c>
      <c r="E130">
        <v>0</v>
      </c>
      <c r="F130">
        <v>60</v>
      </c>
      <c r="G130" t="s">
        <v>23</v>
      </c>
      <c r="H130">
        <v>600</v>
      </c>
      <c r="I130" t="s">
        <v>22</v>
      </c>
    </row>
    <row r="131" spans="1:9" x14ac:dyDescent="0.25">
      <c r="A131">
        <v>6364508709</v>
      </c>
      <c r="B131">
        <v>161258838</v>
      </c>
      <c r="C131" t="s">
        <v>73</v>
      </c>
      <c r="D131" t="s">
        <v>20</v>
      </c>
      <c r="E131">
        <v>0</v>
      </c>
      <c r="G131" t="s">
        <v>23</v>
      </c>
      <c r="H131">
        <v>1050</v>
      </c>
      <c r="I131" t="s">
        <v>22</v>
      </c>
    </row>
    <row r="132" spans="1:9" x14ac:dyDescent="0.25">
      <c r="A132">
        <v>6364506869</v>
      </c>
      <c r="B132">
        <v>161258838</v>
      </c>
      <c r="C132" t="s">
        <v>73</v>
      </c>
      <c r="D132" t="s">
        <v>20</v>
      </c>
      <c r="E132">
        <v>0</v>
      </c>
      <c r="F132">
        <v>650</v>
      </c>
      <c r="G132" t="s">
        <v>23</v>
      </c>
      <c r="H132">
        <v>2500</v>
      </c>
      <c r="I132" t="s">
        <v>22</v>
      </c>
    </row>
    <row r="133" spans="1:9" x14ac:dyDescent="0.25">
      <c r="A133">
        <v>6364503951</v>
      </c>
      <c r="B133">
        <v>161258838</v>
      </c>
      <c r="C133" t="s">
        <v>247</v>
      </c>
      <c r="D133" t="s">
        <v>20</v>
      </c>
      <c r="E133">
        <v>0</v>
      </c>
      <c r="F133">
        <v>250</v>
      </c>
      <c r="G133" t="s">
        <v>22</v>
      </c>
      <c r="H133">
        <v>18</v>
      </c>
      <c r="I133" t="s">
        <v>22</v>
      </c>
    </row>
    <row r="134" spans="1:9" x14ac:dyDescent="0.25">
      <c r="A134">
        <v>6364485400</v>
      </c>
      <c r="B134">
        <v>161258838</v>
      </c>
      <c r="C134" t="s">
        <v>197</v>
      </c>
      <c r="D134" t="s">
        <v>20</v>
      </c>
      <c r="F134" s="4"/>
      <c r="G134" t="s">
        <v>23</v>
      </c>
      <c r="H134">
        <v>270</v>
      </c>
      <c r="I134" t="s">
        <v>22</v>
      </c>
    </row>
    <row r="135" spans="1:9" x14ac:dyDescent="0.25">
      <c r="A135">
        <v>6364480805</v>
      </c>
      <c r="B135">
        <v>161258838</v>
      </c>
      <c r="C135" t="s">
        <v>73</v>
      </c>
      <c r="D135" t="s">
        <v>20</v>
      </c>
      <c r="E135">
        <v>0</v>
      </c>
      <c r="F135">
        <v>205</v>
      </c>
      <c r="G135" t="s">
        <v>23</v>
      </c>
      <c r="H135">
        <v>1400</v>
      </c>
      <c r="I135" t="s">
        <v>22</v>
      </c>
    </row>
    <row r="136" spans="1:9" x14ac:dyDescent="0.25">
      <c r="A136">
        <v>6364474013</v>
      </c>
      <c r="B136">
        <v>161258838</v>
      </c>
      <c r="C136" t="s">
        <v>185</v>
      </c>
      <c r="D136" t="s">
        <v>20</v>
      </c>
      <c r="E136">
        <v>0</v>
      </c>
      <c r="F136">
        <v>500</v>
      </c>
      <c r="G136" t="s">
        <v>23</v>
      </c>
      <c r="H136">
        <v>800</v>
      </c>
      <c r="I136" t="s">
        <v>22</v>
      </c>
    </row>
    <row r="137" spans="1:9" x14ac:dyDescent="0.25">
      <c r="A137">
        <v>6364471730</v>
      </c>
      <c r="B137">
        <v>161258838</v>
      </c>
      <c r="C137" t="s">
        <v>73</v>
      </c>
      <c r="D137" t="s">
        <v>20</v>
      </c>
      <c r="E137">
        <v>40</v>
      </c>
      <c r="F137">
        <v>1500</v>
      </c>
      <c r="G137" t="s">
        <v>23</v>
      </c>
      <c r="H137">
        <v>550</v>
      </c>
      <c r="I137" t="s">
        <v>22</v>
      </c>
    </row>
    <row r="138" spans="1:9" x14ac:dyDescent="0.25">
      <c r="A138">
        <v>6364468859</v>
      </c>
      <c r="B138">
        <v>161258838</v>
      </c>
      <c r="C138" t="s">
        <v>187</v>
      </c>
      <c r="D138" t="s">
        <v>20</v>
      </c>
      <c r="E138">
        <v>0</v>
      </c>
      <c r="G138" t="s">
        <v>22</v>
      </c>
      <c r="H138">
        <v>300</v>
      </c>
      <c r="I138" t="s">
        <v>22</v>
      </c>
    </row>
    <row r="139" spans="1:9" x14ac:dyDescent="0.25">
      <c r="A139">
        <v>6364458375</v>
      </c>
      <c r="B139">
        <v>161258838</v>
      </c>
      <c r="C139" t="s">
        <v>203</v>
      </c>
      <c r="D139" t="s">
        <v>20</v>
      </c>
      <c r="E139">
        <v>0</v>
      </c>
      <c r="F139">
        <v>500</v>
      </c>
      <c r="G139" t="s">
        <v>22</v>
      </c>
      <c r="H139">
        <v>1000</v>
      </c>
      <c r="I139" t="s">
        <v>22</v>
      </c>
    </row>
    <row r="140" spans="1:9" x14ac:dyDescent="0.25">
      <c r="A140">
        <v>6364454710</v>
      </c>
      <c r="B140">
        <v>161258838</v>
      </c>
      <c r="C140" t="s">
        <v>73</v>
      </c>
      <c r="D140" t="s">
        <v>20</v>
      </c>
      <c r="E140">
        <v>0</v>
      </c>
      <c r="F140">
        <v>625</v>
      </c>
      <c r="G140" t="s">
        <v>23</v>
      </c>
      <c r="H140">
        <v>800</v>
      </c>
      <c r="I140" t="s">
        <v>22</v>
      </c>
    </row>
    <row r="141" spans="1:9" x14ac:dyDescent="0.25">
      <c r="A141">
        <v>6364438952</v>
      </c>
      <c r="B141">
        <v>161258838</v>
      </c>
      <c r="C141" t="s">
        <v>73</v>
      </c>
      <c r="D141" t="s">
        <v>20</v>
      </c>
      <c r="E141">
        <v>0</v>
      </c>
      <c r="G141" t="s">
        <v>22</v>
      </c>
      <c r="H141">
        <v>750</v>
      </c>
      <c r="I141" t="s">
        <v>22</v>
      </c>
    </row>
    <row r="142" spans="1:9" x14ac:dyDescent="0.25">
      <c r="A142">
        <v>6364436093</v>
      </c>
      <c r="B142">
        <v>161258838</v>
      </c>
      <c r="C142" t="s">
        <v>253</v>
      </c>
      <c r="D142" t="s">
        <v>20</v>
      </c>
      <c r="E142">
        <v>0</v>
      </c>
      <c r="G142" t="s">
        <v>22</v>
      </c>
      <c r="H142">
        <v>160</v>
      </c>
      <c r="I142" t="s">
        <v>22</v>
      </c>
    </row>
    <row r="143" spans="1:9" x14ac:dyDescent="0.25">
      <c r="A143">
        <v>6364429825</v>
      </c>
      <c r="B143">
        <v>161258838</v>
      </c>
      <c r="C143" t="s">
        <v>187</v>
      </c>
      <c r="D143" t="s">
        <v>20</v>
      </c>
      <c r="E143">
        <v>0</v>
      </c>
      <c r="F143">
        <v>175</v>
      </c>
      <c r="G143" t="s">
        <v>23</v>
      </c>
      <c r="H143">
        <v>550</v>
      </c>
      <c r="I143" t="s">
        <v>22</v>
      </c>
    </row>
    <row r="144" spans="1:9" x14ac:dyDescent="0.25">
      <c r="A144">
        <v>6364415966</v>
      </c>
      <c r="B144">
        <v>161258838</v>
      </c>
      <c r="C144" t="s">
        <v>185</v>
      </c>
      <c r="D144" t="s">
        <v>20</v>
      </c>
      <c r="E144">
        <v>0</v>
      </c>
      <c r="F144">
        <v>450</v>
      </c>
      <c r="G144" t="s">
        <v>23</v>
      </c>
      <c r="H144">
        <v>420</v>
      </c>
      <c r="I144" t="s">
        <v>22</v>
      </c>
    </row>
    <row r="145" spans="1:9" x14ac:dyDescent="0.25">
      <c r="A145">
        <v>6364409267</v>
      </c>
      <c r="B145">
        <v>161258838</v>
      </c>
      <c r="C145" t="s">
        <v>318</v>
      </c>
      <c r="D145" t="s">
        <v>20</v>
      </c>
      <c r="E145">
        <v>0</v>
      </c>
      <c r="G145" t="s">
        <v>22</v>
      </c>
      <c r="H145">
        <v>1200</v>
      </c>
      <c r="I145" t="s">
        <v>22</v>
      </c>
    </row>
    <row r="146" spans="1:9" x14ac:dyDescent="0.25">
      <c r="A146">
        <v>6364404858</v>
      </c>
      <c r="B146">
        <v>161258838</v>
      </c>
      <c r="C146" t="s">
        <v>73</v>
      </c>
      <c r="D146" t="s">
        <v>20</v>
      </c>
      <c r="E146">
        <v>0</v>
      </c>
      <c r="F146">
        <v>210</v>
      </c>
      <c r="G146" t="s">
        <v>22</v>
      </c>
      <c r="H146">
        <v>1500</v>
      </c>
      <c r="I146" t="s">
        <v>22</v>
      </c>
    </row>
    <row r="147" spans="1:9" x14ac:dyDescent="0.25">
      <c r="A147">
        <v>6364401284</v>
      </c>
      <c r="B147">
        <v>161258838</v>
      </c>
      <c r="C147" t="s">
        <v>73</v>
      </c>
      <c r="D147" t="s">
        <v>20</v>
      </c>
      <c r="E147">
        <v>0</v>
      </c>
      <c r="F147">
        <v>150</v>
      </c>
      <c r="H147">
        <v>876</v>
      </c>
      <c r="I147" t="s">
        <v>22</v>
      </c>
    </row>
    <row r="148" spans="1:9" x14ac:dyDescent="0.25">
      <c r="A148">
        <v>6364399506</v>
      </c>
      <c r="B148">
        <v>161258838</v>
      </c>
      <c r="C148" t="s">
        <v>251</v>
      </c>
      <c r="D148" t="s">
        <v>20</v>
      </c>
      <c r="E148">
        <v>0</v>
      </c>
      <c r="F148">
        <v>200</v>
      </c>
      <c r="G148" t="s">
        <v>23</v>
      </c>
      <c r="H148">
        <v>1400</v>
      </c>
      <c r="I148" t="s">
        <v>22</v>
      </c>
    </row>
    <row r="149" spans="1:9" x14ac:dyDescent="0.25">
      <c r="A149">
        <v>6364398294</v>
      </c>
      <c r="B149">
        <v>160912743</v>
      </c>
      <c r="C149" t="s">
        <v>100</v>
      </c>
      <c r="D149" t="s">
        <v>20</v>
      </c>
      <c r="F149">
        <v>425</v>
      </c>
    </row>
    <row r="150" spans="1:9" x14ac:dyDescent="0.25">
      <c r="A150">
        <v>6364396701</v>
      </c>
      <c r="B150">
        <v>161258838</v>
      </c>
      <c r="C150" t="s">
        <v>251</v>
      </c>
      <c r="D150" t="s">
        <v>20</v>
      </c>
      <c r="E150">
        <v>0</v>
      </c>
      <c r="F150">
        <v>30</v>
      </c>
      <c r="G150" t="s">
        <v>22</v>
      </c>
      <c r="H150">
        <f>SUM(H8:H148)</f>
        <v>90661</v>
      </c>
    </row>
    <row r="151" spans="1:9" x14ac:dyDescent="0.25">
      <c r="A151">
        <v>6364391326</v>
      </c>
      <c r="B151">
        <v>161258838</v>
      </c>
      <c r="C151" t="s">
        <v>253</v>
      </c>
      <c r="D151" t="s">
        <v>20</v>
      </c>
      <c r="E151">
        <v>0</v>
      </c>
      <c r="G151" t="s">
        <v>22</v>
      </c>
    </row>
    <row r="152" spans="1:9" x14ac:dyDescent="0.25">
      <c r="A152">
        <v>6364388933</v>
      </c>
      <c r="B152">
        <v>161258838</v>
      </c>
      <c r="C152" t="s">
        <v>253</v>
      </c>
      <c r="D152" t="s">
        <v>20</v>
      </c>
      <c r="E152">
        <v>0</v>
      </c>
      <c r="F152">
        <v>540</v>
      </c>
      <c r="G152" t="s">
        <v>22</v>
      </c>
    </row>
    <row r="153" spans="1:9" x14ac:dyDescent="0.25">
      <c r="A153">
        <v>6364379020</v>
      </c>
      <c r="B153">
        <v>161258838</v>
      </c>
      <c r="C153" t="s">
        <v>253</v>
      </c>
      <c r="D153" t="s">
        <v>20</v>
      </c>
      <c r="E153">
        <v>0</v>
      </c>
      <c r="F153">
        <v>850</v>
      </c>
      <c r="G153" t="s">
        <v>22</v>
      </c>
    </row>
    <row r="154" spans="1:9" x14ac:dyDescent="0.25">
      <c r="A154">
        <v>6364364639</v>
      </c>
      <c r="B154">
        <v>161258838</v>
      </c>
      <c r="C154" t="s">
        <v>253</v>
      </c>
      <c r="D154" t="s">
        <v>20</v>
      </c>
      <c r="E154">
        <v>0</v>
      </c>
      <c r="F154">
        <v>755</v>
      </c>
      <c r="G154" t="s">
        <v>23</v>
      </c>
    </row>
    <row r="155" spans="1:9" x14ac:dyDescent="0.25">
      <c r="A155">
        <v>6364362134</v>
      </c>
      <c r="B155">
        <v>161258838</v>
      </c>
      <c r="C155" t="s">
        <v>55</v>
      </c>
      <c r="D155" t="s">
        <v>20</v>
      </c>
      <c r="E155">
        <v>0</v>
      </c>
      <c r="G155" t="s">
        <v>23</v>
      </c>
    </row>
    <row r="156" spans="1:9" x14ac:dyDescent="0.25">
      <c r="A156">
        <v>6364358269</v>
      </c>
      <c r="B156">
        <v>161258838</v>
      </c>
      <c r="C156" t="s">
        <v>187</v>
      </c>
      <c r="D156" t="s">
        <v>20</v>
      </c>
      <c r="E156">
        <v>0</v>
      </c>
      <c r="F156">
        <v>56</v>
      </c>
      <c r="G156" t="s">
        <v>23</v>
      </c>
    </row>
    <row r="157" spans="1:9" x14ac:dyDescent="0.25">
      <c r="A157">
        <v>6364354086</v>
      </c>
      <c r="B157">
        <v>161258838</v>
      </c>
      <c r="C157" t="s">
        <v>187</v>
      </c>
      <c r="D157" t="s">
        <v>20</v>
      </c>
      <c r="E157">
        <v>0</v>
      </c>
      <c r="F157">
        <v>350</v>
      </c>
    </row>
    <row r="158" spans="1:9" x14ac:dyDescent="0.25">
      <c r="A158">
        <v>6364349000</v>
      </c>
      <c r="B158">
        <v>161258838</v>
      </c>
      <c r="C158" t="s">
        <v>340</v>
      </c>
      <c r="D158" t="s">
        <v>20</v>
      </c>
      <c r="E158">
        <v>0</v>
      </c>
      <c r="F158">
        <v>130</v>
      </c>
      <c r="G158" t="s">
        <v>22</v>
      </c>
    </row>
    <row r="159" spans="1:9" x14ac:dyDescent="0.25">
      <c r="A159">
        <v>6364346020</v>
      </c>
      <c r="B159">
        <v>161258838</v>
      </c>
      <c r="C159" t="s">
        <v>268</v>
      </c>
      <c r="D159" t="s">
        <v>20</v>
      </c>
      <c r="E159">
        <v>0</v>
      </c>
      <c r="F159">
        <v>200</v>
      </c>
      <c r="G159" t="s">
        <v>23</v>
      </c>
    </row>
    <row r="160" spans="1:9" x14ac:dyDescent="0.25">
      <c r="A160">
        <v>6364338110</v>
      </c>
      <c r="B160">
        <v>161258838</v>
      </c>
      <c r="C160" t="s">
        <v>73</v>
      </c>
      <c r="D160" t="s">
        <v>20</v>
      </c>
      <c r="E160">
        <v>0</v>
      </c>
      <c r="F160">
        <v>180</v>
      </c>
      <c r="G160" t="s">
        <v>23</v>
      </c>
    </row>
    <row r="161" spans="1:7" x14ac:dyDescent="0.25">
      <c r="A161">
        <v>6364313984</v>
      </c>
      <c r="B161">
        <v>161258838</v>
      </c>
      <c r="C161" t="s">
        <v>179</v>
      </c>
      <c r="D161" t="s">
        <v>20</v>
      </c>
      <c r="E161">
        <v>40</v>
      </c>
      <c r="G161" t="s">
        <v>22</v>
      </c>
    </row>
    <row r="162" spans="1:7" x14ac:dyDescent="0.25">
      <c r="A162">
        <v>6364311884</v>
      </c>
      <c r="B162">
        <v>161258838</v>
      </c>
      <c r="C162" t="s">
        <v>63</v>
      </c>
      <c r="D162" t="s">
        <v>20</v>
      </c>
      <c r="E162">
        <v>0</v>
      </c>
      <c r="F162">
        <v>150</v>
      </c>
      <c r="G162" t="s">
        <v>23</v>
      </c>
    </row>
    <row r="163" spans="1:7" x14ac:dyDescent="0.25">
      <c r="A163">
        <v>6364305138</v>
      </c>
      <c r="B163">
        <v>161258838</v>
      </c>
      <c r="C163" t="s">
        <v>349</v>
      </c>
      <c r="D163" t="s">
        <v>20</v>
      </c>
      <c r="E163">
        <v>190</v>
      </c>
      <c r="G163" t="s">
        <v>22</v>
      </c>
    </row>
    <row r="164" spans="1:7" x14ac:dyDescent="0.25">
      <c r="A164">
        <v>6364304121</v>
      </c>
      <c r="B164">
        <v>160912743</v>
      </c>
      <c r="C164" t="s">
        <v>179</v>
      </c>
      <c r="D164" t="s">
        <v>20</v>
      </c>
      <c r="F164">
        <v>450</v>
      </c>
      <c r="G164" t="s">
        <v>22</v>
      </c>
    </row>
    <row r="165" spans="1:7" x14ac:dyDescent="0.25">
      <c r="A165">
        <v>6364285475</v>
      </c>
      <c r="B165">
        <v>161258838</v>
      </c>
      <c r="C165" t="s">
        <v>90</v>
      </c>
      <c r="D165" t="s">
        <v>20</v>
      </c>
      <c r="E165">
        <v>0</v>
      </c>
      <c r="G165" t="s">
        <v>22</v>
      </c>
    </row>
    <row r="166" spans="1:7" x14ac:dyDescent="0.25">
      <c r="A166">
        <v>6364281452</v>
      </c>
      <c r="B166">
        <v>161258838</v>
      </c>
      <c r="C166" t="s">
        <v>794</v>
      </c>
      <c r="D166" t="s">
        <v>20</v>
      </c>
      <c r="E166">
        <v>0</v>
      </c>
      <c r="G166" t="s">
        <v>22</v>
      </c>
    </row>
    <row r="167" spans="1:7" x14ac:dyDescent="0.25">
      <c r="A167">
        <v>6364277476</v>
      </c>
      <c r="B167">
        <v>161258838</v>
      </c>
      <c r="C167" t="s">
        <v>345</v>
      </c>
      <c r="D167" t="s">
        <v>20</v>
      </c>
      <c r="E167">
        <v>0</v>
      </c>
      <c r="F167">
        <v>148</v>
      </c>
      <c r="G167" t="s">
        <v>23</v>
      </c>
    </row>
    <row r="168" spans="1:7" x14ac:dyDescent="0.25">
      <c r="A168">
        <v>6364275516</v>
      </c>
      <c r="B168">
        <v>161258838</v>
      </c>
      <c r="C168" t="s">
        <v>345</v>
      </c>
      <c r="D168" t="s">
        <v>20</v>
      </c>
      <c r="E168">
        <v>0</v>
      </c>
      <c r="F168">
        <v>0</v>
      </c>
      <c r="G168" t="s">
        <v>23</v>
      </c>
    </row>
    <row r="169" spans="1:7" x14ac:dyDescent="0.25">
      <c r="A169">
        <v>6364272417</v>
      </c>
      <c r="B169">
        <v>161258838</v>
      </c>
      <c r="C169" t="s">
        <v>367</v>
      </c>
      <c r="D169" t="s">
        <v>20</v>
      </c>
      <c r="E169">
        <v>0</v>
      </c>
      <c r="F169">
        <v>110</v>
      </c>
      <c r="G169" t="s">
        <v>23</v>
      </c>
    </row>
    <row r="170" spans="1:7" x14ac:dyDescent="0.25">
      <c r="A170">
        <v>6364268396</v>
      </c>
      <c r="B170">
        <v>161258838</v>
      </c>
      <c r="C170" t="s">
        <v>192</v>
      </c>
      <c r="D170" t="s">
        <v>20</v>
      </c>
      <c r="E170">
        <v>0</v>
      </c>
      <c r="F170">
        <v>50</v>
      </c>
      <c r="G170" t="s">
        <v>23</v>
      </c>
    </row>
    <row r="171" spans="1:7" x14ac:dyDescent="0.25">
      <c r="A171">
        <v>6364263430</v>
      </c>
      <c r="B171">
        <v>161258838</v>
      </c>
      <c r="C171" t="s">
        <v>63</v>
      </c>
      <c r="D171" t="s">
        <v>20</v>
      </c>
      <c r="E171">
        <v>0</v>
      </c>
      <c r="F171">
        <v>65</v>
      </c>
      <c r="G171" t="s">
        <v>23</v>
      </c>
    </row>
    <row r="172" spans="1:7" x14ac:dyDescent="0.25">
      <c r="A172">
        <v>6364258335</v>
      </c>
      <c r="B172">
        <v>161258838</v>
      </c>
      <c r="C172" t="s">
        <v>192</v>
      </c>
      <c r="D172" t="s">
        <v>20</v>
      </c>
      <c r="E172">
        <v>0</v>
      </c>
      <c r="F172">
        <v>850</v>
      </c>
      <c r="G172" t="s">
        <v>22</v>
      </c>
    </row>
    <row r="173" spans="1:7" x14ac:dyDescent="0.25">
      <c r="A173">
        <v>6364242088</v>
      </c>
      <c r="B173">
        <v>161258838</v>
      </c>
      <c r="C173" t="s">
        <v>349</v>
      </c>
      <c r="D173" t="s">
        <v>20</v>
      </c>
      <c r="E173">
        <v>200</v>
      </c>
      <c r="G173" t="s">
        <v>22</v>
      </c>
    </row>
    <row r="174" spans="1:7" x14ac:dyDescent="0.25">
      <c r="A174">
        <v>6364232107</v>
      </c>
      <c r="B174">
        <v>160912743</v>
      </c>
      <c r="C174" t="s">
        <v>65</v>
      </c>
      <c r="D174" t="s">
        <v>20</v>
      </c>
      <c r="E174">
        <v>700</v>
      </c>
      <c r="F174">
        <v>700</v>
      </c>
      <c r="G174" t="s">
        <v>22</v>
      </c>
    </row>
    <row r="175" spans="1:7" x14ac:dyDescent="0.25">
      <c r="A175">
        <v>6364194619</v>
      </c>
      <c r="B175">
        <v>161258838</v>
      </c>
      <c r="C175" t="s">
        <v>367</v>
      </c>
      <c r="D175" t="s">
        <v>20</v>
      </c>
      <c r="E175">
        <v>0</v>
      </c>
      <c r="F175">
        <v>250</v>
      </c>
      <c r="G175" t="s">
        <v>22</v>
      </c>
    </row>
    <row r="176" spans="1:7" x14ac:dyDescent="0.25">
      <c r="A176">
        <v>6364145306</v>
      </c>
      <c r="B176">
        <v>160912743</v>
      </c>
      <c r="C176" t="s">
        <v>791</v>
      </c>
      <c r="D176" t="s">
        <v>20</v>
      </c>
      <c r="E176">
        <v>560</v>
      </c>
      <c r="F176">
        <v>700</v>
      </c>
      <c r="G176" t="s">
        <v>22</v>
      </c>
    </row>
    <row r="177" spans="1:7" x14ac:dyDescent="0.25">
      <c r="A177">
        <v>6364061795</v>
      </c>
      <c r="B177">
        <v>160912743</v>
      </c>
      <c r="C177" t="s">
        <v>419</v>
      </c>
      <c r="D177" t="s">
        <v>20</v>
      </c>
      <c r="F177">
        <v>60</v>
      </c>
    </row>
    <row r="178" spans="1:7" x14ac:dyDescent="0.25">
      <c r="A178">
        <v>6364024127</v>
      </c>
      <c r="B178">
        <v>160912743</v>
      </c>
      <c r="C178" t="s">
        <v>102</v>
      </c>
      <c r="D178" t="s">
        <v>20</v>
      </c>
      <c r="E178">
        <v>150</v>
      </c>
      <c r="F178">
        <v>360</v>
      </c>
      <c r="G178" t="s">
        <v>22</v>
      </c>
    </row>
    <row r="179" spans="1:7" x14ac:dyDescent="0.25">
      <c r="A179">
        <v>6363481922</v>
      </c>
      <c r="B179">
        <v>160912743</v>
      </c>
      <c r="C179" t="s">
        <v>102</v>
      </c>
      <c r="D179" t="s">
        <v>20</v>
      </c>
      <c r="E179">
        <v>500</v>
      </c>
      <c r="F179">
        <v>750</v>
      </c>
      <c r="G179" t="s">
        <v>23</v>
      </c>
    </row>
    <row r="180" spans="1:7" x14ac:dyDescent="0.25">
      <c r="A180">
        <v>6363425283</v>
      </c>
      <c r="B180">
        <v>160912743</v>
      </c>
      <c r="C180" t="s">
        <v>71</v>
      </c>
      <c r="D180" t="s">
        <v>20</v>
      </c>
      <c r="E180">
        <v>0</v>
      </c>
      <c r="F180">
        <v>425</v>
      </c>
      <c r="G180" t="s">
        <v>22</v>
      </c>
    </row>
    <row r="181" spans="1:7" x14ac:dyDescent="0.25">
      <c r="A181">
        <v>6363419726</v>
      </c>
      <c r="B181">
        <v>160912743</v>
      </c>
      <c r="C181" t="s">
        <v>112</v>
      </c>
      <c r="D181" t="s">
        <v>20</v>
      </c>
      <c r="F181">
        <v>1500</v>
      </c>
    </row>
    <row r="182" spans="1:7" x14ac:dyDescent="0.25">
      <c r="A182">
        <v>6363395689</v>
      </c>
      <c r="B182">
        <v>160912743</v>
      </c>
      <c r="C182" t="s">
        <v>203</v>
      </c>
      <c r="D182" t="s">
        <v>20</v>
      </c>
      <c r="E182">
        <v>75</v>
      </c>
      <c r="F182">
        <v>430</v>
      </c>
      <c r="G182" t="s">
        <v>23</v>
      </c>
    </row>
    <row r="183" spans="1:7" x14ac:dyDescent="0.25">
      <c r="A183">
        <v>6363209613</v>
      </c>
      <c r="B183">
        <v>160912743</v>
      </c>
      <c r="C183" t="s">
        <v>411</v>
      </c>
      <c r="D183" t="s">
        <v>20</v>
      </c>
      <c r="E183">
        <v>147</v>
      </c>
      <c r="F183">
        <v>425</v>
      </c>
      <c r="G183" t="s">
        <v>22</v>
      </c>
    </row>
    <row r="184" spans="1:7" x14ac:dyDescent="0.25">
      <c r="A184">
        <v>6363171587</v>
      </c>
      <c r="B184">
        <v>160912743</v>
      </c>
      <c r="C184" t="s">
        <v>786</v>
      </c>
      <c r="D184" t="s">
        <v>20</v>
      </c>
      <c r="F184">
        <v>480</v>
      </c>
    </row>
    <row r="185" spans="1:7" x14ac:dyDescent="0.25">
      <c r="A185">
        <v>6363094279</v>
      </c>
      <c r="B185">
        <v>160912743</v>
      </c>
      <c r="C185" t="s">
        <v>102</v>
      </c>
      <c r="D185" t="s">
        <v>20</v>
      </c>
      <c r="E185">
        <v>150</v>
      </c>
      <c r="F185">
        <v>600</v>
      </c>
      <c r="G185" t="s">
        <v>23</v>
      </c>
    </row>
    <row r="186" spans="1:7" x14ac:dyDescent="0.25">
      <c r="A186">
        <v>6363078139</v>
      </c>
      <c r="B186">
        <v>160912743</v>
      </c>
      <c r="C186" t="s">
        <v>102</v>
      </c>
      <c r="D186" t="s">
        <v>20</v>
      </c>
      <c r="E186">
        <v>185</v>
      </c>
      <c r="F186">
        <v>625</v>
      </c>
      <c r="G186" t="s">
        <v>22</v>
      </c>
    </row>
    <row r="187" spans="1:7" x14ac:dyDescent="0.25">
      <c r="A187">
        <v>6363014065</v>
      </c>
      <c r="B187">
        <v>161258838</v>
      </c>
      <c r="C187" t="s">
        <v>192</v>
      </c>
      <c r="D187" t="s">
        <v>20</v>
      </c>
      <c r="E187">
        <v>0</v>
      </c>
      <c r="F187">
        <v>100</v>
      </c>
      <c r="G187" t="s">
        <v>23</v>
      </c>
    </row>
    <row r="188" spans="1:7" x14ac:dyDescent="0.25">
      <c r="A188">
        <v>6363012043</v>
      </c>
      <c r="B188">
        <v>161258838</v>
      </c>
      <c r="C188" t="s">
        <v>382</v>
      </c>
      <c r="D188" t="s">
        <v>20</v>
      </c>
      <c r="E188">
        <v>0</v>
      </c>
      <c r="F188">
        <v>400</v>
      </c>
      <c r="G188" t="s">
        <v>22</v>
      </c>
    </row>
    <row r="189" spans="1:7" x14ac:dyDescent="0.25">
      <c r="A189">
        <v>6363010659</v>
      </c>
      <c r="B189">
        <v>161258838</v>
      </c>
      <c r="C189" t="s">
        <v>382</v>
      </c>
      <c r="D189" t="s">
        <v>20</v>
      </c>
      <c r="E189">
        <v>0</v>
      </c>
      <c r="F189">
        <v>400</v>
      </c>
      <c r="G189" t="s">
        <v>22</v>
      </c>
    </row>
    <row r="190" spans="1:7" x14ac:dyDescent="0.25">
      <c r="A190">
        <v>6363008094</v>
      </c>
      <c r="B190">
        <v>161258838</v>
      </c>
      <c r="C190" t="s">
        <v>382</v>
      </c>
      <c r="D190" t="s">
        <v>20</v>
      </c>
      <c r="E190">
        <v>0</v>
      </c>
      <c r="F190">
        <v>500</v>
      </c>
      <c r="G190" t="s">
        <v>22</v>
      </c>
    </row>
    <row r="191" spans="1:7" x14ac:dyDescent="0.25">
      <c r="A191">
        <v>6363002009</v>
      </c>
      <c r="B191">
        <v>161258838</v>
      </c>
      <c r="C191" t="s">
        <v>192</v>
      </c>
      <c r="D191" t="s">
        <v>20</v>
      </c>
      <c r="E191">
        <v>0</v>
      </c>
      <c r="G191" t="s">
        <v>22</v>
      </c>
    </row>
    <row r="192" spans="1:7" x14ac:dyDescent="0.25">
      <c r="A192">
        <v>6362999456</v>
      </c>
      <c r="B192">
        <v>161258838</v>
      </c>
      <c r="C192" t="s">
        <v>192</v>
      </c>
      <c r="D192" t="s">
        <v>20</v>
      </c>
      <c r="E192">
        <v>0</v>
      </c>
      <c r="F192">
        <v>225</v>
      </c>
      <c r="G192" t="s">
        <v>23</v>
      </c>
    </row>
    <row r="193" spans="1:7" x14ac:dyDescent="0.25">
      <c r="A193">
        <v>6362998774</v>
      </c>
      <c r="B193">
        <v>161258838</v>
      </c>
      <c r="C193" t="s">
        <v>192</v>
      </c>
      <c r="D193" t="s">
        <v>20</v>
      </c>
      <c r="F193">
        <v>225</v>
      </c>
    </row>
    <row r="194" spans="1:7" x14ac:dyDescent="0.25">
      <c r="A194">
        <v>6362998302</v>
      </c>
      <c r="B194">
        <v>160912743</v>
      </c>
      <c r="C194" t="s">
        <v>197</v>
      </c>
      <c r="D194" t="s">
        <v>20</v>
      </c>
      <c r="F194">
        <v>189</v>
      </c>
    </row>
    <row r="195" spans="1:7" x14ac:dyDescent="0.25">
      <c r="A195">
        <v>6362995463</v>
      </c>
      <c r="B195">
        <v>161258838</v>
      </c>
      <c r="C195" t="s">
        <v>345</v>
      </c>
      <c r="D195" t="s">
        <v>20</v>
      </c>
      <c r="F195">
        <v>14</v>
      </c>
      <c r="G195" t="s">
        <v>22</v>
      </c>
    </row>
    <row r="196" spans="1:7" x14ac:dyDescent="0.25">
      <c r="A196">
        <v>6362986161</v>
      </c>
      <c r="B196">
        <v>161258838</v>
      </c>
      <c r="C196" t="s">
        <v>192</v>
      </c>
      <c r="D196" t="s">
        <v>20</v>
      </c>
      <c r="F196">
        <v>400</v>
      </c>
      <c r="G196" t="s">
        <v>23</v>
      </c>
    </row>
    <row r="197" spans="1:7" x14ac:dyDescent="0.25">
      <c r="A197">
        <v>6362986142</v>
      </c>
      <c r="B197">
        <v>160912743</v>
      </c>
      <c r="C197" t="s">
        <v>102</v>
      </c>
      <c r="D197" t="s">
        <v>20</v>
      </c>
      <c r="E197">
        <v>550</v>
      </c>
      <c r="F197">
        <v>550</v>
      </c>
      <c r="G197" t="s">
        <v>22</v>
      </c>
    </row>
    <row r="198" spans="1:7" x14ac:dyDescent="0.25">
      <c r="A198">
        <v>6362982532</v>
      </c>
      <c r="B198">
        <v>161258838</v>
      </c>
      <c r="C198" t="s">
        <v>192</v>
      </c>
      <c r="D198" t="s">
        <v>20</v>
      </c>
      <c r="E198">
        <v>90</v>
      </c>
      <c r="F198">
        <v>300</v>
      </c>
      <c r="G198" t="s">
        <v>23</v>
      </c>
    </row>
    <row r="199" spans="1:7" x14ac:dyDescent="0.25">
      <c r="A199">
        <v>6362971099</v>
      </c>
      <c r="B199">
        <v>161258838</v>
      </c>
      <c r="C199" t="s">
        <v>192</v>
      </c>
      <c r="D199" t="s">
        <v>20</v>
      </c>
      <c r="E199">
        <v>0</v>
      </c>
      <c r="G199" t="s">
        <v>23</v>
      </c>
    </row>
    <row r="200" spans="1:7" x14ac:dyDescent="0.25">
      <c r="A200">
        <v>6362958786</v>
      </c>
      <c r="B200">
        <v>161258838</v>
      </c>
      <c r="C200" t="s">
        <v>192</v>
      </c>
      <c r="D200" t="s">
        <v>20</v>
      </c>
      <c r="E200">
        <v>850</v>
      </c>
      <c r="G200" t="s">
        <v>22</v>
      </c>
    </row>
    <row r="201" spans="1:7" x14ac:dyDescent="0.25">
      <c r="A201">
        <v>6362948284</v>
      </c>
      <c r="B201">
        <v>161258838</v>
      </c>
      <c r="C201" t="s">
        <v>63</v>
      </c>
      <c r="D201" t="s">
        <v>20</v>
      </c>
      <c r="E201">
        <v>100</v>
      </c>
      <c r="F201">
        <v>500</v>
      </c>
      <c r="G201" t="s">
        <v>23</v>
      </c>
    </row>
    <row r="202" spans="1:7" x14ac:dyDescent="0.25">
      <c r="A202">
        <v>6362942097</v>
      </c>
      <c r="B202">
        <v>161258838</v>
      </c>
      <c r="C202" t="s">
        <v>192</v>
      </c>
      <c r="D202" t="s">
        <v>20</v>
      </c>
      <c r="E202">
        <v>200</v>
      </c>
      <c r="F202">
        <v>600</v>
      </c>
      <c r="G202" t="s">
        <v>22</v>
      </c>
    </row>
    <row r="203" spans="1:7" x14ac:dyDescent="0.25">
      <c r="A203">
        <v>6362936076</v>
      </c>
      <c r="B203">
        <v>161258838</v>
      </c>
      <c r="C203" t="s">
        <v>443</v>
      </c>
      <c r="D203" t="s">
        <v>20</v>
      </c>
      <c r="E203">
        <v>0</v>
      </c>
      <c r="F203">
        <v>775</v>
      </c>
      <c r="G203" t="s">
        <v>22</v>
      </c>
    </row>
    <row r="204" spans="1:7" x14ac:dyDescent="0.25">
      <c r="A204">
        <v>6362933430</v>
      </c>
      <c r="B204">
        <v>161258838</v>
      </c>
      <c r="C204" t="s">
        <v>192</v>
      </c>
      <c r="D204" t="s">
        <v>20</v>
      </c>
      <c r="F204">
        <v>600</v>
      </c>
    </row>
    <row r="205" spans="1:7" x14ac:dyDescent="0.25">
      <c r="A205">
        <v>6362926430</v>
      </c>
      <c r="B205">
        <v>161258838</v>
      </c>
      <c r="C205" t="s">
        <v>443</v>
      </c>
      <c r="D205" t="s">
        <v>20</v>
      </c>
      <c r="E205">
        <v>0</v>
      </c>
      <c r="F205">
        <v>350</v>
      </c>
      <c r="G205" t="s">
        <v>23</v>
      </c>
    </row>
    <row r="206" spans="1:7" x14ac:dyDescent="0.25">
      <c r="A206">
        <v>6362924218</v>
      </c>
      <c r="B206">
        <v>161258838</v>
      </c>
      <c r="C206" t="s">
        <v>443</v>
      </c>
      <c r="D206" t="s">
        <v>20</v>
      </c>
      <c r="E206">
        <v>0</v>
      </c>
      <c r="F206">
        <v>560</v>
      </c>
      <c r="G206" t="s">
        <v>22</v>
      </c>
    </row>
    <row r="207" spans="1:7" x14ac:dyDescent="0.25">
      <c r="A207">
        <v>6362918785</v>
      </c>
      <c r="B207">
        <v>161258838</v>
      </c>
      <c r="C207" t="s">
        <v>449</v>
      </c>
      <c r="D207" t="s">
        <v>20</v>
      </c>
      <c r="E207">
        <v>0</v>
      </c>
      <c r="F207">
        <v>700</v>
      </c>
      <c r="G207" t="s">
        <v>22</v>
      </c>
    </row>
    <row r="208" spans="1:7" x14ac:dyDescent="0.25">
      <c r="A208">
        <v>6362901541</v>
      </c>
      <c r="B208">
        <v>161258838</v>
      </c>
      <c r="C208" t="s">
        <v>451</v>
      </c>
      <c r="D208" t="s">
        <v>20</v>
      </c>
      <c r="E208">
        <v>0</v>
      </c>
      <c r="F208" s="4"/>
      <c r="G208" t="s">
        <v>22</v>
      </c>
    </row>
    <row r="209" spans="1:7" x14ac:dyDescent="0.25">
      <c r="A209">
        <v>6362893201</v>
      </c>
      <c r="B209">
        <v>161258838</v>
      </c>
      <c r="C209" t="s">
        <v>176</v>
      </c>
      <c r="D209" t="s">
        <v>20</v>
      </c>
      <c r="E209">
        <v>460</v>
      </c>
      <c r="F209">
        <v>460</v>
      </c>
      <c r="G209" t="s">
        <v>23</v>
      </c>
    </row>
    <row r="210" spans="1:7" x14ac:dyDescent="0.25">
      <c r="A210">
        <v>6362882744</v>
      </c>
      <c r="B210">
        <v>161258838</v>
      </c>
      <c r="C210" t="s">
        <v>63</v>
      </c>
      <c r="D210" t="s">
        <v>20</v>
      </c>
      <c r="F210">
        <v>400</v>
      </c>
      <c r="G210" t="s">
        <v>23</v>
      </c>
    </row>
    <row r="211" spans="1:7" x14ac:dyDescent="0.25">
      <c r="A211">
        <v>6362880935</v>
      </c>
      <c r="B211">
        <v>161258838</v>
      </c>
      <c r="C211" t="s">
        <v>192</v>
      </c>
      <c r="D211" t="s">
        <v>20</v>
      </c>
      <c r="E211">
        <v>0</v>
      </c>
      <c r="G211" t="s">
        <v>22</v>
      </c>
    </row>
    <row r="212" spans="1:7" x14ac:dyDescent="0.25">
      <c r="A212">
        <v>6362878807</v>
      </c>
      <c r="B212">
        <v>161258838</v>
      </c>
      <c r="C212" t="s">
        <v>63</v>
      </c>
      <c r="D212" t="s">
        <v>20</v>
      </c>
      <c r="E212">
        <v>0</v>
      </c>
      <c r="F212">
        <v>300</v>
      </c>
      <c r="G212" t="s">
        <v>22</v>
      </c>
    </row>
    <row r="213" spans="1:7" x14ac:dyDescent="0.25">
      <c r="A213">
        <v>6362869227</v>
      </c>
      <c r="B213">
        <v>161258838</v>
      </c>
      <c r="C213" t="s">
        <v>63</v>
      </c>
      <c r="D213" t="s">
        <v>20</v>
      </c>
      <c r="E213">
        <v>0</v>
      </c>
      <c r="F213">
        <v>300</v>
      </c>
      <c r="G213" t="s">
        <v>23</v>
      </c>
    </row>
    <row r="214" spans="1:7" x14ac:dyDescent="0.25">
      <c r="A214">
        <v>6362864894</v>
      </c>
      <c r="B214">
        <v>161258838</v>
      </c>
      <c r="C214" t="s">
        <v>63</v>
      </c>
      <c r="D214" t="s">
        <v>20</v>
      </c>
      <c r="E214">
        <v>180</v>
      </c>
      <c r="F214">
        <v>900</v>
      </c>
      <c r="G214" t="s">
        <v>22</v>
      </c>
    </row>
    <row r="215" spans="1:7" x14ac:dyDescent="0.25">
      <c r="A215">
        <v>6362862787</v>
      </c>
      <c r="B215">
        <v>161258838</v>
      </c>
      <c r="C215" t="s">
        <v>63</v>
      </c>
      <c r="D215" t="s">
        <v>20</v>
      </c>
      <c r="E215">
        <v>0</v>
      </c>
      <c r="F215">
        <v>400</v>
      </c>
      <c r="G215" t="s">
        <v>22</v>
      </c>
    </row>
    <row r="216" spans="1:7" x14ac:dyDescent="0.25">
      <c r="A216">
        <v>6362837802</v>
      </c>
      <c r="B216">
        <v>161258838</v>
      </c>
      <c r="C216" t="s">
        <v>464</v>
      </c>
      <c r="D216" t="s">
        <v>20</v>
      </c>
      <c r="F216" s="4"/>
    </row>
    <row r="217" spans="1:7" x14ac:dyDescent="0.25">
      <c r="A217">
        <v>6362832370</v>
      </c>
      <c r="B217">
        <v>161258838</v>
      </c>
      <c r="C217" t="s">
        <v>443</v>
      </c>
      <c r="D217" t="s">
        <v>20</v>
      </c>
      <c r="G217" t="s">
        <v>22</v>
      </c>
    </row>
    <row r="218" spans="1:7" x14ac:dyDescent="0.25">
      <c r="A218">
        <v>6362827597</v>
      </c>
      <c r="B218">
        <v>161258838</v>
      </c>
      <c r="C218" t="s">
        <v>443</v>
      </c>
      <c r="D218" t="s">
        <v>20</v>
      </c>
      <c r="F218">
        <v>480</v>
      </c>
      <c r="G218" t="s">
        <v>22</v>
      </c>
    </row>
    <row r="219" spans="1:7" x14ac:dyDescent="0.25">
      <c r="A219">
        <v>6362821534</v>
      </c>
      <c r="B219">
        <v>161258838</v>
      </c>
      <c r="C219" t="s">
        <v>451</v>
      </c>
      <c r="D219" t="s">
        <v>20</v>
      </c>
      <c r="E219">
        <v>0</v>
      </c>
      <c r="F219">
        <v>1650</v>
      </c>
      <c r="G219" t="s">
        <v>22</v>
      </c>
    </row>
    <row r="220" spans="1:7" x14ac:dyDescent="0.25">
      <c r="A220">
        <v>6362814807</v>
      </c>
      <c r="B220">
        <v>161258838</v>
      </c>
      <c r="C220" t="s">
        <v>345</v>
      </c>
      <c r="D220" t="s">
        <v>20</v>
      </c>
      <c r="E220">
        <v>0</v>
      </c>
      <c r="F220">
        <v>97</v>
      </c>
      <c r="G220" t="s">
        <v>23</v>
      </c>
    </row>
    <row r="221" spans="1:7" x14ac:dyDescent="0.25">
      <c r="A221">
        <v>6362812464</v>
      </c>
      <c r="B221">
        <v>161258838</v>
      </c>
      <c r="C221" t="s">
        <v>63</v>
      </c>
      <c r="D221" t="s">
        <v>20</v>
      </c>
      <c r="E221">
        <v>0</v>
      </c>
      <c r="F221">
        <v>500</v>
      </c>
      <c r="G221" t="s">
        <v>22</v>
      </c>
    </row>
    <row r="222" spans="1:7" x14ac:dyDescent="0.25">
      <c r="A222">
        <v>6362810024</v>
      </c>
      <c r="B222">
        <v>161258838</v>
      </c>
      <c r="C222" t="s">
        <v>63</v>
      </c>
      <c r="D222" t="s">
        <v>20</v>
      </c>
      <c r="E222">
        <v>0</v>
      </c>
      <c r="F222">
        <v>700</v>
      </c>
      <c r="G222" t="s">
        <v>23</v>
      </c>
    </row>
    <row r="223" spans="1:7" x14ac:dyDescent="0.25">
      <c r="A223">
        <v>6362804598</v>
      </c>
      <c r="B223">
        <v>161258838</v>
      </c>
      <c r="C223" t="s">
        <v>63</v>
      </c>
      <c r="D223" t="s">
        <v>20</v>
      </c>
      <c r="E223">
        <v>0</v>
      </c>
      <c r="F223">
        <v>250</v>
      </c>
    </row>
    <row r="224" spans="1:7" x14ac:dyDescent="0.25">
      <c r="A224">
        <v>6362776020</v>
      </c>
      <c r="B224">
        <v>161258838</v>
      </c>
      <c r="C224" t="s">
        <v>192</v>
      </c>
      <c r="D224" t="s">
        <v>20</v>
      </c>
      <c r="E224">
        <v>120</v>
      </c>
      <c r="F224">
        <v>500</v>
      </c>
      <c r="G224" t="s">
        <v>23</v>
      </c>
    </row>
    <row r="225" spans="1:7" x14ac:dyDescent="0.25">
      <c r="A225">
        <v>6362770113</v>
      </c>
      <c r="B225">
        <v>161258838</v>
      </c>
      <c r="C225" t="s">
        <v>63</v>
      </c>
      <c r="D225" t="s">
        <v>20</v>
      </c>
      <c r="G225" t="s">
        <v>23</v>
      </c>
    </row>
    <row r="226" spans="1:7" x14ac:dyDescent="0.25">
      <c r="A226">
        <v>6362765391</v>
      </c>
      <c r="B226">
        <v>161258838</v>
      </c>
      <c r="C226" t="s">
        <v>63</v>
      </c>
      <c r="D226" t="s">
        <v>20</v>
      </c>
      <c r="E226">
        <v>30</v>
      </c>
      <c r="F226">
        <v>650</v>
      </c>
      <c r="G226" t="s">
        <v>23</v>
      </c>
    </row>
    <row r="227" spans="1:7" x14ac:dyDescent="0.25">
      <c r="A227">
        <v>6362762703</v>
      </c>
      <c r="B227">
        <v>161258838</v>
      </c>
      <c r="C227" t="s">
        <v>192</v>
      </c>
      <c r="D227" t="s">
        <v>20</v>
      </c>
      <c r="F227">
        <v>360</v>
      </c>
      <c r="G227" t="s">
        <v>23</v>
      </c>
    </row>
    <row r="228" spans="1:7" x14ac:dyDescent="0.25">
      <c r="A228">
        <v>6362759712</v>
      </c>
      <c r="B228">
        <v>160912743</v>
      </c>
      <c r="C228" t="s">
        <v>449</v>
      </c>
      <c r="D228" t="s">
        <v>20</v>
      </c>
      <c r="F228">
        <v>400</v>
      </c>
    </row>
    <row r="229" spans="1:7" x14ac:dyDescent="0.25">
      <c r="A229">
        <v>6362757838</v>
      </c>
      <c r="B229">
        <v>161258838</v>
      </c>
      <c r="C229" t="s">
        <v>443</v>
      </c>
      <c r="D229" t="s">
        <v>20</v>
      </c>
      <c r="G229" t="s">
        <v>23</v>
      </c>
    </row>
    <row r="230" spans="1:7" x14ac:dyDescent="0.25">
      <c r="A230">
        <v>6362748799</v>
      </c>
      <c r="B230">
        <v>161258838</v>
      </c>
      <c r="C230" t="s">
        <v>373</v>
      </c>
      <c r="D230" t="s">
        <v>20</v>
      </c>
      <c r="F230">
        <v>800</v>
      </c>
      <c r="G230" t="s">
        <v>23</v>
      </c>
    </row>
    <row r="231" spans="1:7" x14ac:dyDescent="0.25">
      <c r="A231">
        <v>6362742859</v>
      </c>
      <c r="B231">
        <v>161258838</v>
      </c>
      <c r="C231" t="s">
        <v>482</v>
      </c>
      <c r="D231" t="s">
        <v>20</v>
      </c>
      <c r="E231">
        <v>0</v>
      </c>
      <c r="F231">
        <v>450</v>
      </c>
      <c r="G231" t="s">
        <v>22</v>
      </c>
    </row>
    <row r="232" spans="1:7" x14ac:dyDescent="0.25">
      <c r="A232">
        <v>6362738968</v>
      </c>
      <c r="B232">
        <v>161258838</v>
      </c>
      <c r="C232" t="s">
        <v>485</v>
      </c>
      <c r="D232" t="s">
        <v>20</v>
      </c>
      <c r="E232">
        <v>0</v>
      </c>
      <c r="F232">
        <v>400</v>
      </c>
      <c r="G232" t="s">
        <v>23</v>
      </c>
    </row>
    <row r="233" spans="1:7" x14ac:dyDescent="0.25">
      <c r="A233">
        <v>6362731938</v>
      </c>
      <c r="B233">
        <v>161258838</v>
      </c>
      <c r="C233" t="s">
        <v>795</v>
      </c>
      <c r="D233" t="s">
        <v>20</v>
      </c>
      <c r="E233">
        <v>250</v>
      </c>
      <c r="F233">
        <v>500</v>
      </c>
      <c r="G233" t="s">
        <v>22</v>
      </c>
    </row>
    <row r="234" spans="1:7" x14ac:dyDescent="0.25">
      <c r="A234">
        <v>6362726581</v>
      </c>
      <c r="B234">
        <v>161258838</v>
      </c>
      <c r="C234" t="s">
        <v>482</v>
      </c>
      <c r="D234" t="s">
        <v>20</v>
      </c>
      <c r="E234">
        <v>0</v>
      </c>
      <c r="F234">
        <v>600</v>
      </c>
      <c r="G234" t="s">
        <v>22</v>
      </c>
    </row>
    <row r="235" spans="1:7" x14ac:dyDescent="0.25">
      <c r="A235">
        <v>6362720713</v>
      </c>
      <c r="B235">
        <v>161258838</v>
      </c>
      <c r="C235" t="s">
        <v>493</v>
      </c>
      <c r="D235" t="s">
        <v>20</v>
      </c>
      <c r="E235">
        <v>0</v>
      </c>
      <c r="G235" t="s">
        <v>22</v>
      </c>
    </row>
    <row r="236" spans="1:7" x14ac:dyDescent="0.25">
      <c r="A236">
        <v>6362714374</v>
      </c>
      <c r="B236">
        <v>161258838</v>
      </c>
      <c r="C236" t="s">
        <v>240</v>
      </c>
      <c r="D236" t="s">
        <v>20</v>
      </c>
      <c r="E236">
        <v>0</v>
      </c>
      <c r="F236">
        <v>380</v>
      </c>
      <c r="G236" t="s">
        <v>22</v>
      </c>
    </row>
    <row r="237" spans="1:7" x14ac:dyDescent="0.25">
      <c r="A237">
        <v>6362692985</v>
      </c>
      <c r="B237">
        <v>160912743</v>
      </c>
      <c r="C237" t="s">
        <v>792</v>
      </c>
      <c r="D237" t="s">
        <v>20</v>
      </c>
      <c r="F237">
        <v>250</v>
      </c>
    </row>
    <row r="238" spans="1:7" x14ac:dyDescent="0.25">
      <c r="A238">
        <v>6362684417</v>
      </c>
      <c r="B238">
        <v>161258838</v>
      </c>
      <c r="C238" t="s">
        <v>240</v>
      </c>
      <c r="D238" t="s">
        <v>20</v>
      </c>
      <c r="E238">
        <v>0</v>
      </c>
      <c r="F238">
        <v>350</v>
      </c>
      <c r="G238" t="s">
        <v>22</v>
      </c>
    </row>
    <row r="239" spans="1:7" x14ac:dyDescent="0.25">
      <c r="A239">
        <v>6362677693</v>
      </c>
      <c r="B239">
        <v>160912743</v>
      </c>
      <c r="C239" t="s">
        <v>787</v>
      </c>
      <c r="D239" t="s">
        <v>20</v>
      </c>
    </row>
    <row r="240" spans="1:7" x14ac:dyDescent="0.25">
      <c r="A240">
        <v>6362673189</v>
      </c>
      <c r="B240">
        <v>161258838</v>
      </c>
      <c r="C240" t="s">
        <v>795</v>
      </c>
      <c r="D240" t="s">
        <v>20</v>
      </c>
      <c r="F240">
        <v>1350</v>
      </c>
      <c r="G240" t="s">
        <v>22</v>
      </c>
    </row>
    <row r="241" spans="1:7" x14ac:dyDescent="0.25">
      <c r="A241">
        <v>6362666265</v>
      </c>
      <c r="B241">
        <v>161258838</v>
      </c>
      <c r="C241" t="s">
        <v>240</v>
      </c>
      <c r="D241" t="s">
        <v>20</v>
      </c>
      <c r="E241">
        <v>0</v>
      </c>
      <c r="F241">
        <v>500</v>
      </c>
      <c r="G241" t="s">
        <v>22</v>
      </c>
    </row>
    <row r="242" spans="1:7" x14ac:dyDescent="0.25">
      <c r="A242">
        <v>6362653946</v>
      </c>
      <c r="B242">
        <v>161258838</v>
      </c>
      <c r="C242" t="s">
        <v>373</v>
      </c>
      <c r="D242" t="s">
        <v>20</v>
      </c>
      <c r="E242">
        <v>0</v>
      </c>
      <c r="F242">
        <v>500</v>
      </c>
      <c r="G242" t="s">
        <v>22</v>
      </c>
    </row>
    <row r="243" spans="1:7" x14ac:dyDescent="0.25">
      <c r="A243">
        <v>6362650770</v>
      </c>
      <c r="B243">
        <v>161258838</v>
      </c>
      <c r="C243" t="s">
        <v>63</v>
      </c>
      <c r="D243" t="s">
        <v>20</v>
      </c>
      <c r="E243">
        <v>0</v>
      </c>
      <c r="F243">
        <v>240</v>
      </c>
      <c r="G243" t="s">
        <v>22</v>
      </c>
    </row>
    <row r="244" spans="1:7" x14ac:dyDescent="0.25">
      <c r="A244">
        <v>6362642418</v>
      </c>
      <c r="B244">
        <v>161258838</v>
      </c>
      <c r="C244" t="s">
        <v>482</v>
      </c>
      <c r="D244" t="s">
        <v>20</v>
      </c>
      <c r="E244">
        <v>0</v>
      </c>
      <c r="F244">
        <v>450</v>
      </c>
      <c r="G244" t="s">
        <v>22</v>
      </c>
    </row>
    <row r="245" spans="1:7" x14ac:dyDescent="0.25">
      <c r="A245">
        <v>6362637257</v>
      </c>
      <c r="B245">
        <v>161258838</v>
      </c>
      <c r="C245" t="s">
        <v>523</v>
      </c>
      <c r="D245" t="s">
        <v>20</v>
      </c>
      <c r="F245">
        <v>900</v>
      </c>
      <c r="G245" t="s">
        <v>22</v>
      </c>
    </row>
    <row r="246" spans="1:7" x14ac:dyDescent="0.25">
      <c r="A246">
        <v>6362617077</v>
      </c>
      <c r="B246">
        <v>161258838</v>
      </c>
      <c r="C246" t="s">
        <v>443</v>
      </c>
      <c r="D246" t="s">
        <v>20</v>
      </c>
      <c r="E246">
        <v>500</v>
      </c>
      <c r="F246">
        <v>500</v>
      </c>
      <c r="G246" t="s">
        <v>22</v>
      </c>
    </row>
    <row r="247" spans="1:7" x14ac:dyDescent="0.25">
      <c r="A247">
        <v>6362607526</v>
      </c>
      <c r="B247">
        <v>160912743</v>
      </c>
      <c r="C247" t="s">
        <v>419</v>
      </c>
      <c r="D247" t="s">
        <v>20</v>
      </c>
      <c r="F247">
        <v>780</v>
      </c>
    </row>
    <row r="248" spans="1:7" x14ac:dyDescent="0.25">
      <c r="A248">
        <v>6362603017</v>
      </c>
      <c r="B248">
        <v>160912743</v>
      </c>
      <c r="C248" t="s">
        <v>787</v>
      </c>
      <c r="D248" t="s">
        <v>20</v>
      </c>
      <c r="F248">
        <v>150</v>
      </c>
    </row>
    <row r="249" spans="1:7" x14ac:dyDescent="0.25">
      <c r="A249">
        <v>6362570339</v>
      </c>
      <c r="B249">
        <v>161258838</v>
      </c>
      <c r="C249" t="s">
        <v>443</v>
      </c>
      <c r="D249" t="s">
        <v>20</v>
      </c>
      <c r="E249">
        <v>450</v>
      </c>
      <c r="F249">
        <v>450</v>
      </c>
      <c r="G249" t="s">
        <v>22</v>
      </c>
    </row>
    <row r="250" spans="1:7" x14ac:dyDescent="0.25">
      <c r="A250">
        <v>6362557610</v>
      </c>
      <c r="B250">
        <v>161258838</v>
      </c>
      <c r="C250" t="s">
        <v>443</v>
      </c>
      <c r="D250" t="s">
        <v>20</v>
      </c>
      <c r="E250">
        <v>510</v>
      </c>
      <c r="F250">
        <v>510</v>
      </c>
      <c r="G250" t="s">
        <v>22</v>
      </c>
    </row>
    <row r="251" spans="1:7" x14ac:dyDescent="0.25">
      <c r="A251">
        <v>6362546724</v>
      </c>
      <c r="B251">
        <v>161258838</v>
      </c>
      <c r="C251" t="s">
        <v>443</v>
      </c>
      <c r="D251" t="s">
        <v>20</v>
      </c>
      <c r="E251">
        <v>370</v>
      </c>
      <c r="F251">
        <v>370</v>
      </c>
      <c r="G251" t="s">
        <v>22</v>
      </c>
    </row>
    <row r="252" spans="1:7" x14ac:dyDescent="0.25">
      <c r="A252">
        <v>6362522706</v>
      </c>
      <c r="B252">
        <v>160912743</v>
      </c>
      <c r="C252" t="s">
        <v>55</v>
      </c>
      <c r="D252" t="s">
        <v>20</v>
      </c>
      <c r="F252">
        <v>150</v>
      </c>
    </row>
    <row r="253" spans="1:7" x14ac:dyDescent="0.25">
      <c r="A253">
        <v>6362501823</v>
      </c>
      <c r="B253">
        <v>161258838</v>
      </c>
      <c r="C253" t="s">
        <v>63</v>
      </c>
      <c r="D253" t="s">
        <v>20</v>
      </c>
      <c r="E253">
        <v>0</v>
      </c>
      <c r="G253" t="s">
        <v>23</v>
      </c>
    </row>
    <row r="254" spans="1:7" x14ac:dyDescent="0.25">
      <c r="A254">
        <v>6362496062</v>
      </c>
      <c r="B254">
        <v>161258838</v>
      </c>
      <c r="C254" t="s">
        <v>63</v>
      </c>
      <c r="D254" t="s">
        <v>20</v>
      </c>
      <c r="G254" t="s">
        <v>23</v>
      </c>
    </row>
    <row r="255" spans="1:7" x14ac:dyDescent="0.25">
      <c r="A255">
        <v>6362472207</v>
      </c>
      <c r="B255">
        <v>161258838</v>
      </c>
      <c r="C255" t="s">
        <v>482</v>
      </c>
      <c r="D255" t="s">
        <v>20</v>
      </c>
      <c r="E255">
        <v>0</v>
      </c>
      <c r="F255">
        <v>130</v>
      </c>
      <c r="G255" t="s">
        <v>22</v>
      </c>
    </row>
    <row r="256" spans="1:7" x14ac:dyDescent="0.25">
      <c r="A256">
        <v>6362470165</v>
      </c>
      <c r="B256">
        <v>160912743</v>
      </c>
      <c r="C256" t="s">
        <v>253</v>
      </c>
      <c r="D256" t="s">
        <v>20</v>
      </c>
      <c r="E256">
        <v>290</v>
      </c>
      <c r="F256">
        <v>600</v>
      </c>
      <c r="G256" t="s">
        <v>22</v>
      </c>
    </row>
    <row r="257" spans="1:7" x14ac:dyDescent="0.25">
      <c r="A257">
        <v>6362466138</v>
      </c>
      <c r="B257">
        <v>160912743</v>
      </c>
      <c r="C257" t="s">
        <v>563</v>
      </c>
      <c r="D257" t="s">
        <v>20</v>
      </c>
      <c r="F257">
        <v>320</v>
      </c>
    </row>
    <row r="258" spans="1:7" x14ac:dyDescent="0.25">
      <c r="A258">
        <v>6362460573</v>
      </c>
      <c r="B258">
        <v>161258838</v>
      </c>
      <c r="C258" t="s">
        <v>240</v>
      </c>
      <c r="D258" t="s">
        <v>20</v>
      </c>
      <c r="F258">
        <v>97</v>
      </c>
      <c r="G258" t="s">
        <v>23</v>
      </c>
    </row>
    <row r="259" spans="1:7" x14ac:dyDescent="0.25">
      <c r="A259">
        <v>6362441067</v>
      </c>
      <c r="B259">
        <v>160912743</v>
      </c>
      <c r="C259" t="s">
        <v>253</v>
      </c>
      <c r="D259" t="s">
        <v>20</v>
      </c>
      <c r="E259">
        <v>1500</v>
      </c>
      <c r="F259">
        <v>2500</v>
      </c>
      <c r="G259" t="s">
        <v>22</v>
      </c>
    </row>
    <row r="260" spans="1:7" x14ac:dyDescent="0.25">
      <c r="A260">
        <v>6362438399</v>
      </c>
      <c r="B260">
        <v>160912743</v>
      </c>
      <c r="C260" t="s">
        <v>102</v>
      </c>
      <c r="D260" t="s">
        <v>20</v>
      </c>
      <c r="F260">
        <v>130</v>
      </c>
    </row>
    <row r="261" spans="1:7" x14ac:dyDescent="0.25">
      <c r="A261">
        <v>6362433562</v>
      </c>
      <c r="B261">
        <v>160912743</v>
      </c>
      <c r="C261" t="s">
        <v>102</v>
      </c>
      <c r="D261" t="s">
        <v>20</v>
      </c>
      <c r="E261">
        <v>0</v>
      </c>
      <c r="F261">
        <v>450</v>
      </c>
    </row>
    <row r="262" spans="1:7" x14ac:dyDescent="0.25">
      <c r="A262">
        <v>6362414913</v>
      </c>
      <c r="B262">
        <v>160912743</v>
      </c>
      <c r="C262" t="s">
        <v>55</v>
      </c>
      <c r="D262" t="s">
        <v>20</v>
      </c>
      <c r="F262">
        <v>185</v>
      </c>
    </row>
    <row r="263" spans="1:7" x14ac:dyDescent="0.25">
      <c r="A263">
        <v>6362311765</v>
      </c>
      <c r="B263">
        <v>160912743</v>
      </c>
      <c r="C263" t="s">
        <v>95</v>
      </c>
      <c r="D263" t="s">
        <v>20</v>
      </c>
      <c r="F263">
        <v>250</v>
      </c>
    </row>
    <row r="264" spans="1:7" x14ac:dyDescent="0.25">
      <c r="A264">
        <v>6362305253</v>
      </c>
      <c r="B264">
        <v>160912743</v>
      </c>
      <c r="C264" t="s">
        <v>102</v>
      </c>
      <c r="D264" t="s">
        <v>20</v>
      </c>
      <c r="E264">
        <v>700</v>
      </c>
      <c r="F264">
        <v>700</v>
      </c>
      <c r="G264" t="s">
        <v>22</v>
      </c>
    </row>
    <row r="265" spans="1:7" x14ac:dyDescent="0.25">
      <c r="A265">
        <v>6362238816</v>
      </c>
      <c r="B265">
        <v>160912743</v>
      </c>
      <c r="C265" t="s">
        <v>240</v>
      </c>
      <c r="D265" t="s">
        <v>20</v>
      </c>
      <c r="E265">
        <v>140</v>
      </c>
      <c r="G265" t="s">
        <v>22</v>
      </c>
    </row>
    <row r="266" spans="1:7" x14ac:dyDescent="0.25">
      <c r="A266">
        <v>6362106509</v>
      </c>
      <c r="B266">
        <v>160912743</v>
      </c>
      <c r="C266" t="s">
        <v>340</v>
      </c>
      <c r="D266" t="s">
        <v>20</v>
      </c>
      <c r="F266">
        <v>1000</v>
      </c>
    </row>
    <row r="267" spans="1:7" x14ac:dyDescent="0.25">
      <c r="A267">
        <v>6361242886</v>
      </c>
      <c r="B267">
        <v>160912743</v>
      </c>
      <c r="C267" t="s">
        <v>650</v>
      </c>
      <c r="D267" t="s">
        <v>20</v>
      </c>
      <c r="F267">
        <v>250</v>
      </c>
      <c r="G267" t="s">
        <v>23</v>
      </c>
    </row>
    <row r="268" spans="1:7" x14ac:dyDescent="0.25">
      <c r="A268">
        <v>6361206566</v>
      </c>
      <c r="B268">
        <v>160912743</v>
      </c>
      <c r="C268" t="s">
        <v>199</v>
      </c>
      <c r="D268" t="s">
        <v>20</v>
      </c>
      <c r="F268">
        <v>600</v>
      </c>
    </row>
    <row r="269" spans="1:7" x14ac:dyDescent="0.25">
      <c r="A269">
        <v>6361038985</v>
      </c>
      <c r="B269">
        <v>160912743</v>
      </c>
      <c r="C269" t="s">
        <v>171</v>
      </c>
      <c r="D269" t="s">
        <v>20</v>
      </c>
      <c r="E269">
        <v>700</v>
      </c>
      <c r="F269">
        <v>700</v>
      </c>
      <c r="G269" t="s">
        <v>22</v>
      </c>
    </row>
    <row r="270" spans="1:7" x14ac:dyDescent="0.25">
      <c r="A270">
        <v>6360873920</v>
      </c>
      <c r="B270">
        <v>160912743</v>
      </c>
      <c r="C270" t="s">
        <v>791</v>
      </c>
      <c r="D270" t="s">
        <v>20</v>
      </c>
      <c r="E270">
        <v>500</v>
      </c>
      <c r="F270">
        <v>500</v>
      </c>
      <c r="G270" t="s">
        <v>22</v>
      </c>
    </row>
    <row r="271" spans="1:7" x14ac:dyDescent="0.25">
      <c r="A271">
        <v>6360713944</v>
      </c>
      <c r="B271">
        <v>160912743</v>
      </c>
      <c r="C271" t="s">
        <v>61</v>
      </c>
      <c r="D271" t="s">
        <v>20</v>
      </c>
      <c r="E271">
        <v>160</v>
      </c>
      <c r="F271">
        <v>2300</v>
      </c>
      <c r="G271" t="s">
        <v>22</v>
      </c>
    </row>
    <row r="272" spans="1:7" x14ac:dyDescent="0.25">
      <c r="A272">
        <v>6360330895</v>
      </c>
      <c r="B272">
        <v>160912743</v>
      </c>
      <c r="C272" t="s">
        <v>411</v>
      </c>
      <c r="D272" t="s">
        <v>20</v>
      </c>
      <c r="E272">
        <v>1300</v>
      </c>
      <c r="F272">
        <v>650</v>
      </c>
      <c r="G272" t="s">
        <v>22</v>
      </c>
    </row>
    <row r="273" spans="1:7" x14ac:dyDescent="0.25">
      <c r="A273">
        <v>6360315368</v>
      </c>
      <c r="B273">
        <v>160912743</v>
      </c>
      <c r="C273" t="s">
        <v>108</v>
      </c>
      <c r="D273" t="s">
        <v>20</v>
      </c>
      <c r="F273">
        <v>1000</v>
      </c>
    </row>
    <row r="274" spans="1:7" x14ac:dyDescent="0.25">
      <c r="A274">
        <v>6359690087</v>
      </c>
      <c r="B274">
        <v>160912743</v>
      </c>
      <c r="C274" t="s">
        <v>102</v>
      </c>
      <c r="D274" t="s">
        <v>20</v>
      </c>
      <c r="F274">
        <v>1350</v>
      </c>
    </row>
    <row r="275" spans="1:7" x14ac:dyDescent="0.25">
      <c r="A275">
        <v>6359673229</v>
      </c>
      <c r="B275">
        <v>160912743</v>
      </c>
      <c r="C275" t="s">
        <v>185</v>
      </c>
      <c r="D275" t="s">
        <v>20</v>
      </c>
      <c r="F275">
        <v>250</v>
      </c>
    </row>
    <row r="276" spans="1:7" x14ac:dyDescent="0.25">
      <c r="A276">
        <v>6359668688</v>
      </c>
      <c r="B276">
        <v>160912743</v>
      </c>
      <c r="C276" t="s">
        <v>71</v>
      </c>
      <c r="D276" t="s">
        <v>20</v>
      </c>
      <c r="F276">
        <v>420</v>
      </c>
    </row>
    <row r="277" spans="1:7" x14ac:dyDescent="0.25">
      <c r="A277">
        <v>6359655338</v>
      </c>
      <c r="B277">
        <v>160912743</v>
      </c>
      <c r="C277" t="s">
        <v>57</v>
      </c>
      <c r="D277" t="s">
        <v>20</v>
      </c>
      <c r="E277">
        <v>600</v>
      </c>
      <c r="F277">
        <v>600</v>
      </c>
      <c r="G277" t="s">
        <v>22</v>
      </c>
    </row>
    <row r="278" spans="1:7" x14ac:dyDescent="0.25">
      <c r="A278">
        <v>6357671833</v>
      </c>
      <c r="B278">
        <v>160912743</v>
      </c>
      <c r="C278" t="s">
        <v>792</v>
      </c>
      <c r="D278" t="s">
        <v>20</v>
      </c>
      <c r="F278">
        <v>1050</v>
      </c>
      <c r="G278" t="s">
        <v>22</v>
      </c>
    </row>
    <row r="279" spans="1:7" x14ac:dyDescent="0.25">
      <c r="A279">
        <v>6357492380</v>
      </c>
      <c r="B279">
        <v>160912743</v>
      </c>
      <c r="C279" t="s">
        <v>451</v>
      </c>
      <c r="D279" t="s">
        <v>20</v>
      </c>
      <c r="E279">
        <v>160</v>
      </c>
      <c r="F279">
        <v>2500</v>
      </c>
      <c r="G279" t="s">
        <v>22</v>
      </c>
    </row>
    <row r="280" spans="1:7" x14ac:dyDescent="0.25">
      <c r="A280">
        <v>6357036190</v>
      </c>
      <c r="B280">
        <v>160912743</v>
      </c>
      <c r="C280" t="s">
        <v>176</v>
      </c>
      <c r="D280" t="s">
        <v>20</v>
      </c>
      <c r="E280">
        <v>140</v>
      </c>
      <c r="F280">
        <v>280</v>
      </c>
      <c r="G280" t="s">
        <v>23</v>
      </c>
    </row>
    <row r="281" spans="1:7" x14ac:dyDescent="0.25">
      <c r="A281">
        <v>6356163035</v>
      </c>
      <c r="B281">
        <v>160912743</v>
      </c>
      <c r="C281" t="s">
        <v>61</v>
      </c>
      <c r="D281" t="s">
        <v>20</v>
      </c>
      <c r="F281">
        <v>250</v>
      </c>
    </row>
    <row r="282" spans="1:7" x14ac:dyDescent="0.25">
      <c r="A282">
        <v>6356139201</v>
      </c>
      <c r="B282">
        <v>160912743</v>
      </c>
      <c r="C282" t="s">
        <v>187</v>
      </c>
      <c r="D282" t="s">
        <v>20</v>
      </c>
      <c r="F282">
        <v>18</v>
      </c>
      <c r="G282" t="s">
        <v>22</v>
      </c>
    </row>
    <row r="283" spans="1:7" x14ac:dyDescent="0.25">
      <c r="A283">
        <v>6356137968</v>
      </c>
      <c r="B283">
        <v>160912743</v>
      </c>
      <c r="C283" t="s">
        <v>199</v>
      </c>
      <c r="D283" t="s">
        <v>20</v>
      </c>
      <c r="F283">
        <v>500</v>
      </c>
    </row>
    <row r="284" spans="1:7" x14ac:dyDescent="0.25">
      <c r="A284">
        <v>6356119236</v>
      </c>
      <c r="B284">
        <v>160912743</v>
      </c>
      <c r="C284" t="s">
        <v>176</v>
      </c>
      <c r="D284" t="s">
        <v>20</v>
      </c>
      <c r="E284">
        <v>70</v>
      </c>
      <c r="F284">
        <v>270</v>
      </c>
      <c r="G284" t="s">
        <v>22</v>
      </c>
    </row>
    <row r="285" spans="1:7" x14ac:dyDescent="0.25">
      <c r="A285">
        <v>6356056586</v>
      </c>
      <c r="B285">
        <v>160912743</v>
      </c>
      <c r="C285" t="s">
        <v>247</v>
      </c>
      <c r="D285" t="s">
        <v>20</v>
      </c>
      <c r="E285">
        <v>900</v>
      </c>
      <c r="F285">
        <v>1400</v>
      </c>
      <c r="G285" t="s">
        <v>22</v>
      </c>
    </row>
    <row r="286" spans="1:7" x14ac:dyDescent="0.25">
      <c r="A286">
        <v>6356051675</v>
      </c>
      <c r="B286">
        <v>160912743</v>
      </c>
      <c r="C286" t="s">
        <v>443</v>
      </c>
      <c r="D286" t="s">
        <v>20</v>
      </c>
      <c r="F286">
        <v>300</v>
      </c>
    </row>
    <row r="287" spans="1:7" x14ac:dyDescent="0.25">
      <c r="A287">
        <v>6356042462</v>
      </c>
      <c r="B287">
        <v>160912743</v>
      </c>
      <c r="C287" t="s">
        <v>373</v>
      </c>
      <c r="D287" t="s">
        <v>20</v>
      </c>
      <c r="F287">
        <v>450</v>
      </c>
    </row>
    <row r="288" spans="1:7" x14ac:dyDescent="0.25">
      <c r="A288">
        <v>6356039192</v>
      </c>
      <c r="B288">
        <v>160912743</v>
      </c>
      <c r="C288" t="s">
        <v>108</v>
      </c>
      <c r="D288" t="s">
        <v>20</v>
      </c>
      <c r="F288">
        <v>2000</v>
      </c>
    </row>
    <row r="289" spans="1:7" x14ac:dyDescent="0.25">
      <c r="A289">
        <v>6356027287</v>
      </c>
      <c r="B289">
        <v>160912743</v>
      </c>
      <c r="C289" t="s">
        <v>419</v>
      </c>
      <c r="D289" t="s">
        <v>20</v>
      </c>
      <c r="E289">
        <v>110</v>
      </c>
      <c r="F289">
        <v>390</v>
      </c>
      <c r="G289" t="s">
        <v>23</v>
      </c>
    </row>
    <row r="290" spans="1:7" x14ac:dyDescent="0.25">
      <c r="A290">
        <v>6356023717</v>
      </c>
      <c r="B290">
        <v>160912743</v>
      </c>
      <c r="C290" t="s">
        <v>240</v>
      </c>
      <c r="D290" t="s">
        <v>20</v>
      </c>
      <c r="E290">
        <v>125</v>
      </c>
      <c r="F290">
        <v>800</v>
      </c>
      <c r="G290" t="s">
        <v>22</v>
      </c>
    </row>
    <row r="291" spans="1:7" x14ac:dyDescent="0.25">
      <c r="A291">
        <v>6356004322</v>
      </c>
      <c r="B291">
        <v>160912743</v>
      </c>
      <c r="C291" t="s">
        <v>119</v>
      </c>
      <c r="D291" t="s">
        <v>20</v>
      </c>
      <c r="E291">
        <v>80</v>
      </c>
      <c r="F291">
        <v>80</v>
      </c>
      <c r="G291" t="s">
        <v>23</v>
      </c>
    </row>
    <row r="292" spans="1:7" x14ac:dyDescent="0.25">
      <c r="A292">
        <v>6355992326</v>
      </c>
      <c r="B292">
        <v>160912743</v>
      </c>
      <c r="C292" t="s">
        <v>563</v>
      </c>
      <c r="D292" t="s">
        <v>20</v>
      </c>
      <c r="E292">
        <v>140</v>
      </c>
      <c r="F292">
        <v>550</v>
      </c>
      <c r="G292" t="s">
        <v>22</v>
      </c>
    </row>
    <row r="293" spans="1:7" x14ac:dyDescent="0.25">
      <c r="A293">
        <v>6355991600</v>
      </c>
      <c r="B293">
        <v>160912743</v>
      </c>
      <c r="C293" t="s">
        <v>55</v>
      </c>
      <c r="D293" t="s">
        <v>20</v>
      </c>
      <c r="F293">
        <v>1500</v>
      </c>
    </row>
    <row r="294" spans="1:7" x14ac:dyDescent="0.25">
      <c r="A294">
        <v>6355136030</v>
      </c>
      <c r="B294">
        <v>160912743</v>
      </c>
      <c r="C294" t="s">
        <v>75</v>
      </c>
      <c r="D294" t="s">
        <v>20</v>
      </c>
      <c r="F294">
        <v>1000</v>
      </c>
      <c r="G294" t="s">
        <v>23</v>
      </c>
    </row>
    <row r="295" spans="1:7" x14ac:dyDescent="0.25">
      <c r="A295">
        <v>6353545389</v>
      </c>
      <c r="B295">
        <v>160912743</v>
      </c>
      <c r="C295" t="s">
        <v>668</v>
      </c>
      <c r="D295" t="s">
        <v>20</v>
      </c>
      <c r="E295">
        <v>100</v>
      </c>
      <c r="F295">
        <v>300</v>
      </c>
      <c r="G295" t="s">
        <v>22</v>
      </c>
    </row>
    <row r="296" spans="1:7" x14ac:dyDescent="0.25">
      <c r="A296">
        <v>6351982846</v>
      </c>
      <c r="B296">
        <v>160912743</v>
      </c>
      <c r="C296" t="s">
        <v>55</v>
      </c>
      <c r="D296" t="s">
        <v>20</v>
      </c>
      <c r="E296">
        <v>400</v>
      </c>
      <c r="F296">
        <v>1000</v>
      </c>
      <c r="G296" t="s">
        <v>22</v>
      </c>
    </row>
    <row r="297" spans="1:7" x14ac:dyDescent="0.25">
      <c r="A297">
        <v>6350246885</v>
      </c>
      <c r="B297">
        <v>160912743</v>
      </c>
      <c r="C297" t="s">
        <v>793</v>
      </c>
      <c r="D297" t="s">
        <v>20</v>
      </c>
      <c r="F297">
        <v>1850</v>
      </c>
    </row>
    <row r="298" spans="1:7" x14ac:dyDescent="0.25">
      <c r="A298">
        <v>6349951695</v>
      </c>
      <c r="B298">
        <v>160912743</v>
      </c>
      <c r="C298" t="s">
        <v>650</v>
      </c>
      <c r="D298" t="s">
        <v>20</v>
      </c>
      <c r="F298">
        <v>660</v>
      </c>
    </row>
    <row r="299" spans="1:7" x14ac:dyDescent="0.25">
      <c r="A299">
        <v>6349810938</v>
      </c>
      <c r="B299">
        <v>160912743</v>
      </c>
      <c r="C299" t="s">
        <v>61</v>
      </c>
      <c r="D299" t="s">
        <v>20</v>
      </c>
      <c r="F299">
        <v>1100</v>
      </c>
    </row>
    <row r="300" spans="1:7" x14ac:dyDescent="0.25">
      <c r="A300">
        <v>6349719850</v>
      </c>
      <c r="B300">
        <v>160912743</v>
      </c>
      <c r="C300" t="s">
        <v>75</v>
      </c>
      <c r="D300" t="s">
        <v>20</v>
      </c>
      <c r="E300">
        <v>800</v>
      </c>
      <c r="F300">
        <v>800</v>
      </c>
      <c r="G300" t="s">
        <v>22</v>
      </c>
    </row>
    <row r="301" spans="1:7" x14ac:dyDescent="0.25">
      <c r="A301">
        <v>6349668194</v>
      </c>
      <c r="B301">
        <v>160912743</v>
      </c>
      <c r="C301" t="s">
        <v>793</v>
      </c>
      <c r="D301" t="s">
        <v>20</v>
      </c>
      <c r="F301">
        <v>500</v>
      </c>
    </row>
    <row r="302" spans="1:7" x14ac:dyDescent="0.25">
      <c r="A302">
        <v>6349609097</v>
      </c>
      <c r="B302">
        <v>160912743</v>
      </c>
      <c r="C302" t="s">
        <v>75</v>
      </c>
      <c r="D302" t="s">
        <v>20</v>
      </c>
      <c r="E302">
        <v>750</v>
      </c>
      <c r="F302">
        <v>750</v>
      </c>
      <c r="G302" t="s">
        <v>22</v>
      </c>
    </row>
    <row r="303" spans="1:7" x14ac:dyDescent="0.25">
      <c r="A303">
        <v>6349475524</v>
      </c>
      <c r="B303">
        <v>160912743</v>
      </c>
      <c r="C303" t="s">
        <v>482</v>
      </c>
      <c r="D303" t="s">
        <v>20</v>
      </c>
      <c r="E303">
        <v>160</v>
      </c>
      <c r="F303">
        <v>160</v>
      </c>
      <c r="G303" t="s">
        <v>22</v>
      </c>
    </row>
    <row r="304" spans="1:7" x14ac:dyDescent="0.25">
      <c r="A304">
        <v>6349454153</v>
      </c>
      <c r="B304">
        <v>160912743</v>
      </c>
      <c r="C304" t="s">
        <v>482</v>
      </c>
      <c r="D304" t="s">
        <v>20</v>
      </c>
      <c r="E304">
        <v>200</v>
      </c>
      <c r="F304">
        <v>550</v>
      </c>
      <c r="G304" t="s">
        <v>22</v>
      </c>
    </row>
    <row r="305" spans="1:7" x14ac:dyDescent="0.25">
      <c r="A305">
        <v>6349373106</v>
      </c>
      <c r="B305">
        <v>160912743</v>
      </c>
      <c r="C305" t="s">
        <v>55</v>
      </c>
      <c r="D305" t="s">
        <v>20</v>
      </c>
      <c r="E305">
        <v>165</v>
      </c>
      <c r="F305">
        <v>420</v>
      </c>
      <c r="G305" t="s">
        <v>22</v>
      </c>
    </row>
    <row r="306" spans="1:7" x14ac:dyDescent="0.25">
      <c r="A306">
        <v>6349350454</v>
      </c>
      <c r="B306">
        <v>160912743</v>
      </c>
      <c r="C306" t="s">
        <v>786</v>
      </c>
      <c r="D306" t="s">
        <v>20</v>
      </c>
      <c r="F306">
        <v>270</v>
      </c>
    </row>
    <row r="307" spans="1:7" x14ac:dyDescent="0.25">
      <c r="A307">
        <v>6349346905</v>
      </c>
      <c r="B307">
        <v>160912743</v>
      </c>
      <c r="C307" t="s">
        <v>332</v>
      </c>
      <c r="D307" t="s">
        <v>20</v>
      </c>
      <c r="E307">
        <v>340</v>
      </c>
      <c r="F307">
        <v>1200</v>
      </c>
      <c r="G307" t="s">
        <v>23</v>
      </c>
    </row>
    <row r="308" spans="1:7" x14ac:dyDescent="0.25">
      <c r="A308">
        <v>6349344327</v>
      </c>
      <c r="B308">
        <v>160912743</v>
      </c>
      <c r="C308" t="s">
        <v>523</v>
      </c>
      <c r="D308" t="s">
        <v>20</v>
      </c>
      <c r="E308">
        <v>800</v>
      </c>
      <c r="F308">
        <v>1200</v>
      </c>
      <c r="G308" t="s">
        <v>22</v>
      </c>
    </row>
    <row r="309" spans="1:7" x14ac:dyDescent="0.25">
      <c r="A309">
        <v>6349343969</v>
      </c>
      <c r="B309">
        <v>160912743</v>
      </c>
      <c r="C309" t="s">
        <v>251</v>
      </c>
      <c r="D309" t="s">
        <v>20</v>
      </c>
      <c r="F309">
        <v>750</v>
      </c>
    </row>
    <row r="310" spans="1:7" x14ac:dyDescent="0.25">
      <c r="A310">
        <v>6349343216</v>
      </c>
      <c r="B310">
        <v>160912743</v>
      </c>
      <c r="C310" t="s">
        <v>794</v>
      </c>
      <c r="D310" t="s">
        <v>20</v>
      </c>
      <c r="F310">
        <v>320</v>
      </c>
    </row>
    <row r="311" spans="1:7" x14ac:dyDescent="0.25">
      <c r="A311">
        <v>6349343158</v>
      </c>
      <c r="B311">
        <v>160912743</v>
      </c>
      <c r="C311" t="s">
        <v>791</v>
      </c>
      <c r="D311" t="s">
        <v>20</v>
      </c>
      <c r="E311">
        <v>250</v>
      </c>
      <c r="F311">
        <v>800</v>
      </c>
      <c r="G311" t="s">
        <v>23</v>
      </c>
    </row>
    <row r="312" spans="1:7" x14ac:dyDescent="0.25">
      <c r="A312">
        <v>6349338912</v>
      </c>
      <c r="B312">
        <v>160912743</v>
      </c>
      <c r="C312" t="s">
        <v>73</v>
      </c>
      <c r="D312" t="s">
        <v>20</v>
      </c>
      <c r="E312">
        <v>38</v>
      </c>
      <c r="F312">
        <v>1700</v>
      </c>
      <c r="G312" t="s">
        <v>23</v>
      </c>
    </row>
    <row r="313" spans="1:7" x14ac:dyDescent="0.25">
      <c r="A313">
        <v>6349323588</v>
      </c>
      <c r="B313">
        <v>160912743</v>
      </c>
      <c r="C313" t="s">
        <v>179</v>
      </c>
      <c r="D313" t="s">
        <v>20</v>
      </c>
      <c r="F313">
        <v>400</v>
      </c>
    </row>
    <row r="314" spans="1:7" x14ac:dyDescent="0.25">
      <c r="A314">
        <v>6349316569</v>
      </c>
      <c r="B314">
        <v>160912743</v>
      </c>
      <c r="C314" t="s">
        <v>742</v>
      </c>
      <c r="D314" t="s">
        <v>20</v>
      </c>
      <c r="G314" t="s">
        <v>22</v>
      </c>
    </row>
    <row r="315" spans="1:7" x14ac:dyDescent="0.25">
      <c r="A315">
        <v>6349310227</v>
      </c>
      <c r="B315">
        <v>160912743</v>
      </c>
      <c r="C315" t="s">
        <v>449</v>
      </c>
      <c r="D315" t="s">
        <v>20</v>
      </c>
      <c r="E315">
        <v>0</v>
      </c>
      <c r="F315">
        <v>1500</v>
      </c>
      <c r="G315" t="s">
        <v>22</v>
      </c>
    </row>
    <row r="316" spans="1:7" x14ac:dyDescent="0.25">
      <c r="A316">
        <v>6349301456</v>
      </c>
      <c r="B316">
        <v>160912743</v>
      </c>
      <c r="C316" t="s">
        <v>199</v>
      </c>
      <c r="D316" t="s">
        <v>20</v>
      </c>
      <c r="E316">
        <v>340</v>
      </c>
      <c r="F316">
        <v>876</v>
      </c>
      <c r="G316" t="s">
        <v>22</v>
      </c>
    </row>
    <row r="317" spans="1:7" x14ac:dyDescent="0.25">
      <c r="A317">
        <v>6349250325</v>
      </c>
      <c r="B317">
        <v>160912743</v>
      </c>
      <c r="C317" t="s">
        <v>108</v>
      </c>
      <c r="D317" t="s">
        <v>20</v>
      </c>
      <c r="F317">
        <v>1000</v>
      </c>
    </row>
    <row r="318" spans="1:7" x14ac:dyDescent="0.25">
      <c r="A318">
        <v>6349150921</v>
      </c>
      <c r="B318">
        <v>160912743</v>
      </c>
      <c r="C318" t="s">
        <v>367</v>
      </c>
      <c r="D318" t="s">
        <v>20</v>
      </c>
      <c r="F318">
        <v>1600</v>
      </c>
    </row>
    <row r="319" spans="1:7" x14ac:dyDescent="0.25">
      <c r="A319">
        <v>6348992452</v>
      </c>
      <c r="B319">
        <v>160912743</v>
      </c>
      <c r="C319" t="s">
        <v>179</v>
      </c>
      <c r="D319" t="s">
        <v>20</v>
      </c>
      <c r="F319">
        <v>1200</v>
      </c>
    </row>
    <row r="320" spans="1:7" x14ac:dyDescent="0.25">
      <c r="A320">
        <v>6348988519</v>
      </c>
      <c r="B320">
        <v>160912743</v>
      </c>
      <c r="C320" t="s">
        <v>650</v>
      </c>
      <c r="D320" t="s">
        <v>20</v>
      </c>
      <c r="F320">
        <v>80</v>
      </c>
    </row>
    <row r="321" spans="1:7" x14ac:dyDescent="0.25">
      <c r="A321">
        <v>6348962997</v>
      </c>
      <c r="B321">
        <v>160912743</v>
      </c>
      <c r="C321" t="s">
        <v>179</v>
      </c>
      <c r="D321" t="s">
        <v>20</v>
      </c>
      <c r="E321">
        <v>120</v>
      </c>
      <c r="F321">
        <v>600</v>
      </c>
      <c r="G321" t="s">
        <v>23</v>
      </c>
    </row>
    <row r="322" spans="1:7" x14ac:dyDescent="0.25">
      <c r="A322">
        <v>6348942431</v>
      </c>
      <c r="B322">
        <v>160912743</v>
      </c>
      <c r="C322" t="s">
        <v>108</v>
      </c>
      <c r="D322" t="s">
        <v>20</v>
      </c>
      <c r="F322">
        <v>360</v>
      </c>
    </row>
    <row r="323" spans="1:7" x14ac:dyDescent="0.25">
      <c r="A323">
        <v>6348693125</v>
      </c>
      <c r="B323">
        <v>160912743</v>
      </c>
      <c r="C323" t="s">
        <v>71</v>
      </c>
      <c r="D323" t="s">
        <v>20</v>
      </c>
      <c r="F323">
        <v>600</v>
      </c>
    </row>
    <row r="324" spans="1:7" x14ac:dyDescent="0.25">
      <c r="A324">
        <v>6348672945</v>
      </c>
      <c r="B324">
        <v>160912743</v>
      </c>
      <c r="C324" t="s">
        <v>179</v>
      </c>
      <c r="D324" t="s">
        <v>20</v>
      </c>
      <c r="F324">
        <v>550</v>
      </c>
    </row>
    <row r="325" spans="1:7" x14ac:dyDescent="0.25">
      <c r="A325">
        <v>6348585689</v>
      </c>
      <c r="B325">
        <v>160912743</v>
      </c>
      <c r="C325" t="s">
        <v>340</v>
      </c>
      <c r="D325" t="s">
        <v>20</v>
      </c>
      <c r="E325">
        <v>70</v>
      </c>
      <c r="F325">
        <v>1400</v>
      </c>
      <c r="G325" t="s">
        <v>22</v>
      </c>
    </row>
    <row r="326" spans="1:7" x14ac:dyDescent="0.25">
      <c r="A326">
        <v>6348559305</v>
      </c>
      <c r="B326">
        <v>160912743</v>
      </c>
      <c r="C326" t="s">
        <v>179</v>
      </c>
      <c r="D326" t="s">
        <v>20</v>
      </c>
      <c r="E326">
        <v>28</v>
      </c>
      <c r="F326">
        <v>160</v>
      </c>
      <c r="G326" t="s">
        <v>23</v>
      </c>
    </row>
    <row r="327" spans="1:7" x14ac:dyDescent="0.25">
      <c r="A327">
        <v>6348539691</v>
      </c>
      <c r="B327">
        <v>160912743</v>
      </c>
      <c r="C327" t="s">
        <v>793</v>
      </c>
      <c r="D327" t="s">
        <v>20</v>
      </c>
    </row>
    <row r="328" spans="1:7" x14ac:dyDescent="0.25">
      <c r="A328">
        <v>6348524976</v>
      </c>
      <c r="B328">
        <v>160912743</v>
      </c>
      <c r="C328" t="s">
        <v>251</v>
      </c>
      <c r="D328" t="s">
        <v>20</v>
      </c>
      <c r="E328">
        <v>65</v>
      </c>
      <c r="F328">
        <v>65</v>
      </c>
      <c r="G328" t="s">
        <v>23</v>
      </c>
    </row>
  </sheetData>
  <conditionalFormatting sqref="D1:D328">
    <cfRule type="cellIs" dxfId="28" priority="1" operator="equal">
      <formula>"Farmer"</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28"/>
  <sheetViews>
    <sheetView topLeftCell="A46" workbookViewId="0">
      <selection activeCell="BR6" sqref="BR6"/>
    </sheetView>
  </sheetViews>
  <sheetFormatPr defaultRowHeight="15" x14ac:dyDescent="0.25"/>
  <cols>
    <col min="1" max="1" width="15" bestFit="1" customWidth="1"/>
    <col min="2" max="2" width="11.85546875" bestFit="1" customWidth="1"/>
    <col min="50" max="50" width="17.7109375" customWidth="1"/>
    <col min="51" max="51" width="17.28515625" customWidth="1"/>
    <col min="65" max="65" width="32.7109375" bestFit="1" customWidth="1"/>
  </cols>
  <sheetData>
    <row r="1" spans="1:67" x14ac:dyDescent="0.25">
      <c r="A1" s="1" t="s">
        <v>0</v>
      </c>
      <c r="B1" s="1" t="s">
        <v>1</v>
      </c>
      <c r="C1" s="2" t="s">
        <v>807</v>
      </c>
      <c r="D1" s="2" t="s">
        <v>810</v>
      </c>
      <c r="E1" s="2" t="s">
        <v>811</v>
      </c>
      <c r="F1" s="2" t="s">
        <v>812</v>
      </c>
      <c r="G1" s="2" t="s">
        <v>813</v>
      </c>
      <c r="I1" s="2" t="s">
        <v>807</v>
      </c>
      <c r="J1" s="2" t="s">
        <v>810</v>
      </c>
      <c r="K1" s="2" t="s">
        <v>811</v>
      </c>
      <c r="L1" s="2" t="s">
        <v>812</v>
      </c>
      <c r="M1" s="2" t="s">
        <v>813</v>
      </c>
    </row>
    <row r="2" spans="1:67" x14ac:dyDescent="0.25">
      <c r="A2" s="1"/>
      <c r="B2" s="1"/>
      <c r="C2" s="1" t="s">
        <v>6</v>
      </c>
      <c r="D2" s="1" t="s">
        <v>7</v>
      </c>
      <c r="E2" s="1" t="s">
        <v>7</v>
      </c>
      <c r="F2" s="1" t="s">
        <v>7</v>
      </c>
      <c r="G2" s="1" t="s">
        <v>7</v>
      </c>
      <c r="I2" s="1" t="s">
        <v>6</v>
      </c>
      <c r="J2" s="1" t="s">
        <v>7</v>
      </c>
      <c r="K2" s="1" t="s">
        <v>7</v>
      </c>
      <c r="L2" s="1" t="s">
        <v>7</v>
      </c>
      <c r="M2" s="1" t="s">
        <v>7</v>
      </c>
      <c r="R2" s="2" t="s">
        <v>807</v>
      </c>
      <c r="S2" s="2" t="s">
        <v>810</v>
      </c>
      <c r="T2" s="2" t="s">
        <v>807</v>
      </c>
      <c r="U2" s="2" t="s">
        <v>810</v>
      </c>
      <c r="V2" s="2" t="s">
        <v>807</v>
      </c>
      <c r="W2" s="2" t="s">
        <v>810</v>
      </c>
      <c r="Y2" s="2" t="s">
        <v>807</v>
      </c>
      <c r="Z2" s="2" t="s">
        <v>811</v>
      </c>
      <c r="AA2" s="2" t="s">
        <v>807</v>
      </c>
      <c r="AB2" s="2" t="s">
        <v>811</v>
      </c>
      <c r="AC2" s="2" t="s">
        <v>807</v>
      </c>
      <c r="AD2" s="2" t="s">
        <v>811</v>
      </c>
      <c r="AF2" s="2" t="s">
        <v>807</v>
      </c>
      <c r="AG2" s="2" t="s">
        <v>812</v>
      </c>
      <c r="AH2" s="2" t="s">
        <v>807</v>
      </c>
      <c r="AI2" s="2" t="s">
        <v>812</v>
      </c>
      <c r="AJ2" s="2" t="s">
        <v>807</v>
      </c>
      <c r="AK2" s="2" t="s">
        <v>812</v>
      </c>
      <c r="AM2" s="2" t="s">
        <v>807</v>
      </c>
      <c r="AN2" s="2" t="s">
        <v>813</v>
      </c>
      <c r="AO2" s="2" t="s">
        <v>807</v>
      </c>
      <c r="AP2" s="2" t="s">
        <v>813</v>
      </c>
      <c r="AQ2" s="2" t="s">
        <v>807</v>
      </c>
      <c r="AR2" s="2" t="s">
        <v>813</v>
      </c>
      <c r="AW2" s="2" t="s">
        <v>807</v>
      </c>
      <c r="AX2" s="2" t="s">
        <v>858</v>
      </c>
      <c r="AY2" s="2" t="s">
        <v>859</v>
      </c>
      <c r="AZ2" s="2" t="s">
        <v>860</v>
      </c>
      <c r="BF2" s="2" t="s">
        <v>807</v>
      </c>
      <c r="BG2" s="2" t="s">
        <v>858</v>
      </c>
      <c r="BH2" s="2" t="s">
        <v>859</v>
      </c>
      <c r="BI2" s="2" t="s">
        <v>860</v>
      </c>
    </row>
    <row r="3" spans="1:67" x14ac:dyDescent="0.25">
      <c r="A3">
        <v>6384061808</v>
      </c>
      <c r="B3">
        <v>160912743</v>
      </c>
      <c r="C3">
        <v>70</v>
      </c>
      <c r="D3" t="s">
        <v>22</v>
      </c>
      <c r="E3" t="s">
        <v>22</v>
      </c>
      <c r="F3" t="s">
        <v>23</v>
      </c>
      <c r="G3" t="s">
        <v>23</v>
      </c>
      <c r="I3">
        <v>70</v>
      </c>
      <c r="J3" t="s">
        <v>22</v>
      </c>
      <c r="K3" t="s">
        <v>22</v>
      </c>
      <c r="L3" t="s">
        <v>23</v>
      </c>
      <c r="M3" t="s">
        <v>23</v>
      </c>
      <c r="R3" s="1" t="s">
        <v>6</v>
      </c>
      <c r="S3" s="1" t="s">
        <v>7</v>
      </c>
      <c r="T3" s="1" t="s">
        <v>6</v>
      </c>
      <c r="U3" s="1" t="s">
        <v>7</v>
      </c>
      <c r="V3" s="1" t="s">
        <v>6</v>
      </c>
      <c r="W3" s="1" t="s">
        <v>7</v>
      </c>
      <c r="Y3" s="1" t="s">
        <v>6</v>
      </c>
      <c r="Z3" s="1" t="s">
        <v>7</v>
      </c>
      <c r="AA3" s="1" t="s">
        <v>6</v>
      </c>
      <c r="AB3" s="1" t="s">
        <v>7</v>
      </c>
      <c r="AC3" s="1" t="s">
        <v>6</v>
      </c>
      <c r="AD3" s="1" t="s">
        <v>7</v>
      </c>
      <c r="AF3" s="1" t="s">
        <v>6</v>
      </c>
      <c r="AG3" s="1" t="s">
        <v>7</v>
      </c>
      <c r="AH3" s="1" t="s">
        <v>6</v>
      </c>
      <c r="AI3" s="1" t="s">
        <v>7</v>
      </c>
      <c r="AJ3" s="1" t="s">
        <v>6</v>
      </c>
      <c r="AK3" s="1" t="s">
        <v>7</v>
      </c>
      <c r="AM3" s="1" t="s">
        <v>6</v>
      </c>
      <c r="AN3" s="1" t="s">
        <v>7</v>
      </c>
      <c r="AO3" s="1" t="s">
        <v>6</v>
      </c>
      <c r="AP3" s="1" t="s">
        <v>7</v>
      </c>
      <c r="AQ3" s="1" t="s">
        <v>6</v>
      </c>
      <c r="AR3" s="1" t="s">
        <v>7</v>
      </c>
      <c r="AW3" s="1" t="s">
        <v>6</v>
      </c>
      <c r="AX3" s="1" t="s">
        <v>7</v>
      </c>
      <c r="AY3" s="1" t="s">
        <v>7</v>
      </c>
      <c r="AZ3" s="1" t="s">
        <v>7</v>
      </c>
      <c r="BF3" s="1" t="s">
        <v>6</v>
      </c>
      <c r="BG3" s="1" t="s">
        <v>7</v>
      </c>
      <c r="BH3" s="1" t="s">
        <v>7</v>
      </c>
      <c r="BI3" s="1" t="s">
        <v>7</v>
      </c>
      <c r="BN3" t="s">
        <v>844</v>
      </c>
      <c r="BO3" t="s">
        <v>853</v>
      </c>
    </row>
    <row r="4" spans="1:67" x14ac:dyDescent="0.25">
      <c r="A4">
        <v>6373725060</v>
      </c>
      <c r="B4">
        <v>160912743</v>
      </c>
      <c r="I4">
        <v>150</v>
      </c>
      <c r="J4" t="s">
        <v>42</v>
      </c>
      <c r="K4" t="s">
        <v>22</v>
      </c>
      <c r="L4" t="s">
        <v>23</v>
      </c>
      <c r="M4" t="s">
        <v>23</v>
      </c>
      <c r="R4">
        <v>70</v>
      </c>
      <c r="S4" t="s">
        <v>22</v>
      </c>
      <c r="T4">
        <v>100</v>
      </c>
      <c r="U4" t="s">
        <v>23</v>
      </c>
      <c r="V4">
        <v>150</v>
      </c>
      <c r="W4" t="s">
        <v>42</v>
      </c>
      <c r="Y4">
        <v>70</v>
      </c>
      <c r="Z4" t="s">
        <v>22</v>
      </c>
      <c r="AA4">
        <v>38</v>
      </c>
      <c r="AB4" t="s">
        <v>23</v>
      </c>
      <c r="AC4">
        <v>100</v>
      </c>
      <c r="AD4" t="s">
        <v>42</v>
      </c>
      <c r="AF4">
        <v>38</v>
      </c>
      <c r="AG4" t="s">
        <v>22</v>
      </c>
      <c r="AH4">
        <v>70</v>
      </c>
      <c r="AI4" t="s">
        <v>23</v>
      </c>
      <c r="AJ4">
        <v>1200</v>
      </c>
      <c r="AK4" t="s">
        <v>42</v>
      </c>
      <c r="AM4">
        <v>430</v>
      </c>
      <c r="AN4" t="s">
        <v>22</v>
      </c>
      <c r="AO4">
        <v>70</v>
      </c>
      <c r="AP4" t="s">
        <v>23</v>
      </c>
      <c r="AQ4">
        <v>700</v>
      </c>
      <c r="AR4" t="s">
        <v>42</v>
      </c>
      <c r="AW4">
        <v>70</v>
      </c>
      <c r="AX4" t="s">
        <v>22</v>
      </c>
      <c r="AY4" t="s">
        <v>23</v>
      </c>
      <c r="AZ4" t="s">
        <v>23</v>
      </c>
      <c r="BA4" t="s">
        <v>861</v>
      </c>
      <c r="BF4">
        <v>500</v>
      </c>
      <c r="BG4" t="s">
        <v>23</v>
      </c>
      <c r="BH4" t="s">
        <v>23</v>
      </c>
      <c r="BI4" t="s">
        <v>23</v>
      </c>
      <c r="BJ4" t="s">
        <v>866</v>
      </c>
      <c r="BM4" t="s">
        <v>869</v>
      </c>
      <c r="BN4">
        <f>BF11</f>
        <v>3108</v>
      </c>
      <c r="BO4" s="9">
        <f>(BN4/$BN$11)*100</f>
        <v>13.831160161986562</v>
      </c>
    </row>
    <row r="5" spans="1:67" x14ac:dyDescent="0.25">
      <c r="A5">
        <v>6372331312</v>
      </c>
      <c r="B5">
        <v>160912743</v>
      </c>
      <c r="I5">
        <v>38</v>
      </c>
      <c r="J5" t="s">
        <v>42</v>
      </c>
      <c r="K5" t="s">
        <v>23</v>
      </c>
      <c r="L5" t="s">
        <v>22</v>
      </c>
      <c r="M5" t="s">
        <v>23</v>
      </c>
      <c r="R5">
        <v>500</v>
      </c>
      <c r="S5" t="s">
        <v>22</v>
      </c>
      <c r="T5">
        <v>500</v>
      </c>
      <c r="U5" t="s">
        <v>23</v>
      </c>
      <c r="V5">
        <v>38</v>
      </c>
      <c r="W5" t="s">
        <v>42</v>
      </c>
      <c r="Y5">
        <v>150</v>
      </c>
      <c r="Z5" t="s">
        <v>22</v>
      </c>
      <c r="AA5">
        <v>100</v>
      </c>
      <c r="AB5" t="s">
        <v>23</v>
      </c>
      <c r="AC5">
        <v>140</v>
      </c>
      <c r="AD5" t="s">
        <v>42</v>
      </c>
      <c r="AF5">
        <v>100</v>
      </c>
      <c r="AG5" t="s">
        <v>22</v>
      </c>
      <c r="AH5">
        <v>150</v>
      </c>
      <c r="AI5" t="s">
        <v>23</v>
      </c>
      <c r="AJ5">
        <v>160</v>
      </c>
      <c r="AK5" t="s">
        <v>42</v>
      </c>
      <c r="AM5">
        <v>160</v>
      </c>
      <c r="AN5" t="s">
        <v>22</v>
      </c>
      <c r="AO5">
        <v>150</v>
      </c>
      <c r="AP5" t="s">
        <v>23</v>
      </c>
      <c r="AQ5">
        <v>84</v>
      </c>
      <c r="AR5" t="s">
        <v>42</v>
      </c>
      <c r="AW5">
        <v>150</v>
      </c>
      <c r="AX5" t="s">
        <v>22</v>
      </c>
      <c r="AY5" t="s">
        <v>23</v>
      </c>
      <c r="AZ5" t="s">
        <v>23</v>
      </c>
      <c r="BA5" t="s">
        <v>861</v>
      </c>
      <c r="BF5">
        <v>500</v>
      </c>
      <c r="BG5" t="s">
        <v>23</v>
      </c>
      <c r="BH5" t="s">
        <v>23</v>
      </c>
      <c r="BI5" t="s">
        <v>23</v>
      </c>
      <c r="BJ5" t="s">
        <v>866</v>
      </c>
      <c r="BM5" t="s">
        <v>870</v>
      </c>
      <c r="BN5">
        <f>BF43</f>
        <v>9820</v>
      </c>
      <c r="BO5" s="9">
        <f t="shared" ref="BO5:BO10" si="0">(BN5/$BN$11)*100</f>
        <v>43.700769881180193</v>
      </c>
    </row>
    <row r="6" spans="1:67" x14ac:dyDescent="0.25">
      <c r="A6">
        <v>6372102409</v>
      </c>
      <c r="B6">
        <v>160912743</v>
      </c>
      <c r="I6">
        <v>500</v>
      </c>
      <c r="J6" t="s">
        <v>22</v>
      </c>
      <c r="K6" t="s">
        <v>22</v>
      </c>
      <c r="L6" t="s">
        <v>23</v>
      </c>
      <c r="M6" t="s">
        <v>23</v>
      </c>
      <c r="R6">
        <v>200</v>
      </c>
      <c r="S6" t="s">
        <v>22</v>
      </c>
      <c r="T6">
        <v>500</v>
      </c>
      <c r="U6" t="s">
        <v>23</v>
      </c>
      <c r="V6">
        <v>100</v>
      </c>
      <c r="W6" t="s">
        <v>42</v>
      </c>
      <c r="Y6">
        <v>500</v>
      </c>
      <c r="Z6" t="s">
        <v>22</v>
      </c>
      <c r="AA6">
        <v>100</v>
      </c>
      <c r="AB6" t="s">
        <v>23</v>
      </c>
      <c r="AC6">
        <v>65</v>
      </c>
      <c r="AD6" t="s">
        <v>42</v>
      </c>
      <c r="AF6">
        <v>700</v>
      </c>
      <c r="AG6" t="s">
        <v>22</v>
      </c>
      <c r="AH6">
        <v>500</v>
      </c>
      <c r="AI6" t="s">
        <v>23</v>
      </c>
      <c r="AJ6">
        <v>450</v>
      </c>
      <c r="AK6" t="s">
        <v>42</v>
      </c>
      <c r="AM6">
        <v>325</v>
      </c>
      <c r="AN6" t="s">
        <v>22</v>
      </c>
      <c r="AO6">
        <v>38</v>
      </c>
      <c r="AP6" t="s">
        <v>23</v>
      </c>
      <c r="AQ6">
        <v>1200</v>
      </c>
      <c r="AR6" t="s">
        <v>42</v>
      </c>
      <c r="AW6">
        <v>38</v>
      </c>
      <c r="AX6" t="s">
        <v>23</v>
      </c>
      <c r="AY6" t="s">
        <v>22</v>
      </c>
      <c r="AZ6" t="s">
        <v>23</v>
      </c>
      <c r="BA6" t="s">
        <v>864</v>
      </c>
      <c r="BF6">
        <v>30</v>
      </c>
      <c r="BG6" t="s">
        <v>23</v>
      </c>
      <c r="BH6" t="s">
        <v>23</v>
      </c>
      <c r="BI6" t="s">
        <v>23</v>
      </c>
      <c r="BJ6" t="s">
        <v>866</v>
      </c>
      <c r="BM6" t="s">
        <v>871</v>
      </c>
      <c r="BN6">
        <f>BF47</f>
        <v>138</v>
      </c>
      <c r="BO6" s="9">
        <f t="shared" si="0"/>
        <v>0.61412487205731825</v>
      </c>
    </row>
    <row r="7" spans="1:67" x14ac:dyDescent="0.25">
      <c r="A7">
        <v>6371572632</v>
      </c>
      <c r="B7">
        <v>160912743</v>
      </c>
      <c r="I7">
        <v>200</v>
      </c>
      <c r="J7" t="s">
        <v>22</v>
      </c>
      <c r="K7" t="s">
        <v>22</v>
      </c>
      <c r="L7" t="s">
        <v>23</v>
      </c>
      <c r="M7" t="s">
        <v>23</v>
      </c>
      <c r="R7">
        <v>240</v>
      </c>
      <c r="S7" t="s">
        <v>22</v>
      </c>
      <c r="T7">
        <v>700</v>
      </c>
      <c r="U7" t="s">
        <v>23</v>
      </c>
      <c r="V7">
        <v>75</v>
      </c>
      <c r="W7" t="s">
        <v>42</v>
      </c>
      <c r="Y7">
        <v>200</v>
      </c>
      <c r="Z7" t="s">
        <v>22</v>
      </c>
      <c r="AA7">
        <v>80</v>
      </c>
      <c r="AB7" t="s">
        <v>23</v>
      </c>
      <c r="AF7">
        <v>84</v>
      </c>
      <c r="AG7" t="s">
        <v>22</v>
      </c>
      <c r="AH7">
        <v>200</v>
      </c>
      <c r="AI7" t="s">
        <v>23</v>
      </c>
      <c r="AJ7">
        <v>100</v>
      </c>
      <c r="AK7" t="s">
        <v>42</v>
      </c>
      <c r="AM7">
        <v>500</v>
      </c>
      <c r="AN7" t="s">
        <v>22</v>
      </c>
      <c r="AO7">
        <v>500</v>
      </c>
      <c r="AP7" t="s">
        <v>23</v>
      </c>
      <c r="AQ7">
        <v>450</v>
      </c>
      <c r="AR7" t="s">
        <v>42</v>
      </c>
      <c r="AW7">
        <v>500</v>
      </c>
      <c r="AX7" t="s">
        <v>22</v>
      </c>
      <c r="AY7" t="s">
        <v>23</v>
      </c>
      <c r="AZ7" t="s">
        <v>23</v>
      </c>
      <c r="BA7" t="s">
        <v>861</v>
      </c>
      <c r="BF7">
        <v>1500</v>
      </c>
      <c r="BG7" t="s">
        <v>23</v>
      </c>
      <c r="BH7" t="s">
        <v>23</v>
      </c>
      <c r="BI7" t="s">
        <v>23</v>
      </c>
      <c r="BJ7" t="s">
        <v>866</v>
      </c>
      <c r="BM7" t="s">
        <v>872</v>
      </c>
      <c r="BN7">
        <f>BF54</f>
        <v>1840</v>
      </c>
      <c r="BO7" s="9">
        <f t="shared" si="0"/>
        <v>8.1883316274309124</v>
      </c>
    </row>
    <row r="8" spans="1:67" x14ac:dyDescent="0.25">
      <c r="A8">
        <v>6371204640</v>
      </c>
      <c r="B8">
        <v>160912743</v>
      </c>
      <c r="C8">
        <v>150</v>
      </c>
      <c r="D8" t="s">
        <v>42</v>
      </c>
      <c r="E8" t="s">
        <v>22</v>
      </c>
      <c r="F8" t="s">
        <v>23</v>
      </c>
      <c r="G8" t="s">
        <v>23</v>
      </c>
      <c r="I8">
        <v>240</v>
      </c>
      <c r="J8" t="s">
        <v>22</v>
      </c>
      <c r="K8" t="s">
        <v>22</v>
      </c>
      <c r="L8" t="s">
        <v>23</v>
      </c>
      <c r="M8" t="s">
        <v>23</v>
      </c>
      <c r="R8">
        <v>240</v>
      </c>
      <c r="S8" t="s">
        <v>22</v>
      </c>
      <c r="T8">
        <v>600</v>
      </c>
      <c r="U8" t="s">
        <v>23</v>
      </c>
      <c r="V8">
        <v>250</v>
      </c>
      <c r="W8" t="s">
        <v>42</v>
      </c>
      <c r="Y8">
        <v>240</v>
      </c>
      <c r="Z8" t="s">
        <v>22</v>
      </c>
      <c r="AA8">
        <v>500</v>
      </c>
      <c r="AB8" t="s">
        <v>23</v>
      </c>
      <c r="AC8">
        <f>SUM(AC4:AC6)</f>
        <v>305</v>
      </c>
      <c r="AF8">
        <v>200</v>
      </c>
      <c r="AG8" t="s">
        <v>22</v>
      </c>
      <c r="AH8">
        <v>240</v>
      </c>
      <c r="AI8" t="s">
        <v>23</v>
      </c>
      <c r="AJ8">
        <v>80</v>
      </c>
      <c r="AK8" t="s">
        <v>42</v>
      </c>
      <c r="AM8">
        <v>200</v>
      </c>
      <c r="AN8" t="s">
        <v>22</v>
      </c>
      <c r="AO8">
        <v>200</v>
      </c>
      <c r="AP8" t="s">
        <v>23</v>
      </c>
      <c r="AQ8">
        <v>50</v>
      </c>
      <c r="AR8" t="s">
        <v>42</v>
      </c>
      <c r="AW8">
        <v>200</v>
      </c>
      <c r="AX8" t="s">
        <v>22</v>
      </c>
      <c r="AY8" t="s">
        <v>23</v>
      </c>
      <c r="AZ8" t="s">
        <v>23</v>
      </c>
      <c r="BA8" t="s">
        <v>861</v>
      </c>
      <c r="BF8">
        <v>200</v>
      </c>
      <c r="BG8" t="s">
        <v>23</v>
      </c>
      <c r="BH8" t="s">
        <v>23</v>
      </c>
      <c r="BI8" t="s">
        <v>23</v>
      </c>
      <c r="BJ8" t="s">
        <v>866</v>
      </c>
      <c r="BM8" t="s">
        <v>873</v>
      </c>
      <c r="BN8">
        <f>BF67</f>
        <v>4035</v>
      </c>
      <c r="BO8" s="9">
        <f t="shared" si="0"/>
        <v>17.956477237328112</v>
      </c>
    </row>
    <row r="9" spans="1:67" x14ac:dyDescent="0.25">
      <c r="A9">
        <v>6370431428</v>
      </c>
      <c r="B9">
        <v>160912743</v>
      </c>
      <c r="I9">
        <v>240</v>
      </c>
      <c r="J9" t="s">
        <v>22</v>
      </c>
      <c r="K9" t="s">
        <v>22</v>
      </c>
      <c r="L9" t="s">
        <v>23</v>
      </c>
      <c r="M9" t="s">
        <v>23</v>
      </c>
      <c r="R9">
        <v>700</v>
      </c>
      <c r="S9" t="s">
        <v>22</v>
      </c>
      <c r="T9">
        <v>70</v>
      </c>
      <c r="U9" t="s">
        <v>23</v>
      </c>
      <c r="V9">
        <v>140</v>
      </c>
      <c r="W9" t="s">
        <v>42</v>
      </c>
      <c r="Y9">
        <v>240</v>
      </c>
      <c r="Z9" t="s">
        <v>22</v>
      </c>
      <c r="AA9">
        <v>700</v>
      </c>
      <c r="AB9" t="s">
        <v>23</v>
      </c>
      <c r="AF9">
        <v>800</v>
      </c>
      <c r="AG9" t="s">
        <v>22</v>
      </c>
      <c r="AH9">
        <v>240</v>
      </c>
      <c r="AI9" t="s">
        <v>23</v>
      </c>
      <c r="AJ9">
        <v>75</v>
      </c>
      <c r="AK9" t="s">
        <v>42</v>
      </c>
      <c r="AM9">
        <v>950</v>
      </c>
      <c r="AN9" t="s">
        <v>22</v>
      </c>
      <c r="AO9">
        <v>240</v>
      </c>
      <c r="AP9" t="s">
        <v>23</v>
      </c>
      <c r="AQ9">
        <v>80</v>
      </c>
      <c r="AR9" t="s">
        <v>42</v>
      </c>
      <c r="AW9">
        <v>240</v>
      </c>
      <c r="AX9" t="s">
        <v>22</v>
      </c>
      <c r="AY9" t="s">
        <v>23</v>
      </c>
      <c r="AZ9" t="s">
        <v>23</v>
      </c>
      <c r="BA9" t="s">
        <v>861</v>
      </c>
      <c r="BF9">
        <v>38</v>
      </c>
      <c r="BG9" t="s">
        <v>23</v>
      </c>
      <c r="BH9" t="s">
        <v>23</v>
      </c>
      <c r="BI9" t="s">
        <v>23</v>
      </c>
      <c r="BJ9" t="s">
        <v>866</v>
      </c>
      <c r="BM9" t="s">
        <v>874</v>
      </c>
      <c r="BN9">
        <f>BF70</f>
        <v>700</v>
      </c>
      <c r="BO9" s="9">
        <f t="shared" si="0"/>
        <v>3.1151261626095854</v>
      </c>
    </row>
    <row r="10" spans="1:67" x14ac:dyDescent="0.25">
      <c r="A10">
        <v>6369267955</v>
      </c>
      <c r="B10">
        <v>161258838</v>
      </c>
      <c r="I10">
        <v>100</v>
      </c>
      <c r="J10" t="s">
        <v>23</v>
      </c>
      <c r="K10" t="s">
        <v>23</v>
      </c>
      <c r="L10" t="s">
        <v>22</v>
      </c>
      <c r="M10" t="s">
        <v>23</v>
      </c>
      <c r="R10">
        <v>84</v>
      </c>
      <c r="S10" t="s">
        <v>22</v>
      </c>
      <c r="T10">
        <v>800</v>
      </c>
      <c r="U10" t="s">
        <v>23</v>
      </c>
      <c r="V10">
        <v>250</v>
      </c>
      <c r="W10" t="s">
        <v>42</v>
      </c>
      <c r="Y10">
        <v>700</v>
      </c>
      <c r="Z10" t="s">
        <v>22</v>
      </c>
      <c r="AA10">
        <v>500</v>
      </c>
      <c r="AB10" t="s">
        <v>23</v>
      </c>
      <c r="AF10">
        <v>950</v>
      </c>
      <c r="AG10" t="s">
        <v>22</v>
      </c>
      <c r="AH10">
        <v>430</v>
      </c>
      <c r="AI10" t="s">
        <v>23</v>
      </c>
      <c r="AJ10">
        <v>150</v>
      </c>
      <c r="AK10" t="s">
        <v>42</v>
      </c>
      <c r="AM10">
        <v>50</v>
      </c>
      <c r="AN10" t="s">
        <v>22</v>
      </c>
      <c r="AO10">
        <v>240</v>
      </c>
      <c r="AP10" t="s">
        <v>23</v>
      </c>
      <c r="AQ10">
        <v>30</v>
      </c>
      <c r="AR10" t="s">
        <v>42</v>
      </c>
      <c r="AW10">
        <v>240</v>
      </c>
      <c r="AX10" t="s">
        <v>22</v>
      </c>
      <c r="AY10" t="s">
        <v>23</v>
      </c>
      <c r="AZ10" t="s">
        <v>23</v>
      </c>
      <c r="BA10" t="s">
        <v>861</v>
      </c>
      <c r="BF10">
        <v>340</v>
      </c>
      <c r="BG10" t="s">
        <v>23</v>
      </c>
      <c r="BH10" t="s">
        <v>23</v>
      </c>
      <c r="BI10" t="s">
        <v>23</v>
      </c>
      <c r="BJ10" t="s">
        <v>866</v>
      </c>
      <c r="BM10" t="s">
        <v>875</v>
      </c>
      <c r="BN10">
        <f>BF79</f>
        <v>2830</v>
      </c>
      <c r="BO10" s="9">
        <f t="shared" si="0"/>
        <v>12.594010057407326</v>
      </c>
    </row>
    <row r="11" spans="1:67" x14ac:dyDescent="0.25">
      <c r="A11">
        <v>6369266166</v>
      </c>
      <c r="B11">
        <v>161258838</v>
      </c>
      <c r="I11">
        <v>700</v>
      </c>
      <c r="J11" t="s">
        <v>22</v>
      </c>
      <c r="K11" t="s">
        <v>22</v>
      </c>
      <c r="L11" t="s">
        <v>22</v>
      </c>
      <c r="M11" t="s">
        <v>42</v>
      </c>
      <c r="R11">
        <v>430</v>
      </c>
      <c r="S11" t="s">
        <v>22</v>
      </c>
      <c r="T11">
        <v>750</v>
      </c>
      <c r="U11" t="s">
        <v>23</v>
      </c>
      <c r="V11">
        <v>120</v>
      </c>
      <c r="W11" t="s">
        <v>42</v>
      </c>
      <c r="Y11">
        <v>84</v>
      </c>
      <c r="Z11" t="s">
        <v>22</v>
      </c>
      <c r="AA11">
        <v>30</v>
      </c>
      <c r="AB11" t="s">
        <v>23</v>
      </c>
      <c r="AF11">
        <v>30</v>
      </c>
      <c r="AG11" t="s">
        <v>22</v>
      </c>
      <c r="AH11">
        <v>325</v>
      </c>
      <c r="AI11" t="s">
        <v>23</v>
      </c>
      <c r="AJ11">
        <v>90</v>
      </c>
      <c r="AK11" t="s">
        <v>42</v>
      </c>
      <c r="AM11">
        <v>700</v>
      </c>
      <c r="AN11" t="s">
        <v>22</v>
      </c>
      <c r="AO11">
        <v>100</v>
      </c>
      <c r="AP11" t="s">
        <v>23</v>
      </c>
      <c r="AQ11">
        <v>40</v>
      </c>
      <c r="AR11" t="s">
        <v>42</v>
      </c>
      <c r="AW11">
        <v>100</v>
      </c>
      <c r="AX11" t="s">
        <v>23</v>
      </c>
      <c r="AY11" t="s">
        <v>22</v>
      </c>
      <c r="AZ11" t="s">
        <v>23</v>
      </c>
      <c r="BA11" t="s">
        <v>864</v>
      </c>
      <c r="BF11" s="10">
        <f>SUM(BF4:BF10)</f>
        <v>3108</v>
      </c>
      <c r="BG11" s="10" t="s">
        <v>868</v>
      </c>
      <c r="BH11" s="10">
        <v>7</v>
      </c>
      <c r="BI11" s="10" t="s">
        <v>845</v>
      </c>
      <c r="BM11" s="10" t="s">
        <v>850</v>
      </c>
      <c r="BN11">
        <f>SUM(BN4:BN10)</f>
        <v>22471</v>
      </c>
      <c r="BO11">
        <f>SUM(BO4:BO10)</f>
        <v>100.00000000000001</v>
      </c>
    </row>
    <row r="12" spans="1:67" x14ac:dyDescent="0.25">
      <c r="A12">
        <v>6369264471</v>
      </c>
      <c r="B12">
        <v>161258838</v>
      </c>
      <c r="I12">
        <v>84</v>
      </c>
      <c r="J12" t="s">
        <v>22</v>
      </c>
      <c r="K12" t="s">
        <v>22</v>
      </c>
      <c r="L12" t="s">
        <v>22</v>
      </c>
      <c r="M12" t="s">
        <v>42</v>
      </c>
      <c r="R12">
        <v>1200</v>
      </c>
      <c r="S12" t="s">
        <v>22</v>
      </c>
      <c r="T12">
        <v>160</v>
      </c>
      <c r="U12" t="s">
        <v>23</v>
      </c>
      <c r="V12">
        <v>65</v>
      </c>
      <c r="W12" t="s">
        <v>42</v>
      </c>
      <c r="Y12">
        <v>430</v>
      </c>
      <c r="Z12" t="s">
        <v>22</v>
      </c>
      <c r="AA12">
        <v>1500</v>
      </c>
      <c r="AB12" t="s">
        <v>23</v>
      </c>
      <c r="AF12">
        <v>40</v>
      </c>
      <c r="AG12" t="s">
        <v>22</v>
      </c>
      <c r="AH12">
        <v>500</v>
      </c>
      <c r="AI12" t="s">
        <v>23</v>
      </c>
      <c r="AJ12">
        <v>850</v>
      </c>
      <c r="AK12" t="s">
        <v>42</v>
      </c>
      <c r="AM12">
        <v>75</v>
      </c>
      <c r="AN12" t="s">
        <v>22</v>
      </c>
      <c r="AO12">
        <v>500</v>
      </c>
      <c r="AP12" t="s">
        <v>23</v>
      </c>
      <c r="AQ12">
        <v>560</v>
      </c>
      <c r="AR12" t="s">
        <v>42</v>
      </c>
      <c r="AW12">
        <v>700</v>
      </c>
      <c r="AX12" t="s">
        <v>22</v>
      </c>
      <c r="AY12" t="s">
        <v>22</v>
      </c>
      <c r="AZ12" t="s">
        <v>42</v>
      </c>
    </row>
    <row r="13" spans="1:67" x14ac:dyDescent="0.25">
      <c r="A13">
        <v>6369262829</v>
      </c>
      <c r="B13">
        <v>161258838</v>
      </c>
      <c r="I13">
        <v>430</v>
      </c>
      <c r="J13" t="s">
        <v>22</v>
      </c>
      <c r="K13" t="s">
        <v>22</v>
      </c>
      <c r="L13" t="s">
        <v>23</v>
      </c>
      <c r="M13" t="s">
        <v>22</v>
      </c>
      <c r="R13">
        <v>160</v>
      </c>
      <c r="S13" t="s">
        <v>22</v>
      </c>
      <c r="T13">
        <v>200</v>
      </c>
      <c r="U13" t="s">
        <v>23</v>
      </c>
      <c r="Y13">
        <v>1200</v>
      </c>
      <c r="Z13" t="s">
        <v>22</v>
      </c>
      <c r="AA13">
        <v>125</v>
      </c>
      <c r="AB13" t="s">
        <v>23</v>
      </c>
      <c r="AF13">
        <v>700</v>
      </c>
      <c r="AG13" t="s">
        <v>22</v>
      </c>
      <c r="AH13">
        <v>500</v>
      </c>
      <c r="AI13" t="s">
        <v>23</v>
      </c>
      <c r="AJ13">
        <v>120</v>
      </c>
      <c r="AK13" t="s">
        <v>42</v>
      </c>
      <c r="AM13">
        <v>200</v>
      </c>
      <c r="AN13" t="s">
        <v>22</v>
      </c>
      <c r="AO13">
        <v>100</v>
      </c>
      <c r="AP13" t="s">
        <v>23</v>
      </c>
      <c r="AQ13">
        <v>150</v>
      </c>
      <c r="AR13" t="s">
        <v>42</v>
      </c>
      <c r="AW13">
        <v>84</v>
      </c>
      <c r="AX13" t="s">
        <v>22</v>
      </c>
      <c r="AY13" t="s">
        <v>22</v>
      </c>
      <c r="AZ13" t="s">
        <v>42</v>
      </c>
      <c r="BF13">
        <v>70</v>
      </c>
      <c r="BG13" t="s">
        <v>22</v>
      </c>
      <c r="BH13" t="s">
        <v>23</v>
      </c>
      <c r="BI13" t="s">
        <v>23</v>
      </c>
      <c r="BJ13" t="s">
        <v>861</v>
      </c>
    </row>
    <row r="14" spans="1:67" x14ac:dyDescent="0.25">
      <c r="A14">
        <v>6369260901</v>
      </c>
      <c r="B14">
        <v>161258838</v>
      </c>
      <c r="I14">
        <v>1200</v>
      </c>
      <c r="J14" t="s">
        <v>22</v>
      </c>
      <c r="K14" t="s">
        <v>22</v>
      </c>
      <c r="L14" t="s">
        <v>42</v>
      </c>
      <c r="M14" t="s">
        <v>42</v>
      </c>
      <c r="R14">
        <v>325</v>
      </c>
      <c r="S14" t="s">
        <v>22</v>
      </c>
      <c r="T14">
        <v>340</v>
      </c>
      <c r="U14" t="s">
        <v>23</v>
      </c>
      <c r="V14">
        <f>SUM(V4:V12)</f>
        <v>1188</v>
      </c>
      <c r="Y14">
        <v>160</v>
      </c>
      <c r="Z14" t="s">
        <v>22</v>
      </c>
      <c r="AA14">
        <v>200</v>
      </c>
      <c r="AB14" t="s">
        <v>23</v>
      </c>
      <c r="AF14">
        <v>560</v>
      </c>
      <c r="AG14" t="s">
        <v>22</v>
      </c>
      <c r="AH14">
        <v>100</v>
      </c>
      <c r="AI14" t="s">
        <v>23</v>
      </c>
      <c r="AJ14">
        <v>140</v>
      </c>
      <c r="AK14" t="s">
        <v>42</v>
      </c>
      <c r="AM14">
        <v>500</v>
      </c>
      <c r="AN14" t="s">
        <v>22</v>
      </c>
      <c r="AO14">
        <v>75</v>
      </c>
      <c r="AP14" t="s">
        <v>23</v>
      </c>
      <c r="AQ14">
        <v>90</v>
      </c>
      <c r="AR14" t="s">
        <v>42</v>
      </c>
      <c r="AW14">
        <v>430</v>
      </c>
      <c r="AX14" t="s">
        <v>22</v>
      </c>
      <c r="AY14" t="s">
        <v>23</v>
      </c>
      <c r="AZ14" t="s">
        <v>22</v>
      </c>
      <c r="BA14" t="s">
        <v>862</v>
      </c>
      <c r="BF14">
        <v>150</v>
      </c>
      <c r="BG14" t="s">
        <v>22</v>
      </c>
      <c r="BH14" t="s">
        <v>23</v>
      </c>
      <c r="BI14" t="s">
        <v>23</v>
      </c>
      <c r="BJ14" t="s">
        <v>861</v>
      </c>
      <c r="BN14" t="s">
        <v>854</v>
      </c>
      <c r="BO14" t="s">
        <v>849</v>
      </c>
    </row>
    <row r="15" spans="1:67" x14ac:dyDescent="0.25">
      <c r="A15">
        <v>6369259327</v>
      </c>
      <c r="B15">
        <v>161258838</v>
      </c>
      <c r="I15">
        <v>160</v>
      </c>
      <c r="J15" t="s">
        <v>22</v>
      </c>
      <c r="K15" t="s">
        <v>22</v>
      </c>
      <c r="L15" t="s">
        <v>42</v>
      </c>
      <c r="M15" t="s">
        <v>22</v>
      </c>
      <c r="R15">
        <v>450</v>
      </c>
      <c r="S15" t="s">
        <v>22</v>
      </c>
      <c r="Y15">
        <v>325</v>
      </c>
      <c r="Z15" t="s">
        <v>22</v>
      </c>
      <c r="AA15">
        <v>38</v>
      </c>
      <c r="AB15" t="s">
        <v>23</v>
      </c>
      <c r="AF15">
        <v>150</v>
      </c>
      <c r="AG15" t="s">
        <v>22</v>
      </c>
      <c r="AH15">
        <v>75</v>
      </c>
      <c r="AI15" t="s">
        <v>23</v>
      </c>
      <c r="AJ15">
        <v>140</v>
      </c>
      <c r="AK15" t="s">
        <v>42</v>
      </c>
      <c r="AM15">
        <v>510</v>
      </c>
      <c r="AN15" t="s">
        <v>22</v>
      </c>
      <c r="AO15">
        <v>100</v>
      </c>
      <c r="AP15" t="s">
        <v>23</v>
      </c>
      <c r="AQ15">
        <v>850</v>
      </c>
      <c r="AR15" t="s">
        <v>42</v>
      </c>
      <c r="AW15">
        <v>1200</v>
      </c>
      <c r="AX15" t="s">
        <v>22</v>
      </c>
      <c r="AY15" t="s">
        <v>42</v>
      </c>
      <c r="AZ15" t="s">
        <v>42</v>
      </c>
      <c r="BF15">
        <v>500</v>
      </c>
      <c r="BG15" t="s">
        <v>22</v>
      </c>
      <c r="BH15" t="s">
        <v>23</v>
      </c>
      <c r="BI15" t="s">
        <v>23</v>
      </c>
      <c r="BJ15" t="s">
        <v>861</v>
      </c>
      <c r="BL15" t="s">
        <v>869</v>
      </c>
      <c r="BM15" t="s">
        <v>869</v>
      </c>
      <c r="BN15" s="9">
        <f>(BO15/$BO$22)*100</f>
        <v>11.111111111111111</v>
      </c>
      <c r="BO15">
        <f>BH11</f>
        <v>7</v>
      </c>
    </row>
    <row r="16" spans="1:67" x14ac:dyDescent="0.25">
      <c r="A16">
        <v>6369257254</v>
      </c>
      <c r="B16">
        <v>161258838</v>
      </c>
      <c r="I16">
        <v>325</v>
      </c>
      <c r="J16" t="s">
        <v>22</v>
      </c>
      <c r="K16" t="s">
        <v>22</v>
      </c>
      <c r="L16" t="s">
        <v>23</v>
      </c>
      <c r="M16" t="s">
        <v>22</v>
      </c>
      <c r="R16">
        <v>500</v>
      </c>
      <c r="S16" t="s">
        <v>22</v>
      </c>
      <c r="T16">
        <f>SUM(T4:T14)</f>
        <v>4720</v>
      </c>
      <c r="Y16">
        <v>450</v>
      </c>
      <c r="Z16" t="s">
        <v>22</v>
      </c>
      <c r="AA16">
        <v>340</v>
      </c>
      <c r="AB16" t="s">
        <v>23</v>
      </c>
      <c r="AF16">
        <v>460</v>
      </c>
      <c r="AG16" t="s">
        <v>22</v>
      </c>
      <c r="AH16">
        <v>50</v>
      </c>
      <c r="AI16" t="s">
        <v>23</v>
      </c>
      <c r="AJ16">
        <v>65</v>
      </c>
      <c r="AK16" t="s">
        <v>42</v>
      </c>
      <c r="AM16">
        <v>370</v>
      </c>
      <c r="AN16" t="s">
        <v>22</v>
      </c>
      <c r="AO16">
        <v>800</v>
      </c>
      <c r="AP16" t="s">
        <v>23</v>
      </c>
      <c r="AQ16">
        <v>100</v>
      </c>
      <c r="AR16" t="s">
        <v>42</v>
      </c>
      <c r="AW16">
        <v>160</v>
      </c>
      <c r="AX16" t="s">
        <v>22</v>
      </c>
      <c r="AY16" t="s">
        <v>42</v>
      </c>
      <c r="AZ16" t="s">
        <v>22</v>
      </c>
      <c r="BF16">
        <v>200</v>
      </c>
      <c r="BG16" t="s">
        <v>22</v>
      </c>
      <c r="BH16" t="s">
        <v>23</v>
      </c>
      <c r="BI16" t="s">
        <v>23</v>
      </c>
      <c r="BJ16" t="s">
        <v>861</v>
      </c>
      <c r="BL16" t="s">
        <v>870</v>
      </c>
      <c r="BM16" t="s">
        <v>870</v>
      </c>
      <c r="BN16" s="9">
        <f t="shared" ref="BN16:BN21" si="1">(BO16/$BO$22)*100</f>
        <v>47.619047619047613</v>
      </c>
      <c r="BO16">
        <f>BH43</f>
        <v>30</v>
      </c>
    </row>
    <row r="17" spans="1:67" x14ac:dyDescent="0.25">
      <c r="A17">
        <v>6369255510</v>
      </c>
      <c r="B17">
        <v>161258838</v>
      </c>
      <c r="I17">
        <v>450</v>
      </c>
      <c r="J17" t="s">
        <v>22</v>
      </c>
      <c r="K17" t="s">
        <v>22</v>
      </c>
      <c r="L17" t="s">
        <v>42</v>
      </c>
      <c r="M17" t="s">
        <v>42</v>
      </c>
      <c r="R17">
        <v>75</v>
      </c>
      <c r="S17" t="s">
        <v>22</v>
      </c>
      <c r="Y17">
        <v>500</v>
      </c>
      <c r="Z17" t="s">
        <v>22</v>
      </c>
      <c r="AF17">
        <v>180</v>
      </c>
      <c r="AG17" t="s">
        <v>22</v>
      </c>
      <c r="AH17">
        <v>350</v>
      </c>
      <c r="AI17" t="s">
        <v>23</v>
      </c>
      <c r="AM17">
        <v>140</v>
      </c>
      <c r="AN17" t="s">
        <v>22</v>
      </c>
      <c r="AO17">
        <v>350</v>
      </c>
      <c r="AP17" t="s">
        <v>23</v>
      </c>
      <c r="AQ17">
        <v>460</v>
      </c>
      <c r="AR17" t="s">
        <v>42</v>
      </c>
      <c r="AW17">
        <v>325</v>
      </c>
      <c r="AX17" t="s">
        <v>22</v>
      </c>
      <c r="AY17" t="s">
        <v>23</v>
      </c>
      <c r="AZ17" t="s">
        <v>22</v>
      </c>
      <c r="BA17" t="s">
        <v>862</v>
      </c>
      <c r="BF17">
        <v>240</v>
      </c>
      <c r="BG17" t="s">
        <v>22</v>
      </c>
      <c r="BH17" t="s">
        <v>23</v>
      </c>
      <c r="BI17" t="s">
        <v>23</v>
      </c>
      <c r="BJ17" t="s">
        <v>861</v>
      </c>
      <c r="BL17" t="s">
        <v>871</v>
      </c>
      <c r="BM17" t="s">
        <v>871</v>
      </c>
      <c r="BN17" s="9">
        <f t="shared" si="1"/>
        <v>3.1746031746031744</v>
      </c>
      <c r="BO17">
        <f>BH47</f>
        <v>2</v>
      </c>
    </row>
    <row r="18" spans="1:67" x14ac:dyDescent="0.25">
      <c r="A18">
        <v>6369253787</v>
      </c>
      <c r="B18">
        <v>161258838</v>
      </c>
      <c r="I18">
        <v>500</v>
      </c>
      <c r="J18" t="s">
        <v>22</v>
      </c>
      <c r="K18" t="s">
        <v>22</v>
      </c>
      <c r="L18" t="s">
        <v>23</v>
      </c>
      <c r="M18" t="s">
        <v>23</v>
      </c>
      <c r="R18">
        <v>50</v>
      </c>
      <c r="S18" t="s">
        <v>22</v>
      </c>
      <c r="Y18">
        <v>500</v>
      </c>
      <c r="Z18" t="s">
        <v>22</v>
      </c>
      <c r="AA18">
        <f>SUM(AA4:AA16)</f>
        <v>4251</v>
      </c>
      <c r="AF18">
        <v>250</v>
      </c>
      <c r="AG18" t="s">
        <v>22</v>
      </c>
      <c r="AH18">
        <v>80</v>
      </c>
      <c r="AI18" t="s">
        <v>23</v>
      </c>
      <c r="AJ18">
        <f>SUM(AJ4:AJ16)</f>
        <v>3620</v>
      </c>
      <c r="AM18">
        <v>160</v>
      </c>
      <c r="AN18" t="s">
        <v>22</v>
      </c>
      <c r="AO18">
        <v>80</v>
      </c>
      <c r="AP18" t="s">
        <v>23</v>
      </c>
      <c r="AQ18">
        <v>700</v>
      </c>
      <c r="AR18" t="s">
        <v>42</v>
      </c>
      <c r="AW18">
        <v>450</v>
      </c>
      <c r="AX18" t="s">
        <v>22</v>
      </c>
      <c r="AY18" t="s">
        <v>42</v>
      </c>
      <c r="AZ18" t="s">
        <v>42</v>
      </c>
      <c r="BF18">
        <v>240</v>
      </c>
      <c r="BG18" t="s">
        <v>22</v>
      </c>
      <c r="BH18" t="s">
        <v>23</v>
      </c>
      <c r="BI18" t="s">
        <v>23</v>
      </c>
      <c r="BJ18" t="s">
        <v>861</v>
      </c>
      <c r="BL18" t="s">
        <v>872</v>
      </c>
      <c r="BM18" t="s">
        <v>872</v>
      </c>
      <c r="BN18" s="9">
        <f t="shared" si="1"/>
        <v>7.9365079365079358</v>
      </c>
      <c r="BO18">
        <f>BH54</f>
        <v>5</v>
      </c>
    </row>
    <row r="19" spans="1:67" x14ac:dyDescent="0.25">
      <c r="A19">
        <v>6369252690</v>
      </c>
      <c r="B19">
        <v>161258838</v>
      </c>
      <c r="I19">
        <v>500</v>
      </c>
      <c r="J19" t="s">
        <v>23</v>
      </c>
      <c r="K19" t="s">
        <v>22</v>
      </c>
      <c r="L19" t="s">
        <v>23</v>
      </c>
      <c r="M19" t="s">
        <v>22</v>
      </c>
      <c r="R19">
        <v>100</v>
      </c>
      <c r="S19" t="s">
        <v>22</v>
      </c>
      <c r="U19" t="s">
        <v>844</v>
      </c>
      <c r="V19" t="s">
        <v>853</v>
      </c>
      <c r="Y19">
        <v>100</v>
      </c>
      <c r="Z19" t="s">
        <v>22</v>
      </c>
      <c r="AF19">
        <v>500</v>
      </c>
      <c r="AG19" t="s">
        <v>22</v>
      </c>
      <c r="AH19">
        <v>500</v>
      </c>
      <c r="AI19" t="s">
        <v>23</v>
      </c>
      <c r="AM19">
        <v>80</v>
      </c>
      <c r="AN19" t="s">
        <v>22</v>
      </c>
      <c r="AO19">
        <v>500</v>
      </c>
      <c r="AP19" t="s">
        <v>23</v>
      </c>
      <c r="AQ19">
        <v>140</v>
      </c>
      <c r="AR19" t="s">
        <v>42</v>
      </c>
      <c r="AW19">
        <v>500</v>
      </c>
      <c r="AX19" t="s">
        <v>22</v>
      </c>
      <c r="AY19" t="s">
        <v>23</v>
      </c>
      <c r="AZ19" t="s">
        <v>23</v>
      </c>
      <c r="BA19" t="s">
        <v>861</v>
      </c>
      <c r="BF19">
        <v>500</v>
      </c>
      <c r="BG19" t="s">
        <v>22</v>
      </c>
      <c r="BH19" t="s">
        <v>23</v>
      </c>
      <c r="BI19" t="s">
        <v>23</v>
      </c>
      <c r="BJ19" t="s">
        <v>861</v>
      </c>
      <c r="BL19" t="s">
        <v>873</v>
      </c>
      <c r="BM19" t="s">
        <v>873</v>
      </c>
      <c r="BN19" s="9">
        <f t="shared" si="1"/>
        <v>17.460317460317459</v>
      </c>
      <c r="BO19">
        <f>BH67</f>
        <v>11</v>
      </c>
    </row>
    <row r="20" spans="1:67" x14ac:dyDescent="0.25">
      <c r="A20">
        <v>6369249751</v>
      </c>
      <c r="B20">
        <v>161258838</v>
      </c>
      <c r="I20">
        <v>100</v>
      </c>
      <c r="J20" t="s">
        <v>42</v>
      </c>
      <c r="K20" t="s">
        <v>22</v>
      </c>
      <c r="L20" t="s">
        <v>23</v>
      </c>
      <c r="M20" t="s">
        <v>23</v>
      </c>
      <c r="R20">
        <v>200</v>
      </c>
      <c r="S20" t="s">
        <v>22</v>
      </c>
      <c r="T20" t="s">
        <v>22</v>
      </c>
      <c r="U20">
        <f>R74</f>
        <v>23392</v>
      </c>
      <c r="V20" s="9">
        <f>(U20/$U$23)*100</f>
        <v>79.836177474402731</v>
      </c>
      <c r="Y20">
        <v>75</v>
      </c>
      <c r="Z20" t="s">
        <v>22</v>
      </c>
      <c r="AF20">
        <v>450</v>
      </c>
      <c r="AG20" t="s">
        <v>22</v>
      </c>
      <c r="AH20">
        <v>250</v>
      </c>
      <c r="AI20" t="s">
        <v>23</v>
      </c>
      <c r="AM20">
        <v>140</v>
      </c>
      <c r="AN20" t="s">
        <v>22</v>
      </c>
      <c r="AO20">
        <v>250</v>
      </c>
      <c r="AP20" t="s">
        <v>23</v>
      </c>
      <c r="AQ20">
        <v>110</v>
      </c>
      <c r="AR20" t="s">
        <v>42</v>
      </c>
      <c r="AW20">
        <v>500</v>
      </c>
      <c r="AX20" t="s">
        <v>22</v>
      </c>
      <c r="AY20" t="s">
        <v>23</v>
      </c>
      <c r="AZ20" t="s">
        <v>22</v>
      </c>
      <c r="BA20" t="s">
        <v>862</v>
      </c>
      <c r="BF20">
        <v>100</v>
      </c>
      <c r="BG20" t="s">
        <v>22</v>
      </c>
      <c r="BH20" t="s">
        <v>23</v>
      </c>
      <c r="BI20" t="s">
        <v>23</v>
      </c>
      <c r="BJ20" t="s">
        <v>861</v>
      </c>
      <c r="BL20" t="s">
        <v>874</v>
      </c>
      <c r="BM20" t="s">
        <v>874</v>
      </c>
      <c r="BN20" s="9">
        <f t="shared" si="1"/>
        <v>1.5873015873015872</v>
      </c>
      <c r="BO20">
        <f>BH70</f>
        <v>1</v>
      </c>
    </row>
    <row r="21" spans="1:67" x14ac:dyDescent="0.25">
      <c r="A21">
        <v>6369247838</v>
      </c>
      <c r="B21">
        <v>161258838</v>
      </c>
      <c r="I21">
        <v>75</v>
      </c>
      <c r="J21" t="s">
        <v>22</v>
      </c>
      <c r="K21" t="s">
        <v>22</v>
      </c>
      <c r="L21" t="s">
        <v>23</v>
      </c>
      <c r="M21" t="s">
        <v>23</v>
      </c>
      <c r="R21">
        <v>800</v>
      </c>
      <c r="S21" t="s">
        <v>22</v>
      </c>
      <c r="T21" t="s">
        <v>23</v>
      </c>
      <c r="U21">
        <f>T16</f>
        <v>4720</v>
      </c>
      <c r="V21" s="9">
        <f t="shared" ref="V21:V22" si="2">(U21/$U$23)*100</f>
        <v>16.109215017064844</v>
      </c>
      <c r="Y21">
        <v>50</v>
      </c>
      <c r="Z21" t="s">
        <v>22</v>
      </c>
      <c r="AF21">
        <v>510</v>
      </c>
      <c r="AG21" t="s">
        <v>22</v>
      </c>
      <c r="AH21">
        <v>50</v>
      </c>
      <c r="AI21" t="s">
        <v>23</v>
      </c>
      <c r="AM21">
        <v>400</v>
      </c>
      <c r="AN21" t="s">
        <v>22</v>
      </c>
      <c r="AO21">
        <v>190</v>
      </c>
      <c r="AP21" t="s">
        <v>23</v>
      </c>
      <c r="AQ21">
        <v>125</v>
      </c>
      <c r="AR21" t="s">
        <v>42</v>
      </c>
      <c r="AW21">
        <v>100</v>
      </c>
      <c r="AX21" t="s">
        <v>22</v>
      </c>
      <c r="AY21" t="s">
        <v>23</v>
      </c>
      <c r="AZ21" t="s">
        <v>23</v>
      </c>
      <c r="BA21" t="s">
        <v>861</v>
      </c>
      <c r="BF21">
        <v>75</v>
      </c>
      <c r="BG21" t="s">
        <v>22</v>
      </c>
      <c r="BH21" t="s">
        <v>23</v>
      </c>
      <c r="BI21" t="s">
        <v>23</v>
      </c>
      <c r="BJ21" t="s">
        <v>861</v>
      </c>
      <c r="BL21" t="s">
        <v>875</v>
      </c>
      <c r="BM21" t="s">
        <v>875</v>
      </c>
      <c r="BN21" s="9">
        <f t="shared" si="1"/>
        <v>11.111111111111111</v>
      </c>
      <c r="BO21">
        <f>BH79</f>
        <v>7</v>
      </c>
    </row>
    <row r="22" spans="1:67" x14ac:dyDescent="0.25">
      <c r="A22">
        <v>6369244184</v>
      </c>
      <c r="B22">
        <v>161258838</v>
      </c>
      <c r="I22">
        <v>50</v>
      </c>
      <c r="J22" t="s">
        <v>22</v>
      </c>
      <c r="K22" t="s">
        <v>22</v>
      </c>
      <c r="L22" t="s">
        <v>23</v>
      </c>
      <c r="M22" t="s">
        <v>42</v>
      </c>
      <c r="R22">
        <v>350</v>
      </c>
      <c r="S22" t="s">
        <v>22</v>
      </c>
      <c r="T22" t="s">
        <v>42</v>
      </c>
      <c r="U22">
        <f>V14</f>
        <v>1188</v>
      </c>
      <c r="V22" s="9">
        <f t="shared" si="2"/>
        <v>4.0546075085324231</v>
      </c>
      <c r="Y22">
        <v>200</v>
      </c>
      <c r="Z22" t="s">
        <v>22</v>
      </c>
      <c r="AF22">
        <v>370</v>
      </c>
      <c r="AG22" t="s">
        <v>22</v>
      </c>
      <c r="AH22">
        <v>190</v>
      </c>
      <c r="AI22" t="s">
        <v>23</v>
      </c>
      <c r="AK22" t="s">
        <v>844</v>
      </c>
      <c r="AL22" t="s">
        <v>853</v>
      </c>
      <c r="AM22">
        <v>800</v>
      </c>
      <c r="AN22" t="s">
        <v>22</v>
      </c>
      <c r="AO22">
        <v>200</v>
      </c>
      <c r="AP22" t="s">
        <v>23</v>
      </c>
      <c r="AQ22">
        <v>100</v>
      </c>
      <c r="AR22" t="s">
        <v>42</v>
      </c>
      <c r="AW22">
        <v>75</v>
      </c>
      <c r="AX22" t="s">
        <v>22</v>
      </c>
      <c r="AY22" t="s">
        <v>23</v>
      </c>
      <c r="AZ22" t="s">
        <v>23</v>
      </c>
      <c r="BA22" t="s">
        <v>861</v>
      </c>
      <c r="BF22">
        <v>350</v>
      </c>
      <c r="BG22" t="s">
        <v>22</v>
      </c>
      <c r="BH22" t="s">
        <v>23</v>
      </c>
      <c r="BI22" t="s">
        <v>23</v>
      </c>
      <c r="BJ22" t="s">
        <v>861</v>
      </c>
      <c r="BM22" s="10" t="s">
        <v>850</v>
      </c>
      <c r="BN22">
        <f>SUM(BN15:BN21)</f>
        <v>99.999999999999986</v>
      </c>
      <c r="BO22">
        <f>SUM(BO15:BO21)</f>
        <v>63</v>
      </c>
    </row>
    <row r="23" spans="1:67" x14ac:dyDescent="0.25">
      <c r="A23">
        <v>6369241709</v>
      </c>
      <c r="B23">
        <v>161258838</v>
      </c>
      <c r="I23">
        <v>100</v>
      </c>
      <c r="J23" t="s">
        <v>22</v>
      </c>
      <c r="K23" t="s">
        <v>23</v>
      </c>
      <c r="L23" t="s">
        <v>42</v>
      </c>
      <c r="M23" t="s">
        <v>23</v>
      </c>
      <c r="R23">
        <v>80</v>
      </c>
      <c r="S23" t="s">
        <v>22</v>
      </c>
      <c r="T23" t="s">
        <v>850</v>
      </c>
      <c r="U23">
        <f>SUM(U20:U22)</f>
        <v>29300</v>
      </c>
      <c r="V23" s="9">
        <f>SUM(V20:V22)</f>
        <v>100</v>
      </c>
      <c r="Y23">
        <v>800</v>
      </c>
      <c r="Z23" t="s">
        <v>22</v>
      </c>
      <c r="AF23">
        <v>700</v>
      </c>
      <c r="AG23" t="s">
        <v>22</v>
      </c>
      <c r="AH23">
        <v>200</v>
      </c>
      <c r="AI23" t="s">
        <v>23</v>
      </c>
      <c r="AJ23" t="s">
        <v>22</v>
      </c>
      <c r="AK23">
        <f>AF30</f>
        <v>8442</v>
      </c>
      <c r="AL23" s="9">
        <f>(AK23/$AK$26)*100</f>
        <v>28.812286689419796</v>
      </c>
      <c r="AM23">
        <v>750</v>
      </c>
      <c r="AN23" t="s">
        <v>22</v>
      </c>
      <c r="AO23">
        <v>500</v>
      </c>
      <c r="AP23" t="s">
        <v>23</v>
      </c>
      <c r="AQ23">
        <v>65</v>
      </c>
      <c r="AR23" t="s">
        <v>42</v>
      </c>
      <c r="AW23">
        <v>50</v>
      </c>
      <c r="AX23" t="s">
        <v>22</v>
      </c>
      <c r="AY23" t="s">
        <v>23</v>
      </c>
      <c r="AZ23" t="s">
        <v>42</v>
      </c>
      <c r="BF23">
        <v>80</v>
      </c>
      <c r="BG23" t="s">
        <v>22</v>
      </c>
      <c r="BH23" t="s">
        <v>23</v>
      </c>
      <c r="BI23" t="s">
        <v>23</v>
      </c>
      <c r="BJ23" t="s">
        <v>861</v>
      </c>
    </row>
    <row r="24" spans="1:67" x14ac:dyDescent="0.25">
      <c r="A24">
        <v>6369210819</v>
      </c>
      <c r="B24">
        <v>161258838</v>
      </c>
      <c r="I24">
        <v>200</v>
      </c>
      <c r="J24" t="s">
        <v>22</v>
      </c>
      <c r="K24" t="s">
        <v>22</v>
      </c>
      <c r="L24" t="s">
        <v>22</v>
      </c>
      <c r="M24" t="s">
        <v>22</v>
      </c>
      <c r="R24">
        <v>80</v>
      </c>
      <c r="S24" t="s">
        <v>22</v>
      </c>
      <c r="Y24">
        <v>350</v>
      </c>
      <c r="Z24" t="s">
        <v>22</v>
      </c>
      <c r="AF24">
        <v>160</v>
      </c>
      <c r="AG24" t="s">
        <v>22</v>
      </c>
      <c r="AH24">
        <v>500</v>
      </c>
      <c r="AI24" t="s">
        <v>23</v>
      </c>
      <c r="AJ24" t="s">
        <v>23</v>
      </c>
      <c r="AK24">
        <f>AH56</f>
        <v>17238</v>
      </c>
      <c r="AL24" s="9">
        <f t="shared" ref="AL24:AL25" si="3">(AK24/$AK$26)*100</f>
        <v>58.832764505119449</v>
      </c>
      <c r="AM24">
        <v>160</v>
      </c>
      <c r="AN24" t="s">
        <v>22</v>
      </c>
      <c r="AO24">
        <v>147</v>
      </c>
      <c r="AP24" t="s">
        <v>23</v>
      </c>
      <c r="AW24">
        <v>100</v>
      </c>
      <c r="AX24" t="s">
        <v>23</v>
      </c>
      <c r="AY24" t="s">
        <v>42</v>
      </c>
      <c r="AZ24" t="s">
        <v>23</v>
      </c>
      <c r="BF24">
        <v>250</v>
      </c>
      <c r="BG24" t="s">
        <v>22</v>
      </c>
      <c r="BH24" t="s">
        <v>23</v>
      </c>
      <c r="BI24" t="s">
        <v>23</v>
      </c>
      <c r="BJ24" t="s">
        <v>861</v>
      </c>
    </row>
    <row r="25" spans="1:67" x14ac:dyDescent="0.25">
      <c r="A25">
        <v>6369205327</v>
      </c>
      <c r="B25">
        <v>161258838</v>
      </c>
      <c r="I25">
        <v>800</v>
      </c>
      <c r="J25" t="s">
        <v>22</v>
      </c>
      <c r="K25" t="s">
        <v>22</v>
      </c>
      <c r="L25" t="s">
        <v>22</v>
      </c>
      <c r="M25" t="s">
        <v>23</v>
      </c>
      <c r="R25">
        <v>250</v>
      </c>
      <c r="S25" t="s">
        <v>22</v>
      </c>
      <c r="U25" t="s">
        <v>854</v>
      </c>
      <c r="V25" t="s">
        <v>855</v>
      </c>
      <c r="Y25">
        <v>80</v>
      </c>
      <c r="Z25" t="s">
        <v>22</v>
      </c>
      <c r="AB25" t="s">
        <v>844</v>
      </c>
      <c r="AC25" t="s">
        <v>853</v>
      </c>
      <c r="AF25">
        <v>110</v>
      </c>
      <c r="AG25" t="s">
        <v>22</v>
      </c>
      <c r="AH25">
        <v>147</v>
      </c>
      <c r="AI25" t="s">
        <v>23</v>
      </c>
      <c r="AJ25" t="s">
        <v>42</v>
      </c>
      <c r="AK25">
        <f>AJ18</f>
        <v>3620</v>
      </c>
      <c r="AL25" s="9">
        <f t="shared" si="3"/>
        <v>12.354948805460751</v>
      </c>
      <c r="AM25">
        <v>340</v>
      </c>
      <c r="AN25" t="s">
        <v>22</v>
      </c>
      <c r="AO25">
        <v>150</v>
      </c>
      <c r="AP25" t="s">
        <v>23</v>
      </c>
      <c r="AQ25">
        <f>SUM(AQ4:AQ23)</f>
        <v>6084</v>
      </c>
      <c r="AW25">
        <v>200</v>
      </c>
      <c r="AX25" t="s">
        <v>22</v>
      </c>
      <c r="AY25" t="s">
        <v>22</v>
      </c>
      <c r="AZ25" t="s">
        <v>22</v>
      </c>
      <c r="BA25" t="s">
        <v>863</v>
      </c>
      <c r="BF25">
        <v>190</v>
      </c>
      <c r="BG25" t="s">
        <v>22</v>
      </c>
      <c r="BH25" t="s">
        <v>23</v>
      </c>
      <c r="BI25" t="s">
        <v>23</v>
      </c>
      <c r="BJ25" t="s">
        <v>861</v>
      </c>
    </row>
    <row r="26" spans="1:67" x14ac:dyDescent="0.25">
      <c r="A26">
        <v>6369200651</v>
      </c>
      <c r="B26">
        <v>161258838</v>
      </c>
      <c r="I26">
        <v>350</v>
      </c>
      <c r="J26" t="s">
        <v>22</v>
      </c>
      <c r="K26" t="s">
        <v>22</v>
      </c>
      <c r="L26" t="s">
        <v>23</v>
      </c>
      <c r="M26" t="s">
        <v>23</v>
      </c>
      <c r="R26">
        <v>950</v>
      </c>
      <c r="S26" t="s">
        <v>22</v>
      </c>
      <c r="T26" t="s">
        <v>22</v>
      </c>
      <c r="U26" s="9">
        <f>(V26/V29)*100</f>
        <v>77.528089887640448</v>
      </c>
      <c r="V26">
        <v>69</v>
      </c>
      <c r="Y26">
        <v>250</v>
      </c>
      <c r="Z26" t="s">
        <v>22</v>
      </c>
      <c r="AA26" t="s">
        <v>22</v>
      </c>
      <c r="AB26">
        <f>Y78</f>
        <v>24744</v>
      </c>
      <c r="AC26" s="9">
        <f>(AB26/$AB$29)*100</f>
        <v>84.450511945392492</v>
      </c>
      <c r="AF26">
        <v>140</v>
      </c>
      <c r="AG26" t="s">
        <v>22</v>
      </c>
      <c r="AH26">
        <v>185</v>
      </c>
      <c r="AI26" t="s">
        <v>23</v>
      </c>
      <c r="AJ26" t="s">
        <v>850</v>
      </c>
      <c r="AK26">
        <f>SUM(AK23:AK25)</f>
        <v>29300</v>
      </c>
      <c r="AL26" s="9">
        <f>SUM(AL23:AL25)</f>
        <v>100</v>
      </c>
      <c r="AO26">
        <v>185</v>
      </c>
      <c r="AP26" t="s">
        <v>23</v>
      </c>
      <c r="AW26">
        <v>800</v>
      </c>
      <c r="AX26" t="s">
        <v>22</v>
      </c>
      <c r="AY26" t="s">
        <v>22</v>
      </c>
      <c r="AZ26" t="s">
        <v>23</v>
      </c>
      <c r="BA26" t="s">
        <v>865</v>
      </c>
      <c r="BF26">
        <v>200</v>
      </c>
      <c r="BG26" t="s">
        <v>22</v>
      </c>
      <c r="BH26" t="s">
        <v>23</v>
      </c>
      <c r="BI26" t="s">
        <v>23</v>
      </c>
      <c r="BJ26" t="s">
        <v>861</v>
      </c>
    </row>
    <row r="27" spans="1:67" x14ac:dyDescent="0.25">
      <c r="A27">
        <v>6369198488</v>
      </c>
      <c r="B27">
        <v>161258838</v>
      </c>
      <c r="I27">
        <v>80</v>
      </c>
      <c r="J27" t="s">
        <v>22</v>
      </c>
      <c r="K27" t="s">
        <v>22</v>
      </c>
      <c r="L27" t="s">
        <v>23</v>
      </c>
      <c r="M27" t="s">
        <v>23</v>
      </c>
      <c r="R27">
        <v>50</v>
      </c>
      <c r="S27" t="s">
        <v>22</v>
      </c>
      <c r="T27" t="s">
        <v>23</v>
      </c>
      <c r="U27" s="9">
        <f>(V27/V29)*100</f>
        <v>12.359550561797752</v>
      </c>
      <c r="V27">
        <v>11</v>
      </c>
      <c r="Y27">
        <v>950</v>
      </c>
      <c r="Z27" t="s">
        <v>22</v>
      </c>
      <c r="AA27" t="s">
        <v>23</v>
      </c>
      <c r="AB27">
        <f>AA18</f>
        <v>4251</v>
      </c>
      <c r="AC27" s="9">
        <f t="shared" ref="AC27:AC28" si="4">(AB27/$AB$29)*100</f>
        <v>14.508532423208193</v>
      </c>
      <c r="AF27">
        <v>100</v>
      </c>
      <c r="AG27" t="s">
        <v>22</v>
      </c>
      <c r="AH27">
        <v>550</v>
      </c>
      <c r="AI27" t="s">
        <v>23</v>
      </c>
      <c r="AM27">
        <f>SUM(AM4:AM25)</f>
        <v>7940</v>
      </c>
      <c r="AO27">
        <v>550</v>
      </c>
      <c r="AP27" t="s">
        <v>23</v>
      </c>
      <c r="AW27">
        <v>350</v>
      </c>
      <c r="AX27" t="s">
        <v>22</v>
      </c>
      <c r="AY27" t="s">
        <v>23</v>
      </c>
      <c r="AZ27" t="s">
        <v>23</v>
      </c>
      <c r="BA27" t="s">
        <v>861</v>
      </c>
      <c r="BF27">
        <v>147</v>
      </c>
      <c r="BG27" t="s">
        <v>22</v>
      </c>
      <c r="BH27" t="s">
        <v>23</v>
      </c>
      <c r="BI27" t="s">
        <v>23</v>
      </c>
      <c r="BJ27" t="s">
        <v>861</v>
      </c>
    </row>
    <row r="28" spans="1:67" x14ac:dyDescent="0.25">
      <c r="A28">
        <v>6369192245</v>
      </c>
      <c r="B28">
        <v>161258838</v>
      </c>
      <c r="I28">
        <v>80</v>
      </c>
      <c r="J28" t="s">
        <v>22</v>
      </c>
      <c r="K28" t="s">
        <v>23</v>
      </c>
      <c r="L28" t="s">
        <v>42</v>
      </c>
      <c r="M28" t="s">
        <v>42</v>
      </c>
      <c r="R28">
        <v>30</v>
      </c>
      <c r="S28" t="s">
        <v>22</v>
      </c>
      <c r="T28" t="s">
        <v>42</v>
      </c>
      <c r="U28" s="9">
        <f>(V28/V29)*100</f>
        <v>10.112359550561797</v>
      </c>
      <c r="V28">
        <v>9</v>
      </c>
      <c r="Y28">
        <v>50</v>
      </c>
      <c r="Z28" t="s">
        <v>22</v>
      </c>
      <c r="AA28" t="s">
        <v>42</v>
      </c>
      <c r="AB28">
        <f>AC8</f>
        <v>305</v>
      </c>
      <c r="AC28" s="9">
        <f t="shared" si="4"/>
        <v>1.0409556313993173</v>
      </c>
      <c r="AF28">
        <v>160</v>
      </c>
      <c r="AG28" t="s">
        <v>22</v>
      </c>
      <c r="AH28">
        <v>100</v>
      </c>
      <c r="AI28" t="s">
        <v>23</v>
      </c>
      <c r="AO28">
        <v>180</v>
      </c>
      <c r="AP28" t="s">
        <v>23</v>
      </c>
      <c r="AW28">
        <v>80</v>
      </c>
      <c r="AX28" t="s">
        <v>22</v>
      </c>
      <c r="AY28" t="s">
        <v>23</v>
      </c>
      <c r="AZ28" t="s">
        <v>23</v>
      </c>
      <c r="BA28" t="s">
        <v>861</v>
      </c>
      <c r="BF28">
        <v>185</v>
      </c>
      <c r="BG28" t="s">
        <v>22</v>
      </c>
      <c r="BH28" t="s">
        <v>23</v>
      </c>
      <c r="BI28" t="s">
        <v>23</v>
      </c>
      <c r="BJ28" t="s">
        <v>861</v>
      </c>
    </row>
    <row r="29" spans="1:67" x14ac:dyDescent="0.25">
      <c r="A29">
        <v>6369175961</v>
      </c>
      <c r="B29">
        <v>161258838</v>
      </c>
      <c r="I29">
        <v>500</v>
      </c>
      <c r="J29" t="s">
        <v>23</v>
      </c>
      <c r="K29" t="s">
        <v>23</v>
      </c>
      <c r="L29" t="s">
        <v>23</v>
      </c>
      <c r="M29" t="s">
        <v>23</v>
      </c>
      <c r="R29">
        <v>40</v>
      </c>
      <c r="S29" t="s">
        <v>22</v>
      </c>
      <c r="T29" t="s">
        <v>850</v>
      </c>
      <c r="U29">
        <f>SUM(U26:U28)</f>
        <v>99.999999999999986</v>
      </c>
      <c r="V29">
        <f>SUM(V26:V28)</f>
        <v>89</v>
      </c>
      <c r="Y29">
        <v>30</v>
      </c>
      <c r="Z29" t="s">
        <v>22</v>
      </c>
      <c r="AA29" t="s">
        <v>850</v>
      </c>
      <c r="AB29">
        <f>SUM(AB26:AB28)</f>
        <v>29300</v>
      </c>
      <c r="AC29" s="9">
        <f>SUM(AC26:AC28)</f>
        <v>100</v>
      </c>
      <c r="AH29">
        <v>200</v>
      </c>
      <c r="AI29" t="s">
        <v>23</v>
      </c>
      <c r="AK29" t="s">
        <v>854</v>
      </c>
      <c r="AL29" t="s">
        <v>855</v>
      </c>
      <c r="AO29">
        <v>120</v>
      </c>
      <c r="AP29" t="s">
        <v>23</v>
      </c>
      <c r="AW29">
        <v>80</v>
      </c>
      <c r="AX29" t="s">
        <v>23</v>
      </c>
      <c r="AY29" t="s">
        <v>42</v>
      </c>
      <c r="AZ29" t="s">
        <v>42</v>
      </c>
      <c r="BF29">
        <v>550</v>
      </c>
      <c r="BG29" t="s">
        <v>22</v>
      </c>
      <c r="BH29" t="s">
        <v>23</v>
      </c>
      <c r="BI29" t="s">
        <v>23</v>
      </c>
      <c r="BJ29" t="s">
        <v>861</v>
      </c>
    </row>
    <row r="30" spans="1:67" x14ac:dyDescent="0.25">
      <c r="A30">
        <v>6369172838</v>
      </c>
      <c r="B30">
        <v>161258838</v>
      </c>
      <c r="C30">
        <v>38</v>
      </c>
      <c r="D30" t="s">
        <v>42</v>
      </c>
      <c r="E30" t="s">
        <v>23</v>
      </c>
      <c r="F30" t="s">
        <v>22</v>
      </c>
      <c r="G30" t="s">
        <v>23</v>
      </c>
      <c r="I30">
        <v>250</v>
      </c>
      <c r="J30" t="s">
        <v>22</v>
      </c>
      <c r="K30" t="s">
        <v>22</v>
      </c>
      <c r="L30" t="s">
        <v>23</v>
      </c>
      <c r="M30" t="s">
        <v>23</v>
      </c>
      <c r="R30">
        <v>190</v>
      </c>
      <c r="S30" t="s">
        <v>22</v>
      </c>
      <c r="Y30">
        <v>40</v>
      </c>
      <c r="Z30" t="s">
        <v>22</v>
      </c>
      <c r="AF30">
        <f>SUM(AF4:AF28)</f>
        <v>8442</v>
      </c>
      <c r="AH30">
        <v>30</v>
      </c>
      <c r="AI30" t="s">
        <v>23</v>
      </c>
      <c r="AJ30" t="s">
        <v>22</v>
      </c>
      <c r="AK30" s="9">
        <f>(AL30/AL33)*100</f>
        <v>28.08988764044944</v>
      </c>
      <c r="AL30">
        <v>25</v>
      </c>
      <c r="AO30">
        <v>30</v>
      </c>
      <c r="AP30" t="s">
        <v>23</v>
      </c>
      <c r="AR30" t="s">
        <v>844</v>
      </c>
      <c r="AS30" t="s">
        <v>853</v>
      </c>
      <c r="AW30">
        <v>500</v>
      </c>
      <c r="AX30" t="s">
        <v>23</v>
      </c>
      <c r="AY30" t="s">
        <v>23</v>
      </c>
      <c r="AZ30" t="s">
        <v>23</v>
      </c>
      <c r="BA30" t="s">
        <v>866</v>
      </c>
      <c r="BF30">
        <v>290</v>
      </c>
      <c r="BG30" t="s">
        <v>22</v>
      </c>
      <c r="BH30" t="s">
        <v>23</v>
      </c>
      <c r="BI30" t="s">
        <v>23</v>
      </c>
      <c r="BJ30" t="s">
        <v>861</v>
      </c>
    </row>
    <row r="31" spans="1:67" x14ac:dyDescent="0.25">
      <c r="A31">
        <v>6369169163</v>
      </c>
      <c r="B31">
        <v>161258838</v>
      </c>
      <c r="I31">
        <v>950</v>
      </c>
      <c r="J31" t="s">
        <v>22</v>
      </c>
      <c r="K31" t="s">
        <v>22</v>
      </c>
      <c r="L31" t="s">
        <v>22</v>
      </c>
      <c r="M31" t="s">
        <v>22</v>
      </c>
      <c r="R31">
        <v>200</v>
      </c>
      <c r="S31" t="s">
        <v>22</v>
      </c>
      <c r="Y31">
        <v>190</v>
      </c>
      <c r="Z31" t="s">
        <v>22</v>
      </c>
      <c r="AB31" t="s">
        <v>854</v>
      </c>
      <c r="AC31" t="s">
        <v>855</v>
      </c>
      <c r="AH31">
        <v>290</v>
      </c>
      <c r="AI31" t="s">
        <v>23</v>
      </c>
      <c r="AJ31" t="s">
        <v>23</v>
      </c>
      <c r="AK31" s="9">
        <f>(AL31/AL33)*100</f>
        <v>57.303370786516851</v>
      </c>
      <c r="AL31">
        <v>51</v>
      </c>
      <c r="AO31">
        <v>250</v>
      </c>
      <c r="AP31" t="s">
        <v>23</v>
      </c>
      <c r="AQ31" t="s">
        <v>22</v>
      </c>
      <c r="AR31">
        <f>AM27</f>
        <v>7940</v>
      </c>
      <c r="AS31" s="9">
        <f>(AR31/$AK$26)*100</f>
        <v>27.098976109215016</v>
      </c>
      <c r="AW31">
        <v>250</v>
      </c>
      <c r="AX31" t="s">
        <v>22</v>
      </c>
      <c r="AY31" t="s">
        <v>23</v>
      </c>
      <c r="AZ31" t="s">
        <v>23</v>
      </c>
      <c r="BA31" t="s">
        <v>861</v>
      </c>
      <c r="BF31">
        <v>700</v>
      </c>
      <c r="BG31" t="s">
        <v>22</v>
      </c>
      <c r="BH31" t="s">
        <v>23</v>
      </c>
      <c r="BI31" t="s">
        <v>23</v>
      </c>
      <c r="BJ31" t="s">
        <v>861</v>
      </c>
    </row>
    <row r="32" spans="1:67" x14ac:dyDescent="0.25">
      <c r="A32">
        <v>6369165134</v>
      </c>
      <c r="B32">
        <v>161258838</v>
      </c>
      <c r="C32">
        <v>500</v>
      </c>
      <c r="D32" t="s">
        <v>22</v>
      </c>
      <c r="E32" t="s">
        <v>22</v>
      </c>
      <c r="F32" t="s">
        <v>23</v>
      </c>
      <c r="G32" t="s">
        <v>23</v>
      </c>
      <c r="I32">
        <v>50</v>
      </c>
      <c r="J32" t="s">
        <v>22</v>
      </c>
      <c r="K32" t="s">
        <v>22</v>
      </c>
      <c r="L32" t="s">
        <v>23</v>
      </c>
      <c r="M32" t="s">
        <v>22</v>
      </c>
      <c r="R32">
        <v>700</v>
      </c>
      <c r="S32" t="s">
        <v>22</v>
      </c>
      <c r="Y32">
        <v>200</v>
      </c>
      <c r="Z32" t="s">
        <v>22</v>
      </c>
      <c r="AA32" t="s">
        <v>22</v>
      </c>
      <c r="AB32" s="9">
        <f>(AC32/AC35)*100</f>
        <v>82.022471910112358</v>
      </c>
      <c r="AC32">
        <v>73</v>
      </c>
      <c r="AH32">
        <v>1500</v>
      </c>
      <c r="AI32" t="s">
        <v>23</v>
      </c>
      <c r="AJ32" t="s">
        <v>42</v>
      </c>
      <c r="AK32" s="9">
        <f>(AL32/AL33)*100</f>
        <v>14.606741573033707</v>
      </c>
      <c r="AL32">
        <v>13</v>
      </c>
      <c r="AO32">
        <v>450</v>
      </c>
      <c r="AP32" t="s">
        <v>23</v>
      </c>
      <c r="AQ32" t="s">
        <v>23</v>
      </c>
      <c r="AR32">
        <f>AO52</f>
        <v>15276</v>
      </c>
      <c r="AS32" s="9">
        <f t="shared" ref="AS32:AS33" si="5">(AR32/$AK$26)*100</f>
        <v>52.136518771331055</v>
      </c>
      <c r="AW32">
        <v>950</v>
      </c>
      <c r="AX32" t="s">
        <v>22</v>
      </c>
      <c r="AY32" t="s">
        <v>22</v>
      </c>
      <c r="AZ32" t="s">
        <v>22</v>
      </c>
      <c r="BA32" t="s">
        <v>863</v>
      </c>
      <c r="BF32">
        <v>500</v>
      </c>
      <c r="BG32" t="s">
        <v>22</v>
      </c>
      <c r="BH32" t="s">
        <v>23</v>
      </c>
      <c r="BI32" t="s">
        <v>23</v>
      </c>
      <c r="BJ32" t="s">
        <v>861</v>
      </c>
    </row>
    <row r="33" spans="1:62" x14ac:dyDescent="0.25">
      <c r="A33">
        <v>6369156976</v>
      </c>
      <c r="B33">
        <v>161258838</v>
      </c>
      <c r="I33">
        <v>30</v>
      </c>
      <c r="J33" t="s">
        <v>22</v>
      </c>
      <c r="K33" t="s">
        <v>22</v>
      </c>
      <c r="L33" t="s">
        <v>22</v>
      </c>
      <c r="M33" t="s">
        <v>42</v>
      </c>
      <c r="R33">
        <v>560</v>
      </c>
      <c r="S33" t="s">
        <v>22</v>
      </c>
      <c r="Y33">
        <v>560</v>
      </c>
      <c r="Z33" t="s">
        <v>22</v>
      </c>
      <c r="AA33" t="s">
        <v>23</v>
      </c>
      <c r="AB33" s="9">
        <f>(AC33/AC35)*100</f>
        <v>14.606741573033707</v>
      </c>
      <c r="AC33">
        <v>13</v>
      </c>
      <c r="AH33">
        <v>700</v>
      </c>
      <c r="AI33" t="s">
        <v>23</v>
      </c>
      <c r="AJ33" t="s">
        <v>850</v>
      </c>
      <c r="AK33">
        <f>SUM(AK30:AK32)</f>
        <v>100</v>
      </c>
      <c r="AL33">
        <f>SUM(AL30:AL32)</f>
        <v>89</v>
      </c>
      <c r="AO33">
        <v>290</v>
      </c>
      <c r="AP33" t="s">
        <v>23</v>
      </c>
      <c r="AQ33" t="s">
        <v>42</v>
      </c>
      <c r="AR33">
        <v>6084</v>
      </c>
      <c r="AS33" s="9">
        <f t="shared" si="5"/>
        <v>20.764505119453926</v>
      </c>
      <c r="AW33">
        <v>50</v>
      </c>
      <c r="AX33" t="s">
        <v>22</v>
      </c>
      <c r="AY33" t="s">
        <v>23</v>
      </c>
      <c r="AZ33" t="s">
        <v>22</v>
      </c>
      <c r="BA33" t="s">
        <v>862</v>
      </c>
      <c r="BF33">
        <v>1300</v>
      </c>
      <c r="BG33" t="s">
        <v>22</v>
      </c>
      <c r="BH33" t="s">
        <v>23</v>
      </c>
      <c r="BI33" t="s">
        <v>23</v>
      </c>
      <c r="BJ33" t="s">
        <v>861</v>
      </c>
    </row>
    <row r="34" spans="1:62" x14ac:dyDescent="0.25">
      <c r="A34">
        <v>6369144522</v>
      </c>
      <c r="B34">
        <v>161258838</v>
      </c>
      <c r="I34">
        <v>40</v>
      </c>
      <c r="J34" t="s">
        <v>22</v>
      </c>
      <c r="K34" t="s">
        <v>22</v>
      </c>
      <c r="L34" t="s">
        <v>22</v>
      </c>
      <c r="M34" t="s">
        <v>42</v>
      </c>
      <c r="R34">
        <v>150</v>
      </c>
      <c r="S34" t="s">
        <v>22</v>
      </c>
      <c r="Y34">
        <v>150</v>
      </c>
      <c r="Z34" t="s">
        <v>22</v>
      </c>
      <c r="AA34" t="s">
        <v>42</v>
      </c>
      <c r="AB34" s="9">
        <f>(AC34/AC35)*100</f>
        <v>3.3707865168539324</v>
      </c>
      <c r="AC34">
        <v>3</v>
      </c>
      <c r="AH34">
        <v>500</v>
      </c>
      <c r="AI34" t="s">
        <v>23</v>
      </c>
      <c r="AO34">
        <v>1500</v>
      </c>
      <c r="AP34" t="s">
        <v>23</v>
      </c>
      <c r="AQ34" t="s">
        <v>850</v>
      </c>
      <c r="AR34">
        <f>SUM(AR31:AR33)</f>
        <v>29300</v>
      </c>
      <c r="AS34" s="9">
        <f>SUM(AS31:AS33)</f>
        <v>100</v>
      </c>
      <c r="AW34">
        <v>30</v>
      </c>
      <c r="AX34" t="s">
        <v>22</v>
      </c>
      <c r="AY34" t="s">
        <v>22</v>
      </c>
      <c r="AZ34" t="s">
        <v>42</v>
      </c>
      <c r="BF34">
        <v>600</v>
      </c>
      <c r="BG34" t="s">
        <v>22</v>
      </c>
      <c r="BH34" t="s">
        <v>23</v>
      </c>
      <c r="BI34" t="s">
        <v>23</v>
      </c>
      <c r="BJ34" t="s">
        <v>861</v>
      </c>
    </row>
    <row r="35" spans="1:62" x14ac:dyDescent="0.25">
      <c r="A35">
        <v>6369020250</v>
      </c>
      <c r="B35">
        <v>161258838</v>
      </c>
      <c r="C35">
        <v>200</v>
      </c>
      <c r="D35" t="s">
        <v>22</v>
      </c>
      <c r="E35" t="s">
        <v>22</v>
      </c>
      <c r="F35" t="s">
        <v>23</v>
      </c>
      <c r="G35" t="s">
        <v>23</v>
      </c>
      <c r="I35">
        <v>190</v>
      </c>
      <c r="J35" t="s">
        <v>22</v>
      </c>
      <c r="K35" t="s">
        <v>22</v>
      </c>
      <c r="L35" t="s">
        <v>23</v>
      </c>
      <c r="M35" t="s">
        <v>23</v>
      </c>
      <c r="R35">
        <v>500</v>
      </c>
      <c r="S35" t="s">
        <v>22</v>
      </c>
      <c r="Y35">
        <v>75</v>
      </c>
      <c r="Z35" t="s">
        <v>22</v>
      </c>
      <c r="AA35" t="s">
        <v>850</v>
      </c>
      <c r="AB35">
        <f>SUM(AB32:AB34)</f>
        <v>99.999999999999986</v>
      </c>
      <c r="AC35">
        <f>SUM(AC32:AC34)</f>
        <v>89</v>
      </c>
      <c r="AH35">
        <v>1300</v>
      </c>
      <c r="AI35" t="s">
        <v>23</v>
      </c>
      <c r="AO35">
        <v>700</v>
      </c>
      <c r="AP35" t="s">
        <v>23</v>
      </c>
      <c r="AW35">
        <v>40</v>
      </c>
      <c r="AX35" t="s">
        <v>22</v>
      </c>
      <c r="AY35" t="s">
        <v>22</v>
      </c>
      <c r="AZ35" t="s">
        <v>42</v>
      </c>
      <c r="BF35">
        <v>70</v>
      </c>
      <c r="BG35" t="s">
        <v>22</v>
      </c>
      <c r="BH35" t="s">
        <v>23</v>
      </c>
      <c r="BI35" t="s">
        <v>23</v>
      </c>
      <c r="BJ35" t="s">
        <v>861</v>
      </c>
    </row>
    <row r="36" spans="1:62" x14ac:dyDescent="0.25">
      <c r="A36">
        <v>6369016972</v>
      </c>
      <c r="B36">
        <v>161258838</v>
      </c>
      <c r="C36">
        <v>240</v>
      </c>
      <c r="D36" t="s">
        <v>22</v>
      </c>
      <c r="E36" t="s">
        <v>22</v>
      </c>
      <c r="F36" t="s">
        <v>23</v>
      </c>
      <c r="G36" t="s">
        <v>23</v>
      </c>
      <c r="I36">
        <v>200</v>
      </c>
      <c r="J36" t="s">
        <v>22</v>
      </c>
      <c r="K36" t="s">
        <v>22</v>
      </c>
      <c r="L36" t="s">
        <v>23</v>
      </c>
      <c r="M36" t="s">
        <v>23</v>
      </c>
      <c r="R36">
        <v>147</v>
      </c>
      <c r="S36" t="s">
        <v>22</v>
      </c>
      <c r="Y36">
        <v>147</v>
      </c>
      <c r="Z36" t="s">
        <v>22</v>
      </c>
      <c r="AH36">
        <v>600</v>
      </c>
      <c r="AI36" t="s">
        <v>23</v>
      </c>
      <c r="AO36">
        <v>500</v>
      </c>
      <c r="AP36" t="s">
        <v>23</v>
      </c>
      <c r="AW36">
        <v>190</v>
      </c>
      <c r="AX36" t="s">
        <v>22</v>
      </c>
      <c r="AY36" t="s">
        <v>23</v>
      </c>
      <c r="AZ36" t="s">
        <v>23</v>
      </c>
      <c r="BA36" t="s">
        <v>861</v>
      </c>
      <c r="BF36">
        <v>900</v>
      </c>
      <c r="BG36" t="s">
        <v>22</v>
      </c>
      <c r="BH36" t="s">
        <v>23</v>
      </c>
      <c r="BI36" t="s">
        <v>23</v>
      </c>
      <c r="BJ36" t="s">
        <v>861</v>
      </c>
    </row>
    <row r="37" spans="1:62" x14ac:dyDescent="0.25">
      <c r="A37">
        <v>6369013637</v>
      </c>
      <c r="B37">
        <v>161258838</v>
      </c>
      <c r="C37">
        <v>240</v>
      </c>
      <c r="D37" t="s">
        <v>22</v>
      </c>
      <c r="E37" t="s">
        <v>22</v>
      </c>
      <c r="F37" t="s">
        <v>23</v>
      </c>
      <c r="G37" t="s">
        <v>23</v>
      </c>
      <c r="I37">
        <v>700</v>
      </c>
      <c r="J37" t="s">
        <v>22</v>
      </c>
      <c r="K37" t="s">
        <v>23</v>
      </c>
      <c r="L37" t="s">
        <v>22</v>
      </c>
      <c r="M37" t="s">
        <v>22</v>
      </c>
      <c r="R37">
        <v>150</v>
      </c>
      <c r="S37" t="s">
        <v>22</v>
      </c>
      <c r="Y37">
        <v>150</v>
      </c>
      <c r="Z37" t="s">
        <v>22</v>
      </c>
      <c r="AH37">
        <v>160</v>
      </c>
      <c r="AI37" t="s">
        <v>23</v>
      </c>
      <c r="AO37">
        <v>160</v>
      </c>
      <c r="AP37" t="s">
        <v>23</v>
      </c>
      <c r="AR37" t="s">
        <v>854</v>
      </c>
      <c r="AS37" t="s">
        <v>855</v>
      </c>
      <c r="AW37">
        <v>200</v>
      </c>
      <c r="AX37" t="s">
        <v>22</v>
      </c>
      <c r="AY37" t="s">
        <v>23</v>
      </c>
      <c r="AZ37" t="s">
        <v>23</v>
      </c>
      <c r="BA37" t="s">
        <v>861</v>
      </c>
      <c r="BF37">
        <v>165</v>
      </c>
      <c r="BG37" t="s">
        <v>22</v>
      </c>
      <c r="BH37" t="s">
        <v>23</v>
      </c>
      <c r="BI37" t="s">
        <v>23</v>
      </c>
      <c r="BJ37" t="s">
        <v>861</v>
      </c>
    </row>
    <row r="38" spans="1:62" x14ac:dyDescent="0.25">
      <c r="A38">
        <v>6369003039</v>
      </c>
      <c r="B38">
        <v>161258838</v>
      </c>
      <c r="I38">
        <v>560</v>
      </c>
      <c r="J38" t="s">
        <v>22</v>
      </c>
      <c r="K38" t="s">
        <v>22</v>
      </c>
      <c r="L38" t="s">
        <v>22</v>
      </c>
      <c r="M38" t="s">
        <v>42</v>
      </c>
      <c r="R38">
        <v>185</v>
      </c>
      <c r="S38" t="s">
        <v>22</v>
      </c>
      <c r="Y38">
        <v>185</v>
      </c>
      <c r="Z38" t="s">
        <v>22</v>
      </c>
      <c r="AH38">
        <v>70</v>
      </c>
      <c r="AI38" t="s">
        <v>23</v>
      </c>
      <c r="AO38">
        <v>1300</v>
      </c>
      <c r="AP38" t="s">
        <v>23</v>
      </c>
      <c r="AQ38" t="s">
        <v>22</v>
      </c>
      <c r="AR38" s="9">
        <f>(AS38/AS41)*100</f>
        <v>24.719101123595504</v>
      </c>
      <c r="AS38">
        <v>22</v>
      </c>
      <c r="AW38">
        <v>700</v>
      </c>
      <c r="AX38" t="s">
        <v>23</v>
      </c>
      <c r="AY38" t="s">
        <v>22</v>
      </c>
      <c r="AZ38" t="s">
        <v>22</v>
      </c>
      <c r="BA38" t="s">
        <v>867</v>
      </c>
      <c r="BF38">
        <v>800</v>
      </c>
      <c r="BG38" t="s">
        <v>22</v>
      </c>
      <c r="BH38" t="s">
        <v>23</v>
      </c>
      <c r="BI38" t="s">
        <v>23</v>
      </c>
      <c r="BJ38" t="s">
        <v>861</v>
      </c>
    </row>
    <row r="39" spans="1:62" x14ac:dyDescent="0.25">
      <c r="A39">
        <v>6368997456</v>
      </c>
      <c r="B39">
        <v>161258838</v>
      </c>
      <c r="I39">
        <v>150</v>
      </c>
      <c r="J39" t="s">
        <v>22</v>
      </c>
      <c r="K39" t="s">
        <v>22</v>
      </c>
      <c r="L39" t="s">
        <v>22</v>
      </c>
      <c r="M39" t="s">
        <v>42</v>
      </c>
      <c r="R39">
        <v>550</v>
      </c>
      <c r="S39" t="s">
        <v>22</v>
      </c>
      <c r="Y39">
        <v>550</v>
      </c>
      <c r="Z39" t="s">
        <v>22</v>
      </c>
      <c r="AH39">
        <v>900</v>
      </c>
      <c r="AI39" t="s">
        <v>23</v>
      </c>
      <c r="AO39">
        <v>600</v>
      </c>
      <c r="AP39" t="s">
        <v>23</v>
      </c>
      <c r="AQ39" t="s">
        <v>23</v>
      </c>
      <c r="AR39" s="9">
        <f>(AS39/AS41)*100</f>
        <v>52.80898876404494</v>
      </c>
      <c r="AS39">
        <v>47</v>
      </c>
      <c r="AW39">
        <v>560</v>
      </c>
      <c r="AX39" t="s">
        <v>22</v>
      </c>
      <c r="AY39" t="s">
        <v>22</v>
      </c>
      <c r="AZ39" t="s">
        <v>42</v>
      </c>
      <c r="BF39">
        <v>250</v>
      </c>
      <c r="BG39" t="s">
        <v>22</v>
      </c>
      <c r="BH39" t="s">
        <v>23</v>
      </c>
      <c r="BI39" t="s">
        <v>23</v>
      </c>
      <c r="BJ39" t="s">
        <v>861</v>
      </c>
    </row>
    <row r="40" spans="1:62" x14ac:dyDescent="0.25">
      <c r="A40">
        <v>6368995616</v>
      </c>
      <c r="B40">
        <v>161258838</v>
      </c>
      <c r="I40">
        <v>500</v>
      </c>
      <c r="J40" t="s">
        <v>22</v>
      </c>
      <c r="K40" t="s">
        <v>23</v>
      </c>
      <c r="L40" t="s">
        <v>23</v>
      </c>
      <c r="M40" t="s">
        <v>23</v>
      </c>
      <c r="R40">
        <v>90</v>
      </c>
      <c r="S40" t="s">
        <v>22</v>
      </c>
      <c r="Y40">
        <v>90</v>
      </c>
      <c r="Z40" t="s">
        <v>22</v>
      </c>
      <c r="AH40">
        <v>125</v>
      </c>
      <c r="AI40" t="s">
        <v>23</v>
      </c>
      <c r="AO40">
        <v>70</v>
      </c>
      <c r="AP40" t="s">
        <v>23</v>
      </c>
      <c r="AQ40" t="s">
        <v>42</v>
      </c>
      <c r="AR40" s="9">
        <f>(AS40/AS41)*100</f>
        <v>22.471910112359549</v>
      </c>
      <c r="AS40">
        <v>20</v>
      </c>
      <c r="AW40">
        <v>150</v>
      </c>
      <c r="AX40" t="s">
        <v>22</v>
      </c>
      <c r="AY40" t="s">
        <v>22</v>
      </c>
      <c r="AZ40" t="s">
        <v>42</v>
      </c>
      <c r="BF40">
        <v>120</v>
      </c>
      <c r="BG40" t="s">
        <v>22</v>
      </c>
      <c r="BH40" t="s">
        <v>23</v>
      </c>
      <c r="BI40" t="s">
        <v>23</v>
      </c>
      <c r="BJ40" t="s">
        <v>861</v>
      </c>
    </row>
    <row r="41" spans="1:62" x14ac:dyDescent="0.25">
      <c r="A41">
        <v>6368983650</v>
      </c>
      <c r="B41">
        <v>161258838</v>
      </c>
      <c r="I41">
        <v>75</v>
      </c>
      <c r="J41" t="s">
        <v>42</v>
      </c>
      <c r="K41" t="s">
        <v>22</v>
      </c>
      <c r="L41" t="s">
        <v>42</v>
      </c>
      <c r="M41" t="s">
        <v>22</v>
      </c>
      <c r="R41">
        <v>850</v>
      </c>
      <c r="S41" t="s">
        <v>22</v>
      </c>
      <c r="Y41">
        <v>850</v>
      </c>
      <c r="Z41" t="s">
        <v>22</v>
      </c>
      <c r="AH41">
        <v>80</v>
      </c>
      <c r="AI41" t="s">
        <v>23</v>
      </c>
      <c r="AO41">
        <v>900</v>
      </c>
      <c r="AP41" t="s">
        <v>23</v>
      </c>
      <c r="AQ41" t="s">
        <v>850</v>
      </c>
      <c r="AR41">
        <f>SUM(AR38:AR40)</f>
        <v>100</v>
      </c>
      <c r="AS41">
        <f>SUM(AS38:AS40)</f>
        <v>89</v>
      </c>
      <c r="AW41">
        <v>500</v>
      </c>
      <c r="AX41" t="s">
        <v>23</v>
      </c>
      <c r="AY41" t="s">
        <v>23</v>
      </c>
      <c r="AZ41" t="s">
        <v>23</v>
      </c>
      <c r="BA41" t="s">
        <v>866</v>
      </c>
      <c r="BF41">
        <v>70</v>
      </c>
      <c r="BG41" t="s">
        <v>22</v>
      </c>
      <c r="BH41" t="s">
        <v>23</v>
      </c>
      <c r="BI41" t="s">
        <v>23</v>
      </c>
      <c r="BJ41" t="s">
        <v>861</v>
      </c>
    </row>
    <row r="42" spans="1:62" x14ac:dyDescent="0.25">
      <c r="A42">
        <v>6368979404</v>
      </c>
      <c r="B42">
        <v>161258838</v>
      </c>
      <c r="I42">
        <v>147</v>
      </c>
      <c r="J42" t="s">
        <v>22</v>
      </c>
      <c r="K42" t="s">
        <v>22</v>
      </c>
      <c r="L42" t="s">
        <v>23</v>
      </c>
      <c r="M42" t="s">
        <v>23</v>
      </c>
      <c r="R42">
        <v>100</v>
      </c>
      <c r="S42" t="s">
        <v>22</v>
      </c>
      <c r="Y42">
        <v>200</v>
      </c>
      <c r="Z42" t="s">
        <v>22</v>
      </c>
      <c r="AH42">
        <v>400</v>
      </c>
      <c r="AI42" t="s">
        <v>23</v>
      </c>
      <c r="AO42">
        <v>200</v>
      </c>
      <c r="AP42" t="s">
        <v>23</v>
      </c>
      <c r="AW42">
        <v>75</v>
      </c>
      <c r="AX42" t="s">
        <v>22</v>
      </c>
      <c r="AY42" t="s">
        <v>42</v>
      </c>
      <c r="AZ42" t="s">
        <v>22</v>
      </c>
      <c r="BF42">
        <v>28</v>
      </c>
      <c r="BG42" t="s">
        <v>22</v>
      </c>
      <c r="BH42" t="s">
        <v>23</v>
      </c>
      <c r="BI42" t="s">
        <v>23</v>
      </c>
      <c r="BJ42" t="s">
        <v>861</v>
      </c>
    </row>
    <row r="43" spans="1:62" x14ac:dyDescent="0.25">
      <c r="A43">
        <v>6368974355</v>
      </c>
      <c r="B43">
        <v>161258838</v>
      </c>
      <c r="I43">
        <v>150</v>
      </c>
      <c r="J43" t="s">
        <v>22</v>
      </c>
      <c r="K43" t="s">
        <v>22</v>
      </c>
      <c r="L43" t="s">
        <v>42</v>
      </c>
      <c r="M43" t="s">
        <v>23</v>
      </c>
      <c r="R43">
        <v>200</v>
      </c>
      <c r="S43" t="s">
        <v>22</v>
      </c>
      <c r="Y43">
        <v>460</v>
      </c>
      <c r="Z43" t="s">
        <v>22</v>
      </c>
      <c r="AH43">
        <v>800</v>
      </c>
      <c r="AI43" t="s">
        <v>23</v>
      </c>
      <c r="AO43">
        <v>165</v>
      </c>
      <c r="AP43" t="s">
        <v>23</v>
      </c>
      <c r="AW43">
        <v>147</v>
      </c>
      <c r="AX43" t="s">
        <v>22</v>
      </c>
      <c r="AY43" t="s">
        <v>23</v>
      </c>
      <c r="AZ43" t="s">
        <v>23</v>
      </c>
      <c r="BA43" t="s">
        <v>861</v>
      </c>
      <c r="BF43" s="10">
        <f>SUM(BF13:BF42)</f>
        <v>9820</v>
      </c>
      <c r="BG43" s="10" t="s">
        <v>868</v>
      </c>
      <c r="BH43" s="10">
        <v>30</v>
      </c>
      <c r="BI43" s="10" t="s">
        <v>845</v>
      </c>
    </row>
    <row r="44" spans="1:62" x14ac:dyDescent="0.25">
      <c r="A44">
        <v>6368925039</v>
      </c>
      <c r="B44">
        <v>161258838</v>
      </c>
      <c r="I44">
        <v>185</v>
      </c>
      <c r="J44" t="s">
        <v>22</v>
      </c>
      <c r="K44" t="s">
        <v>22</v>
      </c>
      <c r="L44" t="s">
        <v>23</v>
      </c>
      <c r="M44" t="s">
        <v>23</v>
      </c>
      <c r="R44">
        <v>460</v>
      </c>
      <c r="S44" t="s">
        <v>22</v>
      </c>
      <c r="Y44">
        <v>180</v>
      </c>
      <c r="Z44" t="s">
        <v>22</v>
      </c>
      <c r="AH44">
        <v>750</v>
      </c>
      <c r="AI44" t="s">
        <v>23</v>
      </c>
      <c r="AO44">
        <v>800</v>
      </c>
      <c r="AP44" t="s">
        <v>23</v>
      </c>
      <c r="AW44">
        <v>150</v>
      </c>
      <c r="AX44" t="s">
        <v>22</v>
      </c>
      <c r="AY44" t="s">
        <v>42</v>
      </c>
      <c r="AZ44" t="s">
        <v>23</v>
      </c>
    </row>
    <row r="45" spans="1:62" x14ac:dyDescent="0.25">
      <c r="A45">
        <v>6368921046</v>
      </c>
      <c r="B45">
        <v>161258838</v>
      </c>
      <c r="I45">
        <v>550</v>
      </c>
      <c r="J45" t="s">
        <v>22</v>
      </c>
      <c r="K45" t="s">
        <v>22</v>
      </c>
      <c r="L45" t="s">
        <v>23</v>
      </c>
      <c r="M45" t="s">
        <v>23</v>
      </c>
      <c r="R45">
        <v>180</v>
      </c>
      <c r="S45" t="s">
        <v>22</v>
      </c>
      <c r="Y45">
        <v>120</v>
      </c>
      <c r="Z45" t="s">
        <v>22</v>
      </c>
      <c r="AH45">
        <v>200</v>
      </c>
      <c r="AI45" t="s">
        <v>23</v>
      </c>
      <c r="AO45">
        <v>250</v>
      </c>
      <c r="AP45" t="s">
        <v>23</v>
      </c>
      <c r="AW45">
        <v>185</v>
      </c>
      <c r="AX45" t="s">
        <v>22</v>
      </c>
      <c r="AY45" t="s">
        <v>23</v>
      </c>
      <c r="AZ45" t="s">
        <v>23</v>
      </c>
      <c r="BA45" t="s">
        <v>861</v>
      </c>
      <c r="BF45">
        <v>38</v>
      </c>
      <c r="BG45" t="s">
        <v>23</v>
      </c>
      <c r="BH45" t="s">
        <v>22</v>
      </c>
      <c r="BI45" t="s">
        <v>23</v>
      </c>
      <c r="BJ45" t="s">
        <v>864</v>
      </c>
    </row>
    <row r="46" spans="1:62" x14ac:dyDescent="0.25">
      <c r="A46">
        <v>6368913407</v>
      </c>
      <c r="B46">
        <v>161258838</v>
      </c>
      <c r="I46">
        <v>90</v>
      </c>
      <c r="J46" t="s">
        <v>22</v>
      </c>
      <c r="K46" t="s">
        <v>22</v>
      </c>
      <c r="L46" t="s">
        <v>42</v>
      </c>
      <c r="M46" t="s">
        <v>42</v>
      </c>
      <c r="R46">
        <v>120</v>
      </c>
      <c r="S46" t="s">
        <v>22</v>
      </c>
      <c r="Y46">
        <v>250</v>
      </c>
      <c r="Z46" t="s">
        <v>22</v>
      </c>
      <c r="AH46">
        <v>165</v>
      </c>
      <c r="AI46" t="s">
        <v>23</v>
      </c>
      <c r="AO46">
        <v>38</v>
      </c>
      <c r="AP46" t="s">
        <v>23</v>
      </c>
      <c r="AW46">
        <v>550</v>
      </c>
      <c r="AX46" t="s">
        <v>22</v>
      </c>
      <c r="AY46" t="s">
        <v>23</v>
      </c>
      <c r="AZ46" t="s">
        <v>23</v>
      </c>
      <c r="BA46" t="s">
        <v>861</v>
      </c>
      <c r="BF46">
        <v>100</v>
      </c>
      <c r="BG46" t="s">
        <v>23</v>
      </c>
      <c r="BH46" t="s">
        <v>22</v>
      </c>
      <c r="BI46" t="s">
        <v>23</v>
      </c>
      <c r="BJ46" t="s">
        <v>864</v>
      </c>
    </row>
    <row r="47" spans="1:62" x14ac:dyDescent="0.25">
      <c r="A47">
        <v>6368906650</v>
      </c>
      <c r="B47">
        <v>161258838</v>
      </c>
      <c r="I47">
        <v>850</v>
      </c>
      <c r="J47" t="s">
        <v>22</v>
      </c>
      <c r="K47" t="s">
        <v>22</v>
      </c>
      <c r="L47" t="s">
        <v>42</v>
      </c>
      <c r="M47" t="s">
        <v>42</v>
      </c>
      <c r="R47">
        <v>30</v>
      </c>
      <c r="S47" t="s">
        <v>22</v>
      </c>
      <c r="Y47">
        <v>500</v>
      </c>
      <c r="Z47" t="s">
        <v>22</v>
      </c>
      <c r="AH47">
        <v>340</v>
      </c>
      <c r="AI47" t="s">
        <v>23</v>
      </c>
      <c r="AO47">
        <v>340</v>
      </c>
      <c r="AP47" t="s">
        <v>23</v>
      </c>
      <c r="AW47">
        <v>90</v>
      </c>
      <c r="AX47" t="s">
        <v>22</v>
      </c>
      <c r="AY47" t="s">
        <v>42</v>
      </c>
      <c r="AZ47" t="s">
        <v>42</v>
      </c>
      <c r="BF47" s="10">
        <f>SUM(BF45:BF46)</f>
        <v>138</v>
      </c>
      <c r="BG47" s="10" t="s">
        <v>868</v>
      </c>
      <c r="BH47" s="10">
        <v>2</v>
      </c>
      <c r="BI47" s="10" t="s">
        <v>845</v>
      </c>
    </row>
    <row r="48" spans="1:62" x14ac:dyDescent="0.25">
      <c r="A48">
        <v>6368905013</v>
      </c>
      <c r="B48">
        <v>161258838</v>
      </c>
      <c r="I48">
        <v>100</v>
      </c>
      <c r="J48" t="s">
        <v>22</v>
      </c>
      <c r="K48" t="s">
        <v>42</v>
      </c>
      <c r="L48" t="s">
        <v>23</v>
      </c>
      <c r="M48" t="s">
        <v>42</v>
      </c>
      <c r="R48">
        <v>500</v>
      </c>
      <c r="S48" t="s">
        <v>22</v>
      </c>
      <c r="Y48">
        <v>450</v>
      </c>
      <c r="Z48" t="s">
        <v>22</v>
      </c>
      <c r="AH48">
        <v>800</v>
      </c>
      <c r="AI48" t="s">
        <v>23</v>
      </c>
      <c r="AO48">
        <v>120</v>
      </c>
      <c r="AP48" t="s">
        <v>23</v>
      </c>
      <c r="AW48">
        <v>850</v>
      </c>
      <c r="AX48" t="s">
        <v>22</v>
      </c>
      <c r="AY48" t="s">
        <v>42</v>
      </c>
      <c r="AZ48" t="s">
        <v>42</v>
      </c>
    </row>
    <row r="49" spans="1:62" x14ac:dyDescent="0.25">
      <c r="A49">
        <v>6368903470</v>
      </c>
      <c r="B49">
        <v>161258838</v>
      </c>
      <c r="I49">
        <v>200</v>
      </c>
      <c r="J49" t="s">
        <v>22</v>
      </c>
      <c r="K49" t="s">
        <v>22</v>
      </c>
      <c r="L49" t="s">
        <v>23</v>
      </c>
      <c r="M49" t="s">
        <v>22</v>
      </c>
      <c r="R49">
        <v>450</v>
      </c>
      <c r="S49" t="s">
        <v>22</v>
      </c>
      <c r="Y49">
        <v>510</v>
      </c>
      <c r="Z49" t="s">
        <v>22</v>
      </c>
      <c r="AH49">
        <v>250</v>
      </c>
      <c r="AI49" t="s">
        <v>23</v>
      </c>
      <c r="AO49">
        <v>70</v>
      </c>
      <c r="AP49" t="s">
        <v>23</v>
      </c>
      <c r="AW49">
        <v>100</v>
      </c>
      <c r="AX49" t="s">
        <v>42</v>
      </c>
      <c r="AY49" t="s">
        <v>23</v>
      </c>
      <c r="AZ49" t="s">
        <v>42</v>
      </c>
      <c r="BF49">
        <v>800</v>
      </c>
      <c r="BG49" t="s">
        <v>22</v>
      </c>
      <c r="BH49" t="s">
        <v>22</v>
      </c>
      <c r="BI49" t="s">
        <v>23</v>
      </c>
      <c r="BJ49" t="s">
        <v>865</v>
      </c>
    </row>
    <row r="50" spans="1:62" x14ac:dyDescent="0.25">
      <c r="A50">
        <v>6368887053</v>
      </c>
      <c r="B50">
        <v>161258838</v>
      </c>
      <c r="I50">
        <v>460</v>
      </c>
      <c r="J50" t="s">
        <v>22</v>
      </c>
      <c r="K50" t="s">
        <v>22</v>
      </c>
      <c r="L50" t="s">
        <v>22</v>
      </c>
      <c r="M50" t="s">
        <v>42</v>
      </c>
      <c r="R50">
        <v>510</v>
      </c>
      <c r="S50" t="s">
        <v>22</v>
      </c>
      <c r="Y50">
        <v>370</v>
      </c>
      <c r="Z50" t="s">
        <v>22</v>
      </c>
      <c r="AH50">
        <v>38</v>
      </c>
      <c r="AI50" t="s">
        <v>23</v>
      </c>
      <c r="AO50">
        <v>28</v>
      </c>
      <c r="AP50" t="s">
        <v>23</v>
      </c>
      <c r="AW50">
        <v>200</v>
      </c>
      <c r="AX50" t="s">
        <v>22</v>
      </c>
      <c r="AY50" t="s">
        <v>23</v>
      </c>
      <c r="AZ50" t="s">
        <v>22</v>
      </c>
      <c r="BA50" t="s">
        <v>862</v>
      </c>
      <c r="BF50">
        <v>180</v>
      </c>
      <c r="BG50" t="s">
        <v>22</v>
      </c>
      <c r="BH50" t="s">
        <v>22</v>
      </c>
      <c r="BI50" t="s">
        <v>23</v>
      </c>
      <c r="BJ50" t="s">
        <v>865</v>
      </c>
    </row>
    <row r="51" spans="1:62" x14ac:dyDescent="0.25">
      <c r="A51">
        <v>6368875417</v>
      </c>
      <c r="B51">
        <v>161258838</v>
      </c>
      <c r="C51">
        <v>100</v>
      </c>
      <c r="D51" t="s">
        <v>23</v>
      </c>
      <c r="E51" t="s">
        <v>23</v>
      </c>
      <c r="F51" t="s">
        <v>22</v>
      </c>
      <c r="G51" t="s">
        <v>23</v>
      </c>
      <c r="I51">
        <v>180</v>
      </c>
      <c r="J51" t="s">
        <v>22</v>
      </c>
      <c r="K51" t="s">
        <v>22</v>
      </c>
      <c r="L51" t="s">
        <v>22</v>
      </c>
      <c r="M51" t="s">
        <v>23</v>
      </c>
      <c r="R51">
        <v>370</v>
      </c>
      <c r="S51" t="s">
        <v>22</v>
      </c>
      <c r="Y51">
        <v>290</v>
      </c>
      <c r="Z51" t="s">
        <v>22</v>
      </c>
      <c r="AH51">
        <v>340</v>
      </c>
      <c r="AI51" t="s">
        <v>23</v>
      </c>
      <c r="AW51">
        <v>460</v>
      </c>
      <c r="AX51" t="s">
        <v>22</v>
      </c>
      <c r="AY51" t="s">
        <v>22</v>
      </c>
      <c r="AZ51" t="s">
        <v>42</v>
      </c>
      <c r="BF51">
        <v>250</v>
      </c>
      <c r="BG51" t="s">
        <v>22</v>
      </c>
      <c r="BH51" t="s">
        <v>22</v>
      </c>
      <c r="BI51" t="s">
        <v>23</v>
      </c>
      <c r="BJ51" t="s">
        <v>865</v>
      </c>
    </row>
    <row r="52" spans="1:62" x14ac:dyDescent="0.25">
      <c r="A52">
        <v>6368864406</v>
      </c>
      <c r="B52">
        <v>161258838</v>
      </c>
      <c r="C52">
        <v>700</v>
      </c>
      <c r="D52" t="s">
        <v>22</v>
      </c>
      <c r="E52" t="s">
        <v>22</v>
      </c>
      <c r="F52" t="s">
        <v>22</v>
      </c>
      <c r="G52" t="s">
        <v>42</v>
      </c>
      <c r="I52">
        <v>120</v>
      </c>
      <c r="J52" t="s">
        <v>22</v>
      </c>
      <c r="K52" t="s">
        <v>22</v>
      </c>
      <c r="L52" t="s">
        <v>42</v>
      </c>
      <c r="M52" t="s">
        <v>23</v>
      </c>
      <c r="R52">
        <v>290</v>
      </c>
      <c r="S52" t="s">
        <v>22</v>
      </c>
      <c r="Y52">
        <v>700</v>
      </c>
      <c r="Z52" t="s">
        <v>22</v>
      </c>
      <c r="AH52">
        <v>120</v>
      </c>
      <c r="AI52" t="s">
        <v>23</v>
      </c>
      <c r="AO52">
        <f>SUM(AO4:AO50)</f>
        <v>15276</v>
      </c>
      <c r="AW52">
        <v>180</v>
      </c>
      <c r="AX52" t="s">
        <v>22</v>
      </c>
      <c r="AY52" t="s">
        <v>22</v>
      </c>
      <c r="AZ52" t="s">
        <v>23</v>
      </c>
      <c r="BA52" t="s">
        <v>865</v>
      </c>
      <c r="BF52">
        <v>450</v>
      </c>
      <c r="BG52" t="s">
        <v>22</v>
      </c>
      <c r="BH52" t="s">
        <v>22</v>
      </c>
      <c r="BI52" t="s">
        <v>23</v>
      </c>
      <c r="BJ52" t="s">
        <v>865</v>
      </c>
    </row>
    <row r="53" spans="1:62" x14ac:dyDescent="0.25">
      <c r="A53">
        <v>6368841676</v>
      </c>
      <c r="B53">
        <v>161258838</v>
      </c>
      <c r="C53">
        <v>84</v>
      </c>
      <c r="D53" t="s">
        <v>22</v>
      </c>
      <c r="E53" t="s">
        <v>22</v>
      </c>
      <c r="F53" t="s">
        <v>22</v>
      </c>
      <c r="G53" t="s">
        <v>42</v>
      </c>
      <c r="I53">
        <v>30</v>
      </c>
      <c r="J53" t="s">
        <v>22</v>
      </c>
      <c r="K53" t="s">
        <v>23</v>
      </c>
      <c r="L53" t="s">
        <v>23</v>
      </c>
      <c r="M53" t="s">
        <v>23</v>
      </c>
      <c r="R53">
        <v>1500</v>
      </c>
      <c r="S53" t="s">
        <v>22</v>
      </c>
      <c r="Y53">
        <v>140</v>
      </c>
      <c r="Z53" t="s">
        <v>22</v>
      </c>
      <c r="AH53">
        <v>70</v>
      </c>
      <c r="AI53" t="s">
        <v>23</v>
      </c>
      <c r="AW53">
        <v>120</v>
      </c>
      <c r="AX53" t="s">
        <v>22</v>
      </c>
      <c r="AY53" t="s">
        <v>42</v>
      </c>
      <c r="AZ53" t="s">
        <v>23</v>
      </c>
      <c r="BF53">
        <v>160</v>
      </c>
      <c r="BG53" t="s">
        <v>22</v>
      </c>
      <c r="BH53" t="s">
        <v>22</v>
      </c>
      <c r="BI53" t="s">
        <v>23</v>
      </c>
      <c r="BJ53" t="s">
        <v>865</v>
      </c>
    </row>
    <row r="54" spans="1:62" x14ac:dyDescent="0.25">
      <c r="A54">
        <v>6368821570</v>
      </c>
      <c r="B54">
        <v>161258838</v>
      </c>
      <c r="I54">
        <v>250</v>
      </c>
      <c r="J54" t="s">
        <v>42</v>
      </c>
      <c r="K54" t="s">
        <v>22</v>
      </c>
      <c r="L54" t="s">
        <v>22</v>
      </c>
      <c r="M54" t="s">
        <v>23</v>
      </c>
      <c r="R54">
        <v>700</v>
      </c>
      <c r="S54" t="s">
        <v>22</v>
      </c>
      <c r="Y54">
        <v>700</v>
      </c>
      <c r="Z54" t="s">
        <v>22</v>
      </c>
      <c r="AH54">
        <v>28</v>
      </c>
      <c r="AI54" t="s">
        <v>23</v>
      </c>
      <c r="AW54">
        <v>30</v>
      </c>
      <c r="AX54" t="s">
        <v>23</v>
      </c>
      <c r="AY54" t="s">
        <v>23</v>
      </c>
      <c r="AZ54" t="s">
        <v>23</v>
      </c>
      <c r="BA54" t="s">
        <v>866</v>
      </c>
      <c r="BF54" s="10">
        <f>SUM(BF49:BF53)</f>
        <v>1840</v>
      </c>
      <c r="BG54" s="10" t="s">
        <v>868</v>
      </c>
      <c r="BH54" s="10">
        <v>5</v>
      </c>
      <c r="BI54" s="10" t="s">
        <v>846</v>
      </c>
    </row>
    <row r="55" spans="1:62" x14ac:dyDescent="0.25">
      <c r="A55">
        <v>6368818319</v>
      </c>
      <c r="B55">
        <v>160912743</v>
      </c>
      <c r="I55">
        <v>500</v>
      </c>
      <c r="J55" t="s">
        <v>22</v>
      </c>
      <c r="K55" t="s">
        <v>22</v>
      </c>
      <c r="L55" t="s">
        <v>22</v>
      </c>
      <c r="M55" t="s">
        <v>22</v>
      </c>
      <c r="R55">
        <v>140</v>
      </c>
      <c r="S55" t="s">
        <v>22</v>
      </c>
      <c r="Y55">
        <v>500</v>
      </c>
      <c r="Z55" t="s">
        <v>22</v>
      </c>
      <c r="AW55">
        <v>250</v>
      </c>
      <c r="AX55" t="s">
        <v>22</v>
      </c>
      <c r="AY55" t="s">
        <v>22</v>
      </c>
      <c r="AZ55" t="s">
        <v>23</v>
      </c>
      <c r="BA55" t="s">
        <v>865</v>
      </c>
    </row>
    <row r="56" spans="1:62" x14ac:dyDescent="0.25">
      <c r="A56">
        <v>6368817069</v>
      </c>
      <c r="B56">
        <v>161258838</v>
      </c>
      <c r="C56">
        <v>430</v>
      </c>
      <c r="D56" t="s">
        <v>22</v>
      </c>
      <c r="E56" t="s">
        <v>22</v>
      </c>
      <c r="F56" t="s">
        <v>23</v>
      </c>
      <c r="G56" t="s">
        <v>22</v>
      </c>
      <c r="I56">
        <v>450</v>
      </c>
      <c r="J56" t="s">
        <v>22</v>
      </c>
      <c r="K56" t="s">
        <v>22</v>
      </c>
      <c r="L56" t="s">
        <v>22</v>
      </c>
      <c r="M56" t="s">
        <v>23</v>
      </c>
      <c r="R56">
        <v>500</v>
      </c>
      <c r="S56" t="s">
        <v>22</v>
      </c>
      <c r="Y56">
        <v>160</v>
      </c>
      <c r="Z56" t="s">
        <v>22</v>
      </c>
      <c r="AH56">
        <f>SUM(AH4:AH54)</f>
        <v>17238</v>
      </c>
      <c r="AW56">
        <v>500</v>
      </c>
      <c r="AX56" t="s">
        <v>22</v>
      </c>
      <c r="AY56" t="s">
        <v>22</v>
      </c>
      <c r="AZ56" t="s">
        <v>22</v>
      </c>
      <c r="BA56" t="s">
        <v>863</v>
      </c>
      <c r="BF56">
        <v>430</v>
      </c>
      <c r="BG56" t="s">
        <v>22</v>
      </c>
      <c r="BH56" t="s">
        <v>23</v>
      </c>
      <c r="BI56" t="s">
        <v>22</v>
      </c>
      <c r="BJ56" t="s">
        <v>862</v>
      </c>
    </row>
    <row r="57" spans="1:62" x14ac:dyDescent="0.25">
      <c r="A57">
        <v>6368799079</v>
      </c>
      <c r="B57">
        <v>161258838</v>
      </c>
      <c r="C57">
        <v>1200</v>
      </c>
      <c r="D57" t="s">
        <v>22</v>
      </c>
      <c r="E57" t="s">
        <v>22</v>
      </c>
      <c r="F57" t="s">
        <v>42</v>
      </c>
      <c r="G57" t="s">
        <v>42</v>
      </c>
      <c r="I57">
        <v>510</v>
      </c>
      <c r="J57" t="s">
        <v>22</v>
      </c>
      <c r="K57" t="s">
        <v>22</v>
      </c>
      <c r="L57" t="s">
        <v>22</v>
      </c>
      <c r="M57" t="s">
        <v>22</v>
      </c>
      <c r="R57">
        <v>160</v>
      </c>
      <c r="S57" t="s">
        <v>22</v>
      </c>
      <c r="Y57">
        <v>1300</v>
      </c>
      <c r="Z57" t="s">
        <v>22</v>
      </c>
      <c r="AW57">
        <v>450</v>
      </c>
      <c r="AX57" t="s">
        <v>22</v>
      </c>
      <c r="AY57" t="s">
        <v>22</v>
      </c>
      <c r="AZ57" t="s">
        <v>23</v>
      </c>
      <c r="BA57" t="s">
        <v>865</v>
      </c>
      <c r="BF57">
        <v>325</v>
      </c>
      <c r="BG57" t="s">
        <v>22</v>
      </c>
      <c r="BH57" t="s">
        <v>23</v>
      </c>
      <c r="BI57" t="s">
        <v>22</v>
      </c>
      <c r="BJ57" t="s">
        <v>862</v>
      </c>
    </row>
    <row r="58" spans="1:62" x14ac:dyDescent="0.25">
      <c r="A58">
        <v>6368793381</v>
      </c>
      <c r="B58">
        <v>161258838</v>
      </c>
      <c r="C58">
        <v>160</v>
      </c>
      <c r="D58" t="s">
        <v>22</v>
      </c>
      <c r="E58" t="s">
        <v>22</v>
      </c>
      <c r="G58" t="s">
        <v>22</v>
      </c>
      <c r="I58">
        <v>370</v>
      </c>
      <c r="J58" t="s">
        <v>22</v>
      </c>
      <c r="K58" t="s">
        <v>22</v>
      </c>
      <c r="L58" t="s">
        <v>22</v>
      </c>
      <c r="M58" t="s">
        <v>22</v>
      </c>
      <c r="R58">
        <v>1300</v>
      </c>
      <c r="S58" t="s">
        <v>22</v>
      </c>
      <c r="Y58">
        <v>600</v>
      </c>
      <c r="Z58" t="s">
        <v>22</v>
      </c>
      <c r="AW58">
        <v>510</v>
      </c>
      <c r="AX58" t="s">
        <v>22</v>
      </c>
      <c r="AY58" t="s">
        <v>22</v>
      </c>
      <c r="AZ58" t="s">
        <v>22</v>
      </c>
      <c r="BA58" t="s">
        <v>863</v>
      </c>
      <c r="BF58">
        <v>500</v>
      </c>
      <c r="BG58" t="s">
        <v>22</v>
      </c>
      <c r="BH58" t="s">
        <v>23</v>
      </c>
      <c r="BI58" t="s">
        <v>22</v>
      </c>
      <c r="BJ58" t="s">
        <v>862</v>
      </c>
    </row>
    <row r="59" spans="1:62" x14ac:dyDescent="0.25">
      <c r="A59">
        <v>6368784387</v>
      </c>
      <c r="B59">
        <v>161258838</v>
      </c>
      <c r="C59">
        <v>325</v>
      </c>
      <c r="D59" t="s">
        <v>22</v>
      </c>
      <c r="E59" t="s">
        <v>22</v>
      </c>
      <c r="F59" t="s">
        <v>23</v>
      </c>
      <c r="G59" t="s">
        <v>22</v>
      </c>
      <c r="I59">
        <v>290</v>
      </c>
      <c r="J59" t="s">
        <v>22</v>
      </c>
      <c r="K59" t="s">
        <v>22</v>
      </c>
      <c r="L59" t="s">
        <v>23</v>
      </c>
      <c r="M59" t="s">
        <v>23</v>
      </c>
      <c r="R59">
        <v>160</v>
      </c>
      <c r="S59" t="s">
        <v>22</v>
      </c>
      <c r="Y59">
        <v>160</v>
      </c>
      <c r="Z59" t="s">
        <v>22</v>
      </c>
      <c r="AW59">
        <v>370</v>
      </c>
      <c r="AX59" t="s">
        <v>22</v>
      </c>
      <c r="AY59" t="s">
        <v>22</v>
      </c>
      <c r="AZ59" t="s">
        <v>22</v>
      </c>
      <c r="BA59" t="s">
        <v>863</v>
      </c>
      <c r="BF59">
        <v>50</v>
      </c>
      <c r="BG59" t="s">
        <v>22</v>
      </c>
      <c r="BH59" t="s">
        <v>23</v>
      </c>
      <c r="BI59" t="s">
        <v>22</v>
      </c>
      <c r="BJ59" t="s">
        <v>862</v>
      </c>
    </row>
    <row r="60" spans="1:62" x14ac:dyDescent="0.25">
      <c r="A60">
        <v>6368779723</v>
      </c>
      <c r="B60">
        <v>161258838</v>
      </c>
      <c r="I60">
        <v>1500</v>
      </c>
      <c r="J60" t="s">
        <v>22</v>
      </c>
      <c r="K60" t="s">
        <v>23</v>
      </c>
      <c r="L60" t="s">
        <v>23</v>
      </c>
      <c r="M60" t="s">
        <v>23</v>
      </c>
      <c r="R60">
        <v>900</v>
      </c>
      <c r="S60" t="s">
        <v>22</v>
      </c>
      <c r="Y60">
        <v>70</v>
      </c>
      <c r="Z60" t="s">
        <v>22</v>
      </c>
      <c r="AW60">
        <v>290</v>
      </c>
      <c r="AX60" t="s">
        <v>22</v>
      </c>
      <c r="AY60" t="s">
        <v>23</v>
      </c>
      <c r="AZ60" t="s">
        <v>23</v>
      </c>
      <c r="BA60" t="s">
        <v>861</v>
      </c>
      <c r="BF60">
        <v>200</v>
      </c>
      <c r="BG60" t="s">
        <v>22</v>
      </c>
      <c r="BH60" t="s">
        <v>23</v>
      </c>
      <c r="BI60" t="s">
        <v>22</v>
      </c>
      <c r="BJ60" t="s">
        <v>862</v>
      </c>
    </row>
    <row r="61" spans="1:62" x14ac:dyDescent="0.25">
      <c r="A61">
        <v>6368776336</v>
      </c>
      <c r="B61">
        <v>161258838</v>
      </c>
      <c r="C61">
        <v>450</v>
      </c>
      <c r="D61" t="s">
        <v>22</v>
      </c>
      <c r="E61" t="s">
        <v>22</v>
      </c>
      <c r="F61" t="s">
        <v>42</v>
      </c>
      <c r="G61" t="s">
        <v>42</v>
      </c>
      <c r="I61">
        <v>700</v>
      </c>
      <c r="J61" t="s">
        <v>22</v>
      </c>
      <c r="K61" t="s">
        <v>22</v>
      </c>
      <c r="L61" t="s">
        <v>22</v>
      </c>
      <c r="M61" t="s">
        <v>42</v>
      </c>
      <c r="R61">
        <v>110</v>
      </c>
      <c r="S61" t="s">
        <v>22</v>
      </c>
      <c r="Y61">
        <v>900</v>
      </c>
      <c r="Z61" t="s">
        <v>22</v>
      </c>
      <c r="AW61">
        <v>1500</v>
      </c>
      <c r="AX61" t="s">
        <v>23</v>
      </c>
      <c r="AY61" t="s">
        <v>23</v>
      </c>
      <c r="AZ61" t="s">
        <v>23</v>
      </c>
      <c r="BA61" t="s">
        <v>866</v>
      </c>
      <c r="BF61">
        <v>160</v>
      </c>
      <c r="BG61" t="s">
        <v>22</v>
      </c>
      <c r="BH61" t="s">
        <v>23</v>
      </c>
      <c r="BI61" t="s">
        <v>22</v>
      </c>
      <c r="BJ61" t="s">
        <v>862</v>
      </c>
    </row>
    <row r="62" spans="1:62" x14ac:dyDescent="0.25">
      <c r="A62">
        <v>6368576109</v>
      </c>
      <c r="B62">
        <v>160912743</v>
      </c>
      <c r="I62">
        <v>140</v>
      </c>
      <c r="J62" t="s">
        <v>22</v>
      </c>
      <c r="K62" t="s">
        <v>22</v>
      </c>
      <c r="L62" t="s">
        <v>42</v>
      </c>
      <c r="M62" t="s">
        <v>22</v>
      </c>
      <c r="R62">
        <v>125</v>
      </c>
      <c r="S62" t="s">
        <v>22</v>
      </c>
      <c r="Y62">
        <v>110</v>
      </c>
      <c r="Z62" t="s">
        <v>22</v>
      </c>
      <c r="AW62">
        <v>700</v>
      </c>
      <c r="AX62" t="s">
        <v>22</v>
      </c>
      <c r="AY62" t="s">
        <v>22</v>
      </c>
      <c r="AZ62" t="s">
        <v>42</v>
      </c>
      <c r="BF62">
        <v>80</v>
      </c>
      <c r="BG62" t="s">
        <v>22</v>
      </c>
      <c r="BH62" t="s">
        <v>23</v>
      </c>
      <c r="BI62" t="s">
        <v>22</v>
      </c>
      <c r="BJ62" t="s">
        <v>862</v>
      </c>
    </row>
    <row r="63" spans="1:62" x14ac:dyDescent="0.25">
      <c r="A63">
        <v>6367831482</v>
      </c>
      <c r="B63">
        <v>160912743</v>
      </c>
      <c r="I63">
        <v>700</v>
      </c>
      <c r="J63" t="s">
        <v>23</v>
      </c>
      <c r="K63" t="s">
        <v>22</v>
      </c>
      <c r="L63" t="s">
        <v>23</v>
      </c>
      <c r="M63" t="s">
        <v>23</v>
      </c>
      <c r="R63">
        <v>80</v>
      </c>
      <c r="S63" t="s">
        <v>22</v>
      </c>
      <c r="Y63">
        <v>80</v>
      </c>
      <c r="Z63" t="s">
        <v>22</v>
      </c>
      <c r="AW63">
        <v>140</v>
      </c>
      <c r="AX63" t="s">
        <v>22</v>
      </c>
      <c r="AY63" t="s">
        <v>42</v>
      </c>
      <c r="AZ63" t="s">
        <v>22</v>
      </c>
      <c r="BF63">
        <v>400</v>
      </c>
      <c r="BG63" t="s">
        <v>22</v>
      </c>
      <c r="BH63" t="s">
        <v>23</v>
      </c>
      <c r="BI63" t="s">
        <v>22</v>
      </c>
      <c r="BJ63" t="s">
        <v>862</v>
      </c>
    </row>
    <row r="64" spans="1:62" x14ac:dyDescent="0.25">
      <c r="A64">
        <v>6367667576</v>
      </c>
      <c r="B64">
        <v>160912743</v>
      </c>
      <c r="C64">
        <v>500</v>
      </c>
      <c r="D64" t="s">
        <v>22</v>
      </c>
      <c r="E64" t="s">
        <v>22</v>
      </c>
      <c r="F64" t="s">
        <v>23</v>
      </c>
      <c r="G64" t="s">
        <v>23</v>
      </c>
      <c r="I64">
        <v>500</v>
      </c>
      <c r="J64" t="s">
        <v>22</v>
      </c>
      <c r="K64" t="s">
        <v>22</v>
      </c>
      <c r="L64" t="s">
        <v>23</v>
      </c>
      <c r="M64" t="s">
        <v>23</v>
      </c>
      <c r="R64">
        <v>140</v>
      </c>
      <c r="S64" t="s">
        <v>22</v>
      </c>
      <c r="Y64">
        <v>140</v>
      </c>
      <c r="Z64" t="s">
        <v>22</v>
      </c>
      <c r="AW64">
        <v>700</v>
      </c>
      <c r="AX64" t="s">
        <v>22</v>
      </c>
      <c r="AY64" t="s">
        <v>23</v>
      </c>
      <c r="AZ64" t="s">
        <v>23</v>
      </c>
      <c r="BA64" t="s">
        <v>861</v>
      </c>
      <c r="BF64">
        <v>800</v>
      </c>
      <c r="BG64" t="s">
        <v>22</v>
      </c>
      <c r="BH64" t="s">
        <v>23</v>
      </c>
      <c r="BI64" t="s">
        <v>22</v>
      </c>
      <c r="BJ64" t="s">
        <v>862</v>
      </c>
    </row>
    <row r="65" spans="1:62" x14ac:dyDescent="0.25">
      <c r="A65">
        <v>6367481276</v>
      </c>
      <c r="B65">
        <v>161258838</v>
      </c>
      <c r="C65">
        <v>500</v>
      </c>
      <c r="D65" t="s">
        <v>23</v>
      </c>
      <c r="E65" t="s">
        <v>22</v>
      </c>
      <c r="F65" t="s">
        <v>23</v>
      </c>
      <c r="G65" t="s">
        <v>22</v>
      </c>
      <c r="I65">
        <v>160</v>
      </c>
      <c r="J65" t="s">
        <v>22</v>
      </c>
      <c r="K65" t="s">
        <v>22</v>
      </c>
      <c r="L65" t="s">
        <v>22</v>
      </c>
      <c r="M65" t="s">
        <v>23</v>
      </c>
      <c r="R65">
        <v>100</v>
      </c>
      <c r="S65" t="s">
        <v>22</v>
      </c>
      <c r="Y65">
        <v>100</v>
      </c>
      <c r="Z65" t="s">
        <v>22</v>
      </c>
      <c r="AW65">
        <v>500</v>
      </c>
      <c r="AX65" t="s">
        <v>22</v>
      </c>
      <c r="AY65" t="s">
        <v>23</v>
      </c>
      <c r="AZ65" t="s">
        <v>23</v>
      </c>
      <c r="BA65" t="s">
        <v>861</v>
      </c>
      <c r="BF65">
        <v>750</v>
      </c>
      <c r="BG65" t="s">
        <v>22</v>
      </c>
      <c r="BH65" t="s">
        <v>23</v>
      </c>
      <c r="BI65" t="s">
        <v>22</v>
      </c>
      <c r="BJ65" t="s">
        <v>862</v>
      </c>
    </row>
    <row r="66" spans="1:62" x14ac:dyDescent="0.25">
      <c r="A66">
        <v>6367462757</v>
      </c>
      <c r="B66">
        <v>161258838</v>
      </c>
      <c r="I66">
        <v>1300</v>
      </c>
      <c r="J66" t="s">
        <v>22</v>
      </c>
      <c r="K66" t="s">
        <v>22</v>
      </c>
      <c r="L66" t="s">
        <v>23</v>
      </c>
      <c r="M66" t="s">
        <v>23</v>
      </c>
      <c r="R66">
        <v>400</v>
      </c>
      <c r="S66" t="s">
        <v>22</v>
      </c>
      <c r="Y66">
        <v>400</v>
      </c>
      <c r="Z66" t="s">
        <v>22</v>
      </c>
      <c r="AW66">
        <v>160</v>
      </c>
      <c r="AX66" t="s">
        <v>22</v>
      </c>
      <c r="AY66" t="s">
        <v>22</v>
      </c>
      <c r="AZ66" t="s">
        <v>23</v>
      </c>
      <c r="BA66" t="s">
        <v>865</v>
      </c>
      <c r="BF66">
        <v>340</v>
      </c>
      <c r="BG66" t="s">
        <v>22</v>
      </c>
      <c r="BH66" t="s">
        <v>23</v>
      </c>
      <c r="BI66" t="s">
        <v>22</v>
      </c>
      <c r="BJ66" t="s">
        <v>862</v>
      </c>
    </row>
    <row r="67" spans="1:62" x14ac:dyDescent="0.25">
      <c r="A67">
        <v>6367448775</v>
      </c>
      <c r="B67">
        <v>161258838</v>
      </c>
      <c r="C67">
        <v>100</v>
      </c>
      <c r="D67" t="s">
        <v>42</v>
      </c>
      <c r="E67" t="s">
        <v>22</v>
      </c>
      <c r="F67" t="s">
        <v>23</v>
      </c>
      <c r="G67" t="s">
        <v>23</v>
      </c>
      <c r="I67">
        <v>600</v>
      </c>
      <c r="J67" t="s">
        <v>23</v>
      </c>
      <c r="K67" t="s">
        <v>22</v>
      </c>
      <c r="L67" t="s">
        <v>23</v>
      </c>
      <c r="M67" t="s">
        <v>23</v>
      </c>
      <c r="R67">
        <v>165</v>
      </c>
      <c r="S67" t="s">
        <v>22</v>
      </c>
      <c r="Y67">
        <v>800</v>
      </c>
      <c r="Z67" t="s">
        <v>22</v>
      </c>
      <c r="AW67">
        <v>1300</v>
      </c>
      <c r="AX67" t="s">
        <v>22</v>
      </c>
      <c r="AY67" t="s">
        <v>23</v>
      </c>
      <c r="AZ67" t="s">
        <v>23</v>
      </c>
      <c r="BA67" t="s">
        <v>861</v>
      </c>
      <c r="BF67" s="10">
        <f>SUM(BF56:BF66)</f>
        <v>4035</v>
      </c>
      <c r="BG67" s="10" t="s">
        <v>868</v>
      </c>
      <c r="BH67" s="10">
        <v>11</v>
      </c>
      <c r="BI67" s="10" t="s">
        <v>846</v>
      </c>
    </row>
    <row r="68" spans="1:62" x14ac:dyDescent="0.25">
      <c r="A68">
        <v>6367440184</v>
      </c>
      <c r="B68">
        <v>161258838</v>
      </c>
      <c r="C68">
        <v>75</v>
      </c>
      <c r="D68" t="s">
        <v>22</v>
      </c>
      <c r="E68" t="s">
        <v>22</v>
      </c>
      <c r="F68" t="s">
        <v>23</v>
      </c>
      <c r="G68" t="s">
        <v>23</v>
      </c>
      <c r="I68">
        <v>160</v>
      </c>
      <c r="J68" t="s">
        <v>22</v>
      </c>
      <c r="K68" t="s">
        <v>22</v>
      </c>
      <c r="L68" t="s">
        <v>23</v>
      </c>
      <c r="M68" t="s">
        <v>22</v>
      </c>
      <c r="R68">
        <v>340</v>
      </c>
      <c r="S68" t="s">
        <v>22</v>
      </c>
      <c r="Y68">
        <v>750</v>
      </c>
      <c r="Z68" t="s">
        <v>22</v>
      </c>
      <c r="AW68">
        <v>600</v>
      </c>
      <c r="AX68" t="s">
        <v>22</v>
      </c>
      <c r="AY68" t="s">
        <v>23</v>
      </c>
      <c r="AZ68" t="s">
        <v>23</v>
      </c>
      <c r="BA68" t="s">
        <v>861</v>
      </c>
    </row>
    <row r="69" spans="1:62" x14ac:dyDescent="0.25">
      <c r="A69">
        <v>6367437920</v>
      </c>
      <c r="B69">
        <v>161258838</v>
      </c>
      <c r="I69">
        <v>140</v>
      </c>
      <c r="J69" t="s">
        <v>42</v>
      </c>
      <c r="K69" t="s">
        <v>42</v>
      </c>
      <c r="L69" t="s">
        <v>42</v>
      </c>
      <c r="M69" t="s">
        <v>42</v>
      </c>
      <c r="R69">
        <v>800</v>
      </c>
      <c r="S69" t="s">
        <v>22</v>
      </c>
      <c r="Y69">
        <v>160</v>
      </c>
      <c r="Z69" t="s">
        <v>22</v>
      </c>
      <c r="AW69">
        <v>160</v>
      </c>
      <c r="AX69" t="s">
        <v>22</v>
      </c>
      <c r="AY69" t="s">
        <v>23</v>
      </c>
      <c r="AZ69" t="s">
        <v>22</v>
      </c>
      <c r="BA69" t="s">
        <v>862</v>
      </c>
      <c r="BF69">
        <v>700</v>
      </c>
      <c r="BG69" t="s">
        <v>23</v>
      </c>
      <c r="BH69" t="s">
        <v>22</v>
      </c>
      <c r="BI69" t="s">
        <v>22</v>
      </c>
      <c r="BJ69" t="s">
        <v>867</v>
      </c>
    </row>
    <row r="70" spans="1:62" x14ac:dyDescent="0.25">
      <c r="A70">
        <v>6367409335</v>
      </c>
      <c r="B70">
        <v>161258838</v>
      </c>
      <c r="I70">
        <v>70</v>
      </c>
      <c r="J70" t="s">
        <v>23</v>
      </c>
      <c r="K70" t="s">
        <v>22</v>
      </c>
      <c r="L70" t="s">
        <v>23</v>
      </c>
      <c r="M70" t="s">
        <v>23</v>
      </c>
      <c r="R70">
        <v>38</v>
      </c>
      <c r="S70" t="s">
        <v>22</v>
      </c>
      <c r="Y70">
        <v>165</v>
      </c>
      <c r="Z70" t="s">
        <v>22</v>
      </c>
      <c r="AW70">
        <v>140</v>
      </c>
      <c r="AX70" t="s">
        <v>42</v>
      </c>
      <c r="AY70" t="s">
        <v>42</v>
      </c>
      <c r="AZ70" t="s">
        <v>42</v>
      </c>
      <c r="BF70" s="10">
        <f>SUM(BF69)</f>
        <v>700</v>
      </c>
      <c r="BG70" s="10" t="s">
        <v>868</v>
      </c>
      <c r="BH70" s="10">
        <v>1</v>
      </c>
      <c r="BI70" s="10" t="s">
        <v>845</v>
      </c>
    </row>
    <row r="71" spans="1:62" x14ac:dyDescent="0.25">
      <c r="A71">
        <v>6367402084</v>
      </c>
      <c r="B71">
        <v>161258838</v>
      </c>
      <c r="I71">
        <v>900</v>
      </c>
      <c r="J71" t="s">
        <v>22</v>
      </c>
      <c r="K71" t="s">
        <v>22</v>
      </c>
      <c r="L71" t="s">
        <v>23</v>
      </c>
      <c r="M71" t="s">
        <v>23</v>
      </c>
      <c r="R71">
        <v>70</v>
      </c>
      <c r="S71" t="s">
        <v>22</v>
      </c>
      <c r="Y71">
        <v>340</v>
      </c>
      <c r="Z71" t="s">
        <v>22</v>
      </c>
      <c r="AW71">
        <v>70</v>
      </c>
      <c r="AX71" t="s">
        <v>22</v>
      </c>
      <c r="AY71" t="s">
        <v>23</v>
      </c>
      <c r="AZ71" t="s">
        <v>23</v>
      </c>
      <c r="BA71" t="s">
        <v>861</v>
      </c>
    </row>
    <row r="72" spans="1:62" x14ac:dyDescent="0.25">
      <c r="A72">
        <v>6367399694</v>
      </c>
      <c r="B72">
        <v>161258838</v>
      </c>
      <c r="I72">
        <v>110</v>
      </c>
      <c r="J72" t="s">
        <v>22</v>
      </c>
      <c r="K72" t="s">
        <v>22</v>
      </c>
      <c r="L72" t="s">
        <v>22</v>
      </c>
      <c r="M72" t="s">
        <v>42</v>
      </c>
      <c r="R72">
        <v>28</v>
      </c>
      <c r="S72" t="s">
        <v>22</v>
      </c>
      <c r="Y72">
        <v>800</v>
      </c>
      <c r="Z72" t="s">
        <v>22</v>
      </c>
      <c r="AW72">
        <v>900</v>
      </c>
      <c r="AX72" t="s">
        <v>22</v>
      </c>
      <c r="AY72" t="s">
        <v>23</v>
      </c>
      <c r="AZ72" t="s">
        <v>23</v>
      </c>
      <c r="BA72" t="s">
        <v>861</v>
      </c>
      <c r="BF72">
        <v>200</v>
      </c>
      <c r="BG72" t="s">
        <v>22</v>
      </c>
      <c r="BH72" t="s">
        <v>22</v>
      </c>
      <c r="BI72" t="s">
        <v>22</v>
      </c>
      <c r="BJ72" t="s">
        <v>863</v>
      </c>
    </row>
    <row r="73" spans="1:62" x14ac:dyDescent="0.25">
      <c r="A73">
        <v>6367397249</v>
      </c>
      <c r="B73">
        <v>161258838</v>
      </c>
      <c r="I73">
        <v>125</v>
      </c>
      <c r="J73" t="s">
        <v>22</v>
      </c>
      <c r="K73" t="s">
        <v>23</v>
      </c>
      <c r="L73" t="s">
        <v>23</v>
      </c>
      <c r="M73" t="s">
        <v>42</v>
      </c>
      <c r="Y73">
        <v>250</v>
      </c>
      <c r="Z73" t="s">
        <v>22</v>
      </c>
      <c r="AW73">
        <v>110</v>
      </c>
      <c r="AX73" t="s">
        <v>22</v>
      </c>
      <c r="AY73" t="s">
        <v>22</v>
      </c>
      <c r="AZ73" t="s">
        <v>42</v>
      </c>
      <c r="BF73">
        <v>950</v>
      </c>
      <c r="BG73" t="s">
        <v>22</v>
      </c>
      <c r="BH73" t="s">
        <v>22</v>
      </c>
      <c r="BI73" t="s">
        <v>22</v>
      </c>
      <c r="BJ73" t="s">
        <v>863</v>
      </c>
    </row>
    <row r="74" spans="1:62" x14ac:dyDescent="0.25">
      <c r="A74">
        <v>6367383552</v>
      </c>
      <c r="B74">
        <v>161258838</v>
      </c>
      <c r="I74">
        <v>80</v>
      </c>
      <c r="J74" t="s">
        <v>22</v>
      </c>
      <c r="K74" t="s">
        <v>22</v>
      </c>
      <c r="L74" t="s">
        <v>23</v>
      </c>
      <c r="M74" t="s">
        <v>22</v>
      </c>
      <c r="R74">
        <f>SUM(R4:R72)</f>
        <v>23392</v>
      </c>
      <c r="Y74">
        <v>120</v>
      </c>
      <c r="Z74" t="s">
        <v>22</v>
      </c>
      <c r="AW74">
        <v>125</v>
      </c>
      <c r="AX74" t="s">
        <v>23</v>
      </c>
      <c r="AY74" t="s">
        <v>23</v>
      </c>
      <c r="AZ74" t="s">
        <v>42</v>
      </c>
      <c r="BF74">
        <v>500</v>
      </c>
      <c r="BG74" t="s">
        <v>22</v>
      </c>
      <c r="BH74" t="s">
        <v>22</v>
      </c>
      <c r="BI74" t="s">
        <v>22</v>
      </c>
      <c r="BJ74" t="s">
        <v>863</v>
      </c>
    </row>
    <row r="75" spans="1:62" x14ac:dyDescent="0.25">
      <c r="A75">
        <v>6367380947</v>
      </c>
      <c r="B75">
        <v>161258838</v>
      </c>
      <c r="I75">
        <v>140</v>
      </c>
      <c r="J75" t="s">
        <v>22</v>
      </c>
      <c r="K75" t="s">
        <v>22</v>
      </c>
      <c r="L75" t="s">
        <v>22</v>
      </c>
      <c r="M75" t="s">
        <v>22</v>
      </c>
      <c r="Y75">
        <v>70</v>
      </c>
      <c r="Z75" t="s">
        <v>22</v>
      </c>
      <c r="AW75">
        <v>80</v>
      </c>
      <c r="AX75" t="s">
        <v>22</v>
      </c>
      <c r="AY75" t="s">
        <v>23</v>
      </c>
      <c r="AZ75" t="s">
        <v>22</v>
      </c>
      <c r="BA75" t="s">
        <v>862</v>
      </c>
      <c r="BF75">
        <v>510</v>
      </c>
      <c r="BG75" t="s">
        <v>22</v>
      </c>
      <c r="BH75" t="s">
        <v>22</v>
      </c>
      <c r="BI75" t="s">
        <v>22</v>
      </c>
      <c r="BJ75" t="s">
        <v>863</v>
      </c>
    </row>
    <row r="76" spans="1:62" x14ac:dyDescent="0.25">
      <c r="A76">
        <v>6367372326</v>
      </c>
      <c r="B76">
        <v>161258838</v>
      </c>
      <c r="C76">
        <v>50</v>
      </c>
      <c r="D76" t="s">
        <v>22</v>
      </c>
      <c r="E76" t="s">
        <v>22</v>
      </c>
      <c r="F76" t="s">
        <v>23</v>
      </c>
      <c r="G76" t="s">
        <v>42</v>
      </c>
      <c r="I76">
        <v>100</v>
      </c>
      <c r="J76" t="s">
        <v>22</v>
      </c>
      <c r="K76" t="s">
        <v>22</v>
      </c>
      <c r="L76" t="s">
        <v>22</v>
      </c>
      <c r="M76" t="s">
        <v>42</v>
      </c>
      <c r="Y76">
        <v>28</v>
      </c>
      <c r="Z76" t="s">
        <v>22</v>
      </c>
      <c r="AW76">
        <v>140</v>
      </c>
      <c r="AX76" t="s">
        <v>22</v>
      </c>
      <c r="AY76" t="s">
        <v>22</v>
      </c>
      <c r="AZ76" t="s">
        <v>22</v>
      </c>
      <c r="BA76" t="s">
        <v>863</v>
      </c>
      <c r="BF76">
        <v>370</v>
      </c>
      <c r="BG76" t="s">
        <v>22</v>
      </c>
      <c r="BH76" t="s">
        <v>22</v>
      </c>
      <c r="BI76" t="s">
        <v>22</v>
      </c>
      <c r="BJ76" t="s">
        <v>863</v>
      </c>
    </row>
    <row r="77" spans="1:62" x14ac:dyDescent="0.25">
      <c r="A77">
        <v>6367360939</v>
      </c>
      <c r="B77">
        <v>161258838</v>
      </c>
      <c r="C77">
        <v>100</v>
      </c>
      <c r="D77" t="s">
        <v>22</v>
      </c>
      <c r="E77" t="s">
        <v>23</v>
      </c>
      <c r="F77" t="s">
        <v>42</v>
      </c>
      <c r="G77" t="s">
        <v>23</v>
      </c>
      <c r="I77">
        <v>400</v>
      </c>
      <c r="J77" t="s">
        <v>22</v>
      </c>
      <c r="K77" t="s">
        <v>22</v>
      </c>
      <c r="L77" t="s">
        <v>23</v>
      </c>
      <c r="M77" t="s">
        <v>22</v>
      </c>
      <c r="AW77">
        <v>100</v>
      </c>
      <c r="AX77" t="s">
        <v>22</v>
      </c>
      <c r="AY77" t="s">
        <v>22</v>
      </c>
      <c r="AZ77" t="s">
        <v>42</v>
      </c>
      <c r="BF77">
        <v>140</v>
      </c>
      <c r="BG77" t="s">
        <v>22</v>
      </c>
      <c r="BH77" t="s">
        <v>22</v>
      </c>
      <c r="BI77" t="s">
        <v>22</v>
      </c>
      <c r="BJ77" t="s">
        <v>863</v>
      </c>
    </row>
    <row r="78" spans="1:62" x14ac:dyDescent="0.25">
      <c r="A78">
        <v>6367356120</v>
      </c>
      <c r="B78">
        <v>161258838</v>
      </c>
      <c r="C78">
        <v>200</v>
      </c>
      <c r="D78" t="s">
        <v>22</v>
      </c>
      <c r="E78" t="s">
        <v>22</v>
      </c>
      <c r="F78" t="s">
        <v>22</v>
      </c>
      <c r="G78" t="s">
        <v>22</v>
      </c>
      <c r="I78">
        <v>800</v>
      </c>
      <c r="J78" t="s">
        <v>23</v>
      </c>
      <c r="K78" t="s">
        <v>22</v>
      </c>
      <c r="L78" t="s">
        <v>23</v>
      </c>
      <c r="M78" t="s">
        <v>22</v>
      </c>
      <c r="Y78">
        <f>SUM(Y4:Y76)</f>
        <v>24744</v>
      </c>
      <c r="AW78">
        <v>400</v>
      </c>
      <c r="AX78" t="s">
        <v>22</v>
      </c>
      <c r="AY78" t="s">
        <v>23</v>
      </c>
      <c r="AZ78" t="s">
        <v>22</v>
      </c>
      <c r="BA78" t="s">
        <v>862</v>
      </c>
      <c r="BF78">
        <v>160</v>
      </c>
      <c r="BG78" t="s">
        <v>22</v>
      </c>
      <c r="BH78" t="s">
        <v>22</v>
      </c>
      <c r="BI78" t="s">
        <v>22</v>
      </c>
      <c r="BJ78" t="s">
        <v>863</v>
      </c>
    </row>
    <row r="79" spans="1:62" x14ac:dyDescent="0.25">
      <c r="A79">
        <v>6367347898</v>
      </c>
      <c r="B79">
        <v>161258838</v>
      </c>
      <c r="I79">
        <v>750</v>
      </c>
      <c r="J79" t="s">
        <v>23</v>
      </c>
      <c r="K79" t="s">
        <v>22</v>
      </c>
      <c r="L79" t="s">
        <v>23</v>
      </c>
      <c r="M79" t="s">
        <v>22</v>
      </c>
      <c r="AW79">
        <v>800</v>
      </c>
      <c r="AX79" t="s">
        <v>22</v>
      </c>
      <c r="AY79" t="s">
        <v>23</v>
      </c>
      <c r="AZ79" t="s">
        <v>22</v>
      </c>
      <c r="BA79" t="s">
        <v>862</v>
      </c>
      <c r="BF79" s="10">
        <f>SUM(BF72:BF78)</f>
        <v>2830</v>
      </c>
      <c r="BG79" s="10" t="s">
        <v>868</v>
      </c>
      <c r="BH79" s="10">
        <v>7</v>
      </c>
      <c r="BI79" s="10" t="s">
        <v>845</v>
      </c>
    </row>
    <row r="80" spans="1:62" x14ac:dyDescent="0.25">
      <c r="A80">
        <v>6367223687</v>
      </c>
      <c r="B80">
        <v>160912743</v>
      </c>
      <c r="C80">
        <v>800</v>
      </c>
      <c r="D80" t="s">
        <v>22</v>
      </c>
      <c r="E80" t="s">
        <v>22</v>
      </c>
      <c r="F80" t="s">
        <v>22</v>
      </c>
      <c r="G80" t="s">
        <v>23</v>
      </c>
      <c r="I80">
        <v>160</v>
      </c>
      <c r="J80" t="s">
        <v>23</v>
      </c>
      <c r="K80" t="s">
        <v>22</v>
      </c>
      <c r="L80" t="s">
        <v>22</v>
      </c>
      <c r="M80" t="s">
        <v>22</v>
      </c>
      <c r="AW80">
        <v>750</v>
      </c>
      <c r="AX80" t="s">
        <v>22</v>
      </c>
      <c r="AY80" t="s">
        <v>23</v>
      </c>
      <c r="AZ80" t="s">
        <v>22</v>
      </c>
      <c r="BA80" t="s">
        <v>862</v>
      </c>
    </row>
    <row r="81" spans="1:53" x14ac:dyDescent="0.25">
      <c r="A81">
        <v>6366672212</v>
      </c>
      <c r="B81">
        <v>160912743</v>
      </c>
      <c r="C81">
        <v>350</v>
      </c>
      <c r="D81" t="s">
        <v>22</v>
      </c>
      <c r="E81" t="s">
        <v>22</v>
      </c>
      <c r="F81" t="s">
        <v>23</v>
      </c>
      <c r="G81" t="s">
        <v>23</v>
      </c>
      <c r="I81">
        <v>200</v>
      </c>
      <c r="J81" t="s">
        <v>23</v>
      </c>
      <c r="K81" t="s">
        <v>23</v>
      </c>
      <c r="L81" t="s">
        <v>23</v>
      </c>
      <c r="M81" t="s">
        <v>23</v>
      </c>
      <c r="AW81">
        <v>160</v>
      </c>
      <c r="AX81" t="s">
        <v>22</v>
      </c>
      <c r="AY81" t="s">
        <v>22</v>
      </c>
      <c r="AZ81" t="s">
        <v>22</v>
      </c>
      <c r="BA81" t="s">
        <v>863</v>
      </c>
    </row>
    <row r="82" spans="1:53" x14ac:dyDescent="0.25">
      <c r="A82">
        <v>6366529637</v>
      </c>
      <c r="B82">
        <v>160912743</v>
      </c>
      <c r="C82">
        <v>80</v>
      </c>
      <c r="D82" t="s">
        <v>22</v>
      </c>
      <c r="E82" t="s">
        <v>22</v>
      </c>
      <c r="F82" t="s">
        <v>23</v>
      </c>
      <c r="G82" t="s">
        <v>23</v>
      </c>
      <c r="I82">
        <v>165</v>
      </c>
      <c r="J82" t="s">
        <v>22</v>
      </c>
      <c r="K82" t="s">
        <v>22</v>
      </c>
      <c r="L82" t="s">
        <v>23</v>
      </c>
      <c r="M82" t="s">
        <v>23</v>
      </c>
      <c r="AW82">
        <v>200</v>
      </c>
      <c r="AX82" t="s">
        <v>23</v>
      </c>
      <c r="AY82" t="s">
        <v>23</v>
      </c>
      <c r="AZ82" t="s">
        <v>23</v>
      </c>
      <c r="BA82" t="s">
        <v>866</v>
      </c>
    </row>
    <row r="83" spans="1:53" x14ac:dyDescent="0.25">
      <c r="A83">
        <v>6366466061</v>
      </c>
      <c r="B83">
        <v>160912743</v>
      </c>
      <c r="I83">
        <v>340</v>
      </c>
      <c r="J83" t="s">
        <v>22</v>
      </c>
      <c r="K83" t="s">
        <v>22</v>
      </c>
      <c r="L83" t="s">
        <v>23</v>
      </c>
      <c r="M83" t="s">
        <v>22</v>
      </c>
      <c r="AW83">
        <v>165</v>
      </c>
      <c r="AX83" t="s">
        <v>22</v>
      </c>
      <c r="AY83" t="s">
        <v>23</v>
      </c>
      <c r="AZ83" t="s">
        <v>23</v>
      </c>
      <c r="BA83" t="s">
        <v>861</v>
      </c>
    </row>
    <row r="84" spans="1:53" x14ac:dyDescent="0.25">
      <c r="A84">
        <v>6366447001</v>
      </c>
      <c r="B84">
        <v>160912743</v>
      </c>
      <c r="C84">
        <v>80</v>
      </c>
      <c r="D84" t="s">
        <v>22</v>
      </c>
      <c r="E84" t="s">
        <v>23</v>
      </c>
      <c r="F84" t="s">
        <v>42</v>
      </c>
      <c r="G84" t="s">
        <v>42</v>
      </c>
      <c r="I84">
        <v>800</v>
      </c>
      <c r="J84" t="s">
        <v>22</v>
      </c>
      <c r="K84" t="s">
        <v>22</v>
      </c>
      <c r="L84" t="s">
        <v>23</v>
      </c>
      <c r="M84" t="s">
        <v>23</v>
      </c>
      <c r="AW84">
        <v>340</v>
      </c>
      <c r="AX84" t="s">
        <v>22</v>
      </c>
      <c r="AY84" t="s">
        <v>23</v>
      </c>
      <c r="AZ84" t="s">
        <v>22</v>
      </c>
      <c r="BA84" t="s">
        <v>862</v>
      </c>
    </row>
    <row r="85" spans="1:53" x14ac:dyDescent="0.25">
      <c r="A85">
        <v>6366165084</v>
      </c>
      <c r="B85">
        <v>160912743</v>
      </c>
      <c r="I85">
        <v>250</v>
      </c>
      <c r="J85" t="s">
        <v>42</v>
      </c>
      <c r="K85" t="s">
        <v>22</v>
      </c>
      <c r="L85" t="s">
        <v>23</v>
      </c>
      <c r="M85" t="s">
        <v>23</v>
      </c>
      <c r="AW85">
        <v>800</v>
      </c>
      <c r="AX85" t="s">
        <v>22</v>
      </c>
      <c r="AY85" t="s">
        <v>23</v>
      </c>
      <c r="AZ85" t="s">
        <v>23</v>
      </c>
      <c r="BA85" t="s">
        <v>861</v>
      </c>
    </row>
    <row r="86" spans="1:53" x14ac:dyDescent="0.25">
      <c r="A86">
        <v>6365676952</v>
      </c>
      <c r="B86">
        <v>160912743</v>
      </c>
      <c r="I86">
        <v>38</v>
      </c>
      <c r="J86" t="s">
        <v>22</v>
      </c>
      <c r="K86" t="s">
        <v>23</v>
      </c>
      <c r="L86" t="s">
        <v>23</v>
      </c>
      <c r="M86" t="s">
        <v>23</v>
      </c>
      <c r="AW86">
        <v>250</v>
      </c>
      <c r="AX86" t="s">
        <v>22</v>
      </c>
      <c r="AY86" t="s">
        <v>23</v>
      </c>
      <c r="AZ86" t="s">
        <v>23</v>
      </c>
      <c r="BA86" t="s">
        <v>861</v>
      </c>
    </row>
    <row r="87" spans="1:53" x14ac:dyDescent="0.25">
      <c r="A87">
        <v>6365667021</v>
      </c>
      <c r="B87">
        <v>160912743</v>
      </c>
      <c r="C87">
        <v>500</v>
      </c>
      <c r="D87" t="s">
        <v>23</v>
      </c>
      <c r="E87" t="s">
        <v>23</v>
      </c>
      <c r="F87" t="s">
        <v>23</v>
      </c>
      <c r="G87" t="s">
        <v>23</v>
      </c>
      <c r="I87">
        <v>340</v>
      </c>
      <c r="J87" t="s">
        <v>23</v>
      </c>
      <c r="K87" t="s">
        <v>23</v>
      </c>
      <c r="L87" t="s">
        <v>23</v>
      </c>
      <c r="M87" t="s">
        <v>23</v>
      </c>
      <c r="AW87">
        <v>38</v>
      </c>
      <c r="AX87" t="s">
        <v>23</v>
      </c>
      <c r="AY87" t="s">
        <v>23</v>
      </c>
      <c r="AZ87" t="s">
        <v>23</v>
      </c>
      <c r="BA87" t="s">
        <v>866</v>
      </c>
    </row>
    <row r="88" spans="1:53" x14ac:dyDescent="0.25">
      <c r="A88">
        <v>6365518304</v>
      </c>
      <c r="B88">
        <v>160912743</v>
      </c>
      <c r="I88">
        <v>120</v>
      </c>
      <c r="J88" t="s">
        <v>42</v>
      </c>
      <c r="K88" t="s">
        <v>22</v>
      </c>
      <c r="L88" t="s">
        <v>23</v>
      </c>
      <c r="M88" t="s">
        <v>23</v>
      </c>
      <c r="AW88">
        <v>340</v>
      </c>
      <c r="AX88" t="s">
        <v>23</v>
      </c>
      <c r="AY88" t="s">
        <v>23</v>
      </c>
      <c r="AZ88" t="s">
        <v>23</v>
      </c>
      <c r="BA88" t="s">
        <v>866</v>
      </c>
    </row>
    <row r="89" spans="1:53" x14ac:dyDescent="0.25">
      <c r="A89">
        <v>6364989465</v>
      </c>
      <c r="B89">
        <v>160912743</v>
      </c>
      <c r="I89">
        <v>70</v>
      </c>
      <c r="J89" t="s">
        <v>22</v>
      </c>
      <c r="K89" t="s">
        <v>22</v>
      </c>
      <c r="L89" t="s">
        <v>23</v>
      </c>
      <c r="M89" t="s">
        <v>23</v>
      </c>
      <c r="AW89">
        <v>120</v>
      </c>
      <c r="AX89" t="s">
        <v>22</v>
      </c>
      <c r="AY89" t="s">
        <v>23</v>
      </c>
      <c r="AZ89" t="s">
        <v>23</v>
      </c>
      <c r="BA89" t="s">
        <v>861</v>
      </c>
    </row>
    <row r="90" spans="1:53" x14ac:dyDescent="0.25">
      <c r="A90">
        <v>6364855244</v>
      </c>
      <c r="B90">
        <v>161258838</v>
      </c>
      <c r="I90">
        <v>28</v>
      </c>
      <c r="J90" t="s">
        <v>22</v>
      </c>
      <c r="K90" t="s">
        <v>22</v>
      </c>
      <c r="L90" t="s">
        <v>23</v>
      </c>
      <c r="M90" t="s">
        <v>23</v>
      </c>
      <c r="AW90">
        <v>70</v>
      </c>
      <c r="AX90" t="s">
        <v>22</v>
      </c>
      <c r="AY90" t="s">
        <v>23</v>
      </c>
      <c r="AZ90" t="s">
        <v>23</v>
      </c>
      <c r="BA90" t="s">
        <v>861</v>
      </c>
    </row>
    <row r="91" spans="1:53" x14ac:dyDescent="0.25">
      <c r="A91">
        <v>6364836879</v>
      </c>
      <c r="B91">
        <v>161258838</v>
      </c>
      <c r="C91">
        <v>250</v>
      </c>
      <c r="D91" t="s">
        <v>22</v>
      </c>
      <c r="E91" t="s">
        <v>22</v>
      </c>
      <c r="F91" t="s">
        <v>23</v>
      </c>
      <c r="G91" t="s">
        <v>23</v>
      </c>
      <c r="I91">
        <v>65</v>
      </c>
      <c r="J91" t="s">
        <v>42</v>
      </c>
      <c r="K91" t="s">
        <v>42</v>
      </c>
      <c r="L91" t="s">
        <v>42</v>
      </c>
      <c r="M91" t="s">
        <v>42</v>
      </c>
      <c r="AW91">
        <v>28</v>
      </c>
      <c r="AX91" t="s">
        <v>22</v>
      </c>
      <c r="AY91" t="s">
        <v>23</v>
      </c>
      <c r="AZ91" t="s">
        <v>23</v>
      </c>
      <c r="BA91" t="s">
        <v>861</v>
      </c>
    </row>
    <row r="92" spans="1:53" x14ac:dyDescent="0.25">
      <c r="A92">
        <v>6364815056</v>
      </c>
      <c r="B92">
        <v>161258838</v>
      </c>
      <c r="AW92">
        <v>65</v>
      </c>
      <c r="AX92" t="s">
        <v>42</v>
      </c>
      <c r="AY92" t="s">
        <v>42</v>
      </c>
      <c r="AZ92" t="s">
        <v>42</v>
      </c>
    </row>
    <row r="93" spans="1:53" x14ac:dyDescent="0.25">
      <c r="A93">
        <v>6364811337</v>
      </c>
      <c r="B93">
        <v>161258838</v>
      </c>
    </row>
    <row r="94" spans="1:53" x14ac:dyDescent="0.25">
      <c r="A94">
        <v>6364802689</v>
      </c>
      <c r="B94">
        <v>161258838</v>
      </c>
    </row>
    <row r="95" spans="1:53" x14ac:dyDescent="0.25">
      <c r="A95">
        <v>6364799795</v>
      </c>
      <c r="B95">
        <v>161258838</v>
      </c>
    </row>
    <row r="96" spans="1:53" x14ac:dyDescent="0.25">
      <c r="A96">
        <v>6364795878</v>
      </c>
      <c r="B96">
        <v>161258838</v>
      </c>
    </row>
    <row r="97" spans="1:7" x14ac:dyDescent="0.25">
      <c r="A97">
        <v>6364792367</v>
      </c>
      <c r="B97">
        <v>161258838</v>
      </c>
    </row>
    <row r="98" spans="1:7" x14ac:dyDescent="0.25">
      <c r="A98">
        <v>6364788835</v>
      </c>
      <c r="B98">
        <v>161258838</v>
      </c>
    </row>
    <row r="99" spans="1:7" x14ac:dyDescent="0.25">
      <c r="A99">
        <v>6364786923</v>
      </c>
      <c r="B99">
        <v>161258838</v>
      </c>
    </row>
    <row r="100" spans="1:7" x14ac:dyDescent="0.25">
      <c r="A100">
        <v>6364782563</v>
      </c>
      <c r="B100">
        <v>161258838</v>
      </c>
      <c r="C100">
        <v>950</v>
      </c>
      <c r="D100" t="s">
        <v>22</v>
      </c>
      <c r="E100" t="s">
        <v>22</v>
      </c>
      <c r="F100" t="s">
        <v>22</v>
      </c>
      <c r="G100" t="s">
        <v>22</v>
      </c>
    </row>
    <row r="101" spans="1:7" x14ac:dyDescent="0.25">
      <c r="A101">
        <v>6364780118</v>
      </c>
      <c r="B101">
        <v>161258838</v>
      </c>
    </row>
    <row r="102" spans="1:7" x14ac:dyDescent="0.25">
      <c r="A102">
        <v>6364684002</v>
      </c>
      <c r="B102">
        <v>161258838</v>
      </c>
    </row>
    <row r="103" spans="1:7" x14ac:dyDescent="0.25">
      <c r="A103">
        <v>6364682223</v>
      </c>
      <c r="B103">
        <v>161258838</v>
      </c>
    </row>
    <row r="104" spans="1:7" x14ac:dyDescent="0.25">
      <c r="A104">
        <v>6364679178</v>
      </c>
      <c r="B104">
        <v>161258838</v>
      </c>
    </row>
    <row r="105" spans="1:7" x14ac:dyDescent="0.25">
      <c r="A105">
        <v>6364674784</v>
      </c>
      <c r="B105">
        <v>161258838</v>
      </c>
    </row>
    <row r="106" spans="1:7" x14ac:dyDescent="0.25">
      <c r="A106">
        <v>6364668875</v>
      </c>
      <c r="B106">
        <v>161258838</v>
      </c>
      <c r="C106">
        <v>50</v>
      </c>
      <c r="D106" t="s">
        <v>22</v>
      </c>
      <c r="E106" t="s">
        <v>22</v>
      </c>
      <c r="F106" t="s">
        <v>23</v>
      </c>
      <c r="G106" t="s">
        <v>22</v>
      </c>
    </row>
    <row r="107" spans="1:7" x14ac:dyDescent="0.25">
      <c r="A107">
        <v>6364666688</v>
      </c>
      <c r="B107">
        <v>161258838</v>
      </c>
    </row>
    <row r="108" spans="1:7" x14ac:dyDescent="0.25">
      <c r="A108">
        <v>6364662402</v>
      </c>
      <c r="B108">
        <v>161258838</v>
      </c>
    </row>
    <row r="109" spans="1:7" x14ac:dyDescent="0.25">
      <c r="A109">
        <v>6364658714</v>
      </c>
      <c r="B109">
        <v>161258838</v>
      </c>
    </row>
    <row r="110" spans="1:7" x14ac:dyDescent="0.25">
      <c r="A110">
        <v>6364656469</v>
      </c>
      <c r="B110">
        <v>161258838</v>
      </c>
    </row>
    <row r="111" spans="1:7" x14ac:dyDescent="0.25">
      <c r="A111">
        <v>6364607587</v>
      </c>
      <c r="B111">
        <v>161258838</v>
      </c>
    </row>
    <row r="112" spans="1:7" x14ac:dyDescent="0.25">
      <c r="A112">
        <v>6364604848</v>
      </c>
      <c r="B112">
        <v>161258838</v>
      </c>
    </row>
    <row r="113" spans="1:2" x14ac:dyDescent="0.25">
      <c r="A113">
        <v>6364601848</v>
      </c>
      <c r="B113">
        <v>161258838</v>
      </c>
    </row>
    <row r="114" spans="1:2" x14ac:dyDescent="0.25">
      <c r="A114">
        <v>6364598458</v>
      </c>
      <c r="B114">
        <v>161258838</v>
      </c>
    </row>
    <row r="115" spans="1:2" x14ac:dyDescent="0.25">
      <c r="A115">
        <v>6364596146</v>
      </c>
      <c r="B115">
        <v>161258838</v>
      </c>
    </row>
    <row r="116" spans="1:2" x14ac:dyDescent="0.25">
      <c r="A116">
        <v>6364594100</v>
      </c>
      <c r="B116">
        <v>161258838</v>
      </c>
    </row>
    <row r="117" spans="1:2" x14ac:dyDescent="0.25">
      <c r="A117">
        <v>6364584223</v>
      </c>
      <c r="B117">
        <v>161258838</v>
      </c>
    </row>
    <row r="118" spans="1:2" x14ac:dyDescent="0.25">
      <c r="A118">
        <v>6364574119</v>
      </c>
      <c r="B118">
        <v>161258838</v>
      </c>
    </row>
    <row r="119" spans="1:2" x14ac:dyDescent="0.25">
      <c r="A119">
        <v>6364568371</v>
      </c>
      <c r="B119">
        <v>161258838</v>
      </c>
    </row>
    <row r="120" spans="1:2" x14ac:dyDescent="0.25">
      <c r="A120">
        <v>6364562764</v>
      </c>
      <c r="B120">
        <v>161258838</v>
      </c>
    </row>
    <row r="121" spans="1:2" x14ac:dyDescent="0.25">
      <c r="A121">
        <v>6364560351</v>
      </c>
      <c r="B121">
        <v>161258838</v>
      </c>
    </row>
    <row r="122" spans="1:2" x14ac:dyDescent="0.25">
      <c r="A122">
        <v>6364555759</v>
      </c>
      <c r="B122">
        <v>161258838</v>
      </c>
    </row>
    <row r="123" spans="1:2" x14ac:dyDescent="0.25">
      <c r="A123">
        <v>6364552431</v>
      </c>
      <c r="B123">
        <v>161258838</v>
      </c>
    </row>
    <row r="124" spans="1:2" x14ac:dyDescent="0.25">
      <c r="A124">
        <v>6364547213</v>
      </c>
      <c r="B124">
        <v>161258838</v>
      </c>
    </row>
    <row r="125" spans="1:2" x14ac:dyDescent="0.25">
      <c r="A125">
        <v>6364543426</v>
      </c>
      <c r="B125">
        <v>161258838</v>
      </c>
    </row>
    <row r="126" spans="1:2" x14ac:dyDescent="0.25">
      <c r="A126">
        <v>6364533339</v>
      </c>
      <c r="B126">
        <v>161258838</v>
      </c>
    </row>
    <row r="127" spans="1:2" x14ac:dyDescent="0.25">
      <c r="A127">
        <v>6364531370</v>
      </c>
      <c r="B127">
        <v>161258838</v>
      </c>
    </row>
    <row r="128" spans="1:2" x14ac:dyDescent="0.25">
      <c r="A128">
        <v>6364526103</v>
      </c>
      <c r="B128">
        <v>161258838</v>
      </c>
    </row>
    <row r="129" spans="1:7" x14ac:dyDescent="0.25">
      <c r="A129">
        <v>6364518827</v>
      </c>
      <c r="B129">
        <v>161258838</v>
      </c>
      <c r="C129">
        <v>30</v>
      </c>
      <c r="D129" t="s">
        <v>22</v>
      </c>
      <c r="E129" t="s">
        <v>22</v>
      </c>
      <c r="F129" t="s">
        <v>22</v>
      </c>
      <c r="G129" t="s">
        <v>42</v>
      </c>
    </row>
    <row r="130" spans="1:7" x14ac:dyDescent="0.25">
      <c r="A130">
        <v>6364514658</v>
      </c>
      <c r="B130">
        <v>161258838</v>
      </c>
    </row>
    <row r="131" spans="1:7" x14ac:dyDescent="0.25">
      <c r="A131">
        <v>6364508709</v>
      </c>
      <c r="B131">
        <v>161258838</v>
      </c>
    </row>
    <row r="132" spans="1:7" x14ac:dyDescent="0.25">
      <c r="A132">
        <v>6364506869</v>
      </c>
      <c r="B132">
        <v>161258838</v>
      </c>
    </row>
    <row r="133" spans="1:7" x14ac:dyDescent="0.25">
      <c r="A133">
        <v>6364503951</v>
      </c>
      <c r="B133">
        <v>161258838</v>
      </c>
    </row>
    <row r="134" spans="1:7" x14ac:dyDescent="0.25">
      <c r="A134">
        <v>6364485400</v>
      </c>
      <c r="B134">
        <v>161258838</v>
      </c>
    </row>
    <row r="135" spans="1:7" x14ac:dyDescent="0.25">
      <c r="A135">
        <v>6364480805</v>
      </c>
      <c r="B135">
        <v>161258838</v>
      </c>
    </row>
    <row r="136" spans="1:7" x14ac:dyDescent="0.25">
      <c r="A136">
        <v>6364474013</v>
      </c>
      <c r="B136">
        <v>161258838</v>
      </c>
    </row>
    <row r="137" spans="1:7" x14ac:dyDescent="0.25">
      <c r="A137">
        <v>6364471730</v>
      </c>
      <c r="B137">
        <v>161258838</v>
      </c>
    </row>
    <row r="138" spans="1:7" x14ac:dyDescent="0.25">
      <c r="A138">
        <v>6364468859</v>
      </c>
      <c r="B138">
        <v>161258838</v>
      </c>
    </row>
    <row r="139" spans="1:7" x14ac:dyDescent="0.25">
      <c r="A139">
        <v>6364458375</v>
      </c>
      <c r="B139">
        <v>161258838</v>
      </c>
    </row>
    <row r="140" spans="1:7" x14ac:dyDescent="0.25">
      <c r="A140">
        <v>6364454710</v>
      </c>
      <c r="B140">
        <v>161258838</v>
      </c>
    </row>
    <row r="141" spans="1:7" x14ac:dyDescent="0.25">
      <c r="A141">
        <v>6364438952</v>
      </c>
      <c r="B141">
        <v>161258838</v>
      </c>
    </row>
    <row r="142" spans="1:7" x14ac:dyDescent="0.25">
      <c r="A142">
        <v>6364436093</v>
      </c>
      <c r="B142">
        <v>161258838</v>
      </c>
    </row>
    <row r="143" spans="1:7" x14ac:dyDescent="0.25">
      <c r="A143">
        <v>6364429825</v>
      </c>
      <c r="B143">
        <v>161258838</v>
      </c>
    </row>
    <row r="144" spans="1:7" x14ac:dyDescent="0.25">
      <c r="A144">
        <v>6364415966</v>
      </c>
      <c r="B144">
        <v>161258838</v>
      </c>
    </row>
    <row r="145" spans="1:2" x14ac:dyDescent="0.25">
      <c r="A145">
        <v>6364409267</v>
      </c>
      <c r="B145">
        <v>161258838</v>
      </c>
    </row>
    <row r="146" spans="1:2" x14ac:dyDescent="0.25">
      <c r="A146">
        <v>6364404858</v>
      </c>
      <c r="B146">
        <v>161258838</v>
      </c>
    </row>
    <row r="147" spans="1:2" x14ac:dyDescent="0.25">
      <c r="A147">
        <v>6364401284</v>
      </c>
      <c r="B147">
        <v>161258838</v>
      </c>
    </row>
    <row r="148" spans="1:2" x14ac:dyDescent="0.25">
      <c r="A148">
        <v>6364399506</v>
      </c>
      <c r="B148">
        <v>161258838</v>
      </c>
    </row>
    <row r="149" spans="1:2" x14ac:dyDescent="0.25">
      <c r="A149">
        <v>6364398294</v>
      </c>
      <c r="B149">
        <v>160912743</v>
      </c>
    </row>
    <row r="150" spans="1:2" x14ac:dyDescent="0.25">
      <c r="A150">
        <v>6364396701</v>
      </c>
      <c r="B150">
        <v>161258838</v>
      </c>
    </row>
    <row r="151" spans="1:2" x14ac:dyDescent="0.25">
      <c r="A151">
        <v>6364391326</v>
      </c>
      <c r="B151">
        <v>161258838</v>
      </c>
    </row>
    <row r="152" spans="1:2" x14ac:dyDescent="0.25">
      <c r="A152">
        <v>6364388933</v>
      </c>
      <c r="B152">
        <v>161258838</v>
      </c>
    </row>
    <row r="153" spans="1:2" x14ac:dyDescent="0.25">
      <c r="A153">
        <v>6364379020</v>
      </c>
      <c r="B153">
        <v>161258838</v>
      </c>
    </row>
    <row r="154" spans="1:2" x14ac:dyDescent="0.25">
      <c r="A154">
        <v>6364364639</v>
      </c>
      <c r="B154">
        <v>161258838</v>
      </c>
    </row>
    <row r="155" spans="1:2" x14ac:dyDescent="0.25">
      <c r="A155">
        <v>6364362134</v>
      </c>
      <c r="B155">
        <v>161258838</v>
      </c>
    </row>
    <row r="156" spans="1:2" x14ac:dyDescent="0.25">
      <c r="A156">
        <v>6364358269</v>
      </c>
      <c r="B156">
        <v>161258838</v>
      </c>
    </row>
    <row r="157" spans="1:2" x14ac:dyDescent="0.25">
      <c r="A157">
        <v>6364354086</v>
      </c>
      <c r="B157">
        <v>161258838</v>
      </c>
    </row>
    <row r="158" spans="1:2" x14ac:dyDescent="0.25">
      <c r="A158">
        <v>6364349000</v>
      </c>
      <c r="B158">
        <v>161258838</v>
      </c>
    </row>
    <row r="159" spans="1:2" x14ac:dyDescent="0.25">
      <c r="A159">
        <v>6364346020</v>
      </c>
      <c r="B159">
        <v>161258838</v>
      </c>
    </row>
    <row r="160" spans="1:2" x14ac:dyDescent="0.25">
      <c r="A160">
        <v>6364338110</v>
      </c>
      <c r="B160">
        <v>161258838</v>
      </c>
    </row>
    <row r="161" spans="1:7" x14ac:dyDescent="0.25">
      <c r="A161">
        <v>6364313984</v>
      </c>
      <c r="B161">
        <v>161258838</v>
      </c>
      <c r="C161">
        <v>40</v>
      </c>
      <c r="D161" t="s">
        <v>22</v>
      </c>
      <c r="E161" t="s">
        <v>22</v>
      </c>
      <c r="F161" t="s">
        <v>22</v>
      </c>
      <c r="G161" t="s">
        <v>42</v>
      </c>
    </row>
    <row r="162" spans="1:7" x14ac:dyDescent="0.25">
      <c r="A162">
        <v>6364311884</v>
      </c>
      <c r="B162">
        <v>161258838</v>
      </c>
    </row>
    <row r="163" spans="1:7" x14ac:dyDescent="0.25">
      <c r="A163">
        <v>6364305138</v>
      </c>
      <c r="B163">
        <v>161258838</v>
      </c>
      <c r="C163">
        <v>190</v>
      </c>
      <c r="D163" t="s">
        <v>22</v>
      </c>
      <c r="E163" t="s">
        <v>22</v>
      </c>
      <c r="F163" t="s">
        <v>23</v>
      </c>
      <c r="G163" t="s">
        <v>23</v>
      </c>
    </row>
    <row r="164" spans="1:7" x14ac:dyDescent="0.25">
      <c r="A164">
        <v>6364304121</v>
      </c>
      <c r="B164">
        <v>160912743</v>
      </c>
    </row>
    <row r="165" spans="1:7" x14ac:dyDescent="0.25">
      <c r="A165">
        <v>6364285475</v>
      </c>
      <c r="B165">
        <v>161258838</v>
      </c>
    </row>
    <row r="166" spans="1:7" x14ac:dyDescent="0.25">
      <c r="A166">
        <v>6364281452</v>
      </c>
      <c r="B166">
        <v>161258838</v>
      </c>
    </row>
    <row r="167" spans="1:7" x14ac:dyDescent="0.25">
      <c r="A167">
        <v>6364277476</v>
      </c>
      <c r="B167">
        <v>161258838</v>
      </c>
    </row>
    <row r="168" spans="1:7" x14ac:dyDescent="0.25">
      <c r="A168">
        <v>6364275516</v>
      </c>
      <c r="B168">
        <v>161258838</v>
      </c>
    </row>
    <row r="169" spans="1:7" x14ac:dyDescent="0.25">
      <c r="A169">
        <v>6364272417</v>
      </c>
      <c r="B169">
        <v>161258838</v>
      </c>
    </row>
    <row r="170" spans="1:7" x14ac:dyDescent="0.25">
      <c r="A170">
        <v>6364268396</v>
      </c>
      <c r="B170">
        <v>161258838</v>
      </c>
    </row>
    <row r="171" spans="1:7" x14ac:dyDescent="0.25">
      <c r="A171">
        <v>6364263430</v>
      </c>
      <c r="B171">
        <v>161258838</v>
      </c>
    </row>
    <row r="172" spans="1:7" x14ac:dyDescent="0.25">
      <c r="A172">
        <v>6364258335</v>
      </c>
      <c r="B172">
        <v>161258838</v>
      </c>
    </row>
    <row r="173" spans="1:7" x14ac:dyDescent="0.25">
      <c r="A173">
        <v>6364242088</v>
      </c>
      <c r="B173">
        <v>161258838</v>
      </c>
      <c r="C173">
        <v>200</v>
      </c>
      <c r="D173" t="s">
        <v>22</v>
      </c>
      <c r="E173" t="s">
        <v>22</v>
      </c>
      <c r="F173" t="s">
        <v>23</v>
      </c>
      <c r="G173" t="s">
        <v>23</v>
      </c>
    </row>
    <row r="174" spans="1:7" x14ac:dyDescent="0.25">
      <c r="A174">
        <v>6364232107</v>
      </c>
      <c r="B174">
        <v>160912743</v>
      </c>
      <c r="C174">
        <v>700</v>
      </c>
      <c r="D174" t="s">
        <v>22</v>
      </c>
      <c r="E174" t="s">
        <v>23</v>
      </c>
      <c r="F174" t="s">
        <v>22</v>
      </c>
      <c r="G174" t="s">
        <v>22</v>
      </c>
    </row>
    <row r="175" spans="1:7" x14ac:dyDescent="0.25">
      <c r="A175">
        <v>6364194619</v>
      </c>
      <c r="B175">
        <v>161258838</v>
      </c>
    </row>
    <row r="176" spans="1:7" x14ac:dyDescent="0.25">
      <c r="A176">
        <v>6364145306</v>
      </c>
      <c r="B176">
        <v>160912743</v>
      </c>
      <c r="C176">
        <v>560</v>
      </c>
      <c r="D176" t="s">
        <v>22</v>
      </c>
      <c r="E176" t="s">
        <v>22</v>
      </c>
      <c r="F176" t="s">
        <v>22</v>
      </c>
      <c r="G176" t="s">
        <v>42</v>
      </c>
    </row>
    <row r="177" spans="1:7" x14ac:dyDescent="0.25">
      <c r="A177">
        <v>6364061795</v>
      </c>
      <c r="B177">
        <v>160912743</v>
      </c>
    </row>
    <row r="178" spans="1:7" x14ac:dyDescent="0.25">
      <c r="A178">
        <v>6364024127</v>
      </c>
      <c r="B178">
        <v>160912743</v>
      </c>
      <c r="C178">
        <v>150</v>
      </c>
      <c r="D178" t="s">
        <v>22</v>
      </c>
      <c r="E178" t="s">
        <v>22</v>
      </c>
      <c r="F178" t="s">
        <v>22</v>
      </c>
      <c r="G178" t="s">
        <v>42</v>
      </c>
    </row>
    <row r="179" spans="1:7" x14ac:dyDescent="0.25">
      <c r="A179">
        <v>6363481922</v>
      </c>
      <c r="B179">
        <v>160912743</v>
      </c>
      <c r="C179">
        <v>500</v>
      </c>
      <c r="D179" t="s">
        <v>22</v>
      </c>
      <c r="E179" t="s">
        <v>23</v>
      </c>
      <c r="F179" t="s">
        <v>23</v>
      </c>
      <c r="G179" t="s">
        <v>23</v>
      </c>
    </row>
    <row r="180" spans="1:7" x14ac:dyDescent="0.25">
      <c r="A180">
        <v>6363425283</v>
      </c>
      <c r="B180">
        <v>160912743</v>
      </c>
    </row>
    <row r="181" spans="1:7" x14ac:dyDescent="0.25">
      <c r="A181">
        <v>6363419726</v>
      </c>
      <c r="B181">
        <v>160912743</v>
      </c>
    </row>
    <row r="182" spans="1:7" x14ac:dyDescent="0.25">
      <c r="A182">
        <v>6363395689</v>
      </c>
      <c r="B182">
        <v>160912743</v>
      </c>
      <c r="C182">
        <v>75</v>
      </c>
      <c r="D182" t="s">
        <v>42</v>
      </c>
      <c r="E182" t="s">
        <v>22</v>
      </c>
      <c r="F182" t="s">
        <v>42</v>
      </c>
      <c r="G182" t="s">
        <v>22</v>
      </c>
    </row>
    <row r="183" spans="1:7" x14ac:dyDescent="0.25">
      <c r="A183">
        <v>6363209613</v>
      </c>
      <c r="B183">
        <v>160912743</v>
      </c>
      <c r="C183">
        <v>147</v>
      </c>
      <c r="D183" t="s">
        <v>22</v>
      </c>
      <c r="E183" t="s">
        <v>22</v>
      </c>
      <c r="F183" t="s">
        <v>23</v>
      </c>
      <c r="G183" t="s">
        <v>23</v>
      </c>
    </row>
    <row r="184" spans="1:7" x14ac:dyDescent="0.25">
      <c r="A184">
        <v>6363171587</v>
      </c>
      <c r="B184">
        <v>160912743</v>
      </c>
    </row>
    <row r="185" spans="1:7" x14ac:dyDescent="0.25">
      <c r="A185">
        <v>6363094279</v>
      </c>
      <c r="B185">
        <v>160912743</v>
      </c>
      <c r="C185">
        <v>150</v>
      </c>
      <c r="D185" t="s">
        <v>22</v>
      </c>
      <c r="E185" t="s">
        <v>22</v>
      </c>
      <c r="F185" t="s">
        <v>42</v>
      </c>
      <c r="G185" t="s">
        <v>23</v>
      </c>
    </row>
    <row r="186" spans="1:7" x14ac:dyDescent="0.25">
      <c r="A186">
        <v>6363078139</v>
      </c>
      <c r="B186">
        <v>160912743</v>
      </c>
      <c r="C186">
        <v>185</v>
      </c>
      <c r="D186" t="s">
        <v>22</v>
      </c>
      <c r="E186" t="s">
        <v>22</v>
      </c>
      <c r="F186" t="s">
        <v>23</v>
      </c>
      <c r="G186" t="s">
        <v>23</v>
      </c>
    </row>
    <row r="187" spans="1:7" x14ac:dyDescent="0.25">
      <c r="A187">
        <v>6363014065</v>
      </c>
      <c r="B187">
        <v>161258838</v>
      </c>
    </row>
    <row r="188" spans="1:7" x14ac:dyDescent="0.25">
      <c r="A188">
        <v>6363012043</v>
      </c>
      <c r="B188">
        <v>161258838</v>
      </c>
    </row>
    <row r="189" spans="1:7" x14ac:dyDescent="0.25">
      <c r="A189">
        <v>6363010659</v>
      </c>
      <c r="B189">
        <v>161258838</v>
      </c>
    </row>
    <row r="190" spans="1:7" x14ac:dyDescent="0.25">
      <c r="A190">
        <v>6363008094</v>
      </c>
      <c r="B190">
        <v>161258838</v>
      </c>
    </row>
    <row r="191" spans="1:7" x14ac:dyDescent="0.25">
      <c r="A191">
        <v>6363002009</v>
      </c>
      <c r="B191">
        <v>161258838</v>
      </c>
    </row>
    <row r="192" spans="1:7" x14ac:dyDescent="0.25">
      <c r="A192">
        <v>6362999456</v>
      </c>
      <c r="B192">
        <v>161258838</v>
      </c>
    </row>
    <row r="193" spans="1:7" x14ac:dyDescent="0.25">
      <c r="A193">
        <v>6362998774</v>
      </c>
      <c r="B193">
        <v>161258838</v>
      </c>
    </row>
    <row r="194" spans="1:7" x14ac:dyDescent="0.25">
      <c r="A194">
        <v>6362998302</v>
      </c>
      <c r="B194">
        <v>160912743</v>
      </c>
    </row>
    <row r="195" spans="1:7" x14ac:dyDescent="0.25">
      <c r="A195">
        <v>6362995463</v>
      </c>
      <c r="B195">
        <v>161258838</v>
      </c>
    </row>
    <row r="196" spans="1:7" x14ac:dyDescent="0.25">
      <c r="A196">
        <v>6362986161</v>
      </c>
      <c r="B196">
        <v>161258838</v>
      </c>
    </row>
    <row r="197" spans="1:7" x14ac:dyDescent="0.25">
      <c r="A197">
        <v>6362986142</v>
      </c>
      <c r="B197">
        <v>160912743</v>
      </c>
      <c r="C197">
        <v>550</v>
      </c>
      <c r="D197" t="s">
        <v>22</v>
      </c>
      <c r="E197" t="s">
        <v>22</v>
      </c>
      <c r="F197" t="s">
        <v>23</v>
      </c>
      <c r="G197" t="s">
        <v>23</v>
      </c>
    </row>
    <row r="198" spans="1:7" x14ac:dyDescent="0.25">
      <c r="A198">
        <v>6362982532</v>
      </c>
      <c r="B198">
        <v>161258838</v>
      </c>
      <c r="C198">
        <v>90</v>
      </c>
      <c r="D198" t="s">
        <v>22</v>
      </c>
      <c r="E198" t="s">
        <v>22</v>
      </c>
      <c r="F198" t="s">
        <v>42</v>
      </c>
      <c r="G198" t="s">
        <v>42</v>
      </c>
    </row>
    <row r="199" spans="1:7" x14ac:dyDescent="0.25">
      <c r="A199">
        <v>6362971099</v>
      </c>
      <c r="B199">
        <v>161258838</v>
      </c>
    </row>
    <row r="200" spans="1:7" x14ac:dyDescent="0.25">
      <c r="A200">
        <v>6362958786</v>
      </c>
      <c r="B200">
        <v>161258838</v>
      </c>
      <c r="C200">
        <v>850</v>
      </c>
      <c r="D200" t="s">
        <v>22</v>
      </c>
      <c r="E200" t="s">
        <v>22</v>
      </c>
      <c r="F200" t="s">
        <v>42</v>
      </c>
      <c r="G200" t="s">
        <v>42</v>
      </c>
    </row>
    <row r="201" spans="1:7" x14ac:dyDescent="0.25">
      <c r="A201">
        <v>6362948284</v>
      </c>
      <c r="B201">
        <v>161258838</v>
      </c>
      <c r="C201">
        <v>100</v>
      </c>
      <c r="D201" t="s">
        <v>22</v>
      </c>
      <c r="E201" t="s">
        <v>42</v>
      </c>
      <c r="F201" t="s">
        <v>23</v>
      </c>
      <c r="G201" t="s">
        <v>42</v>
      </c>
    </row>
    <row r="202" spans="1:7" x14ac:dyDescent="0.25">
      <c r="A202">
        <v>6362942097</v>
      </c>
      <c r="B202">
        <v>161258838</v>
      </c>
      <c r="C202">
        <v>200</v>
      </c>
      <c r="D202" t="s">
        <v>22</v>
      </c>
      <c r="E202" t="s">
        <v>22</v>
      </c>
      <c r="F202" t="s">
        <v>23</v>
      </c>
      <c r="G202" t="s">
        <v>22</v>
      </c>
    </row>
    <row r="203" spans="1:7" x14ac:dyDescent="0.25">
      <c r="A203">
        <v>6362936076</v>
      </c>
      <c r="B203">
        <v>161258838</v>
      </c>
    </row>
    <row r="204" spans="1:7" x14ac:dyDescent="0.25">
      <c r="A204">
        <v>6362933430</v>
      </c>
      <c r="B204">
        <v>161258838</v>
      </c>
    </row>
    <row r="205" spans="1:7" x14ac:dyDescent="0.25">
      <c r="A205">
        <v>6362926430</v>
      </c>
      <c r="B205">
        <v>161258838</v>
      </c>
    </row>
    <row r="206" spans="1:7" x14ac:dyDescent="0.25">
      <c r="A206">
        <v>6362924218</v>
      </c>
      <c r="B206">
        <v>161258838</v>
      </c>
    </row>
    <row r="207" spans="1:7" x14ac:dyDescent="0.25">
      <c r="A207">
        <v>6362918785</v>
      </c>
      <c r="B207">
        <v>161258838</v>
      </c>
    </row>
    <row r="208" spans="1:7" x14ac:dyDescent="0.25">
      <c r="A208">
        <v>6362901541</v>
      </c>
      <c r="B208">
        <v>161258838</v>
      </c>
    </row>
    <row r="209" spans="1:7" x14ac:dyDescent="0.25">
      <c r="A209">
        <v>6362893201</v>
      </c>
      <c r="B209">
        <v>161258838</v>
      </c>
      <c r="C209">
        <v>460</v>
      </c>
      <c r="D209" t="s">
        <v>22</v>
      </c>
      <c r="E209" t="s">
        <v>22</v>
      </c>
      <c r="F209" t="s">
        <v>22</v>
      </c>
      <c r="G209" t="s">
        <v>42</v>
      </c>
    </row>
    <row r="210" spans="1:7" x14ac:dyDescent="0.25">
      <c r="A210">
        <v>6362882744</v>
      </c>
      <c r="B210">
        <v>161258838</v>
      </c>
    </row>
    <row r="211" spans="1:7" x14ac:dyDescent="0.25">
      <c r="A211">
        <v>6362880935</v>
      </c>
      <c r="B211">
        <v>161258838</v>
      </c>
    </row>
    <row r="212" spans="1:7" x14ac:dyDescent="0.25">
      <c r="A212">
        <v>6362878807</v>
      </c>
      <c r="B212">
        <v>161258838</v>
      </c>
    </row>
    <row r="213" spans="1:7" x14ac:dyDescent="0.25">
      <c r="A213">
        <v>6362869227</v>
      </c>
      <c r="B213">
        <v>161258838</v>
      </c>
    </row>
    <row r="214" spans="1:7" x14ac:dyDescent="0.25">
      <c r="A214">
        <v>6362864894</v>
      </c>
      <c r="B214">
        <v>161258838</v>
      </c>
      <c r="C214">
        <v>180</v>
      </c>
      <c r="D214" t="s">
        <v>22</v>
      </c>
      <c r="E214" t="s">
        <v>22</v>
      </c>
      <c r="F214" t="s">
        <v>22</v>
      </c>
      <c r="G214" t="s">
        <v>23</v>
      </c>
    </row>
    <row r="215" spans="1:7" x14ac:dyDescent="0.25">
      <c r="A215">
        <v>6362862787</v>
      </c>
      <c r="B215">
        <v>161258838</v>
      </c>
    </row>
    <row r="216" spans="1:7" x14ac:dyDescent="0.25">
      <c r="A216">
        <v>6362837802</v>
      </c>
      <c r="B216">
        <v>161258838</v>
      </c>
    </row>
    <row r="217" spans="1:7" x14ac:dyDescent="0.25">
      <c r="A217">
        <v>6362832370</v>
      </c>
      <c r="B217">
        <v>161258838</v>
      </c>
    </row>
    <row r="218" spans="1:7" x14ac:dyDescent="0.25">
      <c r="A218">
        <v>6362827597</v>
      </c>
      <c r="B218">
        <v>161258838</v>
      </c>
    </row>
    <row r="219" spans="1:7" x14ac:dyDescent="0.25">
      <c r="A219">
        <v>6362821534</v>
      </c>
      <c r="B219">
        <v>161258838</v>
      </c>
    </row>
    <row r="220" spans="1:7" x14ac:dyDescent="0.25">
      <c r="A220">
        <v>6362814807</v>
      </c>
      <c r="B220">
        <v>161258838</v>
      </c>
    </row>
    <row r="221" spans="1:7" x14ac:dyDescent="0.25">
      <c r="A221">
        <v>6362812464</v>
      </c>
      <c r="B221">
        <v>161258838</v>
      </c>
    </row>
    <row r="222" spans="1:7" x14ac:dyDescent="0.25">
      <c r="A222">
        <v>6362810024</v>
      </c>
      <c r="B222">
        <v>161258838</v>
      </c>
    </row>
    <row r="223" spans="1:7" x14ac:dyDescent="0.25">
      <c r="A223">
        <v>6362804598</v>
      </c>
      <c r="B223">
        <v>161258838</v>
      </c>
    </row>
    <row r="224" spans="1:7" x14ac:dyDescent="0.25">
      <c r="A224">
        <v>6362776020</v>
      </c>
      <c r="B224">
        <v>161258838</v>
      </c>
      <c r="C224">
        <v>120</v>
      </c>
      <c r="D224" t="s">
        <v>22</v>
      </c>
      <c r="E224" t="s">
        <v>22</v>
      </c>
      <c r="F224" t="s">
        <v>42</v>
      </c>
      <c r="G224" t="s">
        <v>23</v>
      </c>
    </row>
    <row r="225" spans="1:7" x14ac:dyDescent="0.25">
      <c r="A225">
        <v>6362770113</v>
      </c>
      <c r="B225">
        <v>161258838</v>
      </c>
    </row>
    <row r="226" spans="1:7" x14ac:dyDescent="0.25">
      <c r="A226">
        <v>6362765391</v>
      </c>
      <c r="B226">
        <v>161258838</v>
      </c>
      <c r="C226">
        <v>30</v>
      </c>
      <c r="D226" t="s">
        <v>22</v>
      </c>
      <c r="E226" t="s">
        <v>23</v>
      </c>
      <c r="F226" t="s">
        <v>23</v>
      </c>
      <c r="G226" t="s">
        <v>23</v>
      </c>
    </row>
    <row r="227" spans="1:7" x14ac:dyDescent="0.25">
      <c r="A227">
        <v>6362762703</v>
      </c>
      <c r="B227">
        <v>161258838</v>
      </c>
    </row>
    <row r="228" spans="1:7" x14ac:dyDescent="0.25">
      <c r="A228">
        <v>6362759712</v>
      </c>
      <c r="B228">
        <v>160912743</v>
      </c>
    </row>
    <row r="229" spans="1:7" x14ac:dyDescent="0.25">
      <c r="A229">
        <v>6362757838</v>
      </c>
      <c r="B229">
        <v>161258838</v>
      </c>
    </row>
    <row r="230" spans="1:7" x14ac:dyDescent="0.25">
      <c r="A230">
        <v>6362748799</v>
      </c>
      <c r="B230">
        <v>161258838</v>
      </c>
    </row>
    <row r="231" spans="1:7" x14ac:dyDescent="0.25">
      <c r="A231">
        <v>6362742859</v>
      </c>
      <c r="B231">
        <v>161258838</v>
      </c>
    </row>
    <row r="232" spans="1:7" x14ac:dyDescent="0.25">
      <c r="A232">
        <v>6362738968</v>
      </c>
      <c r="B232">
        <v>161258838</v>
      </c>
    </row>
    <row r="233" spans="1:7" x14ac:dyDescent="0.25">
      <c r="A233">
        <v>6362731938</v>
      </c>
      <c r="B233">
        <v>161258838</v>
      </c>
      <c r="C233">
        <v>250</v>
      </c>
      <c r="D233" t="s">
        <v>42</v>
      </c>
      <c r="E233" t="s">
        <v>22</v>
      </c>
      <c r="F233" t="s">
        <v>22</v>
      </c>
      <c r="G233" t="s">
        <v>23</v>
      </c>
    </row>
    <row r="234" spans="1:7" x14ac:dyDescent="0.25">
      <c r="A234">
        <v>6362726581</v>
      </c>
      <c r="B234">
        <v>161258838</v>
      </c>
    </row>
    <row r="235" spans="1:7" x14ac:dyDescent="0.25">
      <c r="A235">
        <v>6362720713</v>
      </c>
      <c r="B235">
        <v>161258838</v>
      </c>
    </row>
    <row r="236" spans="1:7" x14ac:dyDescent="0.25">
      <c r="A236">
        <v>6362714374</v>
      </c>
      <c r="B236">
        <v>161258838</v>
      </c>
    </row>
    <row r="237" spans="1:7" x14ac:dyDescent="0.25">
      <c r="A237">
        <v>6362692985</v>
      </c>
      <c r="B237">
        <v>160912743</v>
      </c>
    </row>
    <row r="238" spans="1:7" x14ac:dyDescent="0.25">
      <c r="A238">
        <v>6362684417</v>
      </c>
      <c r="B238">
        <v>161258838</v>
      </c>
    </row>
    <row r="239" spans="1:7" x14ac:dyDescent="0.25">
      <c r="A239">
        <v>6362677693</v>
      </c>
      <c r="B239">
        <v>160912743</v>
      </c>
    </row>
    <row r="240" spans="1:7" x14ac:dyDescent="0.25">
      <c r="A240">
        <v>6362673189</v>
      </c>
      <c r="B240">
        <v>161258838</v>
      </c>
    </row>
    <row r="241" spans="1:7" x14ac:dyDescent="0.25">
      <c r="A241">
        <v>6362666265</v>
      </c>
      <c r="B241">
        <v>161258838</v>
      </c>
    </row>
    <row r="242" spans="1:7" x14ac:dyDescent="0.25">
      <c r="A242">
        <v>6362653946</v>
      </c>
      <c r="B242">
        <v>161258838</v>
      </c>
    </row>
    <row r="243" spans="1:7" x14ac:dyDescent="0.25">
      <c r="A243">
        <v>6362650770</v>
      </c>
      <c r="B243">
        <v>161258838</v>
      </c>
    </row>
    <row r="244" spans="1:7" x14ac:dyDescent="0.25">
      <c r="A244">
        <v>6362642418</v>
      </c>
      <c r="B244">
        <v>161258838</v>
      </c>
    </row>
    <row r="245" spans="1:7" x14ac:dyDescent="0.25">
      <c r="A245">
        <v>6362637257</v>
      </c>
      <c r="B245">
        <v>161258838</v>
      </c>
    </row>
    <row r="246" spans="1:7" x14ac:dyDescent="0.25">
      <c r="A246">
        <v>6362617077</v>
      </c>
      <c r="B246">
        <v>161258838</v>
      </c>
      <c r="C246">
        <v>500</v>
      </c>
      <c r="D246" t="s">
        <v>22</v>
      </c>
      <c r="E246" t="s">
        <v>22</v>
      </c>
      <c r="F246" t="s">
        <v>22</v>
      </c>
      <c r="G246" t="s">
        <v>22</v>
      </c>
    </row>
    <row r="247" spans="1:7" x14ac:dyDescent="0.25">
      <c r="A247">
        <v>6362607526</v>
      </c>
      <c r="B247">
        <v>160912743</v>
      </c>
    </row>
    <row r="248" spans="1:7" x14ac:dyDescent="0.25">
      <c r="A248">
        <v>6362603017</v>
      </c>
      <c r="B248">
        <v>160912743</v>
      </c>
    </row>
    <row r="249" spans="1:7" x14ac:dyDescent="0.25">
      <c r="A249">
        <v>6362570339</v>
      </c>
      <c r="B249">
        <v>161258838</v>
      </c>
      <c r="C249">
        <v>450</v>
      </c>
      <c r="D249" t="s">
        <v>22</v>
      </c>
      <c r="E249" t="s">
        <v>22</v>
      </c>
      <c r="F249" t="s">
        <v>22</v>
      </c>
      <c r="G249" t="s">
        <v>23</v>
      </c>
    </row>
    <row r="250" spans="1:7" x14ac:dyDescent="0.25">
      <c r="A250">
        <v>6362557610</v>
      </c>
      <c r="B250">
        <v>161258838</v>
      </c>
      <c r="C250">
        <v>510</v>
      </c>
      <c r="D250" t="s">
        <v>22</v>
      </c>
      <c r="E250" t="s">
        <v>22</v>
      </c>
      <c r="F250" t="s">
        <v>22</v>
      </c>
      <c r="G250" t="s">
        <v>22</v>
      </c>
    </row>
    <row r="251" spans="1:7" x14ac:dyDescent="0.25">
      <c r="A251">
        <v>6362546724</v>
      </c>
      <c r="B251">
        <v>161258838</v>
      </c>
      <c r="C251">
        <v>370</v>
      </c>
      <c r="D251" t="s">
        <v>22</v>
      </c>
      <c r="E251" t="s">
        <v>22</v>
      </c>
      <c r="F251" t="s">
        <v>22</v>
      </c>
      <c r="G251" t="s">
        <v>22</v>
      </c>
    </row>
    <row r="252" spans="1:7" x14ac:dyDescent="0.25">
      <c r="A252">
        <v>6362522706</v>
      </c>
      <c r="B252">
        <v>160912743</v>
      </c>
      <c r="G252" s="4"/>
    </row>
    <row r="253" spans="1:7" x14ac:dyDescent="0.25">
      <c r="A253">
        <v>6362501823</v>
      </c>
      <c r="B253">
        <v>161258838</v>
      </c>
    </row>
    <row r="254" spans="1:7" x14ac:dyDescent="0.25">
      <c r="A254">
        <v>6362496062</v>
      </c>
      <c r="B254">
        <v>161258838</v>
      </c>
    </row>
    <row r="255" spans="1:7" x14ac:dyDescent="0.25">
      <c r="A255">
        <v>6362472207</v>
      </c>
      <c r="B255">
        <v>161258838</v>
      </c>
    </row>
    <row r="256" spans="1:7" x14ac:dyDescent="0.25">
      <c r="A256">
        <v>6362470165</v>
      </c>
      <c r="B256">
        <v>160912743</v>
      </c>
      <c r="C256">
        <v>290</v>
      </c>
      <c r="D256" t="s">
        <v>22</v>
      </c>
      <c r="E256" t="s">
        <v>22</v>
      </c>
      <c r="F256" t="s">
        <v>23</v>
      </c>
      <c r="G256" t="s">
        <v>23</v>
      </c>
    </row>
    <row r="257" spans="1:7" x14ac:dyDescent="0.25">
      <c r="A257">
        <v>6362466138</v>
      </c>
      <c r="B257">
        <v>160912743</v>
      </c>
    </row>
    <row r="258" spans="1:7" x14ac:dyDescent="0.25">
      <c r="A258">
        <v>6362460573</v>
      </c>
      <c r="B258">
        <v>161258838</v>
      </c>
    </row>
    <row r="259" spans="1:7" x14ac:dyDescent="0.25">
      <c r="A259">
        <v>6362441067</v>
      </c>
      <c r="B259">
        <v>160912743</v>
      </c>
      <c r="C259">
        <v>1500</v>
      </c>
      <c r="D259" t="s">
        <v>22</v>
      </c>
      <c r="E259" t="s">
        <v>23</v>
      </c>
      <c r="F259" t="s">
        <v>23</v>
      </c>
      <c r="G259" t="s">
        <v>23</v>
      </c>
    </row>
    <row r="260" spans="1:7" x14ac:dyDescent="0.25">
      <c r="A260">
        <v>6362438399</v>
      </c>
      <c r="B260">
        <v>160912743</v>
      </c>
    </row>
    <row r="261" spans="1:7" x14ac:dyDescent="0.25">
      <c r="A261">
        <v>6362433562</v>
      </c>
      <c r="B261">
        <v>160912743</v>
      </c>
    </row>
    <row r="262" spans="1:7" x14ac:dyDescent="0.25">
      <c r="A262">
        <v>6362414913</v>
      </c>
      <c r="B262">
        <v>160912743</v>
      </c>
    </row>
    <row r="263" spans="1:7" x14ac:dyDescent="0.25">
      <c r="A263">
        <v>6362311765</v>
      </c>
      <c r="B263">
        <v>160912743</v>
      </c>
    </row>
    <row r="264" spans="1:7" x14ac:dyDescent="0.25">
      <c r="A264">
        <v>6362305253</v>
      </c>
      <c r="B264">
        <v>160912743</v>
      </c>
      <c r="C264">
        <v>700</v>
      </c>
      <c r="D264" t="s">
        <v>22</v>
      </c>
      <c r="E264" t="s">
        <v>22</v>
      </c>
      <c r="F264" t="s">
        <v>22</v>
      </c>
      <c r="G264" t="s">
        <v>42</v>
      </c>
    </row>
    <row r="265" spans="1:7" x14ac:dyDescent="0.25">
      <c r="A265">
        <v>6362238816</v>
      </c>
      <c r="B265">
        <v>160912743</v>
      </c>
      <c r="C265">
        <v>140</v>
      </c>
      <c r="D265" t="s">
        <v>22</v>
      </c>
      <c r="E265" t="s">
        <v>22</v>
      </c>
      <c r="F265" t="s">
        <v>42</v>
      </c>
      <c r="G265" t="s">
        <v>22</v>
      </c>
    </row>
    <row r="266" spans="1:7" x14ac:dyDescent="0.25">
      <c r="A266">
        <v>6362106509</v>
      </c>
      <c r="B266">
        <v>160912743</v>
      </c>
    </row>
    <row r="267" spans="1:7" x14ac:dyDescent="0.25">
      <c r="A267">
        <v>6361242886</v>
      </c>
      <c r="B267">
        <v>160912743</v>
      </c>
    </row>
    <row r="268" spans="1:7" x14ac:dyDescent="0.25">
      <c r="A268">
        <v>6361206566</v>
      </c>
      <c r="B268">
        <v>160912743</v>
      </c>
    </row>
    <row r="269" spans="1:7" x14ac:dyDescent="0.25">
      <c r="A269">
        <v>6361038985</v>
      </c>
      <c r="B269">
        <v>160912743</v>
      </c>
      <c r="C269">
        <v>700</v>
      </c>
      <c r="D269" t="s">
        <v>23</v>
      </c>
      <c r="E269" t="s">
        <v>22</v>
      </c>
      <c r="F269" t="s">
        <v>23</v>
      </c>
      <c r="G269" t="s">
        <v>23</v>
      </c>
    </row>
    <row r="270" spans="1:7" x14ac:dyDescent="0.25">
      <c r="A270">
        <v>6360873920</v>
      </c>
      <c r="B270">
        <v>160912743</v>
      </c>
      <c r="C270">
        <v>500</v>
      </c>
      <c r="D270" t="s">
        <v>22</v>
      </c>
      <c r="E270" t="s">
        <v>22</v>
      </c>
      <c r="F270" t="s">
        <v>23</v>
      </c>
      <c r="G270" t="s">
        <v>23</v>
      </c>
    </row>
    <row r="271" spans="1:7" x14ac:dyDescent="0.25">
      <c r="A271">
        <v>6360713944</v>
      </c>
      <c r="B271">
        <v>160912743</v>
      </c>
      <c r="C271">
        <v>160</v>
      </c>
      <c r="D271" t="s">
        <v>22</v>
      </c>
      <c r="E271" t="s">
        <v>22</v>
      </c>
      <c r="F271" t="s">
        <v>22</v>
      </c>
      <c r="G271" t="s">
        <v>23</v>
      </c>
    </row>
    <row r="272" spans="1:7" x14ac:dyDescent="0.25">
      <c r="A272">
        <v>6360330895</v>
      </c>
      <c r="B272">
        <v>160912743</v>
      </c>
      <c r="C272">
        <v>1300</v>
      </c>
      <c r="D272" t="s">
        <v>22</v>
      </c>
      <c r="E272" t="s">
        <v>22</v>
      </c>
      <c r="F272" t="s">
        <v>23</v>
      </c>
      <c r="G272" t="s">
        <v>23</v>
      </c>
    </row>
    <row r="273" spans="1:7" x14ac:dyDescent="0.25">
      <c r="A273">
        <v>6360315368</v>
      </c>
      <c r="B273">
        <v>160912743</v>
      </c>
    </row>
    <row r="274" spans="1:7" x14ac:dyDescent="0.25">
      <c r="A274">
        <v>6359690087</v>
      </c>
      <c r="B274">
        <v>160912743</v>
      </c>
    </row>
    <row r="275" spans="1:7" x14ac:dyDescent="0.25">
      <c r="A275">
        <v>6359673229</v>
      </c>
      <c r="B275">
        <v>160912743</v>
      </c>
    </row>
    <row r="276" spans="1:7" x14ac:dyDescent="0.25">
      <c r="A276">
        <v>6359668688</v>
      </c>
      <c r="B276">
        <v>160912743</v>
      </c>
    </row>
    <row r="277" spans="1:7" x14ac:dyDescent="0.25">
      <c r="A277">
        <v>6359655338</v>
      </c>
      <c r="B277">
        <v>160912743</v>
      </c>
      <c r="C277">
        <v>600</v>
      </c>
      <c r="D277" t="s">
        <v>23</v>
      </c>
      <c r="E277" t="s">
        <v>22</v>
      </c>
      <c r="F277" t="s">
        <v>23</v>
      </c>
      <c r="G277" t="s">
        <v>23</v>
      </c>
    </row>
    <row r="278" spans="1:7" x14ac:dyDescent="0.25">
      <c r="A278">
        <v>6357671833</v>
      </c>
      <c r="B278">
        <v>160912743</v>
      </c>
    </row>
    <row r="279" spans="1:7" x14ac:dyDescent="0.25">
      <c r="A279">
        <v>6357492380</v>
      </c>
      <c r="B279">
        <v>160912743</v>
      </c>
      <c r="C279">
        <v>160</v>
      </c>
      <c r="D279" t="s">
        <v>22</v>
      </c>
      <c r="E279" t="s">
        <v>22</v>
      </c>
      <c r="F279" t="s">
        <v>23</v>
      </c>
      <c r="G279" t="s">
        <v>22</v>
      </c>
    </row>
    <row r="280" spans="1:7" x14ac:dyDescent="0.25">
      <c r="A280">
        <v>6357036190</v>
      </c>
      <c r="B280">
        <v>160912743</v>
      </c>
      <c r="C280">
        <v>140</v>
      </c>
      <c r="D280" t="s">
        <v>42</v>
      </c>
      <c r="E280" t="s">
        <v>42</v>
      </c>
      <c r="F280" t="s">
        <v>42</v>
      </c>
      <c r="G280" t="s">
        <v>42</v>
      </c>
    </row>
    <row r="281" spans="1:7" x14ac:dyDescent="0.25">
      <c r="A281">
        <v>6356163035</v>
      </c>
      <c r="B281">
        <v>160912743</v>
      </c>
    </row>
    <row r="282" spans="1:7" x14ac:dyDescent="0.25">
      <c r="A282">
        <v>6356139201</v>
      </c>
      <c r="B282">
        <v>160912743</v>
      </c>
    </row>
    <row r="283" spans="1:7" x14ac:dyDescent="0.25">
      <c r="A283">
        <v>6356137968</v>
      </c>
      <c r="B283">
        <v>160912743</v>
      </c>
    </row>
    <row r="284" spans="1:7" x14ac:dyDescent="0.25">
      <c r="A284">
        <v>6356119236</v>
      </c>
      <c r="B284">
        <v>160912743</v>
      </c>
      <c r="C284">
        <v>70</v>
      </c>
      <c r="D284" t="s">
        <v>23</v>
      </c>
      <c r="E284" t="s">
        <v>22</v>
      </c>
      <c r="F284" t="s">
        <v>23</v>
      </c>
      <c r="G284" t="s">
        <v>23</v>
      </c>
    </row>
    <row r="285" spans="1:7" x14ac:dyDescent="0.25">
      <c r="A285">
        <v>6356056586</v>
      </c>
      <c r="B285">
        <v>160912743</v>
      </c>
      <c r="C285">
        <v>900</v>
      </c>
      <c r="D285" t="s">
        <v>22</v>
      </c>
      <c r="E285" t="s">
        <v>22</v>
      </c>
      <c r="F285" t="s">
        <v>23</v>
      </c>
      <c r="G285" t="s">
        <v>23</v>
      </c>
    </row>
    <row r="286" spans="1:7" x14ac:dyDescent="0.25">
      <c r="A286">
        <v>6356051675</v>
      </c>
      <c r="B286">
        <v>160912743</v>
      </c>
    </row>
    <row r="287" spans="1:7" x14ac:dyDescent="0.25">
      <c r="A287">
        <v>6356042462</v>
      </c>
      <c r="B287">
        <v>160912743</v>
      </c>
    </row>
    <row r="288" spans="1:7" x14ac:dyDescent="0.25">
      <c r="A288">
        <v>6356039192</v>
      </c>
      <c r="B288">
        <v>160912743</v>
      </c>
    </row>
    <row r="289" spans="1:7" x14ac:dyDescent="0.25">
      <c r="A289">
        <v>6356027287</v>
      </c>
      <c r="B289">
        <v>160912743</v>
      </c>
      <c r="C289">
        <v>110</v>
      </c>
      <c r="D289" t="s">
        <v>22</v>
      </c>
      <c r="E289" t="s">
        <v>22</v>
      </c>
      <c r="F289" t="s">
        <v>22</v>
      </c>
      <c r="G289" t="s">
        <v>42</v>
      </c>
    </row>
    <row r="290" spans="1:7" x14ac:dyDescent="0.25">
      <c r="A290">
        <v>6356023717</v>
      </c>
      <c r="B290">
        <v>160912743</v>
      </c>
      <c r="C290">
        <v>125</v>
      </c>
      <c r="D290" t="s">
        <v>22</v>
      </c>
      <c r="E290" t="s">
        <v>23</v>
      </c>
      <c r="F290" t="s">
        <v>23</v>
      </c>
      <c r="G290" t="s">
        <v>42</v>
      </c>
    </row>
    <row r="291" spans="1:7" x14ac:dyDescent="0.25">
      <c r="A291">
        <v>6356004322</v>
      </c>
      <c r="B291">
        <v>160912743</v>
      </c>
      <c r="C291">
        <v>80</v>
      </c>
      <c r="D291" t="s">
        <v>22</v>
      </c>
      <c r="E291" t="s">
        <v>22</v>
      </c>
      <c r="F291" t="s">
        <v>23</v>
      </c>
      <c r="G291" t="s">
        <v>22</v>
      </c>
    </row>
    <row r="292" spans="1:7" x14ac:dyDescent="0.25">
      <c r="A292">
        <v>6355992326</v>
      </c>
      <c r="B292">
        <v>160912743</v>
      </c>
      <c r="C292">
        <v>140</v>
      </c>
      <c r="D292" t="s">
        <v>22</v>
      </c>
      <c r="E292" t="s">
        <v>22</v>
      </c>
      <c r="F292" t="s">
        <v>22</v>
      </c>
      <c r="G292" t="s">
        <v>22</v>
      </c>
    </row>
    <row r="293" spans="1:7" x14ac:dyDescent="0.25">
      <c r="A293">
        <v>6355991600</v>
      </c>
      <c r="B293">
        <v>160912743</v>
      </c>
    </row>
    <row r="294" spans="1:7" x14ac:dyDescent="0.25">
      <c r="A294">
        <v>6355136030</v>
      </c>
      <c r="B294">
        <v>160912743</v>
      </c>
    </row>
    <row r="295" spans="1:7" x14ac:dyDescent="0.25">
      <c r="A295">
        <v>6353545389</v>
      </c>
      <c r="B295">
        <v>160912743</v>
      </c>
      <c r="C295">
        <v>100</v>
      </c>
      <c r="D295" t="s">
        <v>22</v>
      </c>
      <c r="E295" t="s">
        <v>22</v>
      </c>
      <c r="F295" t="s">
        <v>22</v>
      </c>
      <c r="G295" t="s">
        <v>42</v>
      </c>
    </row>
    <row r="296" spans="1:7" x14ac:dyDescent="0.25">
      <c r="A296">
        <v>6351982846</v>
      </c>
      <c r="B296">
        <v>160912743</v>
      </c>
      <c r="C296">
        <v>400</v>
      </c>
      <c r="D296" t="s">
        <v>22</v>
      </c>
      <c r="E296" t="s">
        <v>22</v>
      </c>
      <c r="F296" t="s">
        <v>23</v>
      </c>
      <c r="G296" t="s">
        <v>22</v>
      </c>
    </row>
    <row r="297" spans="1:7" x14ac:dyDescent="0.25">
      <c r="A297">
        <v>6350246885</v>
      </c>
      <c r="B297">
        <v>160912743</v>
      </c>
    </row>
    <row r="298" spans="1:7" x14ac:dyDescent="0.25">
      <c r="A298">
        <v>6349951695</v>
      </c>
      <c r="B298">
        <v>160912743</v>
      </c>
    </row>
    <row r="299" spans="1:7" x14ac:dyDescent="0.25">
      <c r="A299">
        <v>6349810938</v>
      </c>
      <c r="B299">
        <v>160912743</v>
      </c>
    </row>
    <row r="300" spans="1:7" x14ac:dyDescent="0.25">
      <c r="A300">
        <v>6349719850</v>
      </c>
      <c r="B300">
        <v>160912743</v>
      </c>
      <c r="C300">
        <v>800</v>
      </c>
      <c r="D300" t="s">
        <v>23</v>
      </c>
      <c r="E300" t="s">
        <v>22</v>
      </c>
      <c r="F300" t="s">
        <v>23</v>
      </c>
      <c r="G300" t="s">
        <v>22</v>
      </c>
    </row>
    <row r="301" spans="1:7" x14ac:dyDescent="0.25">
      <c r="A301">
        <v>6349668194</v>
      </c>
      <c r="B301">
        <v>160912743</v>
      </c>
    </row>
    <row r="302" spans="1:7" x14ac:dyDescent="0.25">
      <c r="A302">
        <v>6349609097</v>
      </c>
      <c r="B302">
        <v>160912743</v>
      </c>
      <c r="C302">
        <v>750</v>
      </c>
      <c r="D302" t="s">
        <v>23</v>
      </c>
      <c r="E302" t="s">
        <v>22</v>
      </c>
      <c r="F302" t="s">
        <v>23</v>
      </c>
      <c r="G302" t="s">
        <v>22</v>
      </c>
    </row>
    <row r="303" spans="1:7" x14ac:dyDescent="0.25">
      <c r="A303">
        <v>6349475524</v>
      </c>
      <c r="B303">
        <v>160912743</v>
      </c>
      <c r="C303">
        <v>160</v>
      </c>
      <c r="D303" t="s">
        <v>23</v>
      </c>
      <c r="E303" t="s">
        <v>22</v>
      </c>
      <c r="F303" t="s">
        <v>22</v>
      </c>
      <c r="G303" t="s">
        <v>22</v>
      </c>
    </row>
    <row r="304" spans="1:7" x14ac:dyDescent="0.25">
      <c r="A304">
        <v>6349454153</v>
      </c>
      <c r="B304">
        <v>160912743</v>
      </c>
      <c r="C304">
        <v>200</v>
      </c>
      <c r="D304" t="s">
        <v>23</v>
      </c>
      <c r="E304" t="s">
        <v>23</v>
      </c>
      <c r="F304" t="s">
        <v>23</v>
      </c>
      <c r="G304" t="s">
        <v>23</v>
      </c>
    </row>
    <row r="305" spans="1:7" x14ac:dyDescent="0.25">
      <c r="A305">
        <v>6349373106</v>
      </c>
      <c r="B305">
        <v>160912743</v>
      </c>
      <c r="C305">
        <v>165</v>
      </c>
      <c r="D305" t="s">
        <v>22</v>
      </c>
      <c r="E305" t="s">
        <v>22</v>
      </c>
      <c r="F305" t="s">
        <v>23</v>
      </c>
      <c r="G305" t="s">
        <v>23</v>
      </c>
    </row>
    <row r="306" spans="1:7" x14ac:dyDescent="0.25">
      <c r="A306">
        <v>6349350454</v>
      </c>
      <c r="B306">
        <v>160912743</v>
      </c>
    </row>
    <row r="307" spans="1:7" x14ac:dyDescent="0.25">
      <c r="A307">
        <v>6349346905</v>
      </c>
      <c r="B307">
        <v>160912743</v>
      </c>
      <c r="C307">
        <v>340</v>
      </c>
      <c r="D307" t="s">
        <v>22</v>
      </c>
      <c r="E307" t="s">
        <v>22</v>
      </c>
      <c r="F307" t="s">
        <v>23</v>
      </c>
      <c r="G307" t="s">
        <v>22</v>
      </c>
    </row>
    <row r="308" spans="1:7" x14ac:dyDescent="0.25">
      <c r="A308">
        <v>6349344327</v>
      </c>
      <c r="B308">
        <v>160912743</v>
      </c>
      <c r="C308">
        <v>800</v>
      </c>
      <c r="D308" t="s">
        <v>22</v>
      </c>
      <c r="E308" t="s">
        <v>22</v>
      </c>
      <c r="F308" t="s">
        <v>23</v>
      </c>
      <c r="G308" t="s">
        <v>23</v>
      </c>
    </row>
    <row r="309" spans="1:7" x14ac:dyDescent="0.25">
      <c r="A309">
        <v>6349343969</v>
      </c>
      <c r="B309">
        <v>160912743</v>
      </c>
    </row>
    <row r="310" spans="1:7" x14ac:dyDescent="0.25">
      <c r="A310">
        <v>6349343216</v>
      </c>
      <c r="B310">
        <v>160912743</v>
      </c>
    </row>
    <row r="311" spans="1:7" x14ac:dyDescent="0.25">
      <c r="A311">
        <v>6349343158</v>
      </c>
      <c r="B311">
        <v>160912743</v>
      </c>
      <c r="C311">
        <v>250</v>
      </c>
      <c r="D311" t="s">
        <v>42</v>
      </c>
      <c r="E311" t="s">
        <v>22</v>
      </c>
      <c r="F311" t="s">
        <v>23</v>
      </c>
      <c r="G311" t="s">
        <v>23</v>
      </c>
    </row>
    <row r="312" spans="1:7" x14ac:dyDescent="0.25">
      <c r="A312">
        <v>6349338912</v>
      </c>
      <c r="B312">
        <v>160912743</v>
      </c>
      <c r="C312">
        <v>38</v>
      </c>
      <c r="D312" t="s">
        <v>22</v>
      </c>
      <c r="E312" t="s">
        <v>23</v>
      </c>
      <c r="F312" t="s">
        <v>23</v>
      </c>
      <c r="G312" t="s">
        <v>23</v>
      </c>
    </row>
    <row r="313" spans="1:7" x14ac:dyDescent="0.25">
      <c r="A313">
        <v>6349323588</v>
      </c>
      <c r="B313">
        <v>160912743</v>
      </c>
    </row>
    <row r="314" spans="1:7" x14ac:dyDescent="0.25">
      <c r="A314">
        <v>6349316569</v>
      </c>
      <c r="B314">
        <v>160912743</v>
      </c>
    </row>
    <row r="315" spans="1:7" x14ac:dyDescent="0.25">
      <c r="A315">
        <v>6349310227</v>
      </c>
      <c r="B315">
        <v>160912743</v>
      </c>
    </row>
    <row r="316" spans="1:7" x14ac:dyDescent="0.25">
      <c r="A316">
        <v>6349301456</v>
      </c>
      <c r="B316">
        <v>160912743</v>
      </c>
      <c r="C316">
        <v>340</v>
      </c>
      <c r="D316" t="s">
        <v>23</v>
      </c>
      <c r="E316" t="s">
        <v>23</v>
      </c>
      <c r="F316" t="s">
        <v>23</v>
      </c>
      <c r="G316" t="s">
        <v>23</v>
      </c>
    </row>
    <row r="317" spans="1:7" x14ac:dyDescent="0.25">
      <c r="A317">
        <v>6349250325</v>
      </c>
      <c r="B317">
        <v>160912743</v>
      </c>
    </row>
    <row r="318" spans="1:7" x14ac:dyDescent="0.25">
      <c r="A318">
        <v>6349150921</v>
      </c>
      <c r="B318">
        <v>160912743</v>
      </c>
    </row>
    <row r="319" spans="1:7" x14ac:dyDescent="0.25">
      <c r="A319">
        <v>6348992452</v>
      </c>
      <c r="B319">
        <v>160912743</v>
      </c>
    </row>
    <row r="320" spans="1:7" x14ac:dyDescent="0.25">
      <c r="A320">
        <v>6348988519</v>
      </c>
      <c r="B320">
        <v>160912743</v>
      </c>
    </row>
    <row r="321" spans="1:7" x14ac:dyDescent="0.25">
      <c r="A321">
        <v>6348962997</v>
      </c>
      <c r="B321">
        <v>160912743</v>
      </c>
      <c r="C321">
        <v>120</v>
      </c>
      <c r="D321" t="s">
        <v>42</v>
      </c>
      <c r="E321" t="s">
        <v>22</v>
      </c>
      <c r="F321" t="s">
        <v>23</v>
      </c>
      <c r="G321" t="s">
        <v>23</v>
      </c>
    </row>
    <row r="322" spans="1:7" x14ac:dyDescent="0.25">
      <c r="A322">
        <v>6348942431</v>
      </c>
      <c r="B322">
        <v>160912743</v>
      </c>
    </row>
    <row r="323" spans="1:7" x14ac:dyDescent="0.25">
      <c r="A323">
        <v>6348693125</v>
      </c>
      <c r="B323">
        <v>160912743</v>
      </c>
    </row>
    <row r="324" spans="1:7" x14ac:dyDescent="0.25">
      <c r="A324">
        <v>6348672945</v>
      </c>
      <c r="B324">
        <v>160912743</v>
      </c>
    </row>
    <row r="325" spans="1:7" x14ac:dyDescent="0.25">
      <c r="A325">
        <v>6348585689</v>
      </c>
      <c r="B325">
        <v>160912743</v>
      </c>
      <c r="C325">
        <v>70</v>
      </c>
      <c r="D325" t="s">
        <v>22</v>
      </c>
      <c r="E325" t="s">
        <v>22</v>
      </c>
      <c r="F325" t="s">
        <v>23</v>
      </c>
      <c r="G325" t="s">
        <v>23</v>
      </c>
    </row>
    <row r="326" spans="1:7" x14ac:dyDescent="0.25">
      <c r="A326">
        <v>6348559305</v>
      </c>
      <c r="B326">
        <v>160912743</v>
      </c>
      <c r="C326">
        <v>28</v>
      </c>
      <c r="D326" t="s">
        <v>22</v>
      </c>
      <c r="E326" t="s">
        <v>22</v>
      </c>
      <c r="F326" t="s">
        <v>23</v>
      </c>
      <c r="G326" t="s">
        <v>23</v>
      </c>
    </row>
    <row r="327" spans="1:7" x14ac:dyDescent="0.25">
      <c r="A327">
        <v>6348539691</v>
      </c>
      <c r="B327">
        <v>160912743</v>
      </c>
    </row>
    <row r="328" spans="1:7" x14ac:dyDescent="0.25">
      <c r="A328">
        <v>6348524976</v>
      </c>
      <c r="B328">
        <v>160912743</v>
      </c>
      <c r="C328">
        <v>65</v>
      </c>
      <c r="D328" t="s">
        <v>42</v>
      </c>
      <c r="E328" t="s">
        <v>42</v>
      </c>
      <c r="F328" t="s">
        <v>42</v>
      </c>
      <c r="G328" t="s">
        <v>42</v>
      </c>
    </row>
  </sheetData>
  <conditionalFormatting sqref="AX1:AZ1048576 BA25:BA26 BA30 BA38 BA41 BA52 BA54:BA55 BA61 BA87 BG4:BI10 BG13:BI42 BG45:BI46 BG49:BI53 BG56:BI66 BG69:BI69 BG72:BI78 BG11 BI11 BG43 BI43 BG47 BI47 BG54 BI54 BI67 BG67 BG70 BI70 BG79 BI79 BL8:BL10">
    <cfRule type="cellIs" dxfId="27" priority="24" operator="equal">
      <formula>"Not sure"</formula>
    </cfRule>
  </conditionalFormatting>
  <conditionalFormatting sqref="BA32">
    <cfRule type="cellIs" dxfId="26" priority="23" operator="equal">
      <formula>"Not sure"</formula>
    </cfRule>
  </conditionalFormatting>
  <conditionalFormatting sqref="BA56">
    <cfRule type="cellIs" dxfId="25" priority="22" operator="equal">
      <formula>"Not sure"</formula>
    </cfRule>
  </conditionalFormatting>
  <conditionalFormatting sqref="BA57">
    <cfRule type="cellIs" dxfId="24" priority="21" operator="equal">
      <formula>"Not sure"</formula>
    </cfRule>
  </conditionalFormatting>
  <conditionalFormatting sqref="BA58">
    <cfRule type="cellIs" dxfId="23" priority="20" operator="equal">
      <formula>"Not sure"</formula>
    </cfRule>
  </conditionalFormatting>
  <conditionalFormatting sqref="BA59">
    <cfRule type="cellIs" dxfId="22" priority="19" operator="equal">
      <formula>"Not sure"</formula>
    </cfRule>
  </conditionalFormatting>
  <conditionalFormatting sqref="BA66">
    <cfRule type="cellIs" dxfId="21" priority="18" operator="equal">
      <formula>"Not sure"</formula>
    </cfRule>
  </conditionalFormatting>
  <conditionalFormatting sqref="BA76">
    <cfRule type="cellIs" dxfId="20" priority="17" operator="equal">
      <formula>"Not sure"</formula>
    </cfRule>
  </conditionalFormatting>
  <conditionalFormatting sqref="BA81:BA82">
    <cfRule type="cellIs" dxfId="19" priority="16" operator="equal">
      <formula>"Not sure"</formula>
    </cfRule>
  </conditionalFormatting>
  <conditionalFormatting sqref="BA88">
    <cfRule type="cellIs" dxfId="18" priority="15" operator="equal">
      <formula>"Not sure"</formula>
    </cfRule>
  </conditionalFormatting>
  <conditionalFormatting sqref="BJ65 BJ50 BJ36:BJ38 BJ30:BJ31 BJ24 BJ20:BJ21">
    <cfRule type="cellIs" dxfId="17" priority="14" operator="equal">
      <formula>"Not sure"</formula>
    </cfRule>
  </conditionalFormatting>
  <conditionalFormatting sqref="BJ26">
    <cfRule type="cellIs" dxfId="16" priority="13" operator="equal">
      <formula>"Not sure"</formula>
    </cfRule>
  </conditionalFormatting>
  <conditionalFormatting sqref="BJ39">
    <cfRule type="cellIs" dxfId="15" priority="12" operator="equal">
      <formula>"Not sure"</formula>
    </cfRule>
  </conditionalFormatting>
  <conditionalFormatting sqref="BJ40">
    <cfRule type="cellIs" dxfId="14" priority="11" operator="equal">
      <formula>"Not sure"</formula>
    </cfRule>
  </conditionalFormatting>
  <conditionalFormatting sqref="BJ41">
    <cfRule type="cellIs" dxfId="13" priority="10" operator="equal">
      <formula>"Not sure"</formula>
    </cfRule>
  </conditionalFormatting>
  <conditionalFormatting sqref="BJ42">
    <cfRule type="cellIs" dxfId="12" priority="9" operator="equal">
      <formula>"Not sure"</formula>
    </cfRule>
  </conditionalFormatting>
  <conditionalFormatting sqref="BJ53">
    <cfRule type="cellIs" dxfId="11" priority="8" operator="equal">
      <formula>"Not sure"</formula>
    </cfRule>
  </conditionalFormatting>
  <conditionalFormatting sqref="BJ78">
    <cfRule type="cellIs" dxfId="10" priority="7" operator="equal">
      <formula>"Not sure"</formula>
    </cfRule>
  </conditionalFormatting>
  <conditionalFormatting sqref="BJ59:BJ60">
    <cfRule type="cellIs" dxfId="9" priority="6" operator="equal">
      <formula>"Not sure"</formula>
    </cfRule>
  </conditionalFormatting>
  <conditionalFormatting sqref="BJ66">
    <cfRule type="cellIs" dxfId="8" priority="5" operator="equal">
      <formula>"Not sure"</formula>
    </cfRule>
  </conditionalFormatting>
  <conditionalFormatting sqref="BG1:BI3">
    <cfRule type="cellIs" dxfId="7" priority="4" operator="equal">
      <formula>"Not sure"</formula>
    </cfRule>
  </conditionalFormatting>
  <conditionalFormatting sqref="BM8:BM10">
    <cfRule type="cellIs" dxfId="6" priority="3" operator="equal">
      <formula>"Not sure"</formula>
    </cfRule>
  </conditionalFormatting>
  <conditionalFormatting sqref="BL19:BL21">
    <cfRule type="cellIs" dxfId="5" priority="2" operator="equal">
      <formula>"Not sure"</formula>
    </cfRule>
  </conditionalFormatting>
  <conditionalFormatting sqref="BM19:BM21">
    <cfRule type="cellIs" dxfId="4" priority="1" operator="equal">
      <formula>"Not sure"</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8"/>
  <sheetViews>
    <sheetView tabSelected="1" topLeftCell="O1" workbookViewId="0">
      <selection activeCell="AA22" sqref="AA22"/>
    </sheetView>
  </sheetViews>
  <sheetFormatPr defaultRowHeight="15" x14ac:dyDescent="0.25"/>
  <cols>
    <col min="1" max="1" width="15" bestFit="1" customWidth="1"/>
    <col min="2" max="2" width="11.85546875" bestFit="1" customWidth="1"/>
  </cols>
  <sheetData>
    <row r="1" spans="1:40" x14ac:dyDescent="0.25">
      <c r="A1" s="1" t="s">
        <v>0</v>
      </c>
      <c r="B1" s="1" t="s">
        <v>1</v>
      </c>
      <c r="C1" s="2" t="s">
        <v>797</v>
      </c>
      <c r="D1" s="2" t="s">
        <v>798</v>
      </c>
      <c r="E1" s="2" t="s">
        <v>814</v>
      </c>
      <c r="F1" s="1"/>
      <c r="G1" s="1"/>
      <c r="O1" s="2" t="s">
        <v>814</v>
      </c>
      <c r="P1" s="2" t="s">
        <v>814</v>
      </c>
      <c r="Q1" s="2" t="s">
        <v>814</v>
      </c>
      <c r="AD1" s="2" t="s">
        <v>814</v>
      </c>
      <c r="AE1" s="18"/>
      <c r="AF1" s="18"/>
      <c r="AH1" s="9"/>
    </row>
    <row r="2" spans="1:40" x14ac:dyDescent="0.25">
      <c r="A2" s="1"/>
      <c r="B2" s="1"/>
      <c r="C2" s="2" t="s">
        <v>7</v>
      </c>
      <c r="D2" s="2" t="s">
        <v>7</v>
      </c>
      <c r="E2" s="1" t="s">
        <v>7</v>
      </c>
      <c r="F2" s="3" t="s">
        <v>821</v>
      </c>
      <c r="G2" s="3" t="s">
        <v>822</v>
      </c>
      <c r="O2" s="1" t="s">
        <v>7</v>
      </c>
      <c r="P2" s="1" t="s">
        <v>7</v>
      </c>
      <c r="Q2" s="1" t="s">
        <v>7</v>
      </c>
      <c r="S2" s="3" t="s">
        <v>821</v>
      </c>
      <c r="AD2" s="17" t="s">
        <v>7</v>
      </c>
      <c r="AE2" s="18"/>
      <c r="AF2" s="18" t="s">
        <v>921</v>
      </c>
      <c r="AG2" t="s">
        <v>922</v>
      </c>
      <c r="AH2" s="19" t="s">
        <v>923</v>
      </c>
      <c r="AI2" s="18" t="s">
        <v>921</v>
      </c>
    </row>
    <row r="3" spans="1:40" x14ac:dyDescent="0.25">
      <c r="A3">
        <v>6384061808</v>
      </c>
      <c r="B3">
        <v>160912743</v>
      </c>
      <c r="C3" t="s">
        <v>668</v>
      </c>
      <c r="D3" t="s">
        <v>20</v>
      </c>
      <c r="E3" t="s">
        <v>23</v>
      </c>
      <c r="O3" t="s">
        <v>22</v>
      </c>
      <c r="P3" t="s">
        <v>23</v>
      </c>
      <c r="Q3" t="s">
        <v>42</v>
      </c>
      <c r="S3" t="s">
        <v>407</v>
      </c>
      <c r="AD3" s="4" t="s">
        <v>23</v>
      </c>
      <c r="AE3" s="4"/>
      <c r="AF3" s="4" t="s">
        <v>23</v>
      </c>
      <c r="AG3" s="20">
        <v>42901</v>
      </c>
      <c r="AH3" s="9">
        <v>166</v>
      </c>
      <c r="AI3">
        <f t="shared" ref="AI3:AI32" si="0">IF(AF3="No",0,1)</f>
        <v>0</v>
      </c>
      <c r="AL3" s="9" t="s">
        <v>923</v>
      </c>
      <c r="AM3" t="s">
        <v>921</v>
      </c>
      <c r="AN3" s="22" t="s">
        <v>925</v>
      </c>
    </row>
    <row r="4" spans="1:40" x14ac:dyDescent="0.25">
      <c r="A4">
        <v>6373725060</v>
      </c>
      <c r="B4">
        <v>160912743</v>
      </c>
      <c r="C4" t="s">
        <v>75</v>
      </c>
      <c r="D4" t="s">
        <v>20</v>
      </c>
      <c r="O4" t="s">
        <v>22</v>
      </c>
      <c r="P4" t="s">
        <v>23</v>
      </c>
      <c r="Q4" t="s">
        <v>42</v>
      </c>
      <c r="S4" t="s">
        <v>407</v>
      </c>
      <c r="W4" t="s">
        <v>854</v>
      </c>
      <c r="X4" t="s">
        <v>849</v>
      </c>
      <c r="AD4" s="4" t="s">
        <v>23</v>
      </c>
      <c r="AE4" s="4"/>
      <c r="AF4" s="4" t="s">
        <v>23</v>
      </c>
      <c r="AG4" s="20">
        <v>42934</v>
      </c>
      <c r="AH4" s="9">
        <v>199</v>
      </c>
      <c r="AI4">
        <f t="shared" si="0"/>
        <v>0</v>
      </c>
      <c r="AL4" s="9">
        <v>151</v>
      </c>
      <c r="AM4">
        <v>0</v>
      </c>
    </row>
    <row r="5" spans="1:40" x14ac:dyDescent="0.25">
      <c r="A5">
        <v>6372331312</v>
      </c>
      <c r="B5">
        <v>160912743</v>
      </c>
      <c r="C5" t="s">
        <v>786</v>
      </c>
      <c r="D5" t="s">
        <v>20</v>
      </c>
      <c r="O5" t="s">
        <v>22</v>
      </c>
      <c r="P5" t="s">
        <v>23</v>
      </c>
      <c r="Q5" t="s">
        <v>42</v>
      </c>
      <c r="S5" t="s">
        <v>407</v>
      </c>
      <c r="V5" t="s">
        <v>250</v>
      </c>
      <c r="W5" s="9">
        <f>(X5/X8)*100</f>
        <v>69.230769230769226</v>
      </c>
      <c r="X5">
        <v>9</v>
      </c>
      <c r="AD5" s="4" t="s">
        <v>23</v>
      </c>
      <c r="AE5" s="4"/>
      <c r="AF5" s="4" t="s">
        <v>23</v>
      </c>
      <c r="AG5" s="20">
        <v>42891</v>
      </c>
      <c r="AH5" s="9">
        <v>156</v>
      </c>
      <c r="AI5">
        <f t="shared" si="0"/>
        <v>0</v>
      </c>
      <c r="AL5" s="9">
        <v>156</v>
      </c>
      <c r="AM5">
        <v>0</v>
      </c>
    </row>
    <row r="6" spans="1:40" x14ac:dyDescent="0.25">
      <c r="A6">
        <v>6372102409</v>
      </c>
      <c r="B6">
        <v>160912743</v>
      </c>
      <c r="C6" t="s">
        <v>108</v>
      </c>
      <c r="D6" t="s">
        <v>20</v>
      </c>
      <c r="E6" t="s">
        <v>23</v>
      </c>
      <c r="O6" t="s">
        <v>22</v>
      </c>
      <c r="P6" t="s">
        <v>23</v>
      </c>
      <c r="Q6" t="s">
        <v>42</v>
      </c>
      <c r="S6" t="s">
        <v>250</v>
      </c>
      <c r="V6" t="s">
        <v>407</v>
      </c>
      <c r="W6" s="9">
        <f>(X6/X8)*100</f>
        <v>23.076923076923077</v>
      </c>
      <c r="X6">
        <v>3</v>
      </c>
      <c r="AD6" s="4" t="s">
        <v>924</v>
      </c>
      <c r="AE6" s="4"/>
      <c r="AF6" s="21" t="s">
        <v>22</v>
      </c>
      <c r="AG6" s="20">
        <v>42943</v>
      </c>
      <c r="AH6" s="9">
        <v>208</v>
      </c>
      <c r="AI6">
        <f t="shared" si="0"/>
        <v>1</v>
      </c>
      <c r="AL6" s="9">
        <v>158</v>
      </c>
      <c r="AM6">
        <v>0</v>
      </c>
    </row>
    <row r="7" spans="1:40" x14ac:dyDescent="0.25">
      <c r="A7">
        <v>6371572632</v>
      </c>
      <c r="B7">
        <v>160912743</v>
      </c>
      <c r="C7" t="s">
        <v>650</v>
      </c>
      <c r="D7" t="s">
        <v>20</v>
      </c>
      <c r="O7" t="s">
        <v>22</v>
      </c>
      <c r="P7" t="s">
        <v>23</v>
      </c>
      <c r="Q7" t="s">
        <v>42</v>
      </c>
      <c r="S7" t="s">
        <v>250</v>
      </c>
      <c r="V7" t="s">
        <v>857</v>
      </c>
      <c r="W7" s="9">
        <f>(X7/X8)*100</f>
        <v>7.6923076923076925</v>
      </c>
      <c r="X7">
        <v>1</v>
      </c>
      <c r="AD7" s="4" t="s">
        <v>23</v>
      </c>
      <c r="AE7" s="4"/>
      <c r="AF7" s="21" t="s">
        <v>23</v>
      </c>
      <c r="AG7" s="20">
        <v>42893</v>
      </c>
      <c r="AH7" s="9">
        <v>158</v>
      </c>
      <c r="AI7">
        <f t="shared" si="0"/>
        <v>0</v>
      </c>
      <c r="AL7" s="9">
        <v>165</v>
      </c>
      <c r="AM7">
        <v>0</v>
      </c>
    </row>
    <row r="8" spans="1:40" x14ac:dyDescent="0.25">
      <c r="A8">
        <v>6371204640</v>
      </c>
      <c r="B8">
        <v>160912743</v>
      </c>
      <c r="C8" t="s">
        <v>443</v>
      </c>
      <c r="D8" t="s">
        <v>20</v>
      </c>
      <c r="E8" t="s">
        <v>23</v>
      </c>
      <c r="O8" t="s">
        <v>22</v>
      </c>
      <c r="P8" t="s">
        <v>23</v>
      </c>
      <c r="Q8" t="s">
        <v>42</v>
      </c>
      <c r="S8" t="s">
        <v>250</v>
      </c>
      <c r="V8" t="s">
        <v>850</v>
      </c>
      <c r="W8">
        <f>SUM(W5:W7)</f>
        <v>100</v>
      </c>
      <c r="X8">
        <f>SUM(X5:X7)</f>
        <v>13</v>
      </c>
      <c r="AD8" s="4" t="s">
        <v>23</v>
      </c>
      <c r="AE8" s="4"/>
      <c r="AF8" s="21" t="s">
        <v>23</v>
      </c>
      <c r="AG8" s="20">
        <v>42901</v>
      </c>
      <c r="AH8" s="9">
        <v>166</v>
      </c>
      <c r="AI8">
        <f t="shared" si="0"/>
        <v>0</v>
      </c>
      <c r="AL8" s="9">
        <v>166</v>
      </c>
      <c r="AM8">
        <v>0</v>
      </c>
    </row>
    <row r="9" spans="1:40" x14ac:dyDescent="0.25">
      <c r="A9">
        <v>6370431428</v>
      </c>
      <c r="B9">
        <v>160912743</v>
      </c>
      <c r="C9" t="s">
        <v>373</v>
      </c>
      <c r="D9" t="s">
        <v>20</v>
      </c>
      <c r="O9" t="s">
        <v>22</v>
      </c>
      <c r="P9" t="s">
        <v>23</v>
      </c>
      <c r="Q9" t="s">
        <v>42</v>
      </c>
      <c r="S9" t="s">
        <v>250</v>
      </c>
      <c r="AD9" s="4" t="s">
        <v>924</v>
      </c>
      <c r="AE9" s="4"/>
      <c r="AF9" s="21" t="s">
        <v>22</v>
      </c>
      <c r="AG9" s="20">
        <v>42916</v>
      </c>
      <c r="AH9" s="9">
        <v>181</v>
      </c>
      <c r="AI9">
        <f t="shared" si="0"/>
        <v>1</v>
      </c>
      <c r="AL9" s="9">
        <v>166</v>
      </c>
      <c r="AM9">
        <v>0</v>
      </c>
    </row>
    <row r="10" spans="1:40" x14ac:dyDescent="0.25">
      <c r="A10">
        <v>6369267955</v>
      </c>
      <c r="B10">
        <v>161258838</v>
      </c>
      <c r="C10" t="s">
        <v>61</v>
      </c>
      <c r="D10" t="s">
        <v>20</v>
      </c>
      <c r="O10" t="s">
        <v>22</v>
      </c>
      <c r="P10" t="s">
        <v>23</v>
      </c>
      <c r="Q10" t="s">
        <v>42</v>
      </c>
      <c r="S10" t="s">
        <v>250</v>
      </c>
      <c r="AD10" s="4" t="s">
        <v>23</v>
      </c>
      <c r="AE10" s="4"/>
      <c r="AF10" s="4" t="s">
        <v>23</v>
      </c>
      <c r="AG10" s="20">
        <v>42906</v>
      </c>
      <c r="AH10" s="9">
        <v>171</v>
      </c>
      <c r="AI10">
        <f t="shared" si="0"/>
        <v>0</v>
      </c>
      <c r="AL10" s="9">
        <v>166</v>
      </c>
      <c r="AM10">
        <v>0</v>
      </c>
    </row>
    <row r="11" spans="1:40" x14ac:dyDescent="0.25">
      <c r="A11">
        <v>6369266166</v>
      </c>
      <c r="B11">
        <v>161258838</v>
      </c>
      <c r="C11" t="s">
        <v>55</v>
      </c>
      <c r="D11" t="s">
        <v>20</v>
      </c>
      <c r="O11" t="s">
        <v>22</v>
      </c>
      <c r="P11" t="s">
        <v>23</v>
      </c>
      <c r="S11" t="s">
        <v>250</v>
      </c>
      <c r="AD11" s="4" t="s">
        <v>924</v>
      </c>
      <c r="AE11" s="4"/>
      <c r="AF11" s="4" t="s">
        <v>22</v>
      </c>
      <c r="AG11" s="20">
        <v>42931</v>
      </c>
      <c r="AH11" s="9">
        <v>196</v>
      </c>
      <c r="AI11">
        <f t="shared" si="0"/>
        <v>1</v>
      </c>
      <c r="AL11" s="9">
        <v>168</v>
      </c>
      <c r="AM11">
        <v>0</v>
      </c>
    </row>
    <row r="12" spans="1:40" x14ac:dyDescent="0.25">
      <c r="A12">
        <v>6369264471</v>
      </c>
      <c r="B12">
        <v>161258838</v>
      </c>
      <c r="C12" t="s">
        <v>57</v>
      </c>
      <c r="D12" t="s">
        <v>20</v>
      </c>
      <c r="O12" t="s">
        <v>22</v>
      </c>
      <c r="P12" t="s">
        <v>23</v>
      </c>
      <c r="S12" t="s">
        <v>250</v>
      </c>
      <c r="AD12" s="4" t="s">
        <v>23</v>
      </c>
      <c r="AE12" s="4"/>
      <c r="AF12" s="4" t="s">
        <v>23</v>
      </c>
      <c r="AG12" s="20">
        <v>42912</v>
      </c>
      <c r="AH12" s="9">
        <v>177</v>
      </c>
      <c r="AI12">
        <f t="shared" si="0"/>
        <v>0</v>
      </c>
      <c r="AL12" s="9">
        <v>170</v>
      </c>
      <c r="AM12">
        <v>1</v>
      </c>
    </row>
    <row r="13" spans="1:40" x14ac:dyDescent="0.25">
      <c r="A13">
        <v>6369262829</v>
      </c>
      <c r="B13">
        <v>161258838</v>
      </c>
      <c r="C13" t="s">
        <v>55</v>
      </c>
      <c r="D13" t="s">
        <v>20</v>
      </c>
      <c r="O13" t="s">
        <v>22</v>
      </c>
      <c r="P13" t="s">
        <v>23</v>
      </c>
      <c r="S13" t="s">
        <v>824</v>
      </c>
      <c r="AD13" s="4" t="s">
        <v>924</v>
      </c>
      <c r="AE13" s="4"/>
      <c r="AF13" s="4" t="s">
        <v>22</v>
      </c>
      <c r="AG13" s="20">
        <v>42922</v>
      </c>
      <c r="AH13" s="9">
        <v>187</v>
      </c>
      <c r="AI13">
        <f t="shared" si="0"/>
        <v>1</v>
      </c>
      <c r="AL13" s="9">
        <v>171</v>
      </c>
      <c r="AM13">
        <v>0</v>
      </c>
    </row>
    <row r="14" spans="1:40" x14ac:dyDescent="0.25">
      <c r="A14">
        <v>6369260901</v>
      </c>
      <c r="B14">
        <v>161258838</v>
      </c>
      <c r="C14" t="s">
        <v>57</v>
      </c>
      <c r="D14" t="s">
        <v>20</v>
      </c>
      <c r="O14" t="s">
        <v>22</v>
      </c>
      <c r="P14" t="s">
        <v>23</v>
      </c>
      <c r="S14" t="s">
        <v>824</v>
      </c>
      <c r="AD14" s="4" t="s">
        <v>23</v>
      </c>
      <c r="AE14" s="4"/>
      <c r="AF14" s="4" t="s">
        <v>23</v>
      </c>
      <c r="AG14" s="20">
        <v>42906</v>
      </c>
      <c r="AH14" s="9">
        <v>171</v>
      </c>
      <c r="AI14">
        <f t="shared" si="0"/>
        <v>0</v>
      </c>
      <c r="AL14" s="9">
        <v>171</v>
      </c>
      <c r="AM14">
        <v>0</v>
      </c>
    </row>
    <row r="15" spans="1:40" x14ac:dyDescent="0.25">
      <c r="A15">
        <v>6369259327</v>
      </c>
      <c r="B15">
        <v>161258838</v>
      </c>
      <c r="C15" t="s">
        <v>61</v>
      </c>
      <c r="D15" t="s">
        <v>20</v>
      </c>
      <c r="O15" t="s">
        <v>22</v>
      </c>
      <c r="P15" t="s">
        <v>23</v>
      </c>
      <c r="AD15" s="4" t="s">
        <v>924</v>
      </c>
      <c r="AE15" s="4"/>
      <c r="AF15" s="4" t="s">
        <v>22</v>
      </c>
      <c r="AG15" s="20">
        <v>42910</v>
      </c>
      <c r="AH15" s="9">
        <v>175</v>
      </c>
      <c r="AI15">
        <f t="shared" si="0"/>
        <v>1</v>
      </c>
      <c r="AL15" s="9">
        <v>173</v>
      </c>
      <c r="AM15">
        <v>1</v>
      </c>
    </row>
    <row r="16" spans="1:40" x14ac:dyDescent="0.25">
      <c r="A16">
        <v>6369257254</v>
      </c>
      <c r="B16">
        <v>161258838</v>
      </c>
      <c r="C16" t="s">
        <v>63</v>
      </c>
      <c r="D16" t="s">
        <v>20</v>
      </c>
      <c r="O16" t="s">
        <v>22</v>
      </c>
      <c r="P16" t="s">
        <v>23</v>
      </c>
      <c r="AD16" s="4" t="s">
        <v>924</v>
      </c>
      <c r="AE16" s="4"/>
      <c r="AF16" s="4" t="s">
        <v>22</v>
      </c>
      <c r="AG16" s="20">
        <v>42926</v>
      </c>
      <c r="AH16" s="9">
        <v>191</v>
      </c>
      <c r="AI16">
        <f t="shared" si="0"/>
        <v>1</v>
      </c>
      <c r="AL16" s="9">
        <v>174</v>
      </c>
      <c r="AM16">
        <v>0</v>
      </c>
    </row>
    <row r="17" spans="1:39" x14ac:dyDescent="0.25">
      <c r="A17">
        <v>6369255510</v>
      </c>
      <c r="B17">
        <v>161258838</v>
      </c>
      <c r="C17" t="s">
        <v>65</v>
      </c>
      <c r="D17" t="s">
        <v>20</v>
      </c>
      <c r="O17" t="s">
        <v>22</v>
      </c>
      <c r="P17" t="s">
        <v>23</v>
      </c>
      <c r="AD17" s="4" t="s">
        <v>23</v>
      </c>
      <c r="AE17" s="4"/>
      <c r="AF17" s="4" t="s">
        <v>23</v>
      </c>
      <c r="AG17" s="20">
        <v>42886</v>
      </c>
      <c r="AH17" s="9">
        <v>151</v>
      </c>
      <c r="AI17">
        <f t="shared" si="0"/>
        <v>0</v>
      </c>
      <c r="AL17" s="9">
        <v>174</v>
      </c>
      <c r="AM17">
        <v>0</v>
      </c>
    </row>
    <row r="18" spans="1:39" x14ac:dyDescent="0.25">
      <c r="A18">
        <v>6369253787</v>
      </c>
      <c r="B18">
        <v>161258838</v>
      </c>
      <c r="C18" t="s">
        <v>67</v>
      </c>
      <c r="D18" t="s">
        <v>20</v>
      </c>
      <c r="O18" t="s">
        <v>22</v>
      </c>
      <c r="P18" t="s">
        <v>23</v>
      </c>
      <c r="AD18" s="4" t="s">
        <v>23</v>
      </c>
      <c r="AE18" s="4"/>
      <c r="AF18" s="4" t="s">
        <v>23</v>
      </c>
      <c r="AG18" s="20">
        <v>42928</v>
      </c>
      <c r="AH18" s="9">
        <v>193</v>
      </c>
      <c r="AI18">
        <f t="shared" si="0"/>
        <v>0</v>
      </c>
      <c r="AL18" s="9">
        <v>175</v>
      </c>
      <c r="AM18">
        <v>1</v>
      </c>
    </row>
    <row r="19" spans="1:39" x14ac:dyDescent="0.25">
      <c r="A19">
        <v>6369252690</v>
      </c>
      <c r="B19">
        <v>161258838</v>
      </c>
      <c r="C19" t="s">
        <v>55</v>
      </c>
      <c r="D19" t="s">
        <v>20</v>
      </c>
      <c r="O19" t="s">
        <v>22</v>
      </c>
      <c r="P19" t="s">
        <v>23</v>
      </c>
      <c r="S19" t="s">
        <v>854</v>
      </c>
      <c r="T19" t="s">
        <v>849</v>
      </c>
      <c r="AD19" s="4" t="s">
        <v>23</v>
      </c>
      <c r="AE19" s="4"/>
      <c r="AF19" s="4" t="s">
        <v>23</v>
      </c>
      <c r="AG19" s="20">
        <v>42900</v>
      </c>
      <c r="AH19" s="9">
        <v>165</v>
      </c>
      <c r="AI19">
        <f t="shared" si="0"/>
        <v>0</v>
      </c>
      <c r="AL19" s="9">
        <v>175</v>
      </c>
      <c r="AM19">
        <v>0</v>
      </c>
    </row>
    <row r="20" spans="1:39" x14ac:dyDescent="0.25">
      <c r="A20">
        <v>6369249751</v>
      </c>
      <c r="B20">
        <v>161258838</v>
      </c>
      <c r="C20" t="s">
        <v>57</v>
      </c>
      <c r="D20" t="s">
        <v>20</v>
      </c>
      <c r="P20" t="s">
        <v>23</v>
      </c>
      <c r="R20" t="s">
        <v>22</v>
      </c>
      <c r="S20" s="9">
        <f>(T20/T23)*100</f>
        <v>18.478260869565215</v>
      </c>
      <c r="T20">
        <v>17</v>
      </c>
      <c r="AD20" s="4" t="s">
        <v>924</v>
      </c>
      <c r="AE20" s="4"/>
      <c r="AF20" s="4" t="s">
        <v>22</v>
      </c>
      <c r="AG20" s="20">
        <v>42914</v>
      </c>
      <c r="AH20" s="9">
        <v>179</v>
      </c>
      <c r="AI20">
        <f t="shared" si="0"/>
        <v>1</v>
      </c>
      <c r="AL20" s="9">
        <v>176</v>
      </c>
      <c r="AM20">
        <v>0</v>
      </c>
    </row>
    <row r="21" spans="1:39" x14ac:dyDescent="0.25">
      <c r="A21">
        <v>6369247838</v>
      </c>
      <c r="B21">
        <v>161258838</v>
      </c>
      <c r="C21" t="s">
        <v>71</v>
      </c>
      <c r="D21" t="s">
        <v>20</v>
      </c>
      <c r="P21" t="s">
        <v>23</v>
      </c>
      <c r="R21" t="s">
        <v>23</v>
      </c>
      <c r="S21" s="9">
        <f>(T21/T23)*100</f>
        <v>72.826086956521735</v>
      </c>
      <c r="T21">
        <v>67</v>
      </c>
      <c r="AD21" s="4" t="s">
        <v>23</v>
      </c>
      <c r="AE21" s="4"/>
      <c r="AF21" s="4" t="s">
        <v>23</v>
      </c>
      <c r="AG21" s="20">
        <v>42903</v>
      </c>
      <c r="AH21" s="9">
        <v>168</v>
      </c>
      <c r="AI21">
        <f t="shared" si="0"/>
        <v>0</v>
      </c>
      <c r="AL21" s="9">
        <v>177</v>
      </c>
      <c r="AM21">
        <v>0</v>
      </c>
    </row>
    <row r="22" spans="1:39" x14ac:dyDescent="0.25">
      <c r="A22">
        <v>6369244184</v>
      </c>
      <c r="B22">
        <v>161258838</v>
      </c>
      <c r="C22" t="s">
        <v>73</v>
      </c>
      <c r="D22" t="s">
        <v>20</v>
      </c>
      <c r="P22" t="s">
        <v>23</v>
      </c>
      <c r="R22" t="s">
        <v>42</v>
      </c>
      <c r="S22" s="9">
        <f>(T22/T23)*100</f>
        <v>8.695652173913043</v>
      </c>
      <c r="T22">
        <v>8</v>
      </c>
      <c r="AD22" s="4" t="s">
        <v>23</v>
      </c>
      <c r="AE22" s="4"/>
      <c r="AF22" s="4" t="s">
        <v>23</v>
      </c>
      <c r="AG22" s="20">
        <v>42914</v>
      </c>
      <c r="AH22" s="9">
        <v>179</v>
      </c>
      <c r="AI22">
        <f t="shared" si="0"/>
        <v>0</v>
      </c>
      <c r="AL22" s="9">
        <v>179</v>
      </c>
      <c r="AM22">
        <v>1</v>
      </c>
    </row>
    <row r="23" spans="1:39" x14ac:dyDescent="0.25">
      <c r="A23">
        <v>6369241709</v>
      </c>
      <c r="B23">
        <v>161258838</v>
      </c>
      <c r="C23" t="s">
        <v>75</v>
      </c>
      <c r="D23" t="s">
        <v>20</v>
      </c>
      <c r="P23" t="s">
        <v>23</v>
      </c>
      <c r="R23" t="s">
        <v>850</v>
      </c>
      <c r="S23" s="9">
        <f>SUM(S20:S22)</f>
        <v>100</v>
      </c>
      <c r="T23">
        <f>SUM(T20:T22)</f>
        <v>92</v>
      </c>
      <c r="AD23" s="4" t="s">
        <v>23</v>
      </c>
      <c r="AE23" s="4"/>
      <c r="AF23" s="4" t="s">
        <v>23</v>
      </c>
      <c r="AG23" s="20">
        <v>42930</v>
      </c>
      <c r="AH23" s="9">
        <v>195</v>
      </c>
      <c r="AI23">
        <f t="shared" si="0"/>
        <v>0</v>
      </c>
      <c r="AL23" s="9">
        <v>179</v>
      </c>
      <c r="AM23">
        <v>0</v>
      </c>
    </row>
    <row r="24" spans="1:39" x14ac:dyDescent="0.25">
      <c r="A24">
        <v>6369210819</v>
      </c>
      <c r="B24">
        <v>161258838</v>
      </c>
      <c r="C24" t="s">
        <v>794</v>
      </c>
      <c r="D24" t="s">
        <v>20</v>
      </c>
      <c r="P24" t="s">
        <v>23</v>
      </c>
      <c r="AD24" s="4" t="s">
        <v>924</v>
      </c>
      <c r="AE24" s="4"/>
      <c r="AF24" s="4" t="s">
        <v>22</v>
      </c>
      <c r="AG24" s="20">
        <v>42908</v>
      </c>
      <c r="AH24" s="9">
        <v>173</v>
      </c>
      <c r="AI24">
        <f t="shared" si="0"/>
        <v>1</v>
      </c>
      <c r="AL24" s="9">
        <v>181</v>
      </c>
      <c r="AM24">
        <v>1</v>
      </c>
    </row>
    <row r="25" spans="1:39" x14ac:dyDescent="0.25">
      <c r="A25">
        <v>6369205327</v>
      </c>
      <c r="B25">
        <v>161258838</v>
      </c>
      <c r="C25" t="s">
        <v>67</v>
      </c>
      <c r="D25" t="s">
        <v>20</v>
      </c>
      <c r="P25" t="s">
        <v>23</v>
      </c>
      <c r="AD25" s="4" t="s">
        <v>924</v>
      </c>
      <c r="AE25" s="4"/>
      <c r="AF25" s="4" t="s">
        <v>22</v>
      </c>
      <c r="AG25" s="20">
        <v>42905</v>
      </c>
      <c r="AH25" s="9">
        <v>170</v>
      </c>
      <c r="AI25">
        <f t="shared" si="0"/>
        <v>1</v>
      </c>
      <c r="AL25" s="9">
        <v>181</v>
      </c>
      <c r="AM25">
        <v>1</v>
      </c>
    </row>
    <row r="26" spans="1:39" x14ac:dyDescent="0.25">
      <c r="A26">
        <v>6369200651</v>
      </c>
      <c r="B26">
        <v>161258838</v>
      </c>
      <c r="C26" t="s">
        <v>61</v>
      </c>
      <c r="D26" t="s">
        <v>20</v>
      </c>
      <c r="P26" t="s">
        <v>23</v>
      </c>
      <c r="AD26" s="4" t="s">
        <v>23</v>
      </c>
      <c r="AE26" s="4"/>
      <c r="AF26" s="4" t="s">
        <v>23</v>
      </c>
      <c r="AG26" s="20">
        <v>42911</v>
      </c>
      <c r="AH26" s="9">
        <v>176</v>
      </c>
      <c r="AI26">
        <f t="shared" si="0"/>
        <v>0</v>
      </c>
      <c r="AL26" s="9">
        <v>185</v>
      </c>
      <c r="AM26">
        <v>0</v>
      </c>
    </row>
    <row r="27" spans="1:39" x14ac:dyDescent="0.25">
      <c r="A27">
        <v>6369198488</v>
      </c>
      <c r="B27">
        <v>161258838</v>
      </c>
      <c r="C27" t="s">
        <v>67</v>
      </c>
      <c r="D27" t="s">
        <v>20</v>
      </c>
      <c r="P27" t="s">
        <v>23</v>
      </c>
      <c r="AD27" s="4" t="s">
        <v>23</v>
      </c>
      <c r="AE27" s="4"/>
      <c r="AF27" s="4" t="s">
        <v>23</v>
      </c>
      <c r="AG27" s="20">
        <v>42920</v>
      </c>
      <c r="AH27" s="9">
        <v>185</v>
      </c>
      <c r="AI27">
        <f t="shared" si="0"/>
        <v>0</v>
      </c>
      <c r="AL27" s="9">
        <v>187</v>
      </c>
      <c r="AM27">
        <v>1</v>
      </c>
    </row>
    <row r="28" spans="1:39" x14ac:dyDescent="0.25">
      <c r="A28">
        <v>6369192245</v>
      </c>
      <c r="B28">
        <v>161258838</v>
      </c>
      <c r="C28" t="s">
        <v>55</v>
      </c>
      <c r="D28" t="s">
        <v>20</v>
      </c>
      <c r="P28" t="s">
        <v>23</v>
      </c>
      <c r="AD28" s="4" t="s">
        <v>23</v>
      </c>
      <c r="AE28" s="4"/>
      <c r="AF28" s="4" t="s">
        <v>23</v>
      </c>
      <c r="AG28" s="20">
        <v>42901</v>
      </c>
      <c r="AH28" s="9">
        <v>166</v>
      </c>
      <c r="AI28">
        <f t="shared" si="0"/>
        <v>0</v>
      </c>
      <c r="AL28" s="9">
        <v>191</v>
      </c>
      <c r="AM28">
        <v>1</v>
      </c>
    </row>
    <row r="29" spans="1:39" x14ac:dyDescent="0.25">
      <c r="A29">
        <v>6369175961</v>
      </c>
      <c r="B29">
        <v>161258838</v>
      </c>
      <c r="C29" t="s">
        <v>55</v>
      </c>
      <c r="D29" t="s">
        <v>20</v>
      </c>
      <c r="P29" t="s">
        <v>23</v>
      </c>
      <c r="AD29" s="4" t="s">
        <v>924</v>
      </c>
      <c r="AE29" s="4"/>
      <c r="AF29" s="4" t="s">
        <v>22</v>
      </c>
      <c r="AG29" s="20">
        <v>42916</v>
      </c>
      <c r="AH29" s="9">
        <v>181</v>
      </c>
      <c r="AI29">
        <f t="shared" si="0"/>
        <v>1</v>
      </c>
      <c r="AL29" s="9">
        <v>193</v>
      </c>
      <c r="AM29">
        <v>0</v>
      </c>
    </row>
    <row r="30" spans="1:39" x14ac:dyDescent="0.25">
      <c r="A30">
        <v>6369172838</v>
      </c>
      <c r="B30">
        <v>161258838</v>
      </c>
      <c r="C30" t="s">
        <v>55</v>
      </c>
      <c r="D30" t="s">
        <v>20</v>
      </c>
      <c r="E30" t="s">
        <v>23</v>
      </c>
      <c r="P30" t="s">
        <v>23</v>
      </c>
      <c r="AD30" s="4" t="s">
        <v>23</v>
      </c>
      <c r="AE30" s="4"/>
      <c r="AF30" s="4" t="s">
        <v>23</v>
      </c>
      <c r="AG30" s="20">
        <v>42909</v>
      </c>
      <c r="AH30" s="9">
        <v>174</v>
      </c>
      <c r="AI30">
        <f t="shared" si="0"/>
        <v>0</v>
      </c>
      <c r="AL30" s="9">
        <v>195</v>
      </c>
      <c r="AM30">
        <v>0</v>
      </c>
    </row>
    <row r="31" spans="1:39" x14ac:dyDescent="0.25">
      <c r="A31">
        <v>6369169163</v>
      </c>
      <c r="B31">
        <v>161258838</v>
      </c>
      <c r="C31" t="s">
        <v>55</v>
      </c>
      <c r="D31" t="s">
        <v>20</v>
      </c>
      <c r="P31" t="s">
        <v>23</v>
      </c>
      <c r="AD31" s="4" t="s">
        <v>23</v>
      </c>
      <c r="AE31" s="4"/>
      <c r="AF31" s="4" t="s">
        <v>23</v>
      </c>
      <c r="AG31" s="20">
        <v>42910</v>
      </c>
      <c r="AH31" s="9">
        <v>175</v>
      </c>
      <c r="AI31">
        <f t="shared" si="0"/>
        <v>0</v>
      </c>
      <c r="AL31" s="9">
        <v>196</v>
      </c>
      <c r="AM31">
        <v>1</v>
      </c>
    </row>
    <row r="32" spans="1:39" x14ac:dyDescent="0.25">
      <c r="A32">
        <v>6369165134</v>
      </c>
      <c r="B32">
        <v>161258838</v>
      </c>
      <c r="C32" t="s">
        <v>90</v>
      </c>
      <c r="D32" t="s">
        <v>20</v>
      </c>
      <c r="E32" t="s">
        <v>23</v>
      </c>
      <c r="P32" t="s">
        <v>23</v>
      </c>
      <c r="AD32" s="4" t="s">
        <v>23</v>
      </c>
      <c r="AE32" s="4"/>
      <c r="AF32" s="4" t="s">
        <v>23</v>
      </c>
      <c r="AG32" s="20">
        <v>42909</v>
      </c>
      <c r="AH32" s="9">
        <v>174</v>
      </c>
      <c r="AI32">
        <f t="shared" si="0"/>
        <v>0</v>
      </c>
      <c r="AL32" s="9">
        <v>199</v>
      </c>
      <c r="AM32">
        <v>0</v>
      </c>
    </row>
    <row r="33" spans="1:39" x14ac:dyDescent="0.25">
      <c r="A33">
        <v>6369156976</v>
      </c>
      <c r="B33">
        <v>161258838</v>
      </c>
      <c r="C33" t="s">
        <v>61</v>
      </c>
      <c r="D33" t="s">
        <v>20</v>
      </c>
      <c r="P33" t="s">
        <v>23</v>
      </c>
      <c r="AD33" s="4"/>
      <c r="AE33" s="4"/>
      <c r="AF33" s="4"/>
      <c r="AG33" s="20"/>
      <c r="AH33" s="9"/>
      <c r="AL33" s="9">
        <v>208</v>
      </c>
      <c r="AM33">
        <v>1</v>
      </c>
    </row>
    <row r="34" spans="1:39" x14ac:dyDescent="0.25">
      <c r="A34">
        <v>6369144522</v>
      </c>
      <c r="B34">
        <v>161258838</v>
      </c>
      <c r="C34" t="s">
        <v>61</v>
      </c>
      <c r="D34" t="s">
        <v>20</v>
      </c>
      <c r="P34" t="s">
        <v>23</v>
      </c>
    </row>
    <row r="35" spans="1:39" x14ac:dyDescent="0.25">
      <c r="A35">
        <v>6369020250</v>
      </c>
      <c r="B35">
        <v>161258838</v>
      </c>
      <c r="C35" t="s">
        <v>61</v>
      </c>
      <c r="D35" t="s">
        <v>20</v>
      </c>
      <c r="E35" t="s">
        <v>23</v>
      </c>
      <c r="P35" t="s">
        <v>23</v>
      </c>
      <c r="AD35" s="17"/>
      <c r="AE35" s="18"/>
      <c r="AF35" s="18"/>
      <c r="AH35" s="9"/>
    </row>
    <row r="36" spans="1:39" x14ac:dyDescent="0.25">
      <c r="A36">
        <v>6369016972</v>
      </c>
      <c r="B36">
        <v>161258838</v>
      </c>
      <c r="C36" t="s">
        <v>95</v>
      </c>
      <c r="D36" t="s">
        <v>20</v>
      </c>
      <c r="E36" t="s">
        <v>23</v>
      </c>
      <c r="P36" t="s">
        <v>23</v>
      </c>
    </row>
    <row r="37" spans="1:39" x14ac:dyDescent="0.25">
      <c r="A37">
        <v>6369013637</v>
      </c>
      <c r="B37">
        <v>161258838</v>
      </c>
      <c r="C37" t="s">
        <v>95</v>
      </c>
      <c r="D37" t="s">
        <v>20</v>
      </c>
      <c r="E37" t="s">
        <v>23</v>
      </c>
      <c r="P37" t="s">
        <v>23</v>
      </c>
    </row>
    <row r="38" spans="1:39" x14ac:dyDescent="0.25">
      <c r="A38">
        <v>6369003039</v>
      </c>
      <c r="B38">
        <v>161258838</v>
      </c>
      <c r="C38" t="s">
        <v>100</v>
      </c>
      <c r="D38" t="s">
        <v>20</v>
      </c>
      <c r="P38" t="s">
        <v>23</v>
      </c>
    </row>
    <row r="39" spans="1:39" x14ac:dyDescent="0.25">
      <c r="A39">
        <v>6368997456</v>
      </c>
      <c r="B39">
        <v>161258838</v>
      </c>
      <c r="C39" t="s">
        <v>102</v>
      </c>
      <c r="D39" t="s">
        <v>20</v>
      </c>
      <c r="P39" t="s">
        <v>23</v>
      </c>
    </row>
    <row r="40" spans="1:39" x14ac:dyDescent="0.25">
      <c r="A40">
        <v>6368995616</v>
      </c>
      <c r="B40">
        <v>161258838</v>
      </c>
      <c r="C40" t="s">
        <v>105</v>
      </c>
      <c r="D40" t="s">
        <v>20</v>
      </c>
      <c r="P40" t="s">
        <v>23</v>
      </c>
    </row>
    <row r="41" spans="1:39" x14ac:dyDescent="0.25">
      <c r="A41">
        <v>6368983650</v>
      </c>
      <c r="B41">
        <v>161258838</v>
      </c>
      <c r="C41" t="s">
        <v>108</v>
      </c>
      <c r="D41" t="s">
        <v>20</v>
      </c>
      <c r="P41" t="s">
        <v>23</v>
      </c>
    </row>
    <row r="42" spans="1:39" x14ac:dyDescent="0.25">
      <c r="A42">
        <v>6368979404</v>
      </c>
      <c r="B42">
        <v>161258838</v>
      </c>
      <c r="C42" t="s">
        <v>61</v>
      </c>
      <c r="D42" t="s">
        <v>20</v>
      </c>
      <c r="P42" t="s">
        <v>23</v>
      </c>
    </row>
    <row r="43" spans="1:39" x14ac:dyDescent="0.25">
      <c r="A43">
        <v>6368974355</v>
      </c>
      <c r="B43">
        <v>161258838</v>
      </c>
      <c r="C43" t="s">
        <v>112</v>
      </c>
      <c r="D43" t="s">
        <v>20</v>
      </c>
      <c r="P43" t="s">
        <v>23</v>
      </c>
    </row>
    <row r="44" spans="1:39" x14ac:dyDescent="0.25">
      <c r="A44">
        <v>6368925039</v>
      </c>
      <c r="B44">
        <v>161258838</v>
      </c>
      <c r="C44" t="s">
        <v>61</v>
      </c>
      <c r="D44" t="s">
        <v>20</v>
      </c>
      <c r="P44" t="s">
        <v>23</v>
      </c>
    </row>
    <row r="45" spans="1:39" x14ac:dyDescent="0.25">
      <c r="A45">
        <v>6368921046</v>
      </c>
      <c r="B45">
        <v>161258838</v>
      </c>
      <c r="C45" t="s">
        <v>55</v>
      </c>
      <c r="D45" t="s">
        <v>20</v>
      </c>
      <c r="P45" t="s">
        <v>23</v>
      </c>
    </row>
    <row r="46" spans="1:39" x14ac:dyDescent="0.25">
      <c r="A46">
        <v>6368913407</v>
      </c>
      <c r="B46">
        <v>161258838</v>
      </c>
      <c r="C46" t="s">
        <v>55</v>
      </c>
      <c r="D46" t="s">
        <v>20</v>
      </c>
      <c r="P46" t="s">
        <v>23</v>
      </c>
    </row>
    <row r="47" spans="1:39" x14ac:dyDescent="0.25">
      <c r="A47">
        <v>6368906650</v>
      </c>
      <c r="B47">
        <v>161258838</v>
      </c>
      <c r="C47" t="s">
        <v>55</v>
      </c>
      <c r="D47" t="s">
        <v>20</v>
      </c>
      <c r="P47" t="s">
        <v>23</v>
      </c>
    </row>
    <row r="48" spans="1:39" x14ac:dyDescent="0.25">
      <c r="A48">
        <v>6368905013</v>
      </c>
      <c r="B48">
        <v>161258838</v>
      </c>
      <c r="C48" t="s">
        <v>55</v>
      </c>
      <c r="D48" t="s">
        <v>20</v>
      </c>
      <c r="P48" t="s">
        <v>23</v>
      </c>
    </row>
    <row r="49" spans="1:16" x14ac:dyDescent="0.25">
      <c r="A49">
        <v>6368903470</v>
      </c>
      <c r="B49">
        <v>161258838</v>
      </c>
      <c r="C49" t="s">
        <v>67</v>
      </c>
      <c r="D49" t="s">
        <v>20</v>
      </c>
      <c r="P49" t="s">
        <v>23</v>
      </c>
    </row>
    <row r="50" spans="1:16" x14ac:dyDescent="0.25">
      <c r="A50">
        <v>6368887053</v>
      </c>
      <c r="B50">
        <v>161258838</v>
      </c>
      <c r="C50" t="s">
        <v>95</v>
      </c>
      <c r="D50" t="s">
        <v>20</v>
      </c>
      <c r="E50" t="s">
        <v>23</v>
      </c>
      <c r="P50" t="s">
        <v>23</v>
      </c>
    </row>
    <row r="51" spans="1:16" x14ac:dyDescent="0.25">
      <c r="A51">
        <v>6368875417</v>
      </c>
      <c r="B51">
        <v>161258838</v>
      </c>
      <c r="C51" t="s">
        <v>197</v>
      </c>
      <c r="D51" t="s">
        <v>20</v>
      </c>
      <c r="E51" t="s">
        <v>23</v>
      </c>
      <c r="P51" t="s">
        <v>23</v>
      </c>
    </row>
    <row r="52" spans="1:16" x14ac:dyDescent="0.25">
      <c r="A52">
        <v>6368864406</v>
      </c>
      <c r="B52">
        <v>161258838</v>
      </c>
      <c r="C52" t="s">
        <v>102</v>
      </c>
      <c r="D52" t="s">
        <v>20</v>
      </c>
      <c r="E52" t="s">
        <v>42</v>
      </c>
      <c r="P52" t="s">
        <v>23</v>
      </c>
    </row>
    <row r="53" spans="1:16" x14ac:dyDescent="0.25">
      <c r="A53">
        <v>6368841676</v>
      </c>
      <c r="B53">
        <v>161258838</v>
      </c>
      <c r="C53" t="s">
        <v>55</v>
      </c>
      <c r="D53" t="s">
        <v>20</v>
      </c>
      <c r="E53" t="s">
        <v>23</v>
      </c>
      <c r="P53" t="s">
        <v>23</v>
      </c>
    </row>
    <row r="54" spans="1:16" x14ac:dyDescent="0.25">
      <c r="A54">
        <v>6368821570</v>
      </c>
      <c r="B54">
        <v>161258838</v>
      </c>
      <c r="C54" t="s">
        <v>55</v>
      </c>
      <c r="D54" t="s">
        <v>20</v>
      </c>
      <c r="E54" t="s">
        <v>23</v>
      </c>
      <c r="P54" t="s">
        <v>23</v>
      </c>
    </row>
    <row r="55" spans="1:16" x14ac:dyDescent="0.25">
      <c r="A55">
        <v>6368818319</v>
      </c>
      <c r="B55">
        <v>160912743</v>
      </c>
      <c r="C55" t="s">
        <v>197</v>
      </c>
      <c r="D55" t="s">
        <v>20</v>
      </c>
      <c r="P55" t="s">
        <v>23</v>
      </c>
    </row>
    <row r="56" spans="1:16" x14ac:dyDescent="0.25">
      <c r="A56">
        <v>6368817069</v>
      </c>
      <c r="B56">
        <v>161258838</v>
      </c>
      <c r="C56" t="s">
        <v>100</v>
      </c>
      <c r="D56" t="s">
        <v>20</v>
      </c>
      <c r="E56" t="s">
        <v>22</v>
      </c>
      <c r="G56">
        <v>50</v>
      </c>
      <c r="P56" t="s">
        <v>23</v>
      </c>
    </row>
    <row r="57" spans="1:16" x14ac:dyDescent="0.25">
      <c r="A57">
        <v>6368799079</v>
      </c>
      <c r="B57">
        <v>161258838</v>
      </c>
      <c r="C57" t="s">
        <v>61</v>
      </c>
      <c r="D57" t="s">
        <v>20</v>
      </c>
      <c r="E57" t="s">
        <v>23</v>
      </c>
      <c r="P57" t="s">
        <v>23</v>
      </c>
    </row>
    <row r="58" spans="1:16" x14ac:dyDescent="0.25">
      <c r="A58">
        <v>6368793381</v>
      </c>
      <c r="B58">
        <v>161258838</v>
      </c>
      <c r="C58" t="s">
        <v>67</v>
      </c>
      <c r="D58" t="s">
        <v>20</v>
      </c>
      <c r="E58" t="s">
        <v>23</v>
      </c>
      <c r="P58" t="s">
        <v>23</v>
      </c>
    </row>
    <row r="59" spans="1:16" x14ac:dyDescent="0.25">
      <c r="A59">
        <v>6368784387</v>
      </c>
      <c r="B59">
        <v>161258838</v>
      </c>
      <c r="C59" t="s">
        <v>55</v>
      </c>
      <c r="D59" t="s">
        <v>20</v>
      </c>
      <c r="E59" t="s">
        <v>22</v>
      </c>
      <c r="F59" t="s">
        <v>250</v>
      </c>
      <c r="G59">
        <v>40</v>
      </c>
      <c r="P59" t="s">
        <v>23</v>
      </c>
    </row>
    <row r="60" spans="1:16" x14ac:dyDescent="0.25">
      <c r="A60">
        <v>6368779723</v>
      </c>
      <c r="B60">
        <v>161258838</v>
      </c>
      <c r="C60" t="s">
        <v>61</v>
      </c>
      <c r="D60" t="s">
        <v>20</v>
      </c>
      <c r="P60" t="s">
        <v>23</v>
      </c>
    </row>
    <row r="61" spans="1:16" x14ac:dyDescent="0.25">
      <c r="A61">
        <v>6368776336</v>
      </c>
      <c r="B61">
        <v>161258838</v>
      </c>
      <c r="C61" t="s">
        <v>61</v>
      </c>
      <c r="D61" t="s">
        <v>20</v>
      </c>
      <c r="E61" t="s">
        <v>23</v>
      </c>
      <c r="P61" t="s">
        <v>23</v>
      </c>
    </row>
    <row r="62" spans="1:16" x14ac:dyDescent="0.25">
      <c r="A62">
        <v>6368576109</v>
      </c>
      <c r="B62">
        <v>160912743</v>
      </c>
      <c r="C62" t="s">
        <v>788</v>
      </c>
      <c r="D62" t="s">
        <v>20</v>
      </c>
      <c r="P62" t="s">
        <v>23</v>
      </c>
    </row>
    <row r="63" spans="1:16" x14ac:dyDescent="0.25">
      <c r="A63">
        <v>6367831482</v>
      </c>
      <c r="B63">
        <v>160912743</v>
      </c>
      <c r="C63" t="s">
        <v>373</v>
      </c>
      <c r="D63" t="s">
        <v>20</v>
      </c>
      <c r="P63" t="s">
        <v>23</v>
      </c>
    </row>
    <row r="64" spans="1:16" x14ac:dyDescent="0.25">
      <c r="A64">
        <v>6367667576</v>
      </c>
      <c r="B64">
        <v>160912743</v>
      </c>
      <c r="C64" t="s">
        <v>443</v>
      </c>
      <c r="D64" t="s">
        <v>20</v>
      </c>
      <c r="E64" t="s">
        <v>23</v>
      </c>
      <c r="P64" t="s">
        <v>23</v>
      </c>
    </row>
    <row r="65" spans="1:16" x14ac:dyDescent="0.25">
      <c r="A65">
        <v>6367481276</v>
      </c>
      <c r="B65">
        <v>161258838</v>
      </c>
      <c r="C65" t="s">
        <v>75</v>
      </c>
      <c r="D65" t="s">
        <v>20</v>
      </c>
      <c r="E65" t="s">
        <v>23</v>
      </c>
      <c r="P65" t="s">
        <v>23</v>
      </c>
    </row>
    <row r="66" spans="1:16" x14ac:dyDescent="0.25">
      <c r="A66">
        <v>6367462757</v>
      </c>
      <c r="B66">
        <v>161258838</v>
      </c>
      <c r="C66" t="s">
        <v>171</v>
      </c>
      <c r="D66" t="s">
        <v>20</v>
      </c>
      <c r="P66" t="s">
        <v>23</v>
      </c>
    </row>
    <row r="67" spans="1:16" x14ac:dyDescent="0.25">
      <c r="A67">
        <v>6367448775</v>
      </c>
      <c r="B67">
        <v>161258838</v>
      </c>
      <c r="C67" t="s">
        <v>108</v>
      </c>
      <c r="D67" t="s">
        <v>20</v>
      </c>
      <c r="E67" t="s">
        <v>22</v>
      </c>
      <c r="F67" t="s">
        <v>823</v>
      </c>
      <c r="G67">
        <v>300</v>
      </c>
      <c r="P67" t="s">
        <v>23</v>
      </c>
    </row>
    <row r="68" spans="1:16" x14ac:dyDescent="0.25">
      <c r="A68">
        <v>6367440184</v>
      </c>
      <c r="B68">
        <v>161258838</v>
      </c>
      <c r="C68" t="s">
        <v>176</v>
      </c>
      <c r="D68" t="s">
        <v>20</v>
      </c>
      <c r="E68" t="s">
        <v>23</v>
      </c>
      <c r="P68" t="s">
        <v>23</v>
      </c>
    </row>
    <row r="69" spans="1:16" x14ac:dyDescent="0.25">
      <c r="A69">
        <v>6367437920</v>
      </c>
      <c r="B69">
        <v>161258838</v>
      </c>
      <c r="C69" t="s">
        <v>179</v>
      </c>
      <c r="D69" t="s">
        <v>20</v>
      </c>
      <c r="P69" t="s">
        <v>23</v>
      </c>
    </row>
    <row r="70" spans="1:16" x14ac:dyDescent="0.25">
      <c r="A70">
        <v>6367409335</v>
      </c>
      <c r="B70">
        <v>161258838</v>
      </c>
      <c r="C70" t="s">
        <v>185</v>
      </c>
      <c r="D70" t="s">
        <v>20</v>
      </c>
    </row>
    <row r="71" spans="1:16" x14ac:dyDescent="0.25">
      <c r="A71">
        <v>6367402084</v>
      </c>
      <c r="B71">
        <v>161258838</v>
      </c>
      <c r="C71" t="s">
        <v>187</v>
      </c>
      <c r="D71" t="s">
        <v>20</v>
      </c>
    </row>
    <row r="72" spans="1:16" x14ac:dyDescent="0.25">
      <c r="A72">
        <v>6367399694</v>
      </c>
      <c r="B72">
        <v>161258838</v>
      </c>
      <c r="C72" t="s">
        <v>73</v>
      </c>
      <c r="D72" t="s">
        <v>20</v>
      </c>
    </row>
    <row r="73" spans="1:16" x14ac:dyDescent="0.25">
      <c r="A73">
        <v>6367397249</v>
      </c>
      <c r="B73">
        <v>161258838</v>
      </c>
      <c r="C73" t="s">
        <v>192</v>
      </c>
      <c r="D73" t="s">
        <v>20</v>
      </c>
    </row>
    <row r="74" spans="1:16" x14ac:dyDescent="0.25">
      <c r="A74">
        <v>6367383552</v>
      </c>
      <c r="B74">
        <v>161258838</v>
      </c>
      <c r="C74" t="s">
        <v>73</v>
      </c>
      <c r="D74" t="s">
        <v>20</v>
      </c>
    </row>
    <row r="75" spans="1:16" x14ac:dyDescent="0.25">
      <c r="A75">
        <v>6367380947</v>
      </c>
      <c r="B75">
        <v>161258838</v>
      </c>
      <c r="C75" t="s">
        <v>73</v>
      </c>
      <c r="D75" t="s">
        <v>20</v>
      </c>
    </row>
    <row r="76" spans="1:16" x14ac:dyDescent="0.25">
      <c r="A76">
        <v>6367372326</v>
      </c>
      <c r="B76">
        <v>161258838</v>
      </c>
      <c r="C76" t="s">
        <v>197</v>
      </c>
      <c r="D76" t="s">
        <v>20</v>
      </c>
      <c r="E76" t="s">
        <v>22</v>
      </c>
      <c r="G76">
        <v>30</v>
      </c>
    </row>
    <row r="77" spans="1:16" x14ac:dyDescent="0.25">
      <c r="A77">
        <v>6367360939</v>
      </c>
      <c r="B77">
        <v>161258838</v>
      </c>
      <c r="C77" t="s">
        <v>199</v>
      </c>
      <c r="D77" t="s">
        <v>20</v>
      </c>
      <c r="E77" t="s">
        <v>22</v>
      </c>
      <c r="F77" t="s">
        <v>856</v>
      </c>
      <c r="G77">
        <v>60</v>
      </c>
    </row>
    <row r="78" spans="1:16" x14ac:dyDescent="0.25">
      <c r="A78">
        <v>6367356120</v>
      </c>
      <c r="B78">
        <v>161258838</v>
      </c>
      <c r="C78" t="s">
        <v>203</v>
      </c>
      <c r="D78" t="s">
        <v>20</v>
      </c>
      <c r="E78" t="s">
        <v>23</v>
      </c>
    </row>
    <row r="79" spans="1:16" x14ac:dyDescent="0.25">
      <c r="A79">
        <v>6367347898</v>
      </c>
      <c r="B79">
        <v>161258838</v>
      </c>
      <c r="C79" t="s">
        <v>185</v>
      </c>
      <c r="D79" t="s">
        <v>20</v>
      </c>
    </row>
    <row r="80" spans="1:16" x14ac:dyDescent="0.25">
      <c r="A80">
        <v>6367223687</v>
      </c>
      <c r="B80">
        <v>160912743</v>
      </c>
      <c r="C80" t="s">
        <v>523</v>
      </c>
      <c r="D80" t="s">
        <v>20</v>
      </c>
      <c r="E80" t="s">
        <v>23</v>
      </c>
    </row>
    <row r="81" spans="1:7" x14ac:dyDescent="0.25">
      <c r="A81">
        <v>6366672212</v>
      </c>
      <c r="B81">
        <v>160912743</v>
      </c>
      <c r="C81" t="s">
        <v>443</v>
      </c>
      <c r="D81" t="s">
        <v>20</v>
      </c>
      <c r="E81" t="s">
        <v>42</v>
      </c>
    </row>
    <row r="82" spans="1:7" x14ac:dyDescent="0.25">
      <c r="A82">
        <v>6366529637</v>
      </c>
      <c r="B82">
        <v>160912743</v>
      </c>
      <c r="C82" t="s">
        <v>373</v>
      </c>
      <c r="D82" t="s">
        <v>20</v>
      </c>
      <c r="E82" t="s">
        <v>23</v>
      </c>
    </row>
    <row r="83" spans="1:7" x14ac:dyDescent="0.25">
      <c r="A83">
        <v>6366466061</v>
      </c>
      <c r="B83">
        <v>160912743</v>
      </c>
      <c r="C83" t="s">
        <v>443</v>
      </c>
      <c r="D83" t="s">
        <v>20</v>
      </c>
    </row>
    <row r="84" spans="1:7" x14ac:dyDescent="0.25">
      <c r="A84">
        <v>6366447001</v>
      </c>
      <c r="B84">
        <v>160912743</v>
      </c>
      <c r="C84" t="s">
        <v>786</v>
      </c>
      <c r="D84" t="s">
        <v>20</v>
      </c>
      <c r="E84" t="s">
        <v>23</v>
      </c>
    </row>
    <row r="85" spans="1:7" x14ac:dyDescent="0.25">
      <c r="A85">
        <v>6366165084</v>
      </c>
      <c r="B85">
        <v>160912743</v>
      </c>
      <c r="C85" t="s">
        <v>411</v>
      </c>
      <c r="D85" t="s">
        <v>20</v>
      </c>
    </row>
    <row r="86" spans="1:7" x14ac:dyDescent="0.25">
      <c r="A86">
        <v>6365676952</v>
      </c>
      <c r="B86">
        <v>160912743</v>
      </c>
      <c r="C86" t="s">
        <v>112</v>
      </c>
      <c r="D86" t="s">
        <v>20</v>
      </c>
    </row>
    <row r="87" spans="1:7" x14ac:dyDescent="0.25">
      <c r="A87">
        <v>6365667021</v>
      </c>
      <c r="B87">
        <v>160912743</v>
      </c>
      <c r="C87" t="s">
        <v>240</v>
      </c>
      <c r="D87" t="s">
        <v>20</v>
      </c>
      <c r="E87" t="s">
        <v>22</v>
      </c>
      <c r="F87" t="s">
        <v>824</v>
      </c>
    </row>
    <row r="88" spans="1:7" x14ac:dyDescent="0.25">
      <c r="A88">
        <v>6365518304</v>
      </c>
      <c r="B88">
        <v>160912743</v>
      </c>
      <c r="C88" t="s">
        <v>203</v>
      </c>
      <c r="D88" t="s">
        <v>20</v>
      </c>
    </row>
    <row r="89" spans="1:7" x14ac:dyDescent="0.25">
      <c r="A89">
        <v>6364989465</v>
      </c>
      <c r="B89">
        <v>160912743</v>
      </c>
      <c r="C89" t="s">
        <v>340</v>
      </c>
      <c r="D89" t="s">
        <v>20</v>
      </c>
    </row>
    <row r="90" spans="1:7" x14ac:dyDescent="0.25">
      <c r="A90">
        <v>6364855244</v>
      </c>
      <c r="B90">
        <v>161258838</v>
      </c>
      <c r="C90" t="s">
        <v>247</v>
      </c>
      <c r="D90" t="s">
        <v>20</v>
      </c>
      <c r="E90" t="s">
        <v>22</v>
      </c>
      <c r="F90" t="s">
        <v>824</v>
      </c>
      <c r="G90">
        <v>20</v>
      </c>
    </row>
    <row r="91" spans="1:7" x14ac:dyDescent="0.25">
      <c r="A91">
        <v>6364836879</v>
      </c>
      <c r="B91">
        <v>161258838</v>
      </c>
      <c r="C91" t="s">
        <v>251</v>
      </c>
      <c r="D91" t="s">
        <v>20</v>
      </c>
      <c r="E91" t="s">
        <v>23</v>
      </c>
    </row>
    <row r="92" spans="1:7" x14ac:dyDescent="0.25">
      <c r="A92">
        <v>6364815056</v>
      </c>
      <c r="B92">
        <v>161258838</v>
      </c>
      <c r="C92" t="s">
        <v>253</v>
      </c>
      <c r="D92" t="s">
        <v>20</v>
      </c>
    </row>
    <row r="93" spans="1:7" x14ac:dyDescent="0.25">
      <c r="A93">
        <v>6364811337</v>
      </c>
      <c r="B93">
        <v>161258838</v>
      </c>
      <c r="C93" t="s">
        <v>247</v>
      </c>
      <c r="D93" t="s">
        <v>20</v>
      </c>
    </row>
    <row r="94" spans="1:7" x14ac:dyDescent="0.25">
      <c r="A94">
        <v>6364802689</v>
      </c>
      <c r="B94">
        <v>161258838</v>
      </c>
      <c r="C94" t="s">
        <v>73</v>
      </c>
      <c r="D94" t="s">
        <v>20</v>
      </c>
    </row>
    <row r="95" spans="1:7" x14ac:dyDescent="0.25">
      <c r="A95">
        <v>6364799795</v>
      </c>
      <c r="B95">
        <v>161258838</v>
      </c>
      <c r="C95" t="s">
        <v>187</v>
      </c>
      <c r="D95" t="s">
        <v>20</v>
      </c>
    </row>
    <row r="96" spans="1:7" x14ac:dyDescent="0.25">
      <c r="A96">
        <v>6364795878</v>
      </c>
      <c r="B96">
        <v>161258838</v>
      </c>
      <c r="C96" t="s">
        <v>73</v>
      </c>
      <c r="D96" t="s">
        <v>20</v>
      </c>
    </row>
    <row r="97" spans="1:5" x14ac:dyDescent="0.25">
      <c r="A97">
        <v>6364792367</v>
      </c>
      <c r="B97">
        <v>161258838</v>
      </c>
      <c r="C97" t="s">
        <v>185</v>
      </c>
      <c r="D97" t="s">
        <v>20</v>
      </c>
    </row>
    <row r="98" spans="1:5" x14ac:dyDescent="0.25">
      <c r="A98">
        <v>6364788835</v>
      </c>
      <c r="B98">
        <v>161258838</v>
      </c>
      <c r="C98" t="s">
        <v>203</v>
      </c>
      <c r="D98" t="s">
        <v>20</v>
      </c>
    </row>
    <row r="99" spans="1:5" x14ac:dyDescent="0.25">
      <c r="A99">
        <v>6364786923</v>
      </c>
      <c r="B99">
        <v>161258838</v>
      </c>
      <c r="C99" t="s">
        <v>185</v>
      </c>
      <c r="D99" t="s">
        <v>20</v>
      </c>
    </row>
    <row r="100" spans="1:5" x14ac:dyDescent="0.25">
      <c r="A100">
        <v>6364782563</v>
      </c>
      <c r="B100">
        <v>161258838</v>
      </c>
      <c r="C100" t="s">
        <v>73</v>
      </c>
      <c r="D100" t="s">
        <v>20</v>
      </c>
      <c r="E100" t="s">
        <v>23</v>
      </c>
    </row>
    <row r="101" spans="1:5" x14ac:dyDescent="0.25">
      <c r="A101">
        <v>6364780118</v>
      </c>
      <c r="B101">
        <v>161258838</v>
      </c>
      <c r="C101" t="s">
        <v>253</v>
      </c>
      <c r="D101" t="s">
        <v>20</v>
      </c>
    </row>
    <row r="102" spans="1:5" x14ac:dyDescent="0.25">
      <c r="A102">
        <v>6364684002</v>
      </c>
      <c r="B102">
        <v>161258838</v>
      </c>
      <c r="C102" t="s">
        <v>251</v>
      </c>
      <c r="D102" t="s">
        <v>20</v>
      </c>
    </row>
    <row r="103" spans="1:5" x14ac:dyDescent="0.25">
      <c r="A103">
        <v>6364682223</v>
      </c>
      <c r="B103">
        <v>161258838</v>
      </c>
      <c r="C103" t="s">
        <v>268</v>
      </c>
      <c r="D103" t="s">
        <v>20</v>
      </c>
    </row>
    <row r="104" spans="1:5" x14ac:dyDescent="0.25">
      <c r="A104">
        <v>6364679178</v>
      </c>
      <c r="B104">
        <v>161258838</v>
      </c>
      <c r="C104" t="s">
        <v>75</v>
      </c>
      <c r="D104" t="s">
        <v>20</v>
      </c>
    </row>
    <row r="105" spans="1:5" x14ac:dyDescent="0.25">
      <c r="A105">
        <v>6364674784</v>
      </c>
      <c r="B105">
        <v>161258838</v>
      </c>
      <c r="C105" t="s">
        <v>794</v>
      </c>
      <c r="D105" t="s">
        <v>20</v>
      </c>
    </row>
    <row r="106" spans="1:5" x14ac:dyDescent="0.25">
      <c r="A106">
        <v>6364668875</v>
      </c>
      <c r="B106">
        <v>161258838</v>
      </c>
      <c r="C106" t="s">
        <v>247</v>
      </c>
      <c r="D106" t="s">
        <v>20</v>
      </c>
      <c r="E106" t="s">
        <v>22</v>
      </c>
    </row>
    <row r="107" spans="1:5" x14ac:dyDescent="0.25">
      <c r="A107">
        <v>6364666688</v>
      </c>
      <c r="B107">
        <v>161258838</v>
      </c>
      <c r="C107" t="s">
        <v>251</v>
      </c>
      <c r="D107" t="s">
        <v>20</v>
      </c>
    </row>
    <row r="108" spans="1:5" x14ac:dyDescent="0.25">
      <c r="A108">
        <v>6364662402</v>
      </c>
      <c r="B108">
        <v>161258838</v>
      </c>
      <c r="C108" t="s">
        <v>253</v>
      </c>
      <c r="D108" t="s">
        <v>20</v>
      </c>
    </row>
    <row r="109" spans="1:5" x14ac:dyDescent="0.25">
      <c r="A109">
        <v>6364658714</v>
      </c>
      <c r="B109">
        <v>161258838</v>
      </c>
      <c r="C109" t="s">
        <v>187</v>
      </c>
      <c r="D109" t="s">
        <v>20</v>
      </c>
    </row>
    <row r="110" spans="1:5" x14ac:dyDescent="0.25">
      <c r="A110">
        <v>6364656469</v>
      </c>
      <c r="B110">
        <v>161258838</v>
      </c>
      <c r="C110" t="s">
        <v>187</v>
      </c>
      <c r="D110" t="s">
        <v>20</v>
      </c>
    </row>
    <row r="111" spans="1:5" x14ac:dyDescent="0.25">
      <c r="A111">
        <v>6364607587</v>
      </c>
      <c r="B111">
        <v>161258838</v>
      </c>
      <c r="C111" t="s">
        <v>253</v>
      </c>
      <c r="D111" t="s">
        <v>20</v>
      </c>
    </row>
    <row r="112" spans="1:5" x14ac:dyDescent="0.25">
      <c r="A112">
        <v>6364604848</v>
      </c>
      <c r="B112">
        <v>161258838</v>
      </c>
      <c r="C112" t="s">
        <v>187</v>
      </c>
      <c r="D112" t="s">
        <v>20</v>
      </c>
    </row>
    <row r="113" spans="1:5" x14ac:dyDescent="0.25">
      <c r="A113">
        <v>6364601848</v>
      </c>
      <c r="B113">
        <v>161258838</v>
      </c>
      <c r="C113" t="s">
        <v>187</v>
      </c>
      <c r="D113" t="s">
        <v>20</v>
      </c>
    </row>
    <row r="114" spans="1:5" x14ac:dyDescent="0.25">
      <c r="A114">
        <v>6364598458</v>
      </c>
      <c r="B114">
        <v>161258838</v>
      </c>
      <c r="C114" t="s">
        <v>185</v>
      </c>
      <c r="D114" t="s">
        <v>20</v>
      </c>
    </row>
    <row r="115" spans="1:5" x14ac:dyDescent="0.25">
      <c r="A115">
        <v>6364596146</v>
      </c>
      <c r="B115">
        <v>161258838</v>
      </c>
      <c r="C115" t="s">
        <v>268</v>
      </c>
      <c r="D115" t="s">
        <v>20</v>
      </c>
    </row>
    <row r="116" spans="1:5" x14ac:dyDescent="0.25">
      <c r="A116">
        <v>6364594100</v>
      </c>
      <c r="B116">
        <v>161258838</v>
      </c>
      <c r="C116" t="s">
        <v>268</v>
      </c>
      <c r="D116" t="s">
        <v>20</v>
      </c>
    </row>
    <row r="117" spans="1:5" x14ac:dyDescent="0.25">
      <c r="A117">
        <v>6364584223</v>
      </c>
      <c r="B117">
        <v>161258838</v>
      </c>
      <c r="C117" t="s">
        <v>73</v>
      </c>
      <c r="D117" t="s">
        <v>20</v>
      </c>
    </row>
    <row r="118" spans="1:5" x14ac:dyDescent="0.25">
      <c r="A118">
        <v>6364574119</v>
      </c>
      <c r="B118">
        <v>161258838</v>
      </c>
      <c r="C118" t="s">
        <v>253</v>
      </c>
      <c r="D118" t="s">
        <v>20</v>
      </c>
    </row>
    <row r="119" spans="1:5" x14ac:dyDescent="0.25">
      <c r="A119">
        <v>6364568371</v>
      </c>
      <c r="B119">
        <v>161258838</v>
      </c>
      <c r="C119" t="s">
        <v>253</v>
      </c>
      <c r="D119" t="s">
        <v>20</v>
      </c>
      <c r="E119" t="s">
        <v>23</v>
      </c>
    </row>
    <row r="120" spans="1:5" x14ac:dyDescent="0.25">
      <c r="A120">
        <v>6364562764</v>
      </c>
      <c r="B120">
        <v>161258838</v>
      </c>
      <c r="C120" t="s">
        <v>253</v>
      </c>
      <c r="D120" t="s">
        <v>20</v>
      </c>
    </row>
    <row r="121" spans="1:5" x14ac:dyDescent="0.25">
      <c r="A121">
        <v>6364560351</v>
      </c>
      <c r="B121">
        <v>161258838</v>
      </c>
      <c r="C121" t="s">
        <v>187</v>
      </c>
      <c r="D121" t="s">
        <v>20</v>
      </c>
    </row>
    <row r="122" spans="1:5" x14ac:dyDescent="0.25">
      <c r="A122">
        <v>6364555759</v>
      </c>
      <c r="B122">
        <v>161258838</v>
      </c>
      <c r="C122" t="s">
        <v>73</v>
      </c>
      <c r="D122" t="s">
        <v>20</v>
      </c>
    </row>
    <row r="123" spans="1:5" x14ac:dyDescent="0.25">
      <c r="A123">
        <v>6364552431</v>
      </c>
      <c r="B123">
        <v>161258838</v>
      </c>
      <c r="C123" t="s">
        <v>187</v>
      </c>
      <c r="D123" t="s">
        <v>20</v>
      </c>
    </row>
    <row r="124" spans="1:5" x14ac:dyDescent="0.25">
      <c r="A124">
        <v>6364547213</v>
      </c>
      <c r="B124">
        <v>161258838</v>
      </c>
      <c r="C124" t="s">
        <v>187</v>
      </c>
      <c r="D124" t="s">
        <v>20</v>
      </c>
      <c r="E124" t="s">
        <v>23</v>
      </c>
    </row>
    <row r="125" spans="1:5" x14ac:dyDescent="0.25">
      <c r="A125">
        <v>6364543426</v>
      </c>
      <c r="B125">
        <v>161258838</v>
      </c>
      <c r="C125" t="s">
        <v>187</v>
      </c>
      <c r="D125" t="s">
        <v>20</v>
      </c>
    </row>
    <row r="126" spans="1:5" x14ac:dyDescent="0.25">
      <c r="A126">
        <v>6364533339</v>
      </c>
      <c r="B126">
        <v>161258838</v>
      </c>
      <c r="C126" t="s">
        <v>185</v>
      </c>
      <c r="D126" t="s">
        <v>20</v>
      </c>
    </row>
    <row r="127" spans="1:5" x14ac:dyDescent="0.25">
      <c r="A127">
        <v>6364531370</v>
      </c>
      <c r="B127">
        <v>161258838</v>
      </c>
      <c r="C127" t="s">
        <v>185</v>
      </c>
      <c r="D127" t="s">
        <v>20</v>
      </c>
    </row>
    <row r="128" spans="1:5" x14ac:dyDescent="0.25">
      <c r="A128">
        <v>6364526103</v>
      </c>
      <c r="B128">
        <v>161258838</v>
      </c>
      <c r="C128" t="s">
        <v>73</v>
      </c>
      <c r="D128" t="s">
        <v>20</v>
      </c>
    </row>
    <row r="129" spans="1:5" x14ac:dyDescent="0.25">
      <c r="A129">
        <v>6364518827</v>
      </c>
      <c r="B129">
        <v>161258838</v>
      </c>
      <c r="C129" t="s">
        <v>253</v>
      </c>
      <c r="D129" t="s">
        <v>20</v>
      </c>
      <c r="E129" t="s">
        <v>23</v>
      </c>
    </row>
    <row r="130" spans="1:5" x14ac:dyDescent="0.25">
      <c r="A130">
        <v>6364514658</v>
      </c>
      <c r="B130">
        <v>161258838</v>
      </c>
      <c r="C130" t="s">
        <v>251</v>
      </c>
      <c r="D130" t="s">
        <v>20</v>
      </c>
    </row>
    <row r="131" spans="1:5" x14ac:dyDescent="0.25">
      <c r="A131">
        <v>6364508709</v>
      </c>
      <c r="B131">
        <v>161258838</v>
      </c>
      <c r="C131" t="s">
        <v>73</v>
      </c>
      <c r="D131" t="s">
        <v>20</v>
      </c>
    </row>
    <row r="132" spans="1:5" x14ac:dyDescent="0.25">
      <c r="A132">
        <v>6364506869</v>
      </c>
      <c r="B132">
        <v>161258838</v>
      </c>
      <c r="C132" t="s">
        <v>73</v>
      </c>
      <c r="D132" t="s">
        <v>20</v>
      </c>
    </row>
    <row r="133" spans="1:5" x14ac:dyDescent="0.25">
      <c r="A133">
        <v>6364503951</v>
      </c>
      <c r="B133">
        <v>161258838</v>
      </c>
      <c r="C133" t="s">
        <v>247</v>
      </c>
      <c r="D133" t="s">
        <v>20</v>
      </c>
    </row>
    <row r="134" spans="1:5" x14ac:dyDescent="0.25">
      <c r="A134">
        <v>6364485400</v>
      </c>
      <c r="B134">
        <v>161258838</v>
      </c>
      <c r="C134" t="s">
        <v>197</v>
      </c>
      <c r="D134" t="s">
        <v>20</v>
      </c>
      <c r="E134" t="s">
        <v>23</v>
      </c>
    </row>
    <row r="135" spans="1:5" x14ac:dyDescent="0.25">
      <c r="A135">
        <v>6364480805</v>
      </c>
      <c r="B135">
        <v>161258838</v>
      </c>
      <c r="C135" t="s">
        <v>73</v>
      </c>
      <c r="D135" t="s">
        <v>20</v>
      </c>
    </row>
    <row r="136" spans="1:5" x14ac:dyDescent="0.25">
      <c r="A136">
        <v>6364474013</v>
      </c>
      <c r="B136">
        <v>161258838</v>
      </c>
      <c r="C136" t="s">
        <v>185</v>
      </c>
      <c r="D136" t="s">
        <v>20</v>
      </c>
    </row>
    <row r="137" spans="1:5" x14ac:dyDescent="0.25">
      <c r="A137">
        <v>6364471730</v>
      </c>
      <c r="B137">
        <v>161258838</v>
      </c>
      <c r="C137" t="s">
        <v>73</v>
      </c>
      <c r="D137" t="s">
        <v>20</v>
      </c>
    </row>
    <row r="138" spans="1:5" x14ac:dyDescent="0.25">
      <c r="A138">
        <v>6364468859</v>
      </c>
      <c r="B138">
        <v>161258838</v>
      </c>
      <c r="C138" t="s">
        <v>187</v>
      </c>
      <c r="D138" t="s">
        <v>20</v>
      </c>
    </row>
    <row r="139" spans="1:5" x14ac:dyDescent="0.25">
      <c r="A139">
        <v>6364458375</v>
      </c>
      <c r="B139">
        <v>161258838</v>
      </c>
      <c r="C139" t="s">
        <v>203</v>
      </c>
      <c r="D139" t="s">
        <v>20</v>
      </c>
    </row>
    <row r="140" spans="1:5" x14ac:dyDescent="0.25">
      <c r="A140">
        <v>6364454710</v>
      </c>
      <c r="B140">
        <v>161258838</v>
      </c>
      <c r="C140" t="s">
        <v>73</v>
      </c>
      <c r="D140" t="s">
        <v>20</v>
      </c>
    </row>
    <row r="141" spans="1:5" x14ac:dyDescent="0.25">
      <c r="A141">
        <v>6364438952</v>
      </c>
      <c r="B141">
        <v>161258838</v>
      </c>
      <c r="C141" t="s">
        <v>73</v>
      </c>
      <c r="D141" t="s">
        <v>20</v>
      </c>
    </row>
    <row r="142" spans="1:5" x14ac:dyDescent="0.25">
      <c r="A142">
        <v>6364436093</v>
      </c>
      <c r="B142">
        <v>161258838</v>
      </c>
      <c r="C142" t="s">
        <v>253</v>
      </c>
      <c r="D142" t="s">
        <v>20</v>
      </c>
    </row>
    <row r="143" spans="1:5" x14ac:dyDescent="0.25">
      <c r="A143">
        <v>6364429825</v>
      </c>
      <c r="B143">
        <v>161258838</v>
      </c>
      <c r="C143" t="s">
        <v>187</v>
      </c>
      <c r="D143" t="s">
        <v>20</v>
      </c>
    </row>
    <row r="144" spans="1:5" x14ac:dyDescent="0.25">
      <c r="A144">
        <v>6364415966</v>
      </c>
      <c r="B144">
        <v>161258838</v>
      </c>
      <c r="C144" t="s">
        <v>185</v>
      </c>
      <c r="D144" t="s">
        <v>20</v>
      </c>
    </row>
    <row r="145" spans="1:5" x14ac:dyDescent="0.25">
      <c r="A145">
        <v>6364409267</v>
      </c>
      <c r="B145">
        <v>161258838</v>
      </c>
      <c r="C145" t="s">
        <v>318</v>
      </c>
      <c r="D145" t="s">
        <v>20</v>
      </c>
    </row>
    <row r="146" spans="1:5" x14ac:dyDescent="0.25">
      <c r="A146">
        <v>6364404858</v>
      </c>
      <c r="B146">
        <v>161258838</v>
      </c>
      <c r="C146" t="s">
        <v>73</v>
      </c>
      <c r="D146" t="s">
        <v>20</v>
      </c>
    </row>
    <row r="147" spans="1:5" x14ac:dyDescent="0.25">
      <c r="A147">
        <v>6364401284</v>
      </c>
      <c r="B147">
        <v>161258838</v>
      </c>
      <c r="C147" t="s">
        <v>73</v>
      </c>
      <c r="D147" t="s">
        <v>20</v>
      </c>
    </row>
    <row r="148" spans="1:5" x14ac:dyDescent="0.25">
      <c r="A148">
        <v>6364399506</v>
      </c>
      <c r="B148">
        <v>161258838</v>
      </c>
      <c r="C148" t="s">
        <v>251</v>
      </c>
      <c r="D148" t="s">
        <v>20</v>
      </c>
    </row>
    <row r="149" spans="1:5" x14ac:dyDescent="0.25">
      <c r="A149">
        <v>6364398294</v>
      </c>
      <c r="B149">
        <v>160912743</v>
      </c>
      <c r="C149" t="s">
        <v>100</v>
      </c>
      <c r="D149" t="s">
        <v>20</v>
      </c>
    </row>
    <row r="150" spans="1:5" x14ac:dyDescent="0.25">
      <c r="A150">
        <v>6364396701</v>
      </c>
      <c r="B150">
        <v>161258838</v>
      </c>
      <c r="C150" t="s">
        <v>251</v>
      </c>
      <c r="D150" t="s">
        <v>20</v>
      </c>
    </row>
    <row r="151" spans="1:5" x14ac:dyDescent="0.25">
      <c r="A151">
        <v>6364391326</v>
      </c>
      <c r="B151">
        <v>161258838</v>
      </c>
      <c r="C151" t="s">
        <v>253</v>
      </c>
      <c r="D151" t="s">
        <v>20</v>
      </c>
    </row>
    <row r="152" spans="1:5" x14ac:dyDescent="0.25">
      <c r="A152">
        <v>6364388933</v>
      </c>
      <c r="B152">
        <v>161258838</v>
      </c>
      <c r="C152" t="s">
        <v>253</v>
      </c>
      <c r="D152" t="s">
        <v>20</v>
      </c>
    </row>
    <row r="153" spans="1:5" x14ac:dyDescent="0.25">
      <c r="A153">
        <v>6364379020</v>
      </c>
      <c r="B153">
        <v>161258838</v>
      </c>
      <c r="C153" t="s">
        <v>253</v>
      </c>
      <c r="D153" t="s">
        <v>20</v>
      </c>
    </row>
    <row r="154" spans="1:5" x14ac:dyDescent="0.25">
      <c r="A154">
        <v>6364364639</v>
      </c>
      <c r="B154">
        <v>161258838</v>
      </c>
      <c r="C154" t="s">
        <v>253</v>
      </c>
      <c r="D154" t="s">
        <v>20</v>
      </c>
    </row>
    <row r="155" spans="1:5" x14ac:dyDescent="0.25">
      <c r="A155">
        <v>6364362134</v>
      </c>
      <c r="B155">
        <v>161258838</v>
      </c>
      <c r="C155" t="s">
        <v>55</v>
      </c>
      <c r="D155" t="s">
        <v>20</v>
      </c>
    </row>
    <row r="156" spans="1:5" x14ac:dyDescent="0.25">
      <c r="A156">
        <v>6364358269</v>
      </c>
      <c r="B156">
        <v>161258838</v>
      </c>
      <c r="C156" t="s">
        <v>187</v>
      </c>
      <c r="D156" t="s">
        <v>20</v>
      </c>
    </row>
    <row r="157" spans="1:5" x14ac:dyDescent="0.25">
      <c r="A157">
        <v>6364354086</v>
      </c>
      <c r="B157">
        <v>161258838</v>
      </c>
      <c r="C157" t="s">
        <v>187</v>
      </c>
      <c r="D157" t="s">
        <v>20</v>
      </c>
      <c r="E157" t="s">
        <v>23</v>
      </c>
    </row>
    <row r="158" spans="1:5" x14ac:dyDescent="0.25">
      <c r="A158">
        <v>6364349000</v>
      </c>
      <c r="B158">
        <v>161258838</v>
      </c>
      <c r="C158" t="s">
        <v>340</v>
      </c>
      <c r="D158" t="s">
        <v>20</v>
      </c>
    </row>
    <row r="159" spans="1:5" x14ac:dyDescent="0.25">
      <c r="A159">
        <v>6364346020</v>
      </c>
      <c r="B159">
        <v>161258838</v>
      </c>
      <c r="C159" t="s">
        <v>268</v>
      </c>
      <c r="D159" t="s">
        <v>20</v>
      </c>
    </row>
    <row r="160" spans="1:5" x14ac:dyDescent="0.25">
      <c r="A160">
        <v>6364338110</v>
      </c>
      <c r="B160">
        <v>161258838</v>
      </c>
      <c r="C160" t="s">
        <v>73</v>
      </c>
      <c r="D160" t="s">
        <v>20</v>
      </c>
    </row>
    <row r="161" spans="1:6" x14ac:dyDescent="0.25">
      <c r="A161">
        <v>6364313984</v>
      </c>
      <c r="B161">
        <v>161258838</v>
      </c>
      <c r="C161" t="s">
        <v>179</v>
      </c>
      <c r="D161" t="s">
        <v>20</v>
      </c>
      <c r="E161" t="s">
        <v>42</v>
      </c>
    </row>
    <row r="162" spans="1:6" x14ac:dyDescent="0.25">
      <c r="A162">
        <v>6364311884</v>
      </c>
      <c r="B162">
        <v>161258838</v>
      </c>
      <c r="C162" t="s">
        <v>63</v>
      </c>
      <c r="D162" t="s">
        <v>20</v>
      </c>
    </row>
    <row r="163" spans="1:6" x14ac:dyDescent="0.25">
      <c r="A163">
        <v>6364305138</v>
      </c>
      <c r="B163">
        <v>161258838</v>
      </c>
      <c r="C163" t="s">
        <v>349</v>
      </c>
      <c r="D163" t="s">
        <v>20</v>
      </c>
      <c r="E163" t="s">
        <v>23</v>
      </c>
    </row>
    <row r="164" spans="1:6" x14ac:dyDescent="0.25">
      <c r="A164">
        <v>6364304121</v>
      </c>
      <c r="B164">
        <v>160912743</v>
      </c>
      <c r="C164" t="s">
        <v>179</v>
      </c>
      <c r="D164" t="s">
        <v>20</v>
      </c>
    </row>
    <row r="165" spans="1:6" x14ac:dyDescent="0.25">
      <c r="A165">
        <v>6364285475</v>
      </c>
      <c r="B165">
        <v>161258838</v>
      </c>
      <c r="C165" t="s">
        <v>90</v>
      </c>
      <c r="D165" t="s">
        <v>20</v>
      </c>
    </row>
    <row r="166" spans="1:6" x14ac:dyDescent="0.25">
      <c r="A166">
        <v>6364281452</v>
      </c>
      <c r="B166">
        <v>161258838</v>
      </c>
      <c r="C166" t="s">
        <v>794</v>
      </c>
      <c r="D166" t="s">
        <v>20</v>
      </c>
    </row>
    <row r="167" spans="1:6" x14ac:dyDescent="0.25">
      <c r="A167">
        <v>6364277476</v>
      </c>
      <c r="B167">
        <v>161258838</v>
      </c>
      <c r="C167" t="s">
        <v>345</v>
      </c>
      <c r="D167" t="s">
        <v>20</v>
      </c>
    </row>
    <row r="168" spans="1:6" x14ac:dyDescent="0.25">
      <c r="A168">
        <v>6364275516</v>
      </c>
      <c r="B168">
        <v>161258838</v>
      </c>
      <c r="C168" t="s">
        <v>345</v>
      </c>
      <c r="D168" t="s">
        <v>20</v>
      </c>
    </row>
    <row r="169" spans="1:6" x14ac:dyDescent="0.25">
      <c r="A169">
        <v>6364272417</v>
      </c>
      <c r="B169">
        <v>161258838</v>
      </c>
      <c r="C169" t="s">
        <v>367</v>
      </c>
      <c r="D169" t="s">
        <v>20</v>
      </c>
    </row>
    <row r="170" spans="1:6" x14ac:dyDescent="0.25">
      <c r="A170">
        <v>6364268396</v>
      </c>
      <c r="B170">
        <v>161258838</v>
      </c>
      <c r="C170" t="s">
        <v>192</v>
      </c>
      <c r="D170" t="s">
        <v>20</v>
      </c>
    </row>
    <row r="171" spans="1:6" x14ac:dyDescent="0.25">
      <c r="A171">
        <v>6364263430</v>
      </c>
      <c r="B171">
        <v>161258838</v>
      </c>
      <c r="C171" t="s">
        <v>63</v>
      </c>
      <c r="D171" t="s">
        <v>20</v>
      </c>
    </row>
    <row r="172" spans="1:6" x14ac:dyDescent="0.25">
      <c r="A172">
        <v>6364258335</v>
      </c>
      <c r="B172">
        <v>161258838</v>
      </c>
      <c r="C172" t="s">
        <v>192</v>
      </c>
      <c r="D172" t="s">
        <v>20</v>
      </c>
    </row>
    <row r="173" spans="1:6" x14ac:dyDescent="0.25">
      <c r="A173">
        <v>6364242088</v>
      </c>
      <c r="B173">
        <v>161258838</v>
      </c>
      <c r="C173" t="s">
        <v>349</v>
      </c>
      <c r="D173" t="s">
        <v>20</v>
      </c>
      <c r="E173" t="s">
        <v>23</v>
      </c>
    </row>
    <row r="174" spans="1:6" x14ac:dyDescent="0.25">
      <c r="A174">
        <v>6364232107</v>
      </c>
      <c r="B174">
        <v>160912743</v>
      </c>
      <c r="C174" t="s">
        <v>65</v>
      </c>
      <c r="D174" t="s">
        <v>20</v>
      </c>
      <c r="E174" t="s">
        <v>22</v>
      </c>
      <c r="F174" t="s">
        <v>250</v>
      </c>
    </row>
    <row r="175" spans="1:6" x14ac:dyDescent="0.25">
      <c r="A175">
        <v>6364194619</v>
      </c>
      <c r="B175">
        <v>161258838</v>
      </c>
      <c r="C175" t="s">
        <v>367</v>
      </c>
      <c r="D175" t="s">
        <v>20</v>
      </c>
    </row>
    <row r="176" spans="1:6" x14ac:dyDescent="0.25">
      <c r="A176">
        <v>6364145306</v>
      </c>
      <c r="B176">
        <v>160912743</v>
      </c>
      <c r="C176" t="s">
        <v>791</v>
      </c>
      <c r="D176" t="s">
        <v>20</v>
      </c>
      <c r="E176" t="s">
        <v>42</v>
      </c>
    </row>
    <row r="177" spans="1:6" x14ac:dyDescent="0.25">
      <c r="A177">
        <v>6364061795</v>
      </c>
      <c r="B177">
        <v>160912743</v>
      </c>
      <c r="C177" t="s">
        <v>419</v>
      </c>
      <c r="D177" t="s">
        <v>20</v>
      </c>
    </row>
    <row r="178" spans="1:6" x14ac:dyDescent="0.25">
      <c r="A178">
        <v>6364024127</v>
      </c>
      <c r="B178">
        <v>160912743</v>
      </c>
      <c r="C178" t="s">
        <v>102</v>
      </c>
      <c r="D178" t="s">
        <v>20</v>
      </c>
    </row>
    <row r="179" spans="1:6" x14ac:dyDescent="0.25">
      <c r="A179">
        <v>6363481922</v>
      </c>
      <c r="B179">
        <v>160912743</v>
      </c>
      <c r="C179" t="s">
        <v>102</v>
      </c>
      <c r="D179" t="s">
        <v>20</v>
      </c>
      <c r="E179" t="s">
        <v>22</v>
      </c>
    </row>
    <row r="180" spans="1:6" x14ac:dyDescent="0.25">
      <c r="A180">
        <v>6363425283</v>
      </c>
      <c r="B180">
        <v>160912743</v>
      </c>
      <c r="C180" t="s">
        <v>71</v>
      </c>
      <c r="D180" t="s">
        <v>20</v>
      </c>
    </row>
    <row r="181" spans="1:6" x14ac:dyDescent="0.25">
      <c r="A181">
        <v>6363419726</v>
      </c>
      <c r="B181">
        <v>160912743</v>
      </c>
      <c r="C181" t="s">
        <v>112</v>
      </c>
      <c r="D181" t="s">
        <v>20</v>
      </c>
    </row>
    <row r="182" spans="1:6" x14ac:dyDescent="0.25">
      <c r="A182">
        <v>6363395689</v>
      </c>
      <c r="B182">
        <v>160912743</v>
      </c>
      <c r="C182" t="s">
        <v>203</v>
      </c>
      <c r="D182" t="s">
        <v>20</v>
      </c>
      <c r="E182" t="s">
        <v>22</v>
      </c>
      <c r="F182" t="s">
        <v>407</v>
      </c>
    </row>
    <row r="183" spans="1:6" x14ac:dyDescent="0.25">
      <c r="A183">
        <v>6363209613</v>
      </c>
      <c r="B183">
        <v>160912743</v>
      </c>
      <c r="C183" t="s">
        <v>411</v>
      </c>
      <c r="D183" t="s">
        <v>20</v>
      </c>
    </row>
    <row r="184" spans="1:6" x14ac:dyDescent="0.25">
      <c r="A184">
        <v>6363171587</v>
      </c>
      <c r="B184">
        <v>160912743</v>
      </c>
      <c r="C184" t="s">
        <v>786</v>
      </c>
      <c r="D184" t="s">
        <v>20</v>
      </c>
    </row>
    <row r="185" spans="1:6" x14ac:dyDescent="0.25">
      <c r="A185">
        <v>6363094279</v>
      </c>
      <c r="B185">
        <v>160912743</v>
      </c>
      <c r="C185" t="s">
        <v>102</v>
      </c>
      <c r="D185" t="s">
        <v>20</v>
      </c>
      <c r="E185" t="s">
        <v>23</v>
      </c>
    </row>
    <row r="186" spans="1:6" x14ac:dyDescent="0.25">
      <c r="A186">
        <v>6363078139</v>
      </c>
      <c r="B186">
        <v>160912743</v>
      </c>
      <c r="C186" t="s">
        <v>102</v>
      </c>
      <c r="D186" t="s">
        <v>20</v>
      </c>
      <c r="E186" t="s">
        <v>23</v>
      </c>
    </row>
    <row r="187" spans="1:6" x14ac:dyDescent="0.25">
      <c r="A187">
        <v>6363014065</v>
      </c>
      <c r="B187">
        <v>161258838</v>
      </c>
      <c r="C187" t="s">
        <v>192</v>
      </c>
      <c r="D187" t="s">
        <v>20</v>
      </c>
    </row>
    <row r="188" spans="1:6" x14ac:dyDescent="0.25">
      <c r="A188">
        <v>6363012043</v>
      </c>
      <c r="B188">
        <v>161258838</v>
      </c>
      <c r="C188" t="s">
        <v>382</v>
      </c>
      <c r="D188" t="s">
        <v>20</v>
      </c>
    </row>
    <row r="189" spans="1:6" x14ac:dyDescent="0.25">
      <c r="A189">
        <v>6363010659</v>
      </c>
      <c r="B189">
        <v>161258838</v>
      </c>
      <c r="C189" t="s">
        <v>382</v>
      </c>
      <c r="D189" t="s">
        <v>20</v>
      </c>
    </row>
    <row r="190" spans="1:6" x14ac:dyDescent="0.25">
      <c r="A190">
        <v>6363008094</v>
      </c>
      <c r="B190">
        <v>161258838</v>
      </c>
      <c r="C190" t="s">
        <v>382</v>
      </c>
      <c r="D190" t="s">
        <v>20</v>
      </c>
    </row>
    <row r="191" spans="1:6" x14ac:dyDescent="0.25">
      <c r="A191">
        <v>6363002009</v>
      </c>
      <c r="B191">
        <v>161258838</v>
      </c>
      <c r="C191" t="s">
        <v>192</v>
      </c>
      <c r="D191" t="s">
        <v>20</v>
      </c>
    </row>
    <row r="192" spans="1:6" x14ac:dyDescent="0.25">
      <c r="A192">
        <v>6362999456</v>
      </c>
      <c r="B192">
        <v>161258838</v>
      </c>
      <c r="C192" t="s">
        <v>192</v>
      </c>
      <c r="D192" t="s">
        <v>20</v>
      </c>
    </row>
    <row r="193" spans="1:5" x14ac:dyDescent="0.25">
      <c r="A193">
        <v>6362998774</v>
      </c>
      <c r="B193">
        <v>161258838</v>
      </c>
      <c r="C193" t="s">
        <v>192</v>
      </c>
      <c r="D193" t="s">
        <v>20</v>
      </c>
    </row>
    <row r="194" spans="1:5" x14ac:dyDescent="0.25">
      <c r="A194">
        <v>6362998302</v>
      </c>
      <c r="B194">
        <v>160912743</v>
      </c>
      <c r="C194" t="s">
        <v>197</v>
      </c>
      <c r="D194" t="s">
        <v>20</v>
      </c>
    </row>
    <row r="195" spans="1:5" x14ac:dyDescent="0.25">
      <c r="A195">
        <v>6362995463</v>
      </c>
      <c r="B195">
        <v>161258838</v>
      </c>
      <c r="C195" t="s">
        <v>345</v>
      </c>
      <c r="D195" t="s">
        <v>20</v>
      </c>
    </row>
    <row r="196" spans="1:5" x14ac:dyDescent="0.25">
      <c r="A196">
        <v>6362986161</v>
      </c>
      <c r="B196">
        <v>161258838</v>
      </c>
      <c r="C196" t="s">
        <v>192</v>
      </c>
      <c r="D196" t="s">
        <v>20</v>
      </c>
    </row>
    <row r="197" spans="1:5" x14ac:dyDescent="0.25">
      <c r="A197">
        <v>6362986142</v>
      </c>
      <c r="B197">
        <v>160912743</v>
      </c>
      <c r="C197" t="s">
        <v>102</v>
      </c>
      <c r="D197" t="s">
        <v>20</v>
      </c>
    </row>
    <row r="198" spans="1:5" x14ac:dyDescent="0.25">
      <c r="A198">
        <v>6362982532</v>
      </c>
      <c r="B198">
        <v>161258838</v>
      </c>
      <c r="C198" t="s">
        <v>192</v>
      </c>
      <c r="D198" t="s">
        <v>20</v>
      </c>
      <c r="E198" t="s">
        <v>23</v>
      </c>
    </row>
    <row r="199" spans="1:5" x14ac:dyDescent="0.25">
      <c r="A199">
        <v>6362971099</v>
      </c>
      <c r="B199">
        <v>161258838</v>
      </c>
      <c r="C199" t="s">
        <v>192</v>
      </c>
      <c r="D199" t="s">
        <v>20</v>
      </c>
    </row>
    <row r="200" spans="1:5" x14ac:dyDescent="0.25">
      <c r="A200">
        <v>6362958786</v>
      </c>
      <c r="B200">
        <v>161258838</v>
      </c>
      <c r="C200" t="s">
        <v>192</v>
      </c>
      <c r="D200" t="s">
        <v>20</v>
      </c>
      <c r="E200" t="s">
        <v>23</v>
      </c>
    </row>
    <row r="201" spans="1:5" x14ac:dyDescent="0.25">
      <c r="A201">
        <v>6362948284</v>
      </c>
      <c r="B201">
        <v>161258838</v>
      </c>
      <c r="C201" t="s">
        <v>63</v>
      </c>
      <c r="D201" t="s">
        <v>20</v>
      </c>
      <c r="E201" t="s">
        <v>42</v>
      </c>
    </row>
    <row r="202" spans="1:5" x14ac:dyDescent="0.25">
      <c r="A202">
        <v>6362942097</v>
      </c>
      <c r="B202">
        <v>161258838</v>
      </c>
      <c r="C202" t="s">
        <v>192</v>
      </c>
      <c r="D202" t="s">
        <v>20</v>
      </c>
      <c r="E202" t="s">
        <v>23</v>
      </c>
    </row>
    <row r="203" spans="1:5" x14ac:dyDescent="0.25">
      <c r="A203">
        <v>6362936076</v>
      </c>
      <c r="B203">
        <v>161258838</v>
      </c>
      <c r="C203" t="s">
        <v>443</v>
      </c>
      <c r="D203" t="s">
        <v>20</v>
      </c>
    </row>
    <row r="204" spans="1:5" x14ac:dyDescent="0.25">
      <c r="A204">
        <v>6362933430</v>
      </c>
      <c r="B204">
        <v>161258838</v>
      </c>
      <c r="C204" t="s">
        <v>192</v>
      </c>
      <c r="D204" t="s">
        <v>20</v>
      </c>
    </row>
    <row r="205" spans="1:5" x14ac:dyDescent="0.25">
      <c r="A205">
        <v>6362926430</v>
      </c>
      <c r="B205">
        <v>161258838</v>
      </c>
      <c r="C205" t="s">
        <v>443</v>
      </c>
      <c r="D205" t="s">
        <v>20</v>
      </c>
    </row>
    <row r="206" spans="1:5" x14ac:dyDescent="0.25">
      <c r="A206">
        <v>6362924218</v>
      </c>
      <c r="B206">
        <v>161258838</v>
      </c>
      <c r="C206" t="s">
        <v>443</v>
      </c>
      <c r="D206" t="s">
        <v>20</v>
      </c>
    </row>
    <row r="207" spans="1:5" x14ac:dyDescent="0.25">
      <c r="A207">
        <v>6362918785</v>
      </c>
      <c r="B207">
        <v>161258838</v>
      </c>
      <c r="C207" t="s">
        <v>449</v>
      </c>
      <c r="D207" t="s">
        <v>20</v>
      </c>
    </row>
    <row r="208" spans="1:5" x14ac:dyDescent="0.25">
      <c r="A208">
        <v>6362901541</v>
      </c>
      <c r="B208">
        <v>161258838</v>
      </c>
      <c r="C208" t="s">
        <v>451</v>
      </c>
      <c r="D208" t="s">
        <v>20</v>
      </c>
      <c r="E208" t="s">
        <v>23</v>
      </c>
    </row>
    <row r="209" spans="1:5" x14ac:dyDescent="0.25">
      <c r="A209">
        <v>6362893201</v>
      </c>
      <c r="B209">
        <v>161258838</v>
      </c>
      <c r="C209" t="s">
        <v>176</v>
      </c>
      <c r="D209" t="s">
        <v>20</v>
      </c>
      <c r="E209" t="s">
        <v>23</v>
      </c>
    </row>
    <row r="210" spans="1:5" x14ac:dyDescent="0.25">
      <c r="A210">
        <v>6362882744</v>
      </c>
      <c r="B210">
        <v>161258838</v>
      </c>
      <c r="C210" t="s">
        <v>63</v>
      </c>
      <c r="D210" t="s">
        <v>20</v>
      </c>
    </row>
    <row r="211" spans="1:5" x14ac:dyDescent="0.25">
      <c r="A211">
        <v>6362880935</v>
      </c>
      <c r="B211">
        <v>161258838</v>
      </c>
      <c r="C211" t="s">
        <v>192</v>
      </c>
      <c r="D211" t="s">
        <v>20</v>
      </c>
    </row>
    <row r="212" spans="1:5" x14ac:dyDescent="0.25">
      <c r="A212">
        <v>6362878807</v>
      </c>
      <c r="B212">
        <v>161258838</v>
      </c>
      <c r="C212" t="s">
        <v>63</v>
      </c>
      <c r="D212" t="s">
        <v>20</v>
      </c>
    </row>
    <row r="213" spans="1:5" x14ac:dyDescent="0.25">
      <c r="A213">
        <v>6362869227</v>
      </c>
      <c r="B213">
        <v>161258838</v>
      </c>
      <c r="C213" t="s">
        <v>63</v>
      </c>
      <c r="D213" t="s">
        <v>20</v>
      </c>
    </row>
    <row r="214" spans="1:5" x14ac:dyDescent="0.25">
      <c r="A214">
        <v>6362864894</v>
      </c>
      <c r="B214">
        <v>161258838</v>
      </c>
      <c r="C214" t="s">
        <v>63</v>
      </c>
      <c r="D214" t="s">
        <v>20</v>
      </c>
      <c r="E214" t="s">
        <v>23</v>
      </c>
    </row>
    <row r="215" spans="1:5" x14ac:dyDescent="0.25">
      <c r="A215">
        <v>6362862787</v>
      </c>
      <c r="B215">
        <v>161258838</v>
      </c>
      <c r="C215" t="s">
        <v>63</v>
      </c>
      <c r="D215" t="s">
        <v>20</v>
      </c>
    </row>
    <row r="216" spans="1:5" x14ac:dyDescent="0.25">
      <c r="A216">
        <v>6362837802</v>
      </c>
      <c r="B216">
        <v>161258838</v>
      </c>
      <c r="C216" t="s">
        <v>464</v>
      </c>
      <c r="D216" t="s">
        <v>20</v>
      </c>
    </row>
    <row r="217" spans="1:5" x14ac:dyDescent="0.25">
      <c r="A217">
        <v>6362832370</v>
      </c>
      <c r="B217">
        <v>161258838</v>
      </c>
      <c r="C217" t="s">
        <v>443</v>
      </c>
      <c r="D217" t="s">
        <v>20</v>
      </c>
    </row>
    <row r="218" spans="1:5" x14ac:dyDescent="0.25">
      <c r="A218">
        <v>6362827597</v>
      </c>
      <c r="B218">
        <v>161258838</v>
      </c>
      <c r="C218" t="s">
        <v>443</v>
      </c>
      <c r="D218" t="s">
        <v>20</v>
      </c>
    </row>
    <row r="219" spans="1:5" x14ac:dyDescent="0.25">
      <c r="A219">
        <v>6362821534</v>
      </c>
      <c r="B219">
        <v>161258838</v>
      </c>
      <c r="C219" t="s">
        <v>451</v>
      </c>
      <c r="D219" t="s">
        <v>20</v>
      </c>
    </row>
    <row r="220" spans="1:5" x14ac:dyDescent="0.25">
      <c r="A220">
        <v>6362814807</v>
      </c>
      <c r="B220">
        <v>161258838</v>
      </c>
      <c r="C220" t="s">
        <v>345</v>
      </c>
      <c r="D220" t="s">
        <v>20</v>
      </c>
    </row>
    <row r="221" spans="1:5" x14ac:dyDescent="0.25">
      <c r="A221">
        <v>6362812464</v>
      </c>
      <c r="B221">
        <v>161258838</v>
      </c>
      <c r="C221" t="s">
        <v>63</v>
      </c>
      <c r="D221" t="s">
        <v>20</v>
      </c>
    </row>
    <row r="222" spans="1:5" x14ac:dyDescent="0.25">
      <c r="A222">
        <v>6362810024</v>
      </c>
      <c r="B222">
        <v>161258838</v>
      </c>
      <c r="C222" t="s">
        <v>63</v>
      </c>
      <c r="D222" t="s">
        <v>20</v>
      </c>
    </row>
    <row r="223" spans="1:5" x14ac:dyDescent="0.25">
      <c r="A223">
        <v>6362804598</v>
      </c>
      <c r="B223">
        <v>161258838</v>
      </c>
      <c r="C223" t="s">
        <v>63</v>
      </c>
      <c r="D223" t="s">
        <v>20</v>
      </c>
    </row>
    <row r="224" spans="1:5" x14ac:dyDescent="0.25">
      <c r="A224">
        <v>6362776020</v>
      </c>
      <c r="B224">
        <v>161258838</v>
      </c>
      <c r="C224" t="s">
        <v>192</v>
      </c>
      <c r="D224" t="s">
        <v>20</v>
      </c>
      <c r="E224" t="s">
        <v>23</v>
      </c>
    </row>
    <row r="225" spans="1:5" x14ac:dyDescent="0.25">
      <c r="A225">
        <v>6362770113</v>
      </c>
      <c r="B225">
        <v>161258838</v>
      </c>
      <c r="C225" t="s">
        <v>63</v>
      </c>
      <c r="D225" t="s">
        <v>20</v>
      </c>
      <c r="E225" t="s">
        <v>23</v>
      </c>
    </row>
    <row r="226" spans="1:5" x14ac:dyDescent="0.25">
      <c r="A226">
        <v>6362765391</v>
      </c>
      <c r="B226">
        <v>161258838</v>
      </c>
      <c r="C226" t="s">
        <v>63</v>
      </c>
      <c r="D226" t="s">
        <v>20</v>
      </c>
      <c r="E226" t="s">
        <v>23</v>
      </c>
    </row>
    <row r="227" spans="1:5" x14ac:dyDescent="0.25">
      <c r="A227">
        <v>6362762703</v>
      </c>
      <c r="B227">
        <v>161258838</v>
      </c>
      <c r="C227" t="s">
        <v>192</v>
      </c>
      <c r="D227" t="s">
        <v>20</v>
      </c>
    </row>
    <row r="228" spans="1:5" x14ac:dyDescent="0.25">
      <c r="A228">
        <v>6362759712</v>
      </c>
      <c r="B228">
        <v>160912743</v>
      </c>
      <c r="C228" t="s">
        <v>449</v>
      </c>
      <c r="D228" t="s">
        <v>20</v>
      </c>
    </row>
    <row r="229" spans="1:5" x14ac:dyDescent="0.25">
      <c r="A229">
        <v>6362757838</v>
      </c>
      <c r="B229">
        <v>161258838</v>
      </c>
      <c r="C229" t="s">
        <v>443</v>
      </c>
      <c r="D229" t="s">
        <v>20</v>
      </c>
      <c r="E229" t="s">
        <v>23</v>
      </c>
    </row>
    <row r="230" spans="1:5" x14ac:dyDescent="0.25">
      <c r="A230">
        <v>6362748799</v>
      </c>
      <c r="B230">
        <v>161258838</v>
      </c>
      <c r="C230" t="s">
        <v>373</v>
      </c>
      <c r="D230" t="s">
        <v>20</v>
      </c>
    </row>
    <row r="231" spans="1:5" x14ac:dyDescent="0.25">
      <c r="A231">
        <v>6362742859</v>
      </c>
      <c r="B231">
        <v>161258838</v>
      </c>
      <c r="C231" t="s">
        <v>482</v>
      </c>
      <c r="D231" t="s">
        <v>20</v>
      </c>
    </row>
    <row r="232" spans="1:5" x14ac:dyDescent="0.25">
      <c r="A232">
        <v>6362738968</v>
      </c>
      <c r="B232">
        <v>161258838</v>
      </c>
      <c r="C232" t="s">
        <v>485</v>
      </c>
      <c r="D232" t="s">
        <v>20</v>
      </c>
    </row>
    <row r="233" spans="1:5" x14ac:dyDescent="0.25">
      <c r="A233">
        <v>6362731938</v>
      </c>
      <c r="B233">
        <v>161258838</v>
      </c>
      <c r="C233" t="s">
        <v>795</v>
      </c>
      <c r="D233" t="s">
        <v>20</v>
      </c>
      <c r="E233" t="s">
        <v>23</v>
      </c>
    </row>
    <row r="234" spans="1:5" x14ac:dyDescent="0.25">
      <c r="A234">
        <v>6362726581</v>
      </c>
      <c r="B234">
        <v>161258838</v>
      </c>
      <c r="C234" t="s">
        <v>482</v>
      </c>
      <c r="D234" t="s">
        <v>20</v>
      </c>
    </row>
    <row r="235" spans="1:5" x14ac:dyDescent="0.25">
      <c r="A235">
        <v>6362720713</v>
      </c>
      <c r="B235">
        <v>161258838</v>
      </c>
      <c r="C235" t="s">
        <v>493</v>
      </c>
      <c r="D235" t="s">
        <v>20</v>
      </c>
    </row>
    <row r="236" spans="1:5" x14ac:dyDescent="0.25">
      <c r="A236">
        <v>6362714374</v>
      </c>
      <c r="B236">
        <v>161258838</v>
      </c>
      <c r="C236" t="s">
        <v>240</v>
      </c>
      <c r="D236" t="s">
        <v>20</v>
      </c>
    </row>
    <row r="237" spans="1:5" x14ac:dyDescent="0.25">
      <c r="A237">
        <v>6362692985</v>
      </c>
      <c r="B237">
        <v>160912743</v>
      </c>
      <c r="C237" t="s">
        <v>792</v>
      </c>
      <c r="D237" t="s">
        <v>20</v>
      </c>
    </row>
    <row r="238" spans="1:5" x14ac:dyDescent="0.25">
      <c r="A238">
        <v>6362684417</v>
      </c>
      <c r="B238">
        <v>161258838</v>
      </c>
      <c r="C238" t="s">
        <v>240</v>
      </c>
      <c r="D238" t="s">
        <v>20</v>
      </c>
    </row>
    <row r="239" spans="1:5" x14ac:dyDescent="0.25">
      <c r="A239">
        <v>6362677693</v>
      </c>
      <c r="B239">
        <v>160912743</v>
      </c>
      <c r="C239" t="s">
        <v>787</v>
      </c>
      <c r="D239" t="s">
        <v>20</v>
      </c>
    </row>
    <row r="240" spans="1:5" x14ac:dyDescent="0.25">
      <c r="A240">
        <v>6362673189</v>
      </c>
      <c r="B240">
        <v>161258838</v>
      </c>
      <c r="C240" t="s">
        <v>795</v>
      </c>
      <c r="D240" t="s">
        <v>20</v>
      </c>
    </row>
    <row r="241" spans="1:5" x14ac:dyDescent="0.25">
      <c r="A241">
        <v>6362666265</v>
      </c>
      <c r="B241">
        <v>161258838</v>
      </c>
      <c r="C241" t="s">
        <v>240</v>
      </c>
      <c r="D241" t="s">
        <v>20</v>
      </c>
    </row>
    <row r="242" spans="1:5" x14ac:dyDescent="0.25">
      <c r="A242">
        <v>6362653946</v>
      </c>
      <c r="B242">
        <v>161258838</v>
      </c>
      <c r="C242" t="s">
        <v>373</v>
      </c>
      <c r="D242" t="s">
        <v>20</v>
      </c>
    </row>
    <row r="243" spans="1:5" x14ac:dyDescent="0.25">
      <c r="A243">
        <v>6362650770</v>
      </c>
      <c r="B243">
        <v>161258838</v>
      </c>
      <c r="C243" t="s">
        <v>63</v>
      </c>
      <c r="D243" t="s">
        <v>20</v>
      </c>
    </row>
    <row r="244" spans="1:5" x14ac:dyDescent="0.25">
      <c r="A244">
        <v>6362642418</v>
      </c>
      <c r="B244">
        <v>161258838</v>
      </c>
      <c r="C244" t="s">
        <v>482</v>
      </c>
      <c r="D244" t="s">
        <v>20</v>
      </c>
    </row>
    <row r="245" spans="1:5" x14ac:dyDescent="0.25">
      <c r="A245">
        <v>6362637257</v>
      </c>
      <c r="B245">
        <v>161258838</v>
      </c>
      <c r="C245" t="s">
        <v>523</v>
      </c>
      <c r="D245" t="s">
        <v>20</v>
      </c>
    </row>
    <row r="246" spans="1:5" x14ac:dyDescent="0.25">
      <c r="A246">
        <v>6362617077</v>
      </c>
      <c r="B246">
        <v>161258838</v>
      </c>
      <c r="C246" t="s">
        <v>443</v>
      </c>
      <c r="D246" t="s">
        <v>20</v>
      </c>
      <c r="E246" t="s">
        <v>23</v>
      </c>
    </row>
    <row r="247" spans="1:5" x14ac:dyDescent="0.25">
      <c r="A247">
        <v>6362607526</v>
      </c>
      <c r="B247">
        <v>160912743</v>
      </c>
      <c r="C247" t="s">
        <v>419</v>
      </c>
      <c r="D247" t="s">
        <v>20</v>
      </c>
    </row>
    <row r="248" spans="1:5" x14ac:dyDescent="0.25">
      <c r="A248">
        <v>6362603017</v>
      </c>
      <c r="B248">
        <v>160912743</v>
      </c>
      <c r="C248" t="s">
        <v>787</v>
      </c>
      <c r="D248" t="s">
        <v>20</v>
      </c>
    </row>
    <row r="249" spans="1:5" x14ac:dyDescent="0.25">
      <c r="A249">
        <v>6362570339</v>
      </c>
      <c r="B249">
        <v>161258838</v>
      </c>
      <c r="C249" t="s">
        <v>443</v>
      </c>
      <c r="D249" t="s">
        <v>20</v>
      </c>
      <c r="E249" t="s">
        <v>23</v>
      </c>
    </row>
    <row r="250" spans="1:5" x14ac:dyDescent="0.25">
      <c r="A250">
        <v>6362557610</v>
      </c>
      <c r="B250">
        <v>161258838</v>
      </c>
      <c r="C250" t="s">
        <v>443</v>
      </c>
      <c r="D250" t="s">
        <v>20</v>
      </c>
      <c r="E250" t="s">
        <v>23</v>
      </c>
    </row>
    <row r="251" spans="1:5" x14ac:dyDescent="0.25">
      <c r="A251">
        <v>6362546724</v>
      </c>
      <c r="B251">
        <v>161258838</v>
      </c>
      <c r="C251" t="s">
        <v>443</v>
      </c>
      <c r="D251" t="s">
        <v>20</v>
      </c>
      <c r="E251" t="s">
        <v>23</v>
      </c>
    </row>
    <row r="252" spans="1:5" x14ac:dyDescent="0.25">
      <c r="A252">
        <v>6362522706</v>
      </c>
      <c r="B252">
        <v>160912743</v>
      </c>
      <c r="C252" t="s">
        <v>55</v>
      </c>
      <c r="D252" t="s">
        <v>20</v>
      </c>
    </row>
    <row r="253" spans="1:5" x14ac:dyDescent="0.25">
      <c r="A253">
        <v>6362501823</v>
      </c>
      <c r="B253">
        <v>161258838</v>
      </c>
      <c r="C253" t="s">
        <v>63</v>
      </c>
      <c r="D253" t="s">
        <v>20</v>
      </c>
    </row>
    <row r="254" spans="1:5" x14ac:dyDescent="0.25">
      <c r="A254">
        <v>6362496062</v>
      </c>
      <c r="B254">
        <v>161258838</v>
      </c>
      <c r="C254" t="s">
        <v>63</v>
      </c>
      <c r="D254" t="s">
        <v>20</v>
      </c>
    </row>
    <row r="255" spans="1:5" x14ac:dyDescent="0.25">
      <c r="A255">
        <v>6362472207</v>
      </c>
      <c r="B255">
        <v>161258838</v>
      </c>
      <c r="C255" t="s">
        <v>482</v>
      </c>
      <c r="D255" t="s">
        <v>20</v>
      </c>
    </row>
    <row r="256" spans="1:5" x14ac:dyDescent="0.25">
      <c r="A256">
        <v>6362470165</v>
      </c>
      <c r="B256">
        <v>160912743</v>
      </c>
      <c r="C256" t="s">
        <v>253</v>
      </c>
      <c r="D256" t="s">
        <v>20</v>
      </c>
    </row>
    <row r="257" spans="1:6" x14ac:dyDescent="0.25">
      <c r="A257">
        <v>6362466138</v>
      </c>
      <c r="B257">
        <v>160912743</v>
      </c>
      <c r="C257" t="s">
        <v>563</v>
      </c>
      <c r="D257" t="s">
        <v>20</v>
      </c>
    </row>
    <row r="258" spans="1:6" x14ac:dyDescent="0.25">
      <c r="A258">
        <v>6362460573</v>
      </c>
      <c r="B258">
        <v>161258838</v>
      </c>
      <c r="C258" t="s">
        <v>240</v>
      </c>
      <c r="D258" t="s">
        <v>20</v>
      </c>
    </row>
    <row r="259" spans="1:6" x14ac:dyDescent="0.25">
      <c r="A259">
        <v>6362441067</v>
      </c>
      <c r="B259">
        <v>160912743</v>
      </c>
      <c r="C259" t="s">
        <v>253</v>
      </c>
      <c r="D259" t="s">
        <v>20</v>
      </c>
      <c r="E259" t="s">
        <v>22</v>
      </c>
      <c r="F259" t="s">
        <v>250</v>
      </c>
    </row>
    <row r="260" spans="1:6" x14ac:dyDescent="0.25">
      <c r="A260">
        <v>6362438399</v>
      </c>
      <c r="B260">
        <v>160912743</v>
      </c>
      <c r="C260" t="s">
        <v>102</v>
      </c>
      <c r="D260" t="s">
        <v>20</v>
      </c>
    </row>
    <row r="261" spans="1:6" x14ac:dyDescent="0.25">
      <c r="A261">
        <v>6362433562</v>
      </c>
      <c r="B261">
        <v>160912743</v>
      </c>
      <c r="C261" t="s">
        <v>102</v>
      </c>
      <c r="D261" t="s">
        <v>20</v>
      </c>
    </row>
    <row r="262" spans="1:6" x14ac:dyDescent="0.25">
      <c r="A262">
        <v>6362414913</v>
      </c>
      <c r="B262">
        <v>160912743</v>
      </c>
      <c r="C262" t="s">
        <v>55</v>
      </c>
      <c r="D262" t="s">
        <v>20</v>
      </c>
    </row>
    <row r="263" spans="1:6" x14ac:dyDescent="0.25">
      <c r="A263">
        <v>6362311765</v>
      </c>
      <c r="B263">
        <v>160912743</v>
      </c>
      <c r="C263" t="s">
        <v>95</v>
      </c>
      <c r="D263" t="s">
        <v>20</v>
      </c>
    </row>
    <row r="264" spans="1:6" x14ac:dyDescent="0.25">
      <c r="A264">
        <v>6362305253</v>
      </c>
      <c r="B264">
        <v>160912743</v>
      </c>
      <c r="C264" t="s">
        <v>102</v>
      </c>
      <c r="D264" t="s">
        <v>20</v>
      </c>
    </row>
    <row r="265" spans="1:6" x14ac:dyDescent="0.25">
      <c r="A265">
        <v>6362238816</v>
      </c>
      <c r="B265">
        <v>160912743</v>
      </c>
      <c r="C265" t="s">
        <v>240</v>
      </c>
      <c r="D265" t="s">
        <v>20</v>
      </c>
      <c r="E265" t="s">
        <v>23</v>
      </c>
    </row>
    <row r="266" spans="1:6" x14ac:dyDescent="0.25">
      <c r="A266">
        <v>6362106509</v>
      </c>
      <c r="B266">
        <v>160912743</v>
      </c>
      <c r="C266" t="s">
        <v>340</v>
      </c>
      <c r="D266" t="s">
        <v>20</v>
      </c>
    </row>
    <row r="267" spans="1:6" x14ac:dyDescent="0.25">
      <c r="A267">
        <v>6361242886</v>
      </c>
      <c r="B267">
        <v>160912743</v>
      </c>
      <c r="C267" t="s">
        <v>650</v>
      </c>
      <c r="D267" t="s">
        <v>20</v>
      </c>
    </row>
    <row r="268" spans="1:6" x14ac:dyDescent="0.25">
      <c r="A268">
        <v>6361206566</v>
      </c>
      <c r="B268">
        <v>160912743</v>
      </c>
      <c r="C268" t="s">
        <v>199</v>
      </c>
      <c r="D268" t="s">
        <v>20</v>
      </c>
    </row>
    <row r="269" spans="1:6" x14ac:dyDescent="0.25">
      <c r="A269">
        <v>6361038985</v>
      </c>
      <c r="B269">
        <v>160912743</v>
      </c>
      <c r="C269" t="s">
        <v>171</v>
      </c>
      <c r="D269" t="s">
        <v>20</v>
      </c>
      <c r="E269" t="s">
        <v>23</v>
      </c>
    </row>
    <row r="270" spans="1:6" x14ac:dyDescent="0.25">
      <c r="A270">
        <v>6360873920</v>
      </c>
      <c r="B270">
        <v>160912743</v>
      </c>
      <c r="C270" t="s">
        <v>791</v>
      </c>
      <c r="D270" t="s">
        <v>20</v>
      </c>
      <c r="E270" t="s">
        <v>23</v>
      </c>
    </row>
    <row r="271" spans="1:6" x14ac:dyDescent="0.25">
      <c r="A271">
        <v>6360713944</v>
      </c>
      <c r="B271">
        <v>160912743</v>
      </c>
      <c r="C271" t="s">
        <v>61</v>
      </c>
      <c r="D271" t="s">
        <v>20</v>
      </c>
      <c r="E271" t="s">
        <v>23</v>
      </c>
    </row>
    <row r="272" spans="1:6" x14ac:dyDescent="0.25">
      <c r="A272">
        <v>6360330895</v>
      </c>
      <c r="B272">
        <v>160912743</v>
      </c>
      <c r="C272" t="s">
        <v>411</v>
      </c>
      <c r="D272" t="s">
        <v>20</v>
      </c>
      <c r="E272" t="s">
        <v>23</v>
      </c>
    </row>
    <row r="273" spans="1:7" x14ac:dyDescent="0.25">
      <c r="A273">
        <v>6360315368</v>
      </c>
      <c r="B273">
        <v>160912743</v>
      </c>
      <c r="C273" t="s">
        <v>108</v>
      </c>
      <c r="D273" t="s">
        <v>20</v>
      </c>
    </row>
    <row r="274" spans="1:7" x14ac:dyDescent="0.25">
      <c r="A274">
        <v>6359690087</v>
      </c>
      <c r="B274">
        <v>160912743</v>
      </c>
      <c r="C274" t="s">
        <v>102</v>
      </c>
      <c r="D274" t="s">
        <v>20</v>
      </c>
    </row>
    <row r="275" spans="1:7" x14ac:dyDescent="0.25">
      <c r="A275">
        <v>6359673229</v>
      </c>
      <c r="B275">
        <v>160912743</v>
      </c>
      <c r="C275" t="s">
        <v>185</v>
      </c>
      <c r="D275" t="s">
        <v>20</v>
      </c>
    </row>
    <row r="276" spans="1:7" x14ac:dyDescent="0.25">
      <c r="A276">
        <v>6359668688</v>
      </c>
      <c r="B276">
        <v>160912743</v>
      </c>
      <c r="C276" t="s">
        <v>71</v>
      </c>
      <c r="D276" t="s">
        <v>20</v>
      </c>
    </row>
    <row r="277" spans="1:7" x14ac:dyDescent="0.25">
      <c r="A277">
        <v>6359655338</v>
      </c>
      <c r="B277">
        <v>160912743</v>
      </c>
      <c r="C277" t="s">
        <v>57</v>
      </c>
      <c r="D277" t="s">
        <v>20</v>
      </c>
      <c r="E277" t="s">
        <v>23</v>
      </c>
    </row>
    <row r="278" spans="1:7" x14ac:dyDescent="0.25">
      <c r="A278">
        <v>6357671833</v>
      </c>
      <c r="B278">
        <v>160912743</v>
      </c>
      <c r="C278" t="s">
        <v>792</v>
      </c>
      <c r="D278" t="s">
        <v>20</v>
      </c>
    </row>
    <row r="279" spans="1:7" x14ac:dyDescent="0.25">
      <c r="A279">
        <v>6357492380</v>
      </c>
      <c r="B279">
        <v>160912743</v>
      </c>
      <c r="C279" t="s">
        <v>451</v>
      </c>
      <c r="D279" t="s">
        <v>20</v>
      </c>
      <c r="E279" t="s">
        <v>23</v>
      </c>
    </row>
    <row r="280" spans="1:7" x14ac:dyDescent="0.25">
      <c r="A280">
        <v>6357036190</v>
      </c>
      <c r="B280">
        <v>160912743</v>
      </c>
      <c r="C280" t="s">
        <v>176</v>
      </c>
      <c r="D280" t="s">
        <v>20</v>
      </c>
      <c r="E280" t="s">
        <v>22</v>
      </c>
      <c r="F280" t="s">
        <v>642</v>
      </c>
      <c r="G280">
        <v>50</v>
      </c>
    </row>
    <row r="281" spans="1:7" x14ac:dyDescent="0.25">
      <c r="A281">
        <v>6356163035</v>
      </c>
      <c r="B281">
        <v>160912743</v>
      </c>
      <c r="C281" t="s">
        <v>61</v>
      </c>
      <c r="D281" t="s">
        <v>20</v>
      </c>
    </row>
    <row r="282" spans="1:7" x14ac:dyDescent="0.25">
      <c r="A282">
        <v>6356139201</v>
      </c>
      <c r="B282">
        <v>160912743</v>
      </c>
      <c r="C282" t="s">
        <v>187</v>
      </c>
      <c r="D282" t="s">
        <v>20</v>
      </c>
    </row>
    <row r="283" spans="1:7" x14ac:dyDescent="0.25">
      <c r="A283">
        <v>6356137968</v>
      </c>
      <c r="B283">
        <v>160912743</v>
      </c>
      <c r="C283" t="s">
        <v>199</v>
      </c>
      <c r="D283" t="s">
        <v>20</v>
      </c>
    </row>
    <row r="284" spans="1:7" x14ac:dyDescent="0.25">
      <c r="A284">
        <v>6356119236</v>
      </c>
      <c r="B284">
        <v>160912743</v>
      </c>
      <c r="C284" t="s">
        <v>176</v>
      </c>
      <c r="D284" t="s">
        <v>20</v>
      </c>
      <c r="E284" t="s">
        <v>23</v>
      </c>
    </row>
    <row r="285" spans="1:7" x14ac:dyDescent="0.25">
      <c r="A285">
        <v>6356056586</v>
      </c>
      <c r="B285">
        <v>160912743</v>
      </c>
      <c r="C285" t="s">
        <v>247</v>
      </c>
      <c r="D285" t="s">
        <v>20</v>
      </c>
      <c r="E285" t="s">
        <v>42</v>
      </c>
    </row>
    <row r="286" spans="1:7" x14ac:dyDescent="0.25">
      <c r="A286">
        <v>6356051675</v>
      </c>
      <c r="B286">
        <v>160912743</v>
      </c>
      <c r="C286" t="s">
        <v>443</v>
      </c>
      <c r="D286" t="s">
        <v>20</v>
      </c>
    </row>
    <row r="287" spans="1:7" x14ac:dyDescent="0.25">
      <c r="A287">
        <v>6356042462</v>
      </c>
      <c r="B287">
        <v>160912743</v>
      </c>
      <c r="C287" t="s">
        <v>373</v>
      </c>
      <c r="D287" t="s">
        <v>20</v>
      </c>
    </row>
    <row r="288" spans="1:7" x14ac:dyDescent="0.25">
      <c r="A288">
        <v>6356039192</v>
      </c>
      <c r="B288">
        <v>160912743</v>
      </c>
      <c r="C288" t="s">
        <v>108</v>
      </c>
      <c r="D288" t="s">
        <v>20</v>
      </c>
    </row>
    <row r="289" spans="1:7" x14ac:dyDescent="0.25">
      <c r="A289">
        <v>6356027287</v>
      </c>
      <c r="B289">
        <v>160912743</v>
      </c>
      <c r="C289" t="s">
        <v>419</v>
      </c>
      <c r="D289" t="s">
        <v>20</v>
      </c>
      <c r="E289" t="s">
        <v>22</v>
      </c>
      <c r="F289" t="s">
        <v>407</v>
      </c>
      <c r="G289">
        <v>1.5</v>
      </c>
    </row>
    <row r="290" spans="1:7" x14ac:dyDescent="0.25">
      <c r="A290">
        <v>6356023717</v>
      </c>
      <c r="B290">
        <v>160912743</v>
      </c>
      <c r="C290" t="s">
        <v>240</v>
      </c>
      <c r="D290" t="s">
        <v>20</v>
      </c>
    </row>
    <row r="291" spans="1:7" x14ac:dyDescent="0.25">
      <c r="A291">
        <v>6356004322</v>
      </c>
      <c r="B291">
        <v>160912743</v>
      </c>
      <c r="C291" t="s">
        <v>119</v>
      </c>
      <c r="D291" t="s">
        <v>20</v>
      </c>
      <c r="E291" t="s">
        <v>23</v>
      </c>
    </row>
    <row r="292" spans="1:7" x14ac:dyDescent="0.25">
      <c r="A292">
        <v>6355992326</v>
      </c>
      <c r="B292">
        <v>160912743</v>
      </c>
      <c r="C292" t="s">
        <v>563</v>
      </c>
      <c r="D292" t="s">
        <v>20</v>
      </c>
    </row>
    <row r="293" spans="1:7" x14ac:dyDescent="0.25">
      <c r="A293">
        <v>6355991600</v>
      </c>
      <c r="B293">
        <v>160912743</v>
      </c>
      <c r="C293" t="s">
        <v>55</v>
      </c>
      <c r="D293" t="s">
        <v>20</v>
      </c>
    </row>
    <row r="294" spans="1:7" x14ac:dyDescent="0.25">
      <c r="A294">
        <v>6355136030</v>
      </c>
      <c r="B294">
        <v>160912743</v>
      </c>
      <c r="C294" t="s">
        <v>75</v>
      </c>
      <c r="D294" t="s">
        <v>20</v>
      </c>
    </row>
    <row r="295" spans="1:7" x14ac:dyDescent="0.25">
      <c r="A295">
        <v>6353545389</v>
      </c>
      <c r="B295">
        <v>160912743</v>
      </c>
      <c r="C295" t="s">
        <v>668</v>
      </c>
      <c r="D295" t="s">
        <v>20</v>
      </c>
      <c r="E295" t="s">
        <v>23</v>
      </c>
    </row>
    <row r="296" spans="1:7" x14ac:dyDescent="0.25">
      <c r="A296">
        <v>6351982846</v>
      </c>
      <c r="B296">
        <v>160912743</v>
      </c>
      <c r="C296" t="s">
        <v>55</v>
      </c>
      <c r="D296" t="s">
        <v>20</v>
      </c>
      <c r="E296" t="s">
        <v>22</v>
      </c>
      <c r="F296" t="s">
        <v>250</v>
      </c>
    </row>
    <row r="297" spans="1:7" x14ac:dyDescent="0.25">
      <c r="A297">
        <v>6350246885</v>
      </c>
      <c r="B297">
        <v>160912743</v>
      </c>
      <c r="C297" t="s">
        <v>793</v>
      </c>
      <c r="D297" t="s">
        <v>20</v>
      </c>
    </row>
    <row r="298" spans="1:7" x14ac:dyDescent="0.25">
      <c r="A298">
        <v>6349951695</v>
      </c>
      <c r="B298">
        <v>160912743</v>
      </c>
      <c r="C298" t="s">
        <v>650</v>
      </c>
      <c r="D298" t="s">
        <v>20</v>
      </c>
    </row>
    <row r="299" spans="1:7" x14ac:dyDescent="0.25">
      <c r="A299">
        <v>6349810938</v>
      </c>
      <c r="B299">
        <v>160912743</v>
      </c>
      <c r="C299" t="s">
        <v>61</v>
      </c>
      <c r="D299" t="s">
        <v>20</v>
      </c>
    </row>
    <row r="300" spans="1:7" x14ac:dyDescent="0.25">
      <c r="A300">
        <v>6349719850</v>
      </c>
      <c r="B300">
        <v>160912743</v>
      </c>
      <c r="C300" t="s">
        <v>75</v>
      </c>
      <c r="D300" t="s">
        <v>20</v>
      </c>
      <c r="E300" t="s">
        <v>42</v>
      </c>
    </row>
    <row r="301" spans="1:7" x14ac:dyDescent="0.25">
      <c r="A301">
        <v>6349668194</v>
      </c>
      <c r="B301">
        <v>160912743</v>
      </c>
      <c r="C301" t="s">
        <v>793</v>
      </c>
      <c r="D301" t="s">
        <v>20</v>
      </c>
    </row>
    <row r="302" spans="1:7" x14ac:dyDescent="0.25">
      <c r="A302">
        <v>6349609097</v>
      </c>
      <c r="B302">
        <v>160912743</v>
      </c>
      <c r="C302" t="s">
        <v>75</v>
      </c>
      <c r="D302" t="s">
        <v>20</v>
      </c>
      <c r="E302" t="s">
        <v>22</v>
      </c>
      <c r="G302">
        <v>20</v>
      </c>
    </row>
    <row r="303" spans="1:7" x14ac:dyDescent="0.25">
      <c r="A303">
        <v>6349475524</v>
      </c>
      <c r="B303">
        <v>160912743</v>
      </c>
      <c r="C303" t="s">
        <v>482</v>
      </c>
      <c r="D303" t="s">
        <v>20</v>
      </c>
      <c r="E303" t="s">
        <v>23</v>
      </c>
    </row>
    <row r="304" spans="1:7" x14ac:dyDescent="0.25">
      <c r="A304">
        <v>6349454153</v>
      </c>
      <c r="B304">
        <v>160912743</v>
      </c>
      <c r="C304" t="s">
        <v>482</v>
      </c>
      <c r="D304" t="s">
        <v>20</v>
      </c>
      <c r="E304" t="s">
        <v>23</v>
      </c>
    </row>
    <row r="305" spans="1:6" x14ac:dyDescent="0.25">
      <c r="A305">
        <v>6349373106</v>
      </c>
      <c r="B305">
        <v>160912743</v>
      </c>
      <c r="C305" t="s">
        <v>55</v>
      </c>
      <c r="D305" t="s">
        <v>20</v>
      </c>
      <c r="E305" t="s">
        <v>23</v>
      </c>
    </row>
    <row r="306" spans="1:6" x14ac:dyDescent="0.25">
      <c r="A306">
        <v>6349350454</v>
      </c>
      <c r="B306">
        <v>160912743</v>
      </c>
      <c r="C306" t="s">
        <v>786</v>
      </c>
      <c r="D306" t="s">
        <v>20</v>
      </c>
    </row>
    <row r="307" spans="1:6" x14ac:dyDescent="0.25">
      <c r="A307">
        <v>6349346905</v>
      </c>
      <c r="B307">
        <v>160912743</v>
      </c>
      <c r="C307" t="s">
        <v>332</v>
      </c>
      <c r="D307" t="s">
        <v>20</v>
      </c>
      <c r="E307" t="s">
        <v>23</v>
      </c>
    </row>
    <row r="308" spans="1:6" x14ac:dyDescent="0.25">
      <c r="A308">
        <v>6349344327</v>
      </c>
      <c r="B308">
        <v>160912743</v>
      </c>
      <c r="C308" t="s">
        <v>523</v>
      </c>
      <c r="D308" t="s">
        <v>20</v>
      </c>
      <c r="E308" t="s">
        <v>23</v>
      </c>
    </row>
    <row r="309" spans="1:6" x14ac:dyDescent="0.25">
      <c r="A309">
        <v>6349343969</v>
      </c>
      <c r="B309">
        <v>160912743</v>
      </c>
      <c r="C309" t="s">
        <v>251</v>
      </c>
      <c r="D309" t="s">
        <v>20</v>
      </c>
    </row>
    <row r="310" spans="1:6" x14ac:dyDescent="0.25">
      <c r="A310">
        <v>6349343216</v>
      </c>
      <c r="B310">
        <v>160912743</v>
      </c>
      <c r="C310" t="s">
        <v>794</v>
      </c>
      <c r="D310" t="s">
        <v>20</v>
      </c>
    </row>
    <row r="311" spans="1:6" x14ac:dyDescent="0.25">
      <c r="A311">
        <v>6349343158</v>
      </c>
      <c r="B311">
        <v>160912743</v>
      </c>
      <c r="C311" t="s">
        <v>791</v>
      </c>
      <c r="D311" t="s">
        <v>20</v>
      </c>
      <c r="E311" t="s">
        <v>23</v>
      </c>
    </row>
    <row r="312" spans="1:6" x14ac:dyDescent="0.25">
      <c r="A312">
        <v>6349338912</v>
      </c>
      <c r="B312">
        <v>160912743</v>
      </c>
      <c r="C312" t="s">
        <v>73</v>
      </c>
      <c r="D312" t="s">
        <v>20</v>
      </c>
    </row>
    <row r="313" spans="1:6" x14ac:dyDescent="0.25">
      <c r="A313">
        <v>6349323588</v>
      </c>
      <c r="B313">
        <v>160912743</v>
      </c>
      <c r="C313" t="s">
        <v>179</v>
      </c>
      <c r="D313" t="s">
        <v>20</v>
      </c>
    </row>
    <row r="314" spans="1:6" x14ac:dyDescent="0.25">
      <c r="A314">
        <v>6349316569</v>
      </c>
      <c r="B314">
        <v>160912743</v>
      </c>
      <c r="C314" t="s">
        <v>742</v>
      </c>
      <c r="D314" t="s">
        <v>20</v>
      </c>
    </row>
    <row r="315" spans="1:6" x14ac:dyDescent="0.25">
      <c r="A315">
        <v>6349310227</v>
      </c>
      <c r="B315">
        <v>160912743</v>
      </c>
      <c r="C315" t="s">
        <v>449</v>
      </c>
      <c r="D315" t="s">
        <v>20</v>
      </c>
      <c r="E315" t="s">
        <v>22</v>
      </c>
      <c r="F315" t="s">
        <v>745</v>
      </c>
    </row>
    <row r="316" spans="1:6" x14ac:dyDescent="0.25">
      <c r="A316">
        <v>6349301456</v>
      </c>
      <c r="B316">
        <v>160912743</v>
      </c>
      <c r="C316" t="s">
        <v>199</v>
      </c>
      <c r="D316" t="s">
        <v>20</v>
      </c>
      <c r="E316" t="s">
        <v>23</v>
      </c>
    </row>
    <row r="317" spans="1:6" x14ac:dyDescent="0.25">
      <c r="A317">
        <v>6349250325</v>
      </c>
      <c r="B317">
        <v>160912743</v>
      </c>
      <c r="C317" t="s">
        <v>108</v>
      </c>
      <c r="D317" t="s">
        <v>20</v>
      </c>
    </row>
    <row r="318" spans="1:6" x14ac:dyDescent="0.25">
      <c r="A318">
        <v>6349150921</v>
      </c>
      <c r="B318">
        <v>160912743</v>
      </c>
      <c r="C318" t="s">
        <v>367</v>
      </c>
      <c r="D318" t="s">
        <v>20</v>
      </c>
    </row>
    <row r="319" spans="1:6" x14ac:dyDescent="0.25">
      <c r="A319">
        <v>6348992452</v>
      </c>
      <c r="B319">
        <v>160912743</v>
      </c>
      <c r="C319" t="s">
        <v>179</v>
      </c>
      <c r="D319" t="s">
        <v>20</v>
      </c>
    </row>
    <row r="320" spans="1:6" x14ac:dyDescent="0.25">
      <c r="A320">
        <v>6348988519</v>
      </c>
      <c r="B320">
        <v>160912743</v>
      </c>
      <c r="C320" t="s">
        <v>650</v>
      </c>
      <c r="D320" t="s">
        <v>20</v>
      </c>
    </row>
    <row r="321" spans="1:5" x14ac:dyDescent="0.25">
      <c r="A321">
        <v>6348962997</v>
      </c>
      <c r="B321">
        <v>160912743</v>
      </c>
      <c r="C321" t="s">
        <v>179</v>
      </c>
      <c r="D321" t="s">
        <v>20</v>
      </c>
      <c r="E321" t="s">
        <v>42</v>
      </c>
    </row>
    <row r="322" spans="1:5" x14ac:dyDescent="0.25">
      <c r="A322">
        <v>6348942431</v>
      </c>
      <c r="B322">
        <v>160912743</v>
      </c>
      <c r="C322" t="s">
        <v>108</v>
      </c>
      <c r="D322" t="s">
        <v>20</v>
      </c>
    </row>
    <row r="323" spans="1:5" x14ac:dyDescent="0.25">
      <c r="A323">
        <v>6348693125</v>
      </c>
      <c r="B323">
        <v>160912743</v>
      </c>
      <c r="C323" t="s">
        <v>71</v>
      </c>
      <c r="D323" t="s">
        <v>20</v>
      </c>
    </row>
    <row r="324" spans="1:5" x14ac:dyDescent="0.25">
      <c r="A324">
        <v>6348672945</v>
      </c>
      <c r="B324">
        <v>160912743</v>
      </c>
      <c r="C324" t="s">
        <v>179</v>
      </c>
      <c r="D324" t="s">
        <v>20</v>
      </c>
    </row>
    <row r="325" spans="1:5" x14ac:dyDescent="0.25">
      <c r="A325">
        <v>6348585689</v>
      </c>
      <c r="B325">
        <v>160912743</v>
      </c>
      <c r="C325" t="s">
        <v>340</v>
      </c>
      <c r="D325" t="s">
        <v>20</v>
      </c>
      <c r="E325" t="s">
        <v>23</v>
      </c>
    </row>
    <row r="326" spans="1:5" x14ac:dyDescent="0.25">
      <c r="A326">
        <v>6348559305</v>
      </c>
      <c r="B326">
        <v>160912743</v>
      </c>
      <c r="C326" t="s">
        <v>179</v>
      </c>
      <c r="D326" t="s">
        <v>20</v>
      </c>
    </row>
    <row r="327" spans="1:5" x14ac:dyDescent="0.25">
      <c r="A327">
        <v>6348539691</v>
      </c>
      <c r="B327">
        <v>160912743</v>
      </c>
      <c r="C327" t="s">
        <v>793</v>
      </c>
      <c r="D327" t="s">
        <v>20</v>
      </c>
    </row>
    <row r="328" spans="1:5" x14ac:dyDescent="0.25">
      <c r="A328">
        <v>6348524976</v>
      </c>
      <c r="B328">
        <v>160912743</v>
      </c>
      <c r="C328" t="s">
        <v>251</v>
      </c>
      <c r="D328" t="s">
        <v>20</v>
      </c>
      <c r="E328" t="s">
        <v>23</v>
      </c>
    </row>
  </sheetData>
  <autoFilter ref="F1:F328"/>
  <sortState ref="AL4:AM33">
    <sortCondition ref="AL37"/>
  </sortState>
  <conditionalFormatting sqref="D1:D328">
    <cfRule type="cellIs" dxfId="3" priority="1" operator="equal">
      <formula>"Farmer"</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8"/>
  <sheetViews>
    <sheetView topLeftCell="A16" workbookViewId="0">
      <selection activeCell="N10" sqref="N10"/>
    </sheetView>
  </sheetViews>
  <sheetFormatPr defaultRowHeight="15" x14ac:dyDescent="0.25"/>
  <cols>
    <col min="1" max="1" width="15" bestFit="1" customWidth="1"/>
    <col min="2" max="2" width="11.85546875" bestFit="1" customWidth="1"/>
  </cols>
  <sheetData>
    <row r="1" spans="1:15" x14ac:dyDescent="0.25">
      <c r="A1" s="1" t="s">
        <v>0</v>
      </c>
      <c r="B1" s="1" t="s">
        <v>1</v>
      </c>
      <c r="C1" s="2" t="s">
        <v>797</v>
      </c>
      <c r="D1" s="2" t="s">
        <v>798</v>
      </c>
      <c r="E1" s="2" t="s">
        <v>807</v>
      </c>
      <c r="F1" s="2" t="s">
        <v>815</v>
      </c>
      <c r="I1" s="2" t="s">
        <v>807</v>
      </c>
      <c r="J1" s="2" t="s">
        <v>815</v>
      </c>
    </row>
    <row r="2" spans="1:15" x14ac:dyDescent="0.25">
      <c r="A2" s="1"/>
      <c r="B2" s="1"/>
      <c r="C2" s="2" t="s">
        <v>7</v>
      </c>
      <c r="D2" s="2" t="s">
        <v>7</v>
      </c>
      <c r="E2" s="1" t="s">
        <v>6</v>
      </c>
      <c r="F2" s="1" t="s">
        <v>7</v>
      </c>
      <c r="I2" s="12" t="s">
        <v>6</v>
      </c>
      <c r="J2" s="12" t="s">
        <v>7</v>
      </c>
    </row>
    <row r="3" spans="1:15" x14ac:dyDescent="0.25">
      <c r="A3">
        <v>6384061808</v>
      </c>
      <c r="B3">
        <v>160912743</v>
      </c>
      <c r="C3" t="s">
        <v>668</v>
      </c>
      <c r="D3" t="s">
        <v>20</v>
      </c>
      <c r="E3">
        <v>70</v>
      </c>
      <c r="F3" t="s">
        <v>22</v>
      </c>
      <c r="I3" s="11">
        <v>38</v>
      </c>
      <c r="J3" s="11" t="s">
        <v>23</v>
      </c>
      <c r="N3" t="s">
        <v>844</v>
      </c>
      <c r="O3" t="s">
        <v>853</v>
      </c>
    </row>
    <row r="4" spans="1:15" x14ac:dyDescent="0.25">
      <c r="A4">
        <v>6373725060</v>
      </c>
      <c r="B4">
        <v>160912743</v>
      </c>
      <c r="C4" t="s">
        <v>75</v>
      </c>
      <c r="D4" t="s">
        <v>20</v>
      </c>
      <c r="E4">
        <v>0</v>
      </c>
      <c r="F4" t="s">
        <v>22</v>
      </c>
      <c r="I4">
        <v>100</v>
      </c>
      <c r="J4" t="s">
        <v>23</v>
      </c>
      <c r="M4" t="s">
        <v>22</v>
      </c>
      <c r="N4">
        <f>SUM(I9:I79)</f>
        <v>25530</v>
      </c>
      <c r="O4" s="9">
        <f>(N4/N6)*100</f>
        <v>94.984745888831014</v>
      </c>
    </row>
    <row r="5" spans="1:15" x14ac:dyDescent="0.25">
      <c r="A5">
        <v>6372331312</v>
      </c>
      <c r="B5">
        <v>160912743</v>
      </c>
      <c r="C5" t="s">
        <v>786</v>
      </c>
      <c r="D5" t="s">
        <v>20</v>
      </c>
      <c r="F5" t="s">
        <v>23</v>
      </c>
      <c r="I5">
        <v>500</v>
      </c>
      <c r="J5" t="s">
        <v>23</v>
      </c>
      <c r="M5" t="s">
        <v>23</v>
      </c>
      <c r="N5">
        <f>SUM(I3:I7)</f>
        <v>1348</v>
      </c>
      <c r="O5" s="9">
        <f>(N5/N6)*100</f>
        <v>5.0152541111689857</v>
      </c>
    </row>
    <row r="6" spans="1:15" x14ac:dyDescent="0.25">
      <c r="A6">
        <v>6372102409</v>
      </c>
      <c r="B6">
        <v>160912743</v>
      </c>
      <c r="C6" t="s">
        <v>108</v>
      </c>
      <c r="D6" t="s">
        <v>20</v>
      </c>
      <c r="E6">
        <v>0</v>
      </c>
      <c r="F6" t="s">
        <v>22</v>
      </c>
      <c r="I6">
        <v>460</v>
      </c>
      <c r="J6" t="s">
        <v>23</v>
      </c>
      <c r="M6" t="s">
        <v>850</v>
      </c>
      <c r="N6">
        <f>SUM(N4:N5)</f>
        <v>26878</v>
      </c>
      <c r="O6">
        <f>SUM(O4:O5)</f>
        <v>100</v>
      </c>
    </row>
    <row r="7" spans="1:15" x14ac:dyDescent="0.25">
      <c r="A7">
        <v>6371572632</v>
      </c>
      <c r="B7">
        <v>160912743</v>
      </c>
      <c r="C7" t="s">
        <v>650</v>
      </c>
      <c r="D7" t="s">
        <v>20</v>
      </c>
      <c r="F7" t="s">
        <v>22</v>
      </c>
      <c r="I7">
        <v>250</v>
      </c>
      <c r="J7" t="s">
        <v>23</v>
      </c>
    </row>
    <row r="8" spans="1:15" x14ac:dyDescent="0.25">
      <c r="A8">
        <v>6371204640</v>
      </c>
      <c r="B8">
        <v>160912743</v>
      </c>
      <c r="C8" t="s">
        <v>443</v>
      </c>
      <c r="D8" t="s">
        <v>20</v>
      </c>
      <c r="E8">
        <v>150</v>
      </c>
      <c r="F8" t="s">
        <v>22</v>
      </c>
    </row>
    <row r="9" spans="1:15" x14ac:dyDescent="0.25">
      <c r="A9">
        <v>6370431428</v>
      </c>
      <c r="B9">
        <v>160912743</v>
      </c>
      <c r="C9" t="s">
        <v>373</v>
      </c>
      <c r="D9" t="s">
        <v>20</v>
      </c>
      <c r="F9" t="s">
        <v>22</v>
      </c>
      <c r="I9">
        <v>70</v>
      </c>
      <c r="J9" t="s">
        <v>22</v>
      </c>
    </row>
    <row r="10" spans="1:15" x14ac:dyDescent="0.25">
      <c r="A10">
        <v>6369267955</v>
      </c>
      <c r="B10">
        <v>161258838</v>
      </c>
      <c r="C10" t="s">
        <v>61</v>
      </c>
      <c r="D10" t="s">
        <v>20</v>
      </c>
      <c r="E10">
        <v>0</v>
      </c>
      <c r="I10">
        <v>150</v>
      </c>
      <c r="J10" t="s">
        <v>22</v>
      </c>
      <c r="N10" t="s">
        <v>854</v>
      </c>
      <c r="O10" t="s">
        <v>849</v>
      </c>
    </row>
    <row r="11" spans="1:15" x14ac:dyDescent="0.25">
      <c r="A11">
        <v>6369266166</v>
      </c>
      <c r="B11">
        <v>161258838</v>
      </c>
      <c r="C11" t="s">
        <v>55</v>
      </c>
      <c r="D11" t="s">
        <v>20</v>
      </c>
      <c r="E11">
        <v>0</v>
      </c>
      <c r="I11">
        <v>500</v>
      </c>
      <c r="J11" t="s">
        <v>22</v>
      </c>
      <c r="M11" t="s">
        <v>22</v>
      </c>
      <c r="N11" s="9">
        <f>(O11/O13)*100</f>
        <v>93.421052631578945</v>
      </c>
      <c r="O11">
        <v>71</v>
      </c>
    </row>
    <row r="12" spans="1:15" x14ac:dyDescent="0.25">
      <c r="A12">
        <v>6369264471</v>
      </c>
      <c r="B12">
        <v>161258838</v>
      </c>
      <c r="C12" t="s">
        <v>57</v>
      </c>
      <c r="D12" t="s">
        <v>20</v>
      </c>
      <c r="I12">
        <v>200</v>
      </c>
      <c r="J12" t="s">
        <v>22</v>
      </c>
      <c r="M12" t="s">
        <v>23</v>
      </c>
      <c r="N12" s="9">
        <f>(O12/O13)*100</f>
        <v>6.5789473684210522</v>
      </c>
      <c r="O12">
        <v>5</v>
      </c>
    </row>
    <row r="13" spans="1:15" x14ac:dyDescent="0.25">
      <c r="A13">
        <v>6369262829</v>
      </c>
      <c r="B13">
        <v>161258838</v>
      </c>
      <c r="C13" t="s">
        <v>55</v>
      </c>
      <c r="D13" t="s">
        <v>20</v>
      </c>
      <c r="E13">
        <v>0</v>
      </c>
      <c r="I13">
        <v>240</v>
      </c>
      <c r="J13" t="s">
        <v>22</v>
      </c>
      <c r="M13" t="s">
        <v>850</v>
      </c>
      <c r="N13">
        <f>SUM(N11:N12)</f>
        <v>100</v>
      </c>
      <c r="O13">
        <f>SUM(O11:O12)</f>
        <v>76</v>
      </c>
    </row>
    <row r="14" spans="1:15" x14ac:dyDescent="0.25">
      <c r="A14">
        <v>6369260901</v>
      </c>
      <c r="B14">
        <v>161258838</v>
      </c>
      <c r="C14" t="s">
        <v>57</v>
      </c>
      <c r="D14" t="s">
        <v>20</v>
      </c>
      <c r="E14">
        <v>0</v>
      </c>
      <c r="I14">
        <v>240</v>
      </c>
      <c r="J14" t="s">
        <v>22</v>
      </c>
    </row>
    <row r="15" spans="1:15" x14ac:dyDescent="0.25">
      <c r="A15">
        <v>6369259327</v>
      </c>
      <c r="B15">
        <v>161258838</v>
      </c>
      <c r="C15" t="s">
        <v>61</v>
      </c>
      <c r="D15" t="s">
        <v>20</v>
      </c>
      <c r="E15">
        <v>0</v>
      </c>
      <c r="I15">
        <v>100</v>
      </c>
      <c r="J15" t="s">
        <v>22</v>
      </c>
    </row>
    <row r="16" spans="1:15" x14ac:dyDescent="0.25">
      <c r="A16">
        <v>6369257254</v>
      </c>
      <c r="B16">
        <v>161258838</v>
      </c>
      <c r="C16" t="s">
        <v>63</v>
      </c>
      <c r="D16" t="s">
        <v>20</v>
      </c>
      <c r="E16">
        <v>0</v>
      </c>
      <c r="I16">
        <v>700</v>
      </c>
      <c r="J16" t="s">
        <v>22</v>
      </c>
    </row>
    <row r="17" spans="1:10" x14ac:dyDescent="0.25">
      <c r="A17">
        <v>6369255510</v>
      </c>
      <c r="B17">
        <v>161258838</v>
      </c>
      <c r="C17" t="s">
        <v>65</v>
      </c>
      <c r="D17" t="s">
        <v>20</v>
      </c>
      <c r="E17">
        <v>0</v>
      </c>
      <c r="I17">
        <v>430</v>
      </c>
      <c r="J17" t="s">
        <v>22</v>
      </c>
    </row>
    <row r="18" spans="1:10" x14ac:dyDescent="0.25">
      <c r="A18">
        <v>6369253787</v>
      </c>
      <c r="B18">
        <v>161258838</v>
      </c>
      <c r="C18" t="s">
        <v>67</v>
      </c>
      <c r="D18" t="s">
        <v>20</v>
      </c>
      <c r="E18">
        <v>0</v>
      </c>
      <c r="I18">
        <v>1200</v>
      </c>
      <c r="J18" t="s">
        <v>22</v>
      </c>
    </row>
    <row r="19" spans="1:10" x14ac:dyDescent="0.25">
      <c r="A19">
        <v>6369252690</v>
      </c>
      <c r="B19">
        <v>161258838</v>
      </c>
      <c r="C19" t="s">
        <v>55</v>
      </c>
      <c r="D19" t="s">
        <v>20</v>
      </c>
      <c r="E19">
        <v>0</v>
      </c>
      <c r="I19">
        <v>160</v>
      </c>
      <c r="J19" t="s">
        <v>22</v>
      </c>
    </row>
    <row r="20" spans="1:10" x14ac:dyDescent="0.25">
      <c r="A20">
        <v>6369249751</v>
      </c>
      <c r="B20">
        <v>161258838</v>
      </c>
      <c r="C20" t="s">
        <v>57</v>
      </c>
      <c r="D20" t="s">
        <v>20</v>
      </c>
      <c r="E20">
        <v>0</v>
      </c>
      <c r="I20">
        <v>325</v>
      </c>
      <c r="J20" t="s">
        <v>22</v>
      </c>
    </row>
    <row r="21" spans="1:10" x14ac:dyDescent="0.25">
      <c r="A21">
        <v>6369247838</v>
      </c>
      <c r="B21">
        <v>161258838</v>
      </c>
      <c r="C21" t="s">
        <v>71</v>
      </c>
      <c r="D21" t="s">
        <v>20</v>
      </c>
      <c r="E21">
        <v>0</v>
      </c>
      <c r="I21">
        <v>450</v>
      </c>
      <c r="J21" t="s">
        <v>22</v>
      </c>
    </row>
    <row r="22" spans="1:10" x14ac:dyDescent="0.25">
      <c r="A22">
        <v>6369244184</v>
      </c>
      <c r="B22">
        <v>161258838</v>
      </c>
      <c r="C22" t="s">
        <v>73</v>
      </c>
      <c r="D22" t="s">
        <v>20</v>
      </c>
      <c r="E22">
        <v>0</v>
      </c>
      <c r="I22">
        <v>500</v>
      </c>
      <c r="J22" t="s">
        <v>22</v>
      </c>
    </row>
    <row r="23" spans="1:10" x14ac:dyDescent="0.25">
      <c r="A23">
        <v>6369241709</v>
      </c>
      <c r="B23">
        <v>161258838</v>
      </c>
      <c r="C23" t="s">
        <v>75</v>
      </c>
      <c r="D23" t="s">
        <v>20</v>
      </c>
      <c r="I23">
        <v>500</v>
      </c>
      <c r="J23" t="s">
        <v>22</v>
      </c>
    </row>
    <row r="24" spans="1:10" x14ac:dyDescent="0.25">
      <c r="A24">
        <v>6369210819</v>
      </c>
      <c r="B24">
        <v>161258838</v>
      </c>
      <c r="C24" t="s">
        <v>794</v>
      </c>
      <c r="D24" t="s">
        <v>20</v>
      </c>
      <c r="E24">
        <v>0</v>
      </c>
      <c r="I24">
        <v>75</v>
      </c>
      <c r="J24" t="s">
        <v>22</v>
      </c>
    </row>
    <row r="25" spans="1:10" x14ac:dyDescent="0.25">
      <c r="A25">
        <v>6369205327</v>
      </c>
      <c r="B25">
        <v>161258838</v>
      </c>
      <c r="C25" t="s">
        <v>67</v>
      </c>
      <c r="D25" t="s">
        <v>20</v>
      </c>
      <c r="I25">
        <v>50</v>
      </c>
      <c r="J25" t="s">
        <v>22</v>
      </c>
    </row>
    <row r="26" spans="1:10" x14ac:dyDescent="0.25">
      <c r="A26">
        <v>6369200651</v>
      </c>
      <c r="B26">
        <v>161258838</v>
      </c>
      <c r="C26" t="s">
        <v>61</v>
      </c>
      <c r="D26" t="s">
        <v>20</v>
      </c>
      <c r="I26">
        <v>100</v>
      </c>
      <c r="J26" t="s">
        <v>22</v>
      </c>
    </row>
    <row r="27" spans="1:10" x14ac:dyDescent="0.25">
      <c r="A27">
        <v>6369198488</v>
      </c>
      <c r="B27">
        <v>161258838</v>
      </c>
      <c r="C27" t="s">
        <v>67</v>
      </c>
      <c r="D27" t="s">
        <v>20</v>
      </c>
      <c r="E27">
        <v>0</v>
      </c>
      <c r="I27">
        <v>200</v>
      </c>
      <c r="J27" t="s">
        <v>22</v>
      </c>
    </row>
    <row r="28" spans="1:10" x14ac:dyDescent="0.25">
      <c r="A28">
        <v>6369192245</v>
      </c>
      <c r="B28">
        <v>161258838</v>
      </c>
      <c r="C28" t="s">
        <v>55</v>
      </c>
      <c r="D28" t="s">
        <v>20</v>
      </c>
      <c r="I28">
        <v>800</v>
      </c>
      <c r="J28" t="s">
        <v>22</v>
      </c>
    </row>
    <row r="29" spans="1:10" x14ac:dyDescent="0.25">
      <c r="A29">
        <v>6369175961</v>
      </c>
      <c r="B29">
        <v>161258838</v>
      </c>
      <c r="C29" t="s">
        <v>55</v>
      </c>
      <c r="D29" t="s">
        <v>20</v>
      </c>
      <c r="E29">
        <v>0</v>
      </c>
      <c r="I29">
        <v>350</v>
      </c>
      <c r="J29" t="s">
        <v>22</v>
      </c>
    </row>
    <row r="30" spans="1:10" x14ac:dyDescent="0.25">
      <c r="A30">
        <v>6369172838</v>
      </c>
      <c r="B30">
        <v>161258838</v>
      </c>
      <c r="C30" t="s">
        <v>55</v>
      </c>
      <c r="D30" t="s">
        <v>20</v>
      </c>
      <c r="E30">
        <v>38</v>
      </c>
      <c r="F30" t="s">
        <v>23</v>
      </c>
      <c r="I30">
        <v>80</v>
      </c>
      <c r="J30" t="s">
        <v>22</v>
      </c>
    </row>
    <row r="31" spans="1:10" x14ac:dyDescent="0.25">
      <c r="A31">
        <v>6369169163</v>
      </c>
      <c r="B31">
        <v>161258838</v>
      </c>
      <c r="C31" t="s">
        <v>55</v>
      </c>
      <c r="D31" t="s">
        <v>20</v>
      </c>
      <c r="I31">
        <v>250</v>
      </c>
      <c r="J31" t="s">
        <v>22</v>
      </c>
    </row>
    <row r="32" spans="1:10" x14ac:dyDescent="0.25">
      <c r="A32">
        <v>6369165134</v>
      </c>
      <c r="B32">
        <v>161258838</v>
      </c>
      <c r="C32" t="s">
        <v>90</v>
      </c>
      <c r="D32" t="s">
        <v>20</v>
      </c>
      <c r="E32">
        <v>500</v>
      </c>
      <c r="F32" t="s">
        <v>22</v>
      </c>
      <c r="I32">
        <v>950</v>
      </c>
      <c r="J32" t="s">
        <v>22</v>
      </c>
    </row>
    <row r="33" spans="1:10" x14ac:dyDescent="0.25">
      <c r="A33">
        <v>6369156976</v>
      </c>
      <c r="B33">
        <v>161258838</v>
      </c>
      <c r="C33" t="s">
        <v>61</v>
      </c>
      <c r="D33" t="s">
        <v>20</v>
      </c>
      <c r="E33">
        <v>0</v>
      </c>
      <c r="I33" s="13">
        <v>30</v>
      </c>
      <c r="J33" s="13" t="s">
        <v>22</v>
      </c>
    </row>
    <row r="34" spans="1:10" x14ac:dyDescent="0.25">
      <c r="A34">
        <v>6369144522</v>
      </c>
      <c r="B34">
        <v>161258838</v>
      </c>
      <c r="C34" t="s">
        <v>61</v>
      </c>
      <c r="D34" t="s">
        <v>20</v>
      </c>
      <c r="E34">
        <v>730</v>
      </c>
      <c r="I34">
        <v>190</v>
      </c>
      <c r="J34" t="s">
        <v>22</v>
      </c>
    </row>
    <row r="35" spans="1:10" x14ac:dyDescent="0.25">
      <c r="A35">
        <v>6369020250</v>
      </c>
      <c r="B35">
        <v>161258838</v>
      </c>
      <c r="C35" t="s">
        <v>61</v>
      </c>
      <c r="D35" t="s">
        <v>20</v>
      </c>
      <c r="E35">
        <v>200</v>
      </c>
      <c r="F35" t="s">
        <v>22</v>
      </c>
      <c r="I35">
        <v>200</v>
      </c>
      <c r="J35" t="s">
        <v>22</v>
      </c>
    </row>
    <row r="36" spans="1:10" x14ac:dyDescent="0.25">
      <c r="A36">
        <v>6369016972</v>
      </c>
      <c r="B36">
        <v>161258838</v>
      </c>
      <c r="C36" t="s">
        <v>95</v>
      </c>
      <c r="D36" t="s">
        <v>20</v>
      </c>
      <c r="E36">
        <v>240</v>
      </c>
      <c r="F36" t="s">
        <v>22</v>
      </c>
      <c r="I36">
        <v>700</v>
      </c>
      <c r="J36" t="s">
        <v>22</v>
      </c>
    </row>
    <row r="37" spans="1:10" x14ac:dyDescent="0.25">
      <c r="A37">
        <v>6369013637</v>
      </c>
      <c r="B37">
        <v>161258838</v>
      </c>
      <c r="C37" t="s">
        <v>95</v>
      </c>
      <c r="D37" t="s">
        <v>20</v>
      </c>
      <c r="E37">
        <v>240</v>
      </c>
      <c r="F37" t="s">
        <v>22</v>
      </c>
      <c r="I37">
        <v>560</v>
      </c>
      <c r="J37" t="s">
        <v>22</v>
      </c>
    </row>
    <row r="38" spans="1:10" x14ac:dyDescent="0.25">
      <c r="A38">
        <v>6369003039</v>
      </c>
      <c r="B38">
        <v>161258838</v>
      </c>
      <c r="C38" t="s">
        <v>100</v>
      </c>
      <c r="D38" t="s">
        <v>20</v>
      </c>
      <c r="E38">
        <v>0</v>
      </c>
      <c r="I38">
        <v>500</v>
      </c>
      <c r="J38" t="s">
        <v>22</v>
      </c>
    </row>
    <row r="39" spans="1:10" x14ac:dyDescent="0.25">
      <c r="A39">
        <v>6368997456</v>
      </c>
      <c r="B39">
        <v>161258838</v>
      </c>
      <c r="C39" t="s">
        <v>102</v>
      </c>
      <c r="D39" t="s">
        <v>20</v>
      </c>
      <c r="E39">
        <v>0</v>
      </c>
      <c r="I39">
        <v>75</v>
      </c>
      <c r="J39" t="s">
        <v>22</v>
      </c>
    </row>
    <row r="40" spans="1:10" x14ac:dyDescent="0.25">
      <c r="A40">
        <v>6368995616</v>
      </c>
      <c r="B40">
        <v>161258838</v>
      </c>
      <c r="C40" t="s">
        <v>105</v>
      </c>
      <c r="D40" t="s">
        <v>20</v>
      </c>
      <c r="E40">
        <v>0</v>
      </c>
      <c r="I40">
        <v>150</v>
      </c>
      <c r="J40" t="s">
        <v>22</v>
      </c>
    </row>
    <row r="41" spans="1:10" x14ac:dyDescent="0.25">
      <c r="A41">
        <v>6368983650</v>
      </c>
      <c r="B41">
        <v>161258838</v>
      </c>
      <c r="C41" t="s">
        <v>108</v>
      </c>
      <c r="D41" t="s">
        <v>20</v>
      </c>
      <c r="I41">
        <v>185</v>
      </c>
      <c r="J41" t="s">
        <v>22</v>
      </c>
    </row>
    <row r="42" spans="1:10" x14ac:dyDescent="0.25">
      <c r="A42">
        <v>6368979404</v>
      </c>
      <c r="B42">
        <v>161258838</v>
      </c>
      <c r="C42" t="s">
        <v>61</v>
      </c>
      <c r="D42" t="s">
        <v>20</v>
      </c>
      <c r="I42">
        <v>90</v>
      </c>
      <c r="J42" t="s">
        <v>22</v>
      </c>
    </row>
    <row r="43" spans="1:10" x14ac:dyDescent="0.25">
      <c r="A43">
        <v>6368974355</v>
      </c>
      <c r="B43">
        <v>161258838</v>
      </c>
      <c r="C43" t="s">
        <v>112</v>
      </c>
      <c r="D43" t="s">
        <v>20</v>
      </c>
      <c r="E43">
        <v>0</v>
      </c>
      <c r="I43">
        <v>850</v>
      </c>
      <c r="J43" t="s">
        <v>22</v>
      </c>
    </row>
    <row r="44" spans="1:10" x14ac:dyDescent="0.25">
      <c r="A44">
        <v>6368925039</v>
      </c>
      <c r="B44">
        <v>161258838</v>
      </c>
      <c r="C44" t="s">
        <v>61</v>
      </c>
      <c r="D44" t="s">
        <v>20</v>
      </c>
      <c r="E44">
        <v>0</v>
      </c>
      <c r="I44">
        <v>100</v>
      </c>
      <c r="J44" t="s">
        <v>22</v>
      </c>
    </row>
    <row r="45" spans="1:10" x14ac:dyDescent="0.25">
      <c r="A45">
        <v>6368921046</v>
      </c>
      <c r="B45">
        <v>161258838</v>
      </c>
      <c r="C45" t="s">
        <v>55</v>
      </c>
      <c r="D45" t="s">
        <v>20</v>
      </c>
      <c r="E45">
        <v>0</v>
      </c>
      <c r="I45">
        <v>200</v>
      </c>
      <c r="J45" t="s">
        <v>22</v>
      </c>
    </row>
    <row r="46" spans="1:10" x14ac:dyDescent="0.25">
      <c r="A46">
        <v>6368913407</v>
      </c>
      <c r="B46">
        <v>161258838</v>
      </c>
      <c r="C46" t="s">
        <v>55</v>
      </c>
      <c r="D46" t="s">
        <v>20</v>
      </c>
      <c r="E46">
        <v>0</v>
      </c>
      <c r="I46">
        <v>180</v>
      </c>
      <c r="J46" t="s">
        <v>22</v>
      </c>
    </row>
    <row r="47" spans="1:10" x14ac:dyDescent="0.25">
      <c r="A47">
        <v>6368906650</v>
      </c>
      <c r="B47">
        <v>161258838</v>
      </c>
      <c r="C47" t="s">
        <v>55</v>
      </c>
      <c r="D47" t="s">
        <v>20</v>
      </c>
      <c r="E47">
        <v>0</v>
      </c>
      <c r="I47">
        <v>120</v>
      </c>
      <c r="J47" t="s">
        <v>22</v>
      </c>
    </row>
    <row r="48" spans="1:10" x14ac:dyDescent="0.25">
      <c r="A48">
        <v>6368905013</v>
      </c>
      <c r="B48">
        <v>161258838</v>
      </c>
      <c r="C48" t="s">
        <v>55</v>
      </c>
      <c r="D48" t="s">
        <v>20</v>
      </c>
      <c r="E48">
        <v>0</v>
      </c>
      <c r="I48">
        <v>30</v>
      </c>
      <c r="J48" t="s">
        <v>22</v>
      </c>
    </row>
    <row r="49" spans="1:10" x14ac:dyDescent="0.25">
      <c r="A49">
        <v>6368903470</v>
      </c>
      <c r="B49">
        <v>161258838</v>
      </c>
      <c r="C49" t="s">
        <v>67</v>
      </c>
      <c r="D49" t="s">
        <v>20</v>
      </c>
      <c r="E49">
        <v>0</v>
      </c>
      <c r="I49">
        <v>250</v>
      </c>
      <c r="J49" t="s">
        <v>22</v>
      </c>
    </row>
    <row r="50" spans="1:10" x14ac:dyDescent="0.25">
      <c r="A50">
        <v>6368887053</v>
      </c>
      <c r="B50">
        <v>161258838</v>
      </c>
      <c r="C50" t="s">
        <v>95</v>
      </c>
      <c r="D50" t="s">
        <v>20</v>
      </c>
      <c r="F50" t="s">
        <v>22</v>
      </c>
      <c r="I50">
        <v>500</v>
      </c>
      <c r="J50" t="s">
        <v>22</v>
      </c>
    </row>
    <row r="51" spans="1:10" x14ac:dyDescent="0.25">
      <c r="A51">
        <v>6368875417</v>
      </c>
      <c r="B51">
        <v>161258838</v>
      </c>
      <c r="C51" t="s">
        <v>197</v>
      </c>
      <c r="D51" t="s">
        <v>20</v>
      </c>
      <c r="E51">
        <v>100</v>
      </c>
      <c r="F51" t="s">
        <v>22</v>
      </c>
      <c r="I51">
        <v>450</v>
      </c>
      <c r="J51" t="s">
        <v>22</v>
      </c>
    </row>
    <row r="52" spans="1:10" x14ac:dyDescent="0.25">
      <c r="A52">
        <v>6368864406</v>
      </c>
      <c r="B52">
        <v>161258838</v>
      </c>
      <c r="C52" t="s">
        <v>102</v>
      </c>
      <c r="D52" t="s">
        <v>20</v>
      </c>
      <c r="E52">
        <v>700</v>
      </c>
      <c r="F52" t="s">
        <v>22</v>
      </c>
      <c r="I52">
        <v>510</v>
      </c>
      <c r="J52" t="s">
        <v>22</v>
      </c>
    </row>
    <row r="53" spans="1:10" x14ac:dyDescent="0.25">
      <c r="A53">
        <v>6368841676</v>
      </c>
      <c r="B53">
        <v>161258838</v>
      </c>
      <c r="C53" t="s">
        <v>55</v>
      </c>
      <c r="D53" t="s">
        <v>20</v>
      </c>
      <c r="E53">
        <v>84</v>
      </c>
      <c r="I53">
        <v>370</v>
      </c>
      <c r="J53" t="s">
        <v>22</v>
      </c>
    </row>
    <row r="54" spans="1:10" x14ac:dyDescent="0.25">
      <c r="A54">
        <v>6368821570</v>
      </c>
      <c r="B54">
        <v>161258838</v>
      </c>
      <c r="C54" t="s">
        <v>55</v>
      </c>
      <c r="D54" t="s">
        <v>20</v>
      </c>
      <c r="E54">
        <v>0</v>
      </c>
      <c r="F54" t="s">
        <v>22</v>
      </c>
      <c r="I54">
        <v>1500</v>
      </c>
      <c r="J54" t="s">
        <v>22</v>
      </c>
    </row>
    <row r="55" spans="1:10" x14ac:dyDescent="0.25">
      <c r="A55">
        <v>6368818319</v>
      </c>
      <c r="B55">
        <v>160912743</v>
      </c>
      <c r="C55" t="s">
        <v>197</v>
      </c>
      <c r="D55" t="s">
        <v>20</v>
      </c>
      <c r="I55">
        <v>140</v>
      </c>
      <c r="J55" t="s">
        <v>22</v>
      </c>
    </row>
    <row r="56" spans="1:10" x14ac:dyDescent="0.25">
      <c r="A56">
        <v>6368817069</v>
      </c>
      <c r="B56">
        <v>161258838</v>
      </c>
      <c r="C56" t="s">
        <v>100</v>
      </c>
      <c r="D56" t="s">
        <v>20</v>
      </c>
      <c r="E56">
        <v>430</v>
      </c>
      <c r="F56" t="s">
        <v>22</v>
      </c>
      <c r="I56">
        <v>700</v>
      </c>
      <c r="J56" t="s">
        <v>22</v>
      </c>
    </row>
    <row r="57" spans="1:10" x14ac:dyDescent="0.25">
      <c r="A57">
        <v>6368799079</v>
      </c>
      <c r="B57">
        <v>161258838</v>
      </c>
      <c r="C57" t="s">
        <v>61</v>
      </c>
      <c r="D57" t="s">
        <v>20</v>
      </c>
      <c r="E57">
        <v>1200</v>
      </c>
      <c r="F57" t="s">
        <v>22</v>
      </c>
      <c r="I57">
        <v>500</v>
      </c>
      <c r="J57" t="s">
        <v>22</v>
      </c>
    </row>
    <row r="58" spans="1:10" x14ac:dyDescent="0.25">
      <c r="A58">
        <v>6368793381</v>
      </c>
      <c r="B58">
        <v>161258838</v>
      </c>
      <c r="C58" t="s">
        <v>67</v>
      </c>
      <c r="D58" t="s">
        <v>20</v>
      </c>
      <c r="E58">
        <v>160</v>
      </c>
      <c r="F58" t="s">
        <v>22</v>
      </c>
      <c r="I58">
        <v>160</v>
      </c>
      <c r="J58" t="s">
        <v>22</v>
      </c>
    </row>
    <row r="59" spans="1:10" x14ac:dyDescent="0.25">
      <c r="A59">
        <v>6368784387</v>
      </c>
      <c r="B59">
        <v>161258838</v>
      </c>
      <c r="C59" t="s">
        <v>55</v>
      </c>
      <c r="D59" t="s">
        <v>20</v>
      </c>
      <c r="E59">
        <v>325</v>
      </c>
      <c r="F59" t="s">
        <v>22</v>
      </c>
      <c r="I59">
        <v>1300</v>
      </c>
      <c r="J59" t="s">
        <v>22</v>
      </c>
    </row>
    <row r="60" spans="1:10" x14ac:dyDescent="0.25">
      <c r="A60">
        <v>6368779723</v>
      </c>
      <c r="B60">
        <v>161258838</v>
      </c>
      <c r="C60" t="s">
        <v>61</v>
      </c>
      <c r="D60" t="s">
        <v>20</v>
      </c>
      <c r="E60">
        <v>400</v>
      </c>
      <c r="I60">
        <v>600</v>
      </c>
      <c r="J60" t="s">
        <v>22</v>
      </c>
    </row>
    <row r="61" spans="1:10" x14ac:dyDescent="0.25">
      <c r="A61">
        <v>6368776336</v>
      </c>
      <c r="B61">
        <v>161258838</v>
      </c>
      <c r="C61" t="s">
        <v>61</v>
      </c>
      <c r="D61" t="s">
        <v>20</v>
      </c>
      <c r="E61">
        <v>450</v>
      </c>
      <c r="F61" t="s">
        <v>22</v>
      </c>
      <c r="I61">
        <v>160</v>
      </c>
      <c r="J61" t="s">
        <v>22</v>
      </c>
    </row>
    <row r="62" spans="1:10" x14ac:dyDescent="0.25">
      <c r="A62">
        <v>6368576109</v>
      </c>
      <c r="B62">
        <v>160912743</v>
      </c>
      <c r="C62" t="s">
        <v>788</v>
      </c>
      <c r="D62" t="s">
        <v>20</v>
      </c>
      <c r="I62">
        <v>140</v>
      </c>
      <c r="J62" t="s">
        <v>22</v>
      </c>
    </row>
    <row r="63" spans="1:10" x14ac:dyDescent="0.25">
      <c r="A63">
        <v>6367831482</v>
      </c>
      <c r="B63">
        <v>160912743</v>
      </c>
      <c r="C63" t="s">
        <v>373</v>
      </c>
      <c r="D63" t="s">
        <v>20</v>
      </c>
      <c r="F63" t="s">
        <v>23</v>
      </c>
      <c r="I63">
        <v>70</v>
      </c>
      <c r="J63" t="s">
        <v>22</v>
      </c>
    </row>
    <row r="64" spans="1:10" x14ac:dyDescent="0.25">
      <c r="A64">
        <v>6367667576</v>
      </c>
      <c r="B64">
        <v>160912743</v>
      </c>
      <c r="C64" t="s">
        <v>443</v>
      </c>
      <c r="D64" t="s">
        <v>20</v>
      </c>
      <c r="E64">
        <v>500</v>
      </c>
      <c r="F64" t="s">
        <v>22</v>
      </c>
      <c r="I64">
        <v>900</v>
      </c>
      <c r="J64" t="s">
        <v>22</v>
      </c>
    </row>
    <row r="65" spans="1:10" x14ac:dyDescent="0.25">
      <c r="A65">
        <v>6367481276</v>
      </c>
      <c r="B65">
        <v>161258838</v>
      </c>
      <c r="C65" t="s">
        <v>75</v>
      </c>
      <c r="D65" t="s">
        <v>20</v>
      </c>
      <c r="E65">
        <v>500</v>
      </c>
      <c r="F65" t="s">
        <v>22</v>
      </c>
      <c r="I65">
        <v>110</v>
      </c>
      <c r="J65" t="s">
        <v>22</v>
      </c>
    </row>
    <row r="66" spans="1:10" x14ac:dyDescent="0.25">
      <c r="A66">
        <v>6367462757</v>
      </c>
      <c r="B66">
        <v>161258838</v>
      </c>
      <c r="C66" t="s">
        <v>171</v>
      </c>
      <c r="D66" t="s">
        <v>20</v>
      </c>
      <c r="E66">
        <v>0</v>
      </c>
      <c r="I66">
        <v>80</v>
      </c>
      <c r="J66" t="s">
        <v>22</v>
      </c>
    </row>
    <row r="67" spans="1:10" x14ac:dyDescent="0.25">
      <c r="A67">
        <v>6367448775</v>
      </c>
      <c r="B67">
        <v>161258838</v>
      </c>
      <c r="C67" t="s">
        <v>108</v>
      </c>
      <c r="D67" t="s">
        <v>20</v>
      </c>
      <c r="E67">
        <v>100</v>
      </c>
      <c r="F67" t="s">
        <v>23</v>
      </c>
      <c r="I67">
        <v>100</v>
      </c>
      <c r="J67" t="s">
        <v>22</v>
      </c>
    </row>
    <row r="68" spans="1:10" x14ac:dyDescent="0.25">
      <c r="A68">
        <v>6367440184</v>
      </c>
      <c r="B68">
        <v>161258838</v>
      </c>
      <c r="C68" t="s">
        <v>176</v>
      </c>
      <c r="D68" t="s">
        <v>20</v>
      </c>
      <c r="E68">
        <v>75</v>
      </c>
      <c r="F68" t="s">
        <v>22</v>
      </c>
      <c r="I68">
        <v>400</v>
      </c>
      <c r="J68" t="s">
        <v>22</v>
      </c>
    </row>
    <row r="69" spans="1:10" x14ac:dyDescent="0.25">
      <c r="A69">
        <v>6367437920</v>
      </c>
      <c r="B69">
        <v>161258838</v>
      </c>
      <c r="C69" t="s">
        <v>179</v>
      </c>
      <c r="D69" t="s">
        <v>20</v>
      </c>
      <c r="E69">
        <v>0</v>
      </c>
      <c r="I69">
        <v>800</v>
      </c>
      <c r="J69" t="s">
        <v>22</v>
      </c>
    </row>
    <row r="70" spans="1:10" x14ac:dyDescent="0.25">
      <c r="A70">
        <v>6367409335</v>
      </c>
      <c r="B70">
        <v>161258838</v>
      </c>
      <c r="C70" t="s">
        <v>185</v>
      </c>
      <c r="D70" t="s">
        <v>20</v>
      </c>
      <c r="E70">
        <v>0</v>
      </c>
      <c r="I70">
        <v>750</v>
      </c>
      <c r="J70" t="s">
        <v>22</v>
      </c>
    </row>
    <row r="71" spans="1:10" x14ac:dyDescent="0.25">
      <c r="A71">
        <v>6367402084</v>
      </c>
      <c r="B71">
        <v>161258838</v>
      </c>
      <c r="C71" t="s">
        <v>187</v>
      </c>
      <c r="D71" t="s">
        <v>20</v>
      </c>
      <c r="E71">
        <v>0</v>
      </c>
      <c r="I71">
        <v>160</v>
      </c>
      <c r="J71" t="s">
        <v>22</v>
      </c>
    </row>
    <row r="72" spans="1:10" x14ac:dyDescent="0.25">
      <c r="A72">
        <v>6367399694</v>
      </c>
      <c r="B72">
        <v>161258838</v>
      </c>
      <c r="C72" t="s">
        <v>73</v>
      </c>
      <c r="D72" t="s">
        <v>20</v>
      </c>
      <c r="E72">
        <v>0</v>
      </c>
      <c r="I72">
        <v>200</v>
      </c>
      <c r="J72" t="s">
        <v>22</v>
      </c>
    </row>
    <row r="73" spans="1:10" x14ac:dyDescent="0.25">
      <c r="A73">
        <v>6367397249</v>
      </c>
      <c r="B73">
        <v>161258838</v>
      </c>
      <c r="C73" t="s">
        <v>192</v>
      </c>
      <c r="D73" t="s">
        <v>20</v>
      </c>
      <c r="E73">
        <v>0</v>
      </c>
      <c r="I73">
        <v>165</v>
      </c>
      <c r="J73" t="s">
        <v>22</v>
      </c>
    </row>
    <row r="74" spans="1:10" x14ac:dyDescent="0.25">
      <c r="A74">
        <v>6367383552</v>
      </c>
      <c r="B74">
        <v>161258838</v>
      </c>
      <c r="C74" t="s">
        <v>73</v>
      </c>
      <c r="D74" t="s">
        <v>20</v>
      </c>
      <c r="E74">
        <v>0</v>
      </c>
      <c r="I74">
        <v>340</v>
      </c>
      <c r="J74" t="s">
        <v>22</v>
      </c>
    </row>
    <row r="75" spans="1:10" x14ac:dyDescent="0.25">
      <c r="A75">
        <v>6367380947</v>
      </c>
      <c r="B75">
        <v>161258838</v>
      </c>
      <c r="C75" t="s">
        <v>73</v>
      </c>
      <c r="D75" t="s">
        <v>20</v>
      </c>
      <c r="E75">
        <v>0</v>
      </c>
      <c r="I75">
        <v>800</v>
      </c>
      <c r="J75" t="s">
        <v>22</v>
      </c>
    </row>
    <row r="76" spans="1:10" x14ac:dyDescent="0.25">
      <c r="A76">
        <v>6367372326</v>
      </c>
      <c r="B76">
        <v>161258838</v>
      </c>
      <c r="C76" t="s">
        <v>197</v>
      </c>
      <c r="D76" t="s">
        <v>20</v>
      </c>
      <c r="E76">
        <v>50</v>
      </c>
      <c r="F76" t="s">
        <v>22</v>
      </c>
      <c r="I76">
        <v>340</v>
      </c>
      <c r="J76" t="s">
        <v>22</v>
      </c>
    </row>
    <row r="77" spans="1:10" x14ac:dyDescent="0.25">
      <c r="A77">
        <v>6367360939</v>
      </c>
      <c r="B77">
        <v>161258838</v>
      </c>
      <c r="C77" t="s">
        <v>199</v>
      </c>
      <c r="D77" t="s">
        <v>20</v>
      </c>
      <c r="E77">
        <v>100</v>
      </c>
      <c r="F77" t="s">
        <v>22</v>
      </c>
      <c r="I77">
        <v>120</v>
      </c>
      <c r="J77" t="s">
        <v>22</v>
      </c>
    </row>
    <row r="78" spans="1:10" x14ac:dyDescent="0.25">
      <c r="A78">
        <v>6367356120</v>
      </c>
      <c r="B78">
        <v>161258838</v>
      </c>
      <c r="C78" t="s">
        <v>203</v>
      </c>
      <c r="D78" t="s">
        <v>20</v>
      </c>
      <c r="E78">
        <v>200</v>
      </c>
      <c r="F78" t="s">
        <v>22</v>
      </c>
      <c r="I78">
        <v>70</v>
      </c>
      <c r="J78" t="s">
        <v>22</v>
      </c>
    </row>
    <row r="79" spans="1:10" x14ac:dyDescent="0.25">
      <c r="A79">
        <v>6367347898</v>
      </c>
      <c r="B79">
        <v>161258838</v>
      </c>
      <c r="C79" t="s">
        <v>185</v>
      </c>
      <c r="D79" t="s">
        <v>20</v>
      </c>
      <c r="E79">
        <v>0</v>
      </c>
      <c r="I79">
        <v>65</v>
      </c>
      <c r="J79" t="s">
        <v>22</v>
      </c>
    </row>
    <row r="80" spans="1:10" x14ac:dyDescent="0.25">
      <c r="A80">
        <v>6367223687</v>
      </c>
      <c r="B80">
        <v>160912743</v>
      </c>
      <c r="C80" t="s">
        <v>523</v>
      </c>
      <c r="D80" t="s">
        <v>20</v>
      </c>
      <c r="E80">
        <v>800</v>
      </c>
      <c r="F80" t="s">
        <v>22</v>
      </c>
    </row>
    <row r="81" spans="1:6" x14ac:dyDescent="0.25">
      <c r="A81">
        <v>6366672212</v>
      </c>
      <c r="B81">
        <v>160912743</v>
      </c>
      <c r="C81" t="s">
        <v>443</v>
      </c>
      <c r="D81" t="s">
        <v>20</v>
      </c>
      <c r="E81">
        <v>350</v>
      </c>
      <c r="F81" t="s">
        <v>22</v>
      </c>
    </row>
    <row r="82" spans="1:6" x14ac:dyDescent="0.25">
      <c r="A82">
        <v>6366529637</v>
      </c>
      <c r="B82">
        <v>160912743</v>
      </c>
      <c r="C82" t="s">
        <v>373</v>
      </c>
      <c r="D82" t="s">
        <v>20</v>
      </c>
      <c r="E82">
        <v>80</v>
      </c>
      <c r="F82" t="s">
        <v>22</v>
      </c>
    </row>
    <row r="83" spans="1:6" x14ac:dyDescent="0.25">
      <c r="A83">
        <v>6366466061</v>
      </c>
      <c r="B83">
        <v>160912743</v>
      </c>
      <c r="C83" t="s">
        <v>443</v>
      </c>
      <c r="D83" t="s">
        <v>20</v>
      </c>
    </row>
    <row r="84" spans="1:6" x14ac:dyDescent="0.25">
      <c r="A84">
        <v>6366447001</v>
      </c>
      <c r="B84">
        <v>160912743</v>
      </c>
      <c r="C84" t="s">
        <v>786</v>
      </c>
      <c r="D84" t="s">
        <v>20</v>
      </c>
      <c r="E84">
        <v>80</v>
      </c>
    </row>
    <row r="85" spans="1:6" x14ac:dyDescent="0.25">
      <c r="A85">
        <v>6366165084</v>
      </c>
      <c r="B85">
        <v>160912743</v>
      </c>
      <c r="C85" t="s">
        <v>411</v>
      </c>
      <c r="D85" t="s">
        <v>20</v>
      </c>
      <c r="F85" t="s">
        <v>23</v>
      </c>
    </row>
    <row r="86" spans="1:6" x14ac:dyDescent="0.25">
      <c r="A86">
        <v>6365676952</v>
      </c>
      <c r="B86">
        <v>160912743</v>
      </c>
      <c r="C86" t="s">
        <v>112</v>
      </c>
      <c r="D86" t="s">
        <v>20</v>
      </c>
      <c r="F86" t="s">
        <v>22</v>
      </c>
    </row>
    <row r="87" spans="1:6" x14ac:dyDescent="0.25">
      <c r="A87">
        <v>6365667021</v>
      </c>
      <c r="B87">
        <v>160912743</v>
      </c>
      <c r="C87" t="s">
        <v>240</v>
      </c>
      <c r="D87" t="s">
        <v>20</v>
      </c>
      <c r="E87">
        <v>500</v>
      </c>
      <c r="F87" t="s">
        <v>23</v>
      </c>
    </row>
    <row r="88" spans="1:6" x14ac:dyDescent="0.25">
      <c r="A88">
        <v>6365518304</v>
      </c>
      <c r="B88">
        <v>160912743</v>
      </c>
      <c r="C88" t="s">
        <v>203</v>
      </c>
      <c r="D88" t="s">
        <v>20</v>
      </c>
    </row>
    <row r="89" spans="1:6" x14ac:dyDescent="0.25">
      <c r="A89">
        <v>6364989465</v>
      </c>
      <c r="B89">
        <v>160912743</v>
      </c>
      <c r="C89" t="s">
        <v>340</v>
      </c>
      <c r="D89" t="s">
        <v>20</v>
      </c>
      <c r="F89" t="s">
        <v>23</v>
      </c>
    </row>
    <row r="90" spans="1:6" x14ac:dyDescent="0.25">
      <c r="A90">
        <v>6364855244</v>
      </c>
      <c r="B90">
        <v>161258838</v>
      </c>
      <c r="C90" t="s">
        <v>247</v>
      </c>
      <c r="D90" t="s">
        <v>20</v>
      </c>
    </row>
    <row r="91" spans="1:6" x14ac:dyDescent="0.25">
      <c r="A91">
        <v>6364836879</v>
      </c>
      <c r="B91">
        <v>161258838</v>
      </c>
      <c r="C91" t="s">
        <v>251</v>
      </c>
      <c r="D91" t="s">
        <v>20</v>
      </c>
      <c r="E91">
        <v>250</v>
      </c>
      <c r="F91" t="s">
        <v>22</v>
      </c>
    </row>
    <row r="92" spans="1:6" x14ac:dyDescent="0.25">
      <c r="A92">
        <v>6364815056</v>
      </c>
      <c r="B92">
        <v>161258838</v>
      </c>
      <c r="C92" t="s">
        <v>253</v>
      </c>
      <c r="D92" t="s">
        <v>20</v>
      </c>
      <c r="E92">
        <v>0</v>
      </c>
    </row>
    <row r="93" spans="1:6" x14ac:dyDescent="0.25">
      <c r="A93">
        <v>6364811337</v>
      </c>
      <c r="B93">
        <v>161258838</v>
      </c>
      <c r="C93" t="s">
        <v>247</v>
      </c>
      <c r="D93" t="s">
        <v>20</v>
      </c>
      <c r="E93">
        <v>0</v>
      </c>
    </row>
    <row r="94" spans="1:6" x14ac:dyDescent="0.25">
      <c r="A94">
        <v>6364802689</v>
      </c>
      <c r="B94">
        <v>161258838</v>
      </c>
      <c r="C94" t="s">
        <v>73</v>
      </c>
      <c r="D94" t="s">
        <v>20</v>
      </c>
      <c r="E94">
        <v>0</v>
      </c>
    </row>
    <row r="95" spans="1:6" x14ac:dyDescent="0.25">
      <c r="A95">
        <v>6364799795</v>
      </c>
      <c r="B95">
        <v>161258838</v>
      </c>
      <c r="C95" t="s">
        <v>187</v>
      </c>
      <c r="D95" t="s">
        <v>20</v>
      </c>
      <c r="E95">
        <v>0</v>
      </c>
    </row>
    <row r="96" spans="1:6" x14ac:dyDescent="0.25">
      <c r="A96">
        <v>6364795878</v>
      </c>
      <c r="B96">
        <v>161258838</v>
      </c>
      <c r="C96" t="s">
        <v>73</v>
      </c>
      <c r="D96" t="s">
        <v>20</v>
      </c>
      <c r="E96">
        <v>0</v>
      </c>
    </row>
    <row r="97" spans="1:6" x14ac:dyDescent="0.25">
      <c r="A97">
        <v>6364792367</v>
      </c>
      <c r="B97">
        <v>161258838</v>
      </c>
      <c r="C97" t="s">
        <v>185</v>
      </c>
      <c r="D97" t="s">
        <v>20</v>
      </c>
      <c r="E97">
        <v>0</v>
      </c>
    </row>
    <row r="98" spans="1:6" x14ac:dyDescent="0.25">
      <c r="A98">
        <v>6364788835</v>
      </c>
      <c r="B98">
        <v>161258838</v>
      </c>
      <c r="C98" t="s">
        <v>203</v>
      </c>
      <c r="D98" t="s">
        <v>20</v>
      </c>
    </row>
    <row r="99" spans="1:6" x14ac:dyDescent="0.25">
      <c r="A99">
        <v>6364786923</v>
      </c>
      <c r="B99">
        <v>161258838</v>
      </c>
      <c r="C99" t="s">
        <v>185</v>
      </c>
      <c r="D99" t="s">
        <v>20</v>
      </c>
      <c r="E99">
        <v>0</v>
      </c>
    </row>
    <row r="100" spans="1:6" x14ac:dyDescent="0.25">
      <c r="A100">
        <v>6364782563</v>
      </c>
      <c r="B100">
        <v>161258838</v>
      </c>
      <c r="C100" t="s">
        <v>73</v>
      </c>
      <c r="D100" t="s">
        <v>20</v>
      </c>
      <c r="E100">
        <v>950</v>
      </c>
      <c r="F100" t="s">
        <v>22</v>
      </c>
    </row>
    <row r="101" spans="1:6" x14ac:dyDescent="0.25">
      <c r="A101">
        <v>6364780118</v>
      </c>
      <c r="B101">
        <v>161258838</v>
      </c>
      <c r="C101" t="s">
        <v>253</v>
      </c>
      <c r="D101" t="s">
        <v>20</v>
      </c>
      <c r="E101">
        <v>0</v>
      </c>
    </row>
    <row r="102" spans="1:6" x14ac:dyDescent="0.25">
      <c r="A102">
        <v>6364684002</v>
      </c>
      <c r="B102">
        <v>161258838</v>
      </c>
      <c r="C102" t="s">
        <v>251</v>
      </c>
      <c r="D102" t="s">
        <v>20</v>
      </c>
      <c r="E102">
        <v>0</v>
      </c>
    </row>
    <row r="103" spans="1:6" x14ac:dyDescent="0.25">
      <c r="A103">
        <v>6364682223</v>
      </c>
      <c r="B103">
        <v>161258838</v>
      </c>
      <c r="C103" t="s">
        <v>268</v>
      </c>
      <c r="D103" t="s">
        <v>20</v>
      </c>
      <c r="E103">
        <v>0</v>
      </c>
    </row>
    <row r="104" spans="1:6" x14ac:dyDescent="0.25">
      <c r="A104">
        <v>6364679178</v>
      </c>
      <c r="B104">
        <v>161258838</v>
      </c>
      <c r="C104" t="s">
        <v>75</v>
      </c>
      <c r="D104" t="s">
        <v>20</v>
      </c>
      <c r="E104">
        <v>0</v>
      </c>
    </row>
    <row r="105" spans="1:6" x14ac:dyDescent="0.25">
      <c r="A105">
        <v>6364674784</v>
      </c>
      <c r="B105">
        <v>161258838</v>
      </c>
      <c r="C105" t="s">
        <v>794</v>
      </c>
      <c r="D105" t="s">
        <v>20</v>
      </c>
      <c r="E105">
        <v>0</v>
      </c>
    </row>
    <row r="106" spans="1:6" x14ac:dyDescent="0.25">
      <c r="A106">
        <v>6364668875</v>
      </c>
      <c r="B106">
        <v>161258838</v>
      </c>
      <c r="C106" t="s">
        <v>247</v>
      </c>
      <c r="D106" t="s">
        <v>20</v>
      </c>
      <c r="E106">
        <v>50</v>
      </c>
    </row>
    <row r="107" spans="1:6" x14ac:dyDescent="0.25">
      <c r="A107">
        <v>6364666688</v>
      </c>
      <c r="B107">
        <v>161258838</v>
      </c>
      <c r="C107" t="s">
        <v>251</v>
      </c>
      <c r="D107" t="s">
        <v>20</v>
      </c>
      <c r="E107">
        <v>0</v>
      </c>
    </row>
    <row r="108" spans="1:6" x14ac:dyDescent="0.25">
      <c r="A108">
        <v>6364662402</v>
      </c>
      <c r="B108">
        <v>161258838</v>
      </c>
      <c r="C108" t="s">
        <v>253</v>
      </c>
      <c r="D108" t="s">
        <v>20</v>
      </c>
      <c r="E108">
        <v>0</v>
      </c>
    </row>
    <row r="109" spans="1:6" x14ac:dyDescent="0.25">
      <c r="A109">
        <v>6364658714</v>
      </c>
      <c r="B109">
        <v>161258838</v>
      </c>
      <c r="C109" t="s">
        <v>187</v>
      </c>
      <c r="D109" t="s">
        <v>20</v>
      </c>
      <c r="E109">
        <v>0</v>
      </c>
    </row>
    <row r="110" spans="1:6" x14ac:dyDescent="0.25">
      <c r="A110">
        <v>6364656469</v>
      </c>
      <c r="B110">
        <v>161258838</v>
      </c>
      <c r="C110" t="s">
        <v>187</v>
      </c>
      <c r="D110" t="s">
        <v>20</v>
      </c>
      <c r="E110">
        <v>0</v>
      </c>
    </row>
    <row r="111" spans="1:6" x14ac:dyDescent="0.25">
      <c r="A111">
        <v>6364607587</v>
      </c>
      <c r="B111">
        <v>161258838</v>
      </c>
      <c r="C111" t="s">
        <v>253</v>
      </c>
      <c r="D111" t="s">
        <v>20</v>
      </c>
      <c r="E111">
        <v>0</v>
      </c>
    </row>
    <row r="112" spans="1:6" x14ac:dyDescent="0.25">
      <c r="A112">
        <v>6364604848</v>
      </c>
      <c r="B112">
        <v>161258838</v>
      </c>
      <c r="C112" t="s">
        <v>187</v>
      </c>
      <c r="D112" t="s">
        <v>20</v>
      </c>
      <c r="E112">
        <v>0</v>
      </c>
    </row>
    <row r="113" spans="1:6" x14ac:dyDescent="0.25">
      <c r="A113">
        <v>6364601848</v>
      </c>
      <c r="B113">
        <v>161258838</v>
      </c>
      <c r="C113" t="s">
        <v>187</v>
      </c>
      <c r="D113" t="s">
        <v>20</v>
      </c>
      <c r="E113">
        <v>0</v>
      </c>
    </row>
    <row r="114" spans="1:6" x14ac:dyDescent="0.25">
      <c r="A114">
        <v>6364598458</v>
      </c>
      <c r="B114">
        <v>161258838</v>
      </c>
      <c r="C114" t="s">
        <v>185</v>
      </c>
      <c r="D114" t="s">
        <v>20</v>
      </c>
      <c r="E114">
        <v>0</v>
      </c>
    </row>
    <row r="115" spans="1:6" x14ac:dyDescent="0.25">
      <c r="A115">
        <v>6364596146</v>
      </c>
      <c r="B115">
        <v>161258838</v>
      </c>
      <c r="C115" t="s">
        <v>268</v>
      </c>
      <c r="D115" t="s">
        <v>20</v>
      </c>
      <c r="E115">
        <v>0</v>
      </c>
    </row>
    <row r="116" spans="1:6" x14ac:dyDescent="0.25">
      <c r="A116">
        <v>6364594100</v>
      </c>
      <c r="B116">
        <v>161258838</v>
      </c>
      <c r="C116" t="s">
        <v>268</v>
      </c>
      <c r="D116" t="s">
        <v>20</v>
      </c>
      <c r="E116">
        <v>0</v>
      </c>
    </row>
    <row r="117" spans="1:6" x14ac:dyDescent="0.25">
      <c r="A117">
        <v>6364584223</v>
      </c>
      <c r="B117">
        <v>161258838</v>
      </c>
      <c r="C117" t="s">
        <v>73</v>
      </c>
      <c r="D117" t="s">
        <v>20</v>
      </c>
    </row>
    <row r="118" spans="1:6" x14ac:dyDescent="0.25">
      <c r="A118">
        <v>6364574119</v>
      </c>
      <c r="B118">
        <v>161258838</v>
      </c>
      <c r="C118" t="s">
        <v>253</v>
      </c>
      <c r="D118" t="s">
        <v>20</v>
      </c>
      <c r="E118">
        <v>0</v>
      </c>
    </row>
    <row r="119" spans="1:6" x14ac:dyDescent="0.25">
      <c r="A119">
        <v>6364568371</v>
      </c>
      <c r="B119">
        <v>161258838</v>
      </c>
      <c r="C119" t="s">
        <v>253</v>
      </c>
      <c r="D119" t="s">
        <v>20</v>
      </c>
      <c r="E119">
        <v>0</v>
      </c>
      <c r="F119" t="s">
        <v>22</v>
      </c>
    </row>
    <row r="120" spans="1:6" x14ac:dyDescent="0.25">
      <c r="A120">
        <v>6364562764</v>
      </c>
      <c r="B120">
        <v>161258838</v>
      </c>
      <c r="C120" t="s">
        <v>253</v>
      </c>
      <c r="D120" t="s">
        <v>20</v>
      </c>
      <c r="E120">
        <v>0</v>
      </c>
    </row>
    <row r="121" spans="1:6" x14ac:dyDescent="0.25">
      <c r="A121">
        <v>6364560351</v>
      </c>
      <c r="B121">
        <v>161258838</v>
      </c>
      <c r="C121" t="s">
        <v>187</v>
      </c>
      <c r="D121" t="s">
        <v>20</v>
      </c>
      <c r="E121">
        <v>0</v>
      </c>
    </row>
    <row r="122" spans="1:6" x14ac:dyDescent="0.25">
      <c r="A122">
        <v>6364555759</v>
      </c>
      <c r="B122">
        <v>161258838</v>
      </c>
      <c r="C122" t="s">
        <v>73</v>
      </c>
      <c r="D122" t="s">
        <v>20</v>
      </c>
      <c r="E122">
        <v>0</v>
      </c>
    </row>
    <row r="123" spans="1:6" x14ac:dyDescent="0.25">
      <c r="A123">
        <v>6364552431</v>
      </c>
      <c r="B123">
        <v>161258838</v>
      </c>
      <c r="C123" t="s">
        <v>187</v>
      </c>
      <c r="D123" t="s">
        <v>20</v>
      </c>
      <c r="E123">
        <v>0</v>
      </c>
    </row>
    <row r="124" spans="1:6" x14ac:dyDescent="0.25">
      <c r="A124">
        <v>6364547213</v>
      </c>
      <c r="B124">
        <v>161258838</v>
      </c>
      <c r="C124" t="s">
        <v>187</v>
      </c>
      <c r="D124" t="s">
        <v>20</v>
      </c>
      <c r="F124" t="s">
        <v>22</v>
      </c>
    </row>
    <row r="125" spans="1:6" x14ac:dyDescent="0.25">
      <c r="A125">
        <v>6364543426</v>
      </c>
      <c r="B125">
        <v>161258838</v>
      </c>
      <c r="C125" t="s">
        <v>187</v>
      </c>
      <c r="D125" t="s">
        <v>20</v>
      </c>
      <c r="E125">
        <v>0</v>
      </c>
    </row>
    <row r="126" spans="1:6" x14ac:dyDescent="0.25">
      <c r="A126">
        <v>6364533339</v>
      </c>
      <c r="B126">
        <v>161258838</v>
      </c>
      <c r="C126" t="s">
        <v>185</v>
      </c>
      <c r="D126" t="s">
        <v>20</v>
      </c>
      <c r="E126">
        <v>0</v>
      </c>
    </row>
    <row r="127" spans="1:6" x14ac:dyDescent="0.25">
      <c r="A127">
        <v>6364531370</v>
      </c>
      <c r="B127">
        <v>161258838</v>
      </c>
      <c r="C127" t="s">
        <v>185</v>
      </c>
      <c r="D127" t="s">
        <v>20</v>
      </c>
    </row>
    <row r="128" spans="1:6" x14ac:dyDescent="0.25">
      <c r="A128">
        <v>6364526103</v>
      </c>
      <c r="B128">
        <v>161258838</v>
      </c>
      <c r="C128" t="s">
        <v>73</v>
      </c>
      <c r="D128" t="s">
        <v>20</v>
      </c>
      <c r="E128">
        <v>0</v>
      </c>
    </row>
    <row r="129" spans="1:6" x14ac:dyDescent="0.25">
      <c r="A129">
        <v>6364518827</v>
      </c>
      <c r="B129">
        <v>161258838</v>
      </c>
      <c r="C129" t="s">
        <v>253</v>
      </c>
      <c r="D129" t="s">
        <v>20</v>
      </c>
      <c r="E129">
        <v>30</v>
      </c>
      <c r="F129" t="s">
        <v>22</v>
      </c>
    </row>
    <row r="130" spans="1:6" x14ac:dyDescent="0.25">
      <c r="A130">
        <v>6364514658</v>
      </c>
      <c r="B130">
        <v>161258838</v>
      </c>
      <c r="C130" t="s">
        <v>251</v>
      </c>
      <c r="D130" t="s">
        <v>20</v>
      </c>
      <c r="E130">
        <v>0</v>
      </c>
    </row>
    <row r="131" spans="1:6" x14ac:dyDescent="0.25">
      <c r="A131">
        <v>6364508709</v>
      </c>
      <c r="B131">
        <v>161258838</v>
      </c>
      <c r="C131" t="s">
        <v>73</v>
      </c>
      <c r="D131" t="s">
        <v>20</v>
      </c>
      <c r="E131">
        <v>0</v>
      </c>
    </row>
    <row r="132" spans="1:6" x14ac:dyDescent="0.25">
      <c r="A132">
        <v>6364506869</v>
      </c>
      <c r="B132">
        <v>161258838</v>
      </c>
      <c r="C132" t="s">
        <v>73</v>
      </c>
      <c r="D132" t="s">
        <v>20</v>
      </c>
      <c r="E132">
        <v>0</v>
      </c>
    </row>
    <row r="133" spans="1:6" x14ac:dyDescent="0.25">
      <c r="A133">
        <v>6364503951</v>
      </c>
      <c r="B133">
        <v>161258838</v>
      </c>
      <c r="C133" t="s">
        <v>247</v>
      </c>
      <c r="D133" t="s">
        <v>20</v>
      </c>
      <c r="E133">
        <v>0</v>
      </c>
    </row>
    <row r="134" spans="1:6" x14ac:dyDescent="0.25">
      <c r="A134">
        <v>6364485400</v>
      </c>
      <c r="B134">
        <v>161258838</v>
      </c>
      <c r="C134" t="s">
        <v>197</v>
      </c>
      <c r="D134" t="s">
        <v>20</v>
      </c>
      <c r="F134" t="s">
        <v>22</v>
      </c>
    </row>
    <row r="135" spans="1:6" x14ac:dyDescent="0.25">
      <c r="A135">
        <v>6364480805</v>
      </c>
      <c r="B135">
        <v>161258838</v>
      </c>
      <c r="C135" t="s">
        <v>73</v>
      </c>
      <c r="D135" t="s">
        <v>20</v>
      </c>
      <c r="E135">
        <v>0</v>
      </c>
    </row>
    <row r="136" spans="1:6" x14ac:dyDescent="0.25">
      <c r="A136">
        <v>6364474013</v>
      </c>
      <c r="B136">
        <v>161258838</v>
      </c>
      <c r="C136" t="s">
        <v>185</v>
      </c>
      <c r="D136" t="s">
        <v>20</v>
      </c>
      <c r="E136">
        <v>0</v>
      </c>
    </row>
    <row r="137" spans="1:6" x14ac:dyDescent="0.25">
      <c r="A137">
        <v>6364471730</v>
      </c>
      <c r="B137">
        <v>161258838</v>
      </c>
      <c r="C137" t="s">
        <v>73</v>
      </c>
      <c r="D137" t="s">
        <v>20</v>
      </c>
      <c r="E137">
        <v>40</v>
      </c>
    </row>
    <row r="138" spans="1:6" x14ac:dyDescent="0.25">
      <c r="A138">
        <v>6364468859</v>
      </c>
      <c r="B138">
        <v>161258838</v>
      </c>
      <c r="C138" t="s">
        <v>187</v>
      </c>
      <c r="D138" t="s">
        <v>20</v>
      </c>
      <c r="E138">
        <v>0</v>
      </c>
    </row>
    <row r="139" spans="1:6" x14ac:dyDescent="0.25">
      <c r="A139">
        <v>6364458375</v>
      </c>
      <c r="B139">
        <v>161258838</v>
      </c>
      <c r="C139" t="s">
        <v>203</v>
      </c>
      <c r="D139" t="s">
        <v>20</v>
      </c>
      <c r="E139">
        <v>0</v>
      </c>
    </row>
    <row r="140" spans="1:6" x14ac:dyDescent="0.25">
      <c r="A140">
        <v>6364454710</v>
      </c>
      <c r="B140">
        <v>161258838</v>
      </c>
      <c r="C140" t="s">
        <v>73</v>
      </c>
      <c r="D140" t="s">
        <v>20</v>
      </c>
      <c r="E140">
        <v>0</v>
      </c>
    </row>
    <row r="141" spans="1:6" x14ac:dyDescent="0.25">
      <c r="A141">
        <v>6364438952</v>
      </c>
      <c r="B141">
        <v>161258838</v>
      </c>
      <c r="C141" t="s">
        <v>73</v>
      </c>
      <c r="D141" t="s">
        <v>20</v>
      </c>
      <c r="E141">
        <v>0</v>
      </c>
    </row>
    <row r="142" spans="1:6" x14ac:dyDescent="0.25">
      <c r="A142">
        <v>6364436093</v>
      </c>
      <c r="B142">
        <v>161258838</v>
      </c>
      <c r="C142" t="s">
        <v>253</v>
      </c>
      <c r="D142" t="s">
        <v>20</v>
      </c>
      <c r="E142">
        <v>0</v>
      </c>
    </row>
    <row r="143" spans="1:6" x14ac:dyDescent="0.25">
      <c r="A143">
        <v>6364429825</v>
      </c>
      <c r="B143">
        <v>161258838</v>
      </c>
      <c r="C143" t="s">
        <v>187</v>
      </c>
      <c r="D143" t="s">
        <v>20</v>
      </c>
      <c r="E143">
        <v>0</v>
      </c>
    </row>
    <row r="144" spans="1:6" x14ac:dyDescent="0.25">
      <c r="A144">
        <v>6364415966</v>
      </c>
      <c r="B144">
        <v>161258838</v>
      </c>
      <c r="C144" t="s">
        <v>185</v>
      </c>
      <c r="D144" t="s">
        <v>20</v>
      </c>
      <c r="E144">
        <v>0</v>
      </c>
    </row>
    <row r="145" spans="1:6" x14ac:dyDescent="0.25">
      <c r="A145">
        <v>6364409267</v>
      </c>
      <c r="B145">
        <v>161258838</v>
      </c>
      <c r="C145" t="s">
        <v>318</v>
      </c>
      <c r="D145" t="s">
        <v>20</v>
      </c>
      <c r="E145">
        <v>0</v>
      </c>
    </row>
    <row r="146" spans="1:6" x14ac:dyDescent="0.25">
      <c r="A146">
        <v>6364404858</v>
      </c>
      <c r="B146">
        <v>161258838</v>
      </c>
      <c r="C146" t="s">
        <v>73</v>
      </c>
      <c r="D146" t="s">
        <v>20</v>
      </c>
      <c r="E146">
        <v>0</v>
      </c>
    </row>
    <row r="147" spans="1:6" x14ac:dyDescent="0.25">
      <c r="A147">
        <v>6364401284</v>
      </c>
      <c r="B147">
        <v>161258838</v>
      </c>
      <c r="C147" t="s">
        <v>73</v>
      </c>
      <c r="D147" t="s">
        <v>20</v>
      </c>
      <c r="E147">
        <v>0</v>
      </c>
    </row>
    <row r="148" spans="1:6" x14ac:dyDescent="0.25">
      <c r="A148">
        <v>6364399506</v>
      </c>
      <c r="B148">
        <v>161258838</v>
      </c>
      <c r="C148" t="s">
        <v>251</v>
      </c>
      <c r="D148" t="s">
        <v>20</v>
      </c>
      <c r="E148">
        <v>0</v>
      </c>
    </row>
    <row r="149" spans="1:6" x14ac:dyDescent="0.25">
      <c r="A149">
        <v>6364398294</v>
      </c>
      <c r="B149">
        <v>160912743</v>
      </c>
      <c r="C149" t="s">
        <v>100</v>
      </c>
      <c r="D149" t="s">
        <v>20</v>
      </c>
      <c r="F149" t="s">
        <v>23</v>
      </c>
    </row>
    <row r="150" spans="1:6" x14ac:dyDescent="0.25">
      <c r="A150">
        <v>6364396701</v>
      </c>
      <c r="B150">
        <v>161258838</v>
      </c>
      <c r="C150" t="s">
        <v>251</v>
      </c>
      <c r="D150" t="s">
        <v>20</v>
      </c>
      <c r="E150">
        <v>0</v>
      </c>
    </row>
    <row r="151" spans="1:6" x14ac:dyDescent="0.25">
      <c r="A151">
        <v>6364391326</v>
      </c>
      <c r="B151">
        <v>161258838</v>
      </c>
      <c r="C151" t="s">
        <v>253</v>
      </c>
      <c r="D151" t="s">
        <v>20</v>
      </c>
      <c r="E151">
        <v>0</v>
      </c>
    </row>
    <row r="152" spans="1:6" x14ac:dyDescent="0.25">
      <c r="A152">
        <v>6364388933</v>
      </c>
      <c r="B152">
        <v>161258838</v>
      </c>
      <c r="C152" t="s">
        <v>253</v>
      </c>
      <c r="D152" t="s">
        <v>20</v>
      </c>
      <c r="E152">
        <v>0</v>
      </c>
    </row>
    <row r="153" spans="1:6" x14ac:dyDescent="0.25">
      <c r="A153">
        <v>6364379020</v>
      </c>
      <c r="B153">
        <v>161258838</v>
      </c>
      <c r="C153" t="s">
        <v>253</v>
      </c>
      <c r="D153" t="s">
        <v>20</v>
      </c>
      <c r="E153">
        <v>0</v>
      </c>
    </row>
    <row r="154" spans="1:6" x14ac:dyDescent="0.25">
      <c r="A154">
        <v>6364364639</v>
      </c>
      <c r="B154">
        <v>161258838</v>
      </c>
      <c r="C154" t="s">
        <v>253</v>
      </c>
      <c r="D154" t="s">
        <v>20</v>
      </c>
      <c r="E154">
        <v>0</v>
      </c>
    </row>
    <row r="155" spans="1:6" x14ac:dyDescent="0.25">
      <c r="A155">
        <v>6364362134</v>
      </c>
      <c r="B155">
        <v>161258838</v>
      </c>
      <c r="C155" t="s">
        <v>55</v>
      </c>
      <c r="D155" t="s">
        <v>20</v>
      </c>
      <c r="E155">
        <v>0</v>
      </c>
    </row>
    <row r="156" spans="1:6" x14ac:dyDescent="0.25">
      <c r="A156">
        <v>6364358269</v>
      </c>
      <c r="B156">
        <v>161258838</v>
      </c>
      <c r="C156" t="s">
        <v>187</v>
      </c>
      <c r="D156" t="s">
        <v>20</v>
      </c>
      <c r="E156">
        <v>0</v>
      </c>
    </row>
    <row r="157" spans="1:6" x14ac:dyDescent="0.25">
      <c r="A157">
        <v>6364354086</v>
      </c>
      <c r="B157">
        <v>161258838</v>
      </c>
      <c r="C157" t="s">
        <v>187</v>
      </c>
      <c r="D157" t="s">
        <v>20</v>
      </c>
      <c r="E157">
        <v>0</v>
      </c>
      <c r="F157" t="s">
        <v>22</v>
      </c>
    </row>
    <row r="158" spans="1:6" x14ac:dyDescent="0.25">
      <c r="A158">
        <v>6364349000</v>
      </c>
      <c r="B158">
        <v>161258838</v>
      </c>
      <c r="C158" t="s">
        <v>340</v>
      </c>
      <c r="D158" t="s">
        <v>20</v>
      </c>
      <c r="E158">
        <v>0</v>
      </c>
    </row>
    <row r="159" spans="1:6" x14ac:dyDescent="0.25">
      <c r="A159">
        <v>6364346020</v>
      </c>
      <c r="B159">
        <v>161258838</v>
      </c>
      <c r="C159" t="s">
        <v>268</v>
      </c>
      <c r="D159" t="s">
        <v>20</v>
      </c>
      <c r="E159">
        <v>0</v>
      </c>
    </row>
    <row r="160" spans="1:6" x14ac:dyDescent="0.25">
      <c r="A160">
        <v>6364338110</v>
      </c>
      <c r="B160">
        <v>161258838</v>
      </c>
      <c r="C160" t="s">
        <v>73</v>
      </c>
      <c r="D160" t="s">
        <v>20</v>
      </c>
      <c r="E160">
        <v>0</v>
      </c>
      <c r="F160" t="s">
        <v>22</v>
      </c>
    </row>
    <row r="161" spans="1:6" x14ac:dyDescent="0.25">
      <c r="A161">
        <v>6364313984</v>
      </c>
      <c r="B161">
        <v>161258838</v>
      </c>
      <c r="C161" t="s">
        <v>179</v>
      </c>
      <c r="D161" t="s">
        <v>20</v>
      </c>
      <c r="E161">
        <v>40</v>
      </c>
    </row>
    <row r="162" spans="1:6" x14ac:dyDescent="0.25">
      <c r="A162">
        <v>6364311884</v>
      </c>
      <c r="B162">
        <v>161258838</v>
      </c>
      <c r="C162" t="s">
        <v>63</v>
      </c>
      <c r="D162" t="s">
        <v>20</v>
      </c>
      <c r="E162">
        <v>0</v>
      </c>
    </row>
    <row r="163" spans="1:6" x14ac:dyDescent="0.25">
      <c r="A163">
        <v>6364305138</v>
      </c>
      <c r="B163">
        <v>161258838</v>
      </c>
      <c r="C163" t="s">
        <v>349</v>
      </c>
      <c r="D163" t="s">
        <v>20</v>
      </c>
      <c r="E163">
        <v>190</v>
      </c>
      <c r="F163" t="s">
        <v>22</v>
      </c>
    </row>
    <row r="164" spans="1:6" x14ac:dyDescent="0.25">
      <c r="A164">
        <v>6364304121</v>
      </c>
      <c r="B164">
        <v>160912743</v>
      </c>
      <c r="C164" t="s">
        <v>179</v>
      </c>
      <c r="D164" t="s">
        <v>20</v>
      </c>
    </row>
    <row r="165" spans="1:6" x14ac:dyDescent="0.25">
      <c r="A165">
        <v>6364285475</v>
      </c>
      <c r="B165">
        <v>161258838</v>
      </c>
      <c r="C165" t="s">
        <v>90</v>
      </c>
      <c r="D165" t="s">
        <v>20</v>
      </c>
      <c r="E165">
        <v>0</v>
      </c>
    </row>
    <row r="166" spans="1:6" x14ac:dyDescent="0.25">
      <c r="A166">
        <v>6364281452</v>
      </c>
      <c r="B166">
        <v>161258838</v>
      </c>
      <c r="C166" t="s">
        <v>794</v>
      </c>
      <c r="D166" t="s">
        <v>20</v>
      </c>
      <c r="E166">
        <v>0</v>
      </c>
    </row>
    <row r="167" spans="1:6" x14ac:dyDescent="0.25">
      <c r="A167">
        <v>6364277476</v>
      </c>
      <c r="B167">
        <v>161258838</v>
      </c>
      <c r="C167" t="s">
        <v>345</v>
      </c>
      <c r="D167" t="s">
        <v>20</v>
      </c>
      <c r="E167">
        <v>0</v>
      </c>
    </row>
    <row r="168" spans="1:6" x14ac:dyDescent="0.25">
      <c r="A168">
        <v>6364275516</v>
      </c>
      <c r="B168">
        <v>161258838</v>
      </c>
      <c r="C168" t="s">
        <v>345</v>
      </c>
      <c r="D168" t="s">
        <v>20</v>
      </c>
      <c r="E168">
        <v>0</v>
      </c>
    </row>
    <row r="169" spans="1:6" x14ac:dyDescent="0.25">
      <c r="A169">
        <v>6364272417</v>
      </c>
      <c r="B169">
        <v>161258838</v>
      </c>
      <c r="C169" t="s">
        <v>367</v>
      </c>
      <c r="D169" t="s">
        <v>20</v>
      </c>
      <c r="E169">
        <v>0</v>
      </c>
    </row>
    <row r="170" spans="1:6" x14ac:dyDescent="0.25">
      <c r="A170">
        <v>6364268396</v>
      </c>
      <c r="B170">
        <v>161258838</v>
      </c>
      <c r="C170" t="s">
        <v>192</v>
      </c>
      <c r="D170" t="s">
        <v>20</v>
      </c>
      <c r="E170">
        <v>0</v>
      </c>
    </row>
    <row r="171" spans="1:6" x14ac:dyDescent="0.25">
      <c r="A171">
        <v>6364263430</v>
      </c>
      <c r="B171">
        <v>161258838</v>
      </c>
      <c r="C171" t="s">
        <v>63</v>
      </c>
      <c r="D171" t="s">
        <v>20</v>
      </c>
      <c r="E171">
        <v>0</v>
      </c>
    </row>
    <row r="172" spans="1:6" x14ac:dyDescent="0.25">
      <c r="A172">
        <v>6364258335</v>
      </c>
      <c r="B172">
        <v>161258838</v>
      </c>
      <c r="C172" t="s">
        <v>192</v>
      </c>
      <c r="D172" t="s">
        <v>20</v>
      </c>
      <c r="E172">
        <v>0</v>
      </c>
    </row>
    <row r="173" spans="1:6" x14ac:dyDescent="0.25">
      <c r="A173">
        <v>6364242088</v>
      </c>
      <c r="B173">
        <v>161258838</v>
      </c>
      <c r="C173" t="s">
        <v>349</v>
      </c>
      <c r="D173" t="s">
        <v>20</v>
      </c>
      <c r="E173">
        <v>200</v>
      </c>
      <c r="F173" t="s">
        <v>22</v>
      </c>
    </row>
    <row r="174" spans="1:6" x14ac:dyDescent="0.25">
      <c r="A174">
        <v>6364232107</v>
      </c>
      <c r="B174">
        <v>160912743</v>
      </c>
      <c r="C174" t="s">
        <v>65</v>
      </c>
      <c r="D174" t="s">
        <v>20</v>
      </c>
      <c r="E174">
        <v>700</v>
      </c>
      <c r="F174" t="s">
        <v>22</v>
      </c>
    </row>
    <row r="175" spans="1:6" x14ac:dyDescent="0.25">
      <c r="A175">
        <v>6364194619</v>
      </c>
      <c r="B175">
        <v>161258838</v>
      </c>
      <c r="C175" t="s">
        <v>367</v>
      </c>
      <c r="D175" t="s">
        <v>20</v>
      </c>
      <c r="E175">
        <v>0</v>
      </c>
    </row>
    <row r="176" spans="1:6" x14ac:dyDescent="0.25">
      <c r="A176">
        <v>6364145306</v>
      </c>
      <c r="B176">
        <v>160912743</v>
      </c>
      <c r="C176" t="s">
        <v>791</v>
      </c>
      <c r="D176" t="s">
        <v>20</v>
      </c>
      <c r="E176">
        <v>560</v>
      </c>
      <c r="F176" t="s">
        <v>22</v>
      </c>
    </row>
    <row r="177" spans="1:6" x14ac:dyDescent="0.25">
      <c r="A177">
        <v>6364061795</v>
      </c>
      <c r="B177">
        <v>160912743</v>
      </c>
      <c r="C177" t="s">
        <v>419</v>
      </c>
      <c r="D177" t="s">
        <v>20</v>
      </c>
    </row>
    <row r="178" spans="1:6" x14ac:dyDescent="0.25">
      <c r="A178">
        <v>6364024127</v>
      </c>
      <c r="B178">
        <v>160912743</v>
      </c>
      <c r="C178" t="s">
        <v>102</v>
      </c>
      <c r="D178" t="s">
        <v>20</v>
      </c>
      <c r="E178">
        <v>150</v>
      </c>
    </row>
    <row r="179" spans="1:6" x14ac:dyDescent="0.25">
      <c r="A179">
        <v>6363481922</v>
      </c>
      <c r="B179">
        <v>160912743</v>
      </c>
      <c r="C179" t="s">
        <v>102</v>
      </c>
      <c r="D179" t="s">
        <v>20</v>
      </c>
      <c r="E179">
        <v>500</v>
      </c>
      <c r="F179" t="s">
        <v>22</v>
      </c>
    </row>
    <row r="180" spans="1:6" x14ac:dyDescent="0.25">
      <c r="A180">
        <v>6363425283</v>
      </c>
      <c r="B180">
        <v>160912743</v>
      </c>
      <c r="C180" t="s">
        <v>71</v>
      </c>
      <c r="D180" t="s">
        <v>20</v>
      </c>
      <c r="E180">
        <v>0</v>
      </c>
    </row>
    <row r="181" spans="1:6" x14ac:dyDescent="0.25">
      <c r="A181">
        <v>6363419726</v>
      </c>
      <c r="B181">
        <v>160912743</v>
      </c>
      <c r="C181" t="s">
        <v>112</v>
      </c>
      <c r="D181" t="s">
        <v>20</v>
      </c>
      <c r="F181" t="s">
        <v>23</v>
      </c>
    </row>
    <row r="182" spans="1:6" x14ac:dyDescent="0.25">
      <c r="A182">
        <v>6363395689</v>
      </c>
      <c r="B182">
        <v>160912743</v>
      </c>
      <c r="C182" t="s">
        <v>203</v>
      </c>
      <c r="D182" t="s">
        <v>20</v>
      </c>
      <c r="E182">
        <v>75</v>
      </c>
      <c r="F182" t="s">
        <v>22</v>
      </c>
    </row>
    <row r="183" spans="1:6" x14ac:dyDescent="0.25">
      <c r="A183">
        <v>6363209613</v>
      </c>
      <c r="B183">
        <v>160912743</v>
      </c>
      <c r="C183" t="s">
        <v>411</v>
      </c>
      <c r="D183" t="s">
        <v>20</v>
      </c>
      <c r="E183">
        <v>147</v>
      </c>
    </row>
    <row r="184" spans="1:6" x14ac:dyDescent="0.25">
      <c r="A184">
        <v>6363171587</v>
      </c>
      <c r="B184">
        <v>160912743</v>
      </c>
      <c r="C184" t="s">
        <v>786</v>
      </c>
      <c r="D184" t="s">
        <v>20</v>
      </c>
    </row>
    <row r="185" spans="1:6" x14ac:dyDescent="0.25">
      <c r="A185">
        <v>6363094279</v>
      </c>
      <c r="B185">
        <v>160912743</v>
      </c>
      <c r="C185" t="s">
        <v>102</v>
      </c>
      <c r="D185" t="s">
        <v>20</v>
      </c>
      <c r="E185">
        <v>150</v>
      </c>
      <c r="F185" t="s">
        <v>22</v>
      </c>
    </row>
    <row r="186" spans="1:6" x14ac:dyDescent="0.25">
      <c r="A186">
        <v>6363078139</v>
      </c>
      <c r="B186">
        <v>160912743</v>
      </c>
      <c r="C186" t="s">
        <v>102</v>
      </c>
      <c r="D186" t="s">
        <v>20</v>
      </c>
      <c r="E186">
        <v>185</v>
      </c>
      <c r="F186" t="s">
        <v>22</v>
      </c>
    </row>
    <row r="187" spans="1:6" x14ac:dyDescent="0.25">
      <c r="A187">
        <v>6363014065</v>
      </c>
      <c r="B187">
        <v>161258838</v>
      </c>
      <c r="C187" t="s">
        <v>192</v>
      </c>
      <c r="D187" t="s">
        <v>20</v>
      </c>
      <c r="E187">
        <v>0</v>
      </c>
    </row>
    <row r="188" spans="1:6" x14ac:dyDescent="0.25">
      <c r="A188">
        <v>6363012043</v>
      </c>
      <c r="B188">
        <v>161258838</v>
      </c>
      <c r="C188" t="s">
        <v>382</v>
      </c>
      <c r="D188" t="s">
        <v>20</v>
      </c>
      <c r="E188">
        <v>0</v>
      </c>
    </row>
    <row r="189" spans="1:6" x14ac:dyDescent="0.25">
      <c r="A189">
        <v>6363010659</v>
      </c>
      <c r="B189">
        <v>161258838</v>
      </c>
      <c r="C189" t="s">
        <v>382</v>
      </c>
      <c r="D189" t="s">
        <v>20</v>
      </c>
      <c r="E189">
        <v>0</v>
      </c>
    </row>
    <row r="190" spans="1:6" x14ac:dyDescent="0.25">
      <c r="A190">
        <v>6363008094</v>
      </c>
      <c r="B190">
        <v>161258838</v>
      </c>
      <c r="C190" t="s">
        <v>382</v>
      </c>
      <c r="D190" t="s">
        <v>20</v>
      </c>
      <c r="E190">
        <v>0</v>
      </c>
    </row>
    <row r="191" spans="1:6" x14ac:dyDescent="0.25">
      <c r="A191">
        <v>6363002009</v>
      </c>
      <c r="B191">
        <v>161258838</v>
      </c>
      <c r="C191" t="s">
        <v>192</v>
      </c>
      <c r="D191" t="s">
        <v>20</v>
      </c>
      <c r="E191">
        <v>0</v>
      </c>
    </row>
    <row r="192" spans="1:6" x14ac:dyDescent="0.25">
      <c r="A192">
        <v>6362999456</v>
      </c>
      <c r="B192">
        <v>161258838</v>
      </c>
      <c r="C192" t="s">
        <v>192</v>
      </c>
      <c r="D192" t="s">
        <v>20</v>
      </c>
      <c r="E192">
        <v>0</v>
      </c>
    </row>
    <row r="193" spans="1:6" x14ac:dyDescent="0.25">
      <c r="A193">
        <v>6362998774</v>
      </c>
      <c r="B193">
        <v>161258838</v>
      </c>
      <c r="C193" t="s">
        <v>192</v>
      </c>
      <c r="D193" t="s">
        <v>20</v>
      </c>
    </row>
    <row r="194" spans="1:6" x14ac:dyDescent="0.25">
      <c r="A194">
        <v>6362998302</v>
      </c>
      <c r="B194">
        <v>160912743</v>
      </c>
      <c r="C194" t="s">
        <v>197</v>
      </c>
      <c r="D194" t="s">
        <v>20</v>
      </c>
    </row>
    <row r="195" spans="1:6" x14ac:dyDescent="0.25">
      <c r="A195">
        <v>6362995463</v>
      </c>
      <c r="B195">
        <v>161258838</v>
      </c>
      <c r="C195" t="s">
        <v>345</v>
      </c>
      <c r="D195" t="s">
        <v>20</v>
      </c>
    </row>
    <row r="196" spans="1:6" x14ac:dyDescent="0.25">
      <c r="A196">
        <v>6362986161</v>
      </c>
      <c r="B196">
        <v>161258838</v>
      </c>
      <c r="C196" t="s">
        <v>192</v>
      </c>
      <c r="D196" t="s">
        <v>20</v>
      </c>
      <c r="F196" t="s">
        <v>23</v>
      </c>
    </row>
    <row r="197" spans="1:6" x14ac:dyDescent="0.25">
      <c r="A197">
        <v>6362986142</v>
      </c>
      <c r="B197">
        <v>160912743</v>
      </c>
      <c r="C197" t="s">
        <v>102</v>
      </c>
      <c r="D197" t="s">
        <v>20</v>
      </c>
      <c r="E197">
        <v>550</v>
      </c>
    </row>
    <row r="198" spans="1:6" x14ac:dyDescent="0.25">
      <c r="A198">
        <v>6362982532</v>
      </c>
      <c r="B198">
        <v>161258838</v>
      </c>
      <c r="C198" t="s">
        <v>192</v>
      </c>
      <c r="D198" t="s">
        <v>20</v>
      </c>
      <c r="E198">
        <v>90</v>
      </c>
      <c r="F198" t="s">
        <v>22</v>
      </c>
    </row>
    <row r="199" spans="1:6" x14ac:dyDescent="0.25">
      <c r="A199">
        <v>6362971099</v>
      </c>
      <c r="B199">
        <v>161258838</v>
      </c>
      <c r="C199" t="s">
        <v>192</v>
      </c>
      <c r="D199" t="s">
        <v>20</v>
      </c>
      <c r="E199">
        <v>0</v>
      </c>
    </row>
    <row r="200" spans="1:6" x14ac:dyDescent="0.25">
      <c r="A200">
        <v>6362958786</v>
      </c>
      <c r="B200">
        <v>161258838</v>
      </c>
      <c r="C200" t="s">
        <v>192</v>
      </c>
      <c r="D200" t="s">
        <v>20</v>
      </c>
      <c r="E200">
        <v>850</v>
      </c>
      <c r="F200" t="s">
        <v>22</v>
      </c>
    </row>
    <row r="201" spans="1:6" x14ac:dyDescent="0.25">
      <c r="A201">
        <v>6362948284</v>
      </c>
      <c r="B201">
        <v>161258838</v>
      </c>
      <c r="C201" t="s">
        <v>63</v>
      </c>
      <c r="D201" t="s">
        <v>20</v>
      </c>
      <c r="E201">
        <v>100</v>
      </c>
      <c r="F201" t="s">
        <v>22</v>
      </c>
    </row>
    <row r="202" spans="1:6" x14ac:dyDescent="0.25">
      <c r="A202">
        <v>6362942097</v>
      </c>
      <c r="B202">
        <v>161258838</v>
      </c>
      <c r="C202" t="s">
        <v>192</v>
      </c>
      <c r="D202" t="s">
        <v>20</v>
      </c>
      <c r="E202">
        <v>200</v>
      </c>
      <c r="F202" t="s">
        <v>22</v>
      </c>
    </row>
    <row r="203" spans="1:6" x14ac:dyDescent="0.25">
      <c r="A203">
        <v>6362936076</v>
      </c>
      <c r="B203">
        <v>161258838</v>
      </c>
      <c r="C203" t="s">
        <v>443</v>
      </c>
      <c r="D203" t="s">
        <v>20</v>
      </c>
      <c r="E203">
        <v>0</v>
      </c>
    </row>
    <row r="204" spans="1:6" x14ac:dyDescent="0.25">
      <c r="A204">
        <v>6362933430</v>
      </c>
      <c r="B204">
        <v>161258838</v>
      </c>
      <c r="C204" t="s">
        <v>192</v>
      </c>
      <c r="D204" t="s">
        <v>20</v>
      </c>
    </row>
    <row r="205" spans="1:6" x14ac:dyDescent="0.25">
      <c r="A205">
        <v>6362926430</v>
      </c>
      <c r="B205">
        <v>161258838</v>
      </c>
      <c r="C205" t="s">
        <v>443</v>
      </c>
      <c r="D205" t="s">
        <v>20</v>
      </c>
      <c r="E205">
        <v>0</v>
      </c>
    </row>
    <row r="206" spans="1:6" x14ac:dyDescent="0.25">
      <c r="A206">
        <v>6362924218</v>
      </c>
      <c r="B206">
        <v>161258838</v>
      </c>
      <c r="C206" t="s">
        <v>443</v>
      </c>
      <c r="D206" t="s">
        <v>20</v>
      </c>
      <c r="E206">
        <v>0</v>
      </c>
    </row>
    <row r="207" spans="1:6" x14ac:dyDescent="0.25">
      <c r="A207">
        <v>6362918785</v>
      </c>
      <c r="B207">
        <v>161258838</v>
      </c>
      <c r="C207" t="s">
        <v>449</v>
      </c>
      <c r="D207" t="s">
        <v>20</v>
      </c>
      <c r="E207">
        <v>0</v>
      </c>
    </row>
    <row r="208" spans="1:6" x14ac:dyDescent="0.25">
      <c r="A208">
        <v>6362901541</v>
      </c>
      <c r="B208">
        <v>161258838</v>
      </c>
      <c r="C208" t="s">
        <v>451</v>
      </c>
      <c r="D208" t="s">
        <v>20</v>
      </c>
      <c r="E208">
        <v>0</v>
      </c>
      <c r="F208" t="s">
        <v>22</v>
      </c>
    </row>
    <row r="209" spans="1:6" x14ac:dyDescent="0.25">
      <c r="A209">
        <v>6362893201</v>
      </c>
      <c r="B209">
        <v>161258838</v>
      </c>
      <c r="C209" t="s">
        <v>176</v>
      </c>
      <c r="D209" t="s">
        <v>20</v>
      </c>
      <c r="E209">
        <v>460</v>
      </c>
      <c r="F209" t="s">
        <v>23</v>
      </c>
    </row>
    <row r="210" spans="1:6" x14ac:dyDescent="0.25">
      <c r="A210">
        <v>6362882744</v>
      </c>
      <c r="B210">
        <v>161258838</v>
      </c>
      <c r="C210" t="s">
        <v>63</v>
      </c>
      <c r="D210" t="s">
        <v>20</v>
      </c>
    </row>
    <row r="211" spans="1:6" x14ac:dyDescent="0.25">
      <c r="A211">
        <v>6362880935</v>
      </c>
      <c r="B211">
        <v>161258838</v>
      </c>
      <c r="C211" t="s">
        <v>192</v>
      </c>
      <c r="D211" t="s">
        <v>20</v>
      </c>
      <c r="E211">
        <v>0</v>
      </c>
    </row>
    <row r="212" spans="1:6" x14ac:dyDescent="0.25">
      <c r="A212">
        <v>6362878807</v>
      </c>
      <c r="B212">
        <v>161258838</v>
      </c>
      <c r="C212" t="s">
        <v>63</v>
      </c>
      <c r="D212" t="s">
        <v>20</v>
      </c>
      <c r="E212">
        <v>0</v>
      </c>
    </row>
    <row r="213" spans="1:6" x14ac:dyDescent="0.25">
      <c r="A213">
        <v>6362869227</v>
      </c>
      <c r="B213">
        <v>161258838</v>
      </c>
      <c r="C213" t="s">
        <v>63</v>
      </c>
      <c r="D213" t="s">
        <v>20</v>
      </c>
      <c r="E213">
        <v>0</v>
      </c>
    </row>
    <row r="214" spans="1:6" x14ac:dyDescent="0.25">
      <c r="A214">
        <v>6362864894</v>
      </c>
      <c r="B214">
        <v>161258838</v>
      </c>
      <c r="C214" t="s">
        <v>63</v>
      </c>
      <c r="D214" t="s">
        <v>20</v>
      </c>
      <c r="E214">
        <v>180</v>
      </c>
      <c r="F214" t="s">
        <v>22</v>
      </c>
    </row>
    <row r="215" spans="1:6" x14ac:dyDescent="0.25">
      <c r="A215">
        <v>6362862787</v>
      </c>
      <c r="B215">
        <v>161258838</v>
      </c>
      <c r="C215" t="s">
        <v>63</v>
      </c>
      <c r="D215" t="s">
        <v>20</v>
      </c>
      <c r="E215">
        <v>0</v>
      </c>
    </row>
    <row r="216" spans="1:6" x14ac:dyDescent="0.25">
      <c r="A216">
        <v>6362837802</v>
      </c>
      <c r="B216">
        <v>161258838</v>
      </c>
      <c r="C216" t="s">
        <v>464</v>
      </c>
      <c r="D216" t="s">
        <v>20</v>
      </c>
    </row>
    <row r="217" spans="1:6" x14ac:dyDescent="0.25">
      <c r="A217">
        <v>6362832370</v>
      </c>
      <c r="B217">
        <v>161258838</v>
      </c>
      <c r="C217" t="s">
        <v>443</v>
      </c>
      <c r="D217" t="s">
        <v>20</v>
      </c>
    </row>
    <row r="218" spans="1:6" x14ac:dyDescent="0.25">
      <c r="A218">
        <v>6362827597</v>
      </c>
      <c r="B218">
        <v>161258838</v>
      </c>
      <c r="C218" t="s">
        <v>443</v>
      </c>
      <c r="D218" t="s">
        <v>20</v>
      </c>
    </row>
    <row r="219" spans="1:6" x14ac:dyDescent="0.25">
      <c r="A219">
        <v>6362821534</v>
      </c>
      <c r="B219">
        <v>161258838</v>
      </c>
      <c r="C219" t="s">
        <v>451</v>
      </c>
      <c r="D219" t="s">
        <v>20</v>
      </c>
      <c r="E219">
        <v>0</v>
      </c>
    </row>
    <row r="220" spans="1:6" x14ac:dyDescent="0.25">
      <c r="A220">
        <v>6362814807</v>
      </c>
      <c r="B220">
        <v>161258838</v>
      </c>
      <c r="C220" t="s">
        <v>345</v>
      </c>
      <c r="D220" t="s">
        <v>20</v>
      </c>
      <c r="E220">
        <v>0</v>
      </c>
    </row>
    <row r="221" spans="1:6" x14ac:dyDescent="0.25">
      <c r="A221">
        <v>6362812464</v>
      </c>
      <c r="B221">
        <v>161258838</v>
      </c>
      <c r="C221" t="s">
        <v>63</v>
      </c>
      <c r="D221" t="s">
        <v>20</v>
      </c>
      <c r="E221">
        <v>0</v>
      </c>
    </row>
    <row r="222" spans="1:6" x14ac:dyDescent="0.25">
      <c r="A222">
        <v>6362810024</v>
      </c>
      <c r="B222">
        <v>161258838</v>
      </c>
      <c r="C222" t="s">
        <v>63</v>
      </c>
      <c r="D222" t="s">
        <v>20</v>
      </c>
      <c r="E222">
        <v>0</v>
      </c>
    </row>
    <row r="223" spans="1:6" x14ac:dyDescent="0.25">
      <c r="A223">
        <v>6362804598</v>
      </c>
      <c r="B223">
        <v>161258838</v>
      </c>
      <c r="C223" t="s">
        <v>63</v>
      </c>
      <c r="D223" t="s">
        <v>20</v>
      </c>
      <c r="E223">
        <v>0</v>
      </c>
    </row>
    <row r="224" spans="1:6" x14ac:dyDescent="0.25">
      <c r="A224">
        <v>6362776020</v>
      </c>
      <c r="B224">
        <v>161258838</v>
      </c>
      <c r="C224" t="s">
        <v>192</v>
      </c>
      <c r="D224" t="s">
        <v>20</v>
      </c>
      <c r="E224">
        <v>120</v>
      </c>
      <c r="F224" t="s">
        <v>22</v>
      </c>
    </row>
    <row r="225" spans="1:6" x14ac:dyDescent="0.25">
      <c r="A225">
        <v>6362770113</v>
      </c>
      <c r="B225">
        <v>161258838</v>
      </c>
      <c r="C225" t="s">
        <v>63</v>
      </c>
      <c r="D225" t="s">
        <v>20</v>
      </c>
      <c r="F225" t="s">
        <v>22</v>
      </c>
    </row>
    <row r="226" spans="1:6" x14ac:dyDescent="0.25">
      <c r="A226">
        <v>6362765391</v>
      </c>
      <c r="B226">
        <v>161258838</v>
      </c>
      <c r="C226" t="s">
        <v>63</v>
      </c>
      <c r="D226" t="s">
        <v>20</v>
      </c>
      <c r="E226">
        <v>30</v>
      </c>
      <c r="F226" t="s">
        <v>22</v>
      </c>
    </row>
    <row r="227" spans="1:6" x14ac:dyDescent="0.25">
      <c r="A227">
        <v>6362762703</v>
      </c>
      <c r="B227">
        <v>161258838</v>
      </c>
      <c r="C227" t="s">
        <v>192</v>
      </c>
      <c r="D227" t="s">
        <v>20</v>
      </c>
    </row>
    <row r="228" spans="1:6" x14ac:dyDescent="0.25">
      <c r="A228">
        <v>6362759712</v>
      </c>
      <c r="B228">
        <v>160912743</v>
      </c>
      <c r="C228" t="s">
        <v>449</v>
      </c>
      <c r="D228" t="s">
        <v>20</v>
      </c>
    </row>
    <row r="229" spans="1:6" x14ac:dyDescent="0.25">
      <c r="A229">
        <v>6362757838</v>
      </c>
      <c r="B229">
        <v>161258838</v>
      </c>
      <c r="C229" t="s">
        <v>443</v>
      </c>
      <c r="D229" t="s">
        <v>20</v>
      </c>
      <c r="F229" t="s">
        <v>22</v>
      </c>
    </row>
    <row r="230" spans="1:6" x14ac:dyDescent="0.25">
      <c r="A230">
        <v>6362748799</v>
      </c>
      <c r="B230">
        <v>161258838</v>
      </c>
      <c r="C230" t="s">
        <v>373</v>
      </c>
      <c r="D230" t="s">
        <v>20</v>
      </c>
    </row>
    <row r="231" spans="1:6" x14ac:dyDescent="0.25">
      <c r="A231">
        <v>6362742859</v>
      </c>
      <c r="B231">
        <v>161258838</v>
      </c>
      <c r="C231" t="s">
        <v>482</v>
      </c>
      <c r="D231" t="s">
        <v>20</v>
      </c>
      <c r="E231">
        <v>0</v>
      </c>
    </row>
    <row r="232" spans="1:6" x14ac:dyDescent="0.25">
      <c r="A232">
        <v>6362738968</v>
      </c>
      <c r="B232">
        <v>161258838</v>
      </c>
      <c r="C232" t="s">
        <v>485</v>
      </c>
      <c r="D232" t="s">
        <v>20</v>
      </c>
      <c r="E232">
        <v>0</v>
      </c>
    </row>
    <row r="233" spans="1:6" x14ac:dyDescent="0.25">
      <c r="A233">
        <v>6362731938</v>
      </c>
      <c r="B233">
        <v>161258838</v>
      </c>
      <c r="C233" t="s">
        <v>795</v>
      </c>
      <c r="D233" t="s">
        <v>20</v>
      </c>
      <c r="E233">
        <v>250</v>
      </c>
      <c r="F233" t="s">
        <v>22</v>
      </c>
    </row>
    <row r="234" spans="1:6" x14ac:dyDescent="0.25">
      <c r="A234">
        <v>6362726581</v>
      </c>
      <c r="B234">
        <v>161258838</v>
      </c>
      <c r="C234" t="s">
        <v>482</v>
      </c>
      <c r="D234" t="s">
        <v>20</v>
      </c>
      <c r="E234">
        <v>0</v>
      </c>
    </row>
    <row r="235" spans="1:6" x14ac:dyDescent="0.25">
      <c r="A235">
        <v>6362720713</v>
      </c>
      <c r="B235">
        <v>161258838</v>
      </c>
      <c r="C235" t="s">
        <v>493</v>
      </c>
      <c r="D235" t="s">
        <v>20</v>
      </c>
      <c r="E235">
        <v>0</v>
      </c>
    </row>
    <row r="236" spans="1:6" x14ac:dyDescent="0.25">
      <c r="A236">
        <v>6362714374</v>
      </c>
      <c r="B236">
        <v>161258838</v>
      </c>
      <c r="C236" t="s">
        <v>240</v>
      </c>
      <c r="D236" t="s">
        <v>20</v>
      </c>
      <c r="E236">
        <v>0</v>
      </c>
    </row>
    <row r="237" spans="1:6" x14ac:dyDescent="0.25">
      <c r="A237">
        <v>6362692985</v>
      </c>
      <c r="B237">
        <v>160912743</v>
      </c>
      <c r="C237" t="s">
        <v>792</v>
      </c>
      <c r="D237" t="s">
        <v>20</v>
      </c>
    </row>
    <row r="238" spans="1:6" x14ac:dyDescent="0.25">
      <c r="A238">
        <v>6362684417</v>
      </c>
      <c r="B238">
        <v>161258838</v>
      </c>
      <c r="C238" t="s">
        <v>240</v>
      </c>
      <c r="D238" t="s">
        <v>20</v>
      </c>
      <c r="E238">
        <v>0</v>
      </c>
    </row>
    <row r="239" spans="1:6" x14ac:dyDescent="0.25">
      <c r="A239">
        <v>6362677693</v>
      </c>
      <c r="B239">
        <v>160912743</v>
      </c>
      <c r="C239" t="s">
        <v>787</v>
      </c>
      <c r="D239" t="s">
        <v>20</v>
      </c>
    </row>
    <row r="240" spans="1:6" x14ac:dyDescent="0.25">
      <c r="A240">
        <v>6362673189</v>
      </c>
      <c r="B240">
        <v>161258838</v>
      </c>
      <c r="C240" t="s">
        <v>795</v>
      </c>
      <c r="D240" t="s">
        <v>20</v>
      </c>
    </row>
    <row r="241" spans="1:6" x14ac:dyDescent="0.25">
      <c r="A241">
        <v>6362666265</v>
      </c>
      <c r="B241">
        <v>161258838</v>
      </c>
      <c r="C241" t="s">
        <v>240</v>
      </c>
      <c r="D241" t="s">
        <v>20</v>
      </c>
      <c r="E241">
        <v>0</v>
      </c>
    </row>
    <row r="242" spans="1:6" x14ac:dyDescent="0.25">
      <c r="A242">
        <v>6362653946</v>
      </c>
      <c r="B242">
        <v>161258838</v>
      </c>
      <c r="C242" t="s">
        <v>373</v>
      </c>
      <c r="D242" t="s">
        <v>20</v>
      </c>
      <c r="E242">
        <v>0</v>
      </c>
    </row>
    <row r="243" spans="1:6" x14ac:dyDescent="0.25">
      <c r="A243">
        <v>6362650770</v>
      </c>
      <c r="B243">
        <v>161258838</v>
      </c>
      <c r="C243" t="s">
        <v>63</v>
      </c>
      <c r="D243" t="s">
        <v>20</v>
      </c>
      <c r="E243">
        <v>0</v>
      </c>
    </row>
    <row r="244" spans="1:6" x14ac:dyDescent="0.25">
      <c r="A244">
        <v>6362642418</v>
      </c>
      <c r="B244">
        <v>161258838</v>
      </c>
      <c r="C244" t="s">
        <v>482</v>
      </c>
      <c r="D244" t="s">
        <v>20</v>
      </c>
      <c r="E244">
        <v>0</v>
      </c>
    </row>
    <row r="245" spans="1:6" x14ac:dyDescent="0.25">
      <c r="A245">
        <v>6362637257</v>
      </c>
      <c r="B245">
        <v>161258838</v>
      </c>
      <c r="C245" t="s">
        <v>523</v>
      </c>
      <c r="D245" t="s">
        <v>20</v>
      </c>
    </row>
    <row r="246" spans="1:6" x14ac:dyDescent="0.25">
      <c r="A246">
        <v>6362617077</v>
      </c>
      <c r="B246">
        <v>161258838</v>
      </c>
      <c r="C246" t="s">
        <v>443</v>
      </c>
      <c r="D246" t="s">
        <v>20</v>
      </c>
      <c r="E246">
        <v>500</v>
      </c>
      <c r="F246" t="s">
        <v>22</v>
      </c>
    </row>
    <row r="247" spans="1:6" x14ac:dyDescent="0.25">
      <c r="A247">
        <v>6362607526</v>
      </c>
      <c r="B247">
        <v>160912743</v>
      </c>
      <c r="C247" t="s">
        <v>419</v>
      </c>
      <c r="D247" t="s">
        <v>20</v>
      </c>
    </row>
    <row r="248" spans="1:6" x14ac:dyDescent="0.25">
      <c r="A248">
        <v>6362603017</v>
      </c>
      <c r="B248">
        <v>160912743</v>
      </c>
      <c r="C248" t="s">
        <v>787</v>
      </c>
      <c r="D248" t="s">
        <v>20</v>
      </c>
      <c r="F248" t="s">
        <v>22</v>
      </c>
    </row>
    <row r="249" spans="1:6" x14ac:dyDescent="0.25">
      <c r="A249">
        <v>6362570339</v>
      </c>
      <c r="B249">
        <v>161258838</v>
      </c>
      <c r="C249" t="s">
        <v>443</v>
      </c>
      <c r="D249" t="s">
        <v>20</v>
      </c>
      <c r="E249">
        <v>450</v>
      </c>
      <c r="F249" t="s">
        <v>22</v>
      </c>
    </row>
    <row r="250" spans="1:6" x14ac:dyDescent="0.25">
      <c r="A250">
        <v>6362557610</v>
      </c>
      <c r="B250">
        <v>161258838</v>
      </c>
      <c r="C250" t="s">
        <v>443</v>
      </c>
      <c r="D250" t="s">
        <v>20</v>
      </c>
      <c r="E250">
        <v>510</v>
      </c>
      <c r="F250" t="s">
        <v>22</v>
      </c>
    </row>
    <row r="251" spans="1:6" x14ac:dyDescent="0.25">
      <c r="A251">
        <v>6362546724</v>
      </c>
      <c r="B251">
        <v>161258838</v>
      </c>
      <c r="C251" t="s">
        <v>443</v>
      </c>
      <c r="D251" t="s">
        <v>20</v>
      </c>
      <c r="E251">
        <v>370</v>
      </c>
      <c r="F251" t="s">
        <v>22</v>
      </c>
    </row>
    <row r="252" spans="1:6" x14ac:dyDescent="0.25">
      <c r="A252">
        <v>6362522706</v>
      </c>
      <c r="B252">
        <v>160912743</v>
      </c>
      <c r="C252" t="s">
        <v>55</v>
      </c>
      <c r="D252" t="s">
        <v>20</v>
      </c>
      <c r="F252" t="s">
        <v>23</v>
      </c>
    </row>
    <row r="253" spans="1:6" x14ac:dyDescent="0.25">
      <c r="A253">
        <v>6362501823</v>
      </c>
      <c r="B253">
        <v>161258838</v>
      </c>
      <c r="C253" t="s">
        <v>63</v>
      </c>
      <c r="D253" t="s">
        <v>20</v>
      </c>
      <c r="E253">
        <v>0</v>
      </c>
    </row>
    <row r="254" spans="1:6" x14ac:dyDescent="0.25">
      <c r="A254">
        <v>6362496062</v>
      </c>
      <c r="B254">
        <v>161258838</v>
      </c>
      <c r="C254" t="s">
        <v>63</v>
      </c>
      <c r="D254" t="s">
        <v>20</v>
      </c>
    </row>
    <row r="255" spans="1:6" x14ac:dyDescent="0.25">
      <c r="A255">
        <v>6362472207</v>
      </c>
      <c r="B255">
        <v>161258838</v>
      </c>
      <c r="C255" t="s">
        <v>482</v>
      </c>
      <c r="D255" t="s">
        <v>20</v>
      </c>
      <c r="E255">
        <v>0</v>
      </c>
    </row>
    <row r="256" spans="1:6" x14ac:dyDescent="0.25">
      <c r="A256">
        <v>6362470165</v>
      </c>
      <c r="B256">
        <v>160912743</v>
      </c>
      <c r="C256" t="s">
        <v>253</v>
      </c>
      <c r="D256" t="s">
        <v>20</v>
      </c>
      <c r="E256">
        <v>290</v>
      </c>
    </row>
    <row r="257" spans="1:6" x14ac:dyDescent="0.25">
      <c r="A257">
        <v>6362466138</v>
      </c>
      <c r="B257">
        <v>160912743</v>
      </c>
      <c r="C257" t="s">
        <v>563</v>
      </c>
      <c r="D257" t="s">
        <v>20</v>
      </c>
    </row>
    <row r="258" spans="1:6" x14ac:dyDescent="0.25">
      <c r="A258">
        <v>6362460573</v>
      </c>
      <c r="B258">
        <v>161258838</v>
      </c>
      <c r="C258" t="s">
        <v>240</v>
      </c>
      <c r="D258" t="s">
        <v>20</v>
      </c>
    </row>
    <row r="259" spans="1:6" x14ac:dyDescent="0.25">
      <c r="A259">
        <v>6362441067</v>
      </c>
      <c r="B259">
        <v>160912743</v>
      </c>
      <c r="C259" t="s">
        <v>253</v>
      </c>
      <c r="D259" t="s">
        <v>20</v>
      </c>
      <c r="E259">
        <v>1500</v>
      </c>
      <c r="F259" t="s">
        <v>22</v>
      </c>
    </row>
    <row r="260" spans="1:6" x14ac:dyDescent="0.25">
      <c r="A260">
        <v>6362438399</v>
      </c>
      <c r="B260">
        <v>160912743</v>
      </c>
      <c r="C260" t="s">
        <v>102</v>
      </c>
      <c r="D260" t="s">
        <v>20</v>
      </c>
      <c r="F260" t="s">
        <v>23</v>
      </c>
    </row>
    <row r="261" spans="1:6" x14ac:dyDescent="0.25">
      <c r="A261">
        <v>6362433562</v>
      </c>
      <c r="B261">
        <v>160912743</v>
      </c>
      <c r="C261" t="s">
        <v>102</v>
      </c>
      <c r="D261" t="s">
        <v>20</v>
      </c>
      <c r="E261">
        <v>0</v>
      </c>
      <c r="F261" t="s">
        <v>22</v>
      </c>
    </row>
    <row r="262" spans="1:6" x14ac:dyDescent="0.25">
      <c r="A262">
        <v>6362414913</v>
      </c>
      <c r="B262">
        <v>160912743</v>
      </c>
      <c r="C262" t="s">
        <v>55</v>
      </c>
      <c r="D262" t="s">
        <v>20</v>
      </c>
    </row>
    <row r="263" spans="1:6" x14ac:dyDescent="0.25">
      <c r="A263">
        <v>6362311765</v>
      </c>
      <c r="B263">
        <v>160912743</v>
      </c>
      <c r="C263" t="s">
        <v>95</v>
      </c>
      <c r="D263" t="s">
        <v>20</v>
      </c>
    </row>
    <row r="264" spans="1:6" x14ac:dyDescent="0.25">
      <c r="A264">
        <v>6362305253</v>
      </c>
      <c r="B264">
        <v>160912743</v>
      </c>
      <c r="C264" t="s">
        <v>102</v>
      </c>
      <c r="D264" t="s">
        <v>20</v>
      </c>
      <c r="E264">
        <v>700</v>
      </c>
    </row>
    <row r="265" spans="1:6" x14ac:dyDescent="0.25">
      <c r="A265">
        <v>6362238816</v>
      </c>
      <c r="B265">
        <v>160912743</v>
      </c>
      <c r="C265" t="s">
        <v>240</v>
      </c>
      <c r="D265" t="s">
        <v>20</v>
      </c>
      <c r="E265">
        <v>140</v>
      </c>
      <c r="F265" t="s">
        <v>22</v>
      </c>
    </row>
    <row r="266" spans="1:6" x14ac:dyDescent="0.25">
      <c r="A266">
        <v>6362106509</v>
      </c>
      <c r="B266">
        <v>160912743</v>
      </c>
      <c r="C266" t="s">
        <v>340</v>
      </c>
      <c r="D266" t="s">
        <v>20</v>
      </c>
    </row>
    <row r="267" spans="1:6" x14ac:dyDescent="0.25">
      <c r="A267">
        <v>6361242886</v>
      </c>
      <c r="B267">
        <v>160912743</v>
      </c>
      <c r="C267" t="s">
        <v>650</v>
      </c>
      <c r="D267" t="s">
        <v>20</v>
      </c>
    </row>
    <row r="268" spans="1:6" x14ac:dyDescent="0.25">
      <c r="A268">
        <v>6361206566</v>
      </c>
      <c r="B268">
        <v>160912743</v>
      </c>
      <c r="C268" t="s">
        <v>199</v>
      </c>
      <c r="D268" t="s">
        <v>20</v>
      </c>
    </row>
    <row r="269" spans="1:6" x14ac:dyDescent="0.25">
      <c r="A269">
        <v>6361038985</v>
      </c>
      <c r="B269">
        <v>160912743</v>
      </c>
      <c r="C269" t="s">
        <v>171</v>
      </c>
      <c r="D269" t="s">
        <v>20</v>
      </c>
      <c r="E269">
        <v>700</v>
      </c>
      <c r="F269" t="s">
        <v>22</v>
      </c>
    </row>
    <row r="270" spans="1:6" x14ac:dyDescent="0.25">
      <c r="A270">
        <v>6360873920</v>
      </c>
      <c r="B270">
        <v>160912743</v>
      </c>
      <c r="C270" t="s">
        <v>791</v>
      </c>
      <c r="D270" t="s">
        <v>20</v>
      </c>
      <c r="E270">
        <v>500</v>
      </c>
      <c r="F270" t="s">
        <v>22</v>
      </c>
    </row>
    <row r="271" spans="1:6" x14ac:dyDescent="0.25">
      <c r="A271">
        <v>6360713944</v>
      </c>
      <c r="B271">
        <v>160912743</v>
      </c>
      <c r="C271" t="s">
        <v>61</v>
      </c>
      <c r="D271" t="s">
        <v>20</v>
      </c>
      <c r="E271">
        <v>160</v>
      </c>
      <c r="F271" t="s">
        <v>22</v>
      </c>
    </row>
    <row r="272" spans="1:6" x14ac:dyDescent="0.25">
      <c r="A272">
        <v>6360330895</v>
      </c>
      <c r="B272">
        <v>160912743</v>
      </c>
      <c r="C272" t="s">
        <v>411</v>
      </c>
      <c r="D272" t="s">
        <v>20</v>
      </c>
      <c r="E272">
        <v>1300</v>
      </c>
      <c r="F272" t="s">
        <v>22</v>
      </c>
    </row>
    <row r="273" spans="1:6" x14ac:dyDescent="0.25">
      <c r="A273">
        <v>6360315368</v>
      </c>
      <c r="B273">
        <v>160912743</v>
      </c>
      <c r="C273" t="s">
        <v>108</v>
      </c>
      <c r="D273" t="s">
        <v>20</v>
      </c>
      <c r="F273" t="s">
        <v>23</v>
      </c>
    </row>
    <row r="274" spans="1:6" x14ac:dyDescent="0.25">
      <c r="A274">
        <v>6359690087</v>
      </c>
      <c r="B274">
        <v>160912743</v>
      </c>
      <c r="C274" t="s">
        <v>102</v>
      </c>
      <c r="D274" t="s">
        <v>20</v>
      </c>
      <c r="F274" t="s">
        <v>23</v>
      </c>
    </row>
    <row r="275" spans="1:6" x14ac:dyDescent="0.25">
      <c r="A275">
        <v>6359673229</v>
      </c>
      <c r="B275">
        <v>160912743</v>
      </c>
      <c r="C275" t="s">
        <v>185</v>
      </c>
      <c r="D275" t="s">
        <v>20</v>
      </c>
      <c r="F275" t="s">
        <v>22</v>
      </c>
    </row>
    <row r="276" spans="1:6" x14ac:dyDescent="0.25">
      <c r="A276">
        <v>6359668688</v>
      </c>
      <c r="B276">
        <v>160912743</v>
      </c>
      <c r="C276" t="s">
        <v>71</v>
      </c>
      <c r="D276" t="s">
        <v>20</v>
      </c>
    </row>
    <row r="277" spans="1:6" x14ac:dyDescent="0.25">
      <c r="A277">
        <v>6359655338</v>
      </c>
      <c r="B277">
        <v>160912743</v>
      </c>
      <c r="C277" t="s">
        <v>57</v>
      </c>
      <c r="D277" t="s">
        <v>20</v>
      </c>
      <c r="E277">
        <v>600</v>
      </c>
      <c r="F277" t="s">
        <v>22</v>
      </c>
    </row>
    <row r="278" spans="1:6" x14ac:dyDescent="0.25">
      <c r="A278">
        <v>6357671833</v>
      </c>
      <c r="B278">
        <v>160912743</v>
      </c>
      <c r="C278" t="s">
        <v>792</v>
      </c>
      <c r="D278" t="s">
        <v>20</v>
      </c>
    </row>
    <row r="279" spans="1:6" x14ac:dyDescent="0.25">
      <c r="A279">
        <v>6357492380</v>
      </c>
      <c r="B279">
        <v>160912743</v>
      </c>
      <c r="C279" t="s">
        <v>451</v>
      </c>
      <c r="D279" t="s">
        <v>20</v>
      </c>
      <c r="E279">
        <v>160</v>
      </c>
      <c r="F279" t="s">
        <v>22</v>
      </c>
    </row>
    <row r="280" spans="1:6" x14ac:dyDescent="0.25">
      <c r="A280">
        <v>6357036190</v>
      </c>
      <c r="B280">
        <v>160912743</v>
      </c>
      <c r="C280" t="s">
        <v>176</v>
      </c>
      <c r="D280" t="s">
        <v>20</v>
      </c>
      <c r="E280">
        <v>140</v>
      </c>
      <c r="F280" t="s">
        <v>22</v>
      </c>
    </row>
    <row r="281" spans="1:6" x14ac:dyDescent="0.25">
      <c r="A281">
        <v>6356163035</v>
      </c>
      <c r="B281">
        <v>160912743</v>
      </c>
      <c r="C281" t="s">
        <v>61</v>
      </c>
      <c r="D281" t="s">
        <v>20</v>
      </c>
    </row>
    <row r="282" spans="1:6" x14ac:dyDescent="0.25">
      <c r="A282">
        <v>6356139201</v>
      </c>
      <c r="B282">
        <v>160912743</v>
      </c>
      <c r="C282" t="s">
        <v>187</v>
      </c>
      <c r="D282" t="s">
        <v>20</v>
      </c>
    </row>
    <row r="283" spans="1:6" x14ac:dyDescent="0.25">
      <c r="A283">
        <v>6356137968</v>
      </c>
      <c r="B283">
        <v>160912743</v>
      </c>
      <c r="C283" t="s">
        <v>199</v>
      </c>
      <c r="D283" t="s">
        <v>20</v>
      </c>
    </row>
    <row r="284" spans="1:6" x14ac:dyDescent="0.25">
      <c r="A284">
        <v>6356119236</v>
      </c>
      <c r="B284">
        <v>160912743</v>
      </c>
      <c r="C284" t="s">
        <v>176</v>
      </c>
      <c r="D284" t="s">
        <v>20</v>
      </c>
      <c r="E284">
        <v>70</v>
      </c>
      <c r="F284" t="s">
        <v>22</v>
      </c>
    </row>
    <row r="285" spans="1:6" x14ac:dyDescent="0.25">
      <c r="A285">
        <v>6356056586</v>
      </c>
      <c r="B285">
        <v>160912743</v>
      </c>
      <c r="C285" t="s">
        <v>247</v>
      </c>
      <c r="D285" t="s">
        <v>20</v>
      </c>
      <c r="E285">
        <v>900</v>
      </c>
      <c r="F285" t="s">
        <v>22</v>
      </c>
    </row>
    <row r="286" spans="1:6" x14ac:dyDescent="0.25">
      <c r="A286">
        <v>6356051675</v>
      </c>
      <c r="B286">
        <v>160912743</v>
      </c>
      <c r="C286" t="s">
        <v>443</v>
      </c>
      <c r="D286" t="s">
        <v>20</v>
      </c>
      <c r="F286" t="s">
        <v>22</v>
      </c>
    </row>
    <row r="287" spans="1:6" x14ac:dyDescent="0.25">
      <c r="A287">
        <v>6356042462</v>
      </c>
      <c r="B287">
        <v>160912743</v>
      </c>
      <c r="C287" t="s">
        <v>373</v>
      </c>
      <c r="D287" t="s">
        <v>20</v>
      </c>
      <c r="F287" t="s">
        <v>22</v>
      </c>
    </row>
    <row r="288" spans="1:6" x14ac:dyDescent="0.25">
      <c r="A288">
        <v>6356039192</v>
      </c>
      <c r="B288">
        <v>160912743</v>
      </c>
      <c r="C288" t="s">
        <v>108</v>
      </c>
      <c r="D288" t="s">
        <v>20</v>
      </c>
      <c r="F288" t="s">
        <v>23</v>
      </c>
    </row>
    <row r="289" spans="1:6" x14ac:dyDescent="0.25">
      <c r="A289">
        <v>6356027287</v>
      </c>
      <c r="B289">
        <v>160912743</v>
      </c>
      <c r="C289" t="s">
        <v>419</v>
      </c>
      <c r="D289" t="s">
        <v>20</v>
      </c>
      <c r="E289">
        <v>110</v>
      </c>
      <c r="F289" t="s">
        <v>22</v>
      </c>
    </row>
    <row r="290" spans="1:6" x14ac:dyDescent="0.25">
      <c r="A290">
        <v>6356023717</v>
      </c>
      <c r="B290">
        <v>160912743</v>
      </c>
      <c r="C290" t="s">
        <v>240</v>
      </c>
      <c r="D290" t="s">
        <v>20</v>
      </c>
      <c r="E290">
        <v>125</v>
      </c>
    </row>
    <row r="291" spans="1:6" x14ac:dyDescent="0.25">
      <c r="A291">
        <v>6356004322</v>
      </c>
      <c r="B291">
        <v>160912743</v>
      </c>
      <c r="C291" t="s">
        <v>119</v>
      </c>
      <c r="D291" t="s">
        <v>20</v>
      </c>
      <c r="E291">
        <v>80</v>
      </c>
      <c r="F291" t="s">
        <v>22</v>
      </c>
    </row>
    <row r="292" spans="1:6" x14ac:dyDescent="0.25">
      <c r="A292">
        <v>6355992326</v>
      </c>
      <c r="B292">
        <v>160912743</v>
      </c>
      <c r="C292" t="s">
        <v>563</v>
      </c>
      <c r="D292" t="s">
        <v>20</v>
      </c>
      <c r="E292">
        <v>140</v>
      </c>
    </row>
    <row r="293" spans="1:6" x14ac:dyDescent="0.25">
      <c r="A293">
        <v>6355991600</v>
      </c>
      <c r="B293">
        <v>160912743</v>
      </c>
      <c r="C293" t="s">
        <v>55</v>
      </c>
      <c r="D293" t="s">
        <v>20</v>
      </c>
      <c r="F293" t="s">
        <v>23</v>
      </c>
    </row>
    <row r="294" spans="1:6" x14ac:dyDescent="0.25">
      <c r="A294">
        <v>6355136030</v>
      </c>
      <c r="B294">
        <v>160912743</v>
      </c>
      <c r="C294" t="s">
        <v>75</v>
      </c>
      <c r="D294" t="s">
        <v>20</v>
      </c>
      <c r="F294" t="s">
        <v>23</v>
      </c>
    </row>
    <row r="295" spans="1:6" x14ac:dyDescent="0.25">
      <c r="A295">
        <v>6353545389</v>
      </c>
      <c r="B295">
        <v>160912743</v>
      </c>
      <c r="C295" t="s">
        <v>668</v>
      </c>
      <c r="D295" t="s">
        <v>20</v>
      </c>
      <c r="E295">
        <v>100</v>
      </c>
      <c r="F295" t="s">
        <v>22</v>
      </c>
    </row>
    <row r="296" spans="1:6" x14ac:dyDescent="0.25">
      <c r="A296">
        <v>6351982846</v>
      </c>
      <c r="B296">
        <v>160912743</v>
      </c>
      <c r="C296" t="s">
        <v>55</v>
      </c>
      <c r="D296" t="s">
        <v>20</v>
      </c>
      <c r="E296">
        <v>400</v>
      </c>
      <c r="F296" t="s">
        <v>22</v>
      </c>
    </row>
    <row r="297" spans="1:6" x14ac:dyDescent="0.25">
      <c r="A297">
        <v>6350246885</v>
      </c>
      <c r="B297">
        <v>160912743</v>
      </c>
      <c r="C297" t="s">
        <v>793</v>
      </c>
      <c r="D297" t="s">
        <v>20</v>
      </c>
    </row>
    <row r="298" spans="1:6" x14ac:dyDescent="0.25">
      <c r="A298">
        <v>6349951695</v>
      </c>
      <c r="B298">
        <v>160912743</v>
      </c>
      <c r="C298" t="s">
        <v>650</v>
      </c>
      <c r="D298" t="s">
        <v>20</v>
      </c>
      <c r="F298" t="s">
        <v>23</v>
      </c>
    </row>
    <row r="299" spans="1:6" x14ac:dyDescent="0.25">
      <c r="A299">
        <v>6349810938</v>
      </c>
      <c r="B299">
        <v>160912743</v>
      </c>
      <c r="C299" t="s">
        <v>61</v>
      </c>
      <c r="D299" t="s">
        <v>20</v>
      </c>
      <c r="F299" t="s">
        <v>22</v>
      </c>
    </row>
    <row r="300" spans="1:6" x14ac:dyDescent="0.25">
      <c r="A300">
        <v>6349719850</v>
      </c>
      <c r="B300">
        <v>160912743</v>
      </c>
      <c r="C300" t="s">
        <v>75</v>
      </c>
      <c r="D300" t="s">
        <v>20</v>
      </c>
      <c r="E300">
        <v>800</v>
      </c>
      <c r="F300" t="s">
        <v>22</v>
      </c>
    </row>
    <row r="301" spans="1:6" x14ac:dyDescent="0.25">
      <c r="A301">
        <v>6349668194</v>
      </c>
      <c r="B301">
        <v>160912743</v>
      </c>
      <c r="C301" t="s">
        <v>793</v>
      </c>
      <c r="D301" t="s">
        <v>20</v>
      </c>
      <c r="F301" t="s">
        <v>23</v>
      </c>
    </row>
    <row r="302" spans="1:6" x14ac:dyDescent="0.25">
      <c r="A302">
        <v>6349609097</v>
      </c>
      <c r="B302">
        <v>160912743</v>
      </c>
      <c r="C302" t="s">
        <v>75</v>
      </c>
      <c r="D302" t="s">
        <v>20</v>
      </c>
      <c r="E302">
        <v>750</v>
      </c>
      <c r="F302" t="s">
        <v>22</v>
      </c>
    </row>
    <row r="303" spans="1:6" x14ac:dyDescent="0.25">
      <c r="A303">
        <v>6349475524</v>
      </c>
      <c r="B303">
        <v>160912743</v>
      </c>
      <c r="C303" t="s">
        <v>482</v>
      </c>
      <c r="D303" t="s">
        <v>20</v>
      </c>
      <c r="E303">
        <v>160</v>
      </c>
      <c r="F303" t="s">
        <v>22</v>
      </c>
    </row>
    <row r="304" spans="1:6" x14ac:dyDescent="0.25">
      <c r="A304">
        <v>6349454153</v>
      </c>
      <c r="B304">
        <v>160912743</v>
      </c>
      <c r="C304" t="s">
        <v>482</v>
      </c>
      <c r="D304" t="s">
        <v>20</v>
      </c>
      <c r="E304">
        <v>200</v>
      </c>
      <c r="F304" t="s">
        <v>22</v>
      </c>
    </row>
    <row r="305" spans="1:6" x14ac:dyDescent="0.25">
      <c r="A305">
        <v>6349373106</v>
      </c>
      <c r="B305">
        <v>160912743</v>
      </c>
      <c r="C305" t="s">
        <v>55</v>
      </c>
      <c r="D305" t="s">
        <v>20</v>
      </c>
      <c r="E305">
        <v>165</v>
      </c>
      <c r="F305" t="s">
        <v>22</v>
      </c>
    </row>
    <row r="306" spans="1:6" x14ac:dyDescent="0.25">
      <c r="A306">
        <v>6349350454</v>
      </c>
      <c r="B306">
        <v>160912743</v>
      </c>
      <c r="C306" t="s">
        <v>786</v>
      </c>
      <c r="D306" t="s">
        <v>20</v>
      </c>
    </row>
    <row r="307" spans="1:6" x14ac:dyDescent="0.25">
      <c r="A307">
        <v>6349346905</v>
      </c>
      <c r="B307">
        <v>160912743</v>
      </c>
      <c r="C307" t="s">
        <v>332</v>
      </c>
      <c r="D307" t="s">
        <v>20</v>
      </c>
      <c r="E307">
        <v>340</v>
      </c>
      <c r="F307" t="s">
        <v>22</v>
      </c>
    </row>
    <row r="308" spans="1:6" x14ac:dyDescent="0.25">
      <c r="A308">
        <v>6349344327</v>
      </c>
      <c r="B308">
        <v>160912743</v>
      </c>
      <c r="C308" t="s">
        <v>523</v>
      </c>
      <c r="D308" t="s">
        <v>20</v>
      </c>
      <c r="E308">
        <v>800</v>
      </c>
      <c r="F308" t="s">
        <v>22</v>
      </c>
    </row>
    <row r="309" spans="1:6" x14ac:dyDescent="0.25">
      <c r="A309">
        <v>6349343969</v>
      </c>
      <c r="B309">
        <v>160912743</v>
      </c>
      <c r="C309" t="s">
        <v>251</v>
      </c>
      <c r="D309" t="s">
        <v>20</v>
      </c>
      <c r="F309" t="s">
        <v>23</v>
      </c>
    </row>
    <row r="310" spans="1:6" x14ac:dyDescent="0.25">
      <c r="A310">
        <v>6349343216</v>
      </c>
      <c r="B310">
        <v>160912743</v>
      </c>
      <c r="C310" t="s">
        <v>794</v>
      </c>
      <c r="D310" t="s">
        <v>20</v>
      </c>
    </row>
    <row r="311" spans="1:6" x14ac:dyDescent="0.25">
      <c r="A311">
        <v>6349343158</v>
      </c>
      <c r="B311">
        <v>160912743</v>
      </c>
      <c r="C311" t="s">
        <v>791</v>
      </c>
      <c r="D311" t="s">
        <v>20</v>
      </c>
      <c r="E311">
        <v>250</v>
      </c>
      <c r="F311" t="s">
        <v>23</v>
      </c>
    </row>
    <row r="312" spans="1:6" x14ac:dyDescent="0.25">
      <c r="A312">
        <v>6349338912</v>
      </c>
      <c r="B312">
        <v>160912743</v>
      </c>
      <c r="C312" t="s">
        <v>73</v>
      </c>
      <c r="D312" t="s">
        <v>20</v>
      </c>
      <c r="E312">
        <v>38</v>
      </c>
    </row>
    <row r="313" spans="1:6" x14ac:dyDescent="0.25">
      <c r="A313">
        <v>6349323588</v>
      </c>
      <c r="B313">
        <v>160912743</v>
      </c>
      <c r="C313" t="s">
        <v>179</v>
      </c>
      <c r="D313" t="s">
        <v>20</v>
      </c>
    </row>
    <row r="314" spans="1:6" x14ac:dyDescent="0.25">
      <c r="A314">
        <v>6349316569</v>
      </c>
      <c r="B314">
        <v>160912743</v>
      </c>
      <c r="C314" t="s">
        <v>742</v>
      </c>
      <c r="D314" t="s">
        <v>20</v>
      </c>
    </row>
    <row r="315" spans="1:6" x14ac:dyDescent="0.25">
      <c r="A315">
        <v>6349310227</v>
      </c>
      <c r="B315">
        <v>160912743</v>
      </c>
      <c r="C315" t="s">
        <v>449</v>
      </c>
      <c r="D315" t="s">
        <v>20</v>
      </c>
      <c r="E315">
        <v>0</v>
      </c>
      <c r="F315" t="s">
        <v>22</v>
      </c>
    </row>
    <row r="316" spans="1:6" x14ac:dyDescent="0.25">
      <c r="A316">
        <v>6349301456</v>
      </c>
      <c r="B316">
        <v>160912743</v>
      </c>
      <c r="C316" t="s">
        <v>199</v>
      </c>
      <c r="D316" t="s">
        <v>20</v>
      </c>
      <c r="E316">
        <v>340</v>
      </c>
      <c r="F316" t="s">
        <v>22</v>
      </c>
    </row>
    <row r="317" spans="1:6" x14ac:dyDescent="0.25">
      <c r="A317">
        <v>6349250325</v>
      </c>
      <c r="B317">
        <v>160912743</v>
      </c>
      <c r="C317" t="s">
        <v>108</v>
      </c>
      <c r="D317" t="s">
        <v>20</v>
      </c>
      <c r="F317" t="s">
        <v>23</v>
      </c>
    </row>
    <row r="318" spans="1:6" x14ac:dyDescent="0.25">
      <c r="A318">
        <v>6349150921</v>
      </c>
      <c r="B318">
        <v>160912743</v>
      </c>
      <c r="C318" t="s">
        <v>367</v>
      </c>
      <c r="D318" t="s">
        <v>20</v>
      </c>
      <c r="F318" t="s">
        <v>23</v>
      </c>
    </row>
    <row r="319" spans="1:6" x14ac:dyDescent="0.25">
      <c r="A319">
        <v>6348992452</v>
      </c>
      <c r="B319">
        <v>160912743</v>
      </c>
      <c r="C319" t="s">
        <v>179</v>
      </c>
      <c r="D319" t="s">
        <v>20</v>
      </c>
      <c r="F319" t="s">
        <v>22</v>
      </c>
    </row>
    <row r="320" spans="1:6" x14ac:dyDescent="0.25">
      <c r="A320">
        <v>6348988519</v>
      </c>
      <c r="B320">
        <v>160912743</v>
      </c>
      <c r="C320" t="s">
        <v>650</v>
      </c>
      <c r="D320" t="s">
        <v>20</v>
      </c>
    </row>
    <row r="321" spans="1:6" x14ac:dyDescent="0.25">
      <c r="A321">
        <v>6348962997</v>
      </c>
      <c r="B321">
        <v>160912743</v>
      </c>
      <c r="C321" t="s">
        <v>179</v>
      </c>
      <c r="D321" t="s">
        <v>20</v>
      </c>
      <c r="E321">
        <v>120</v>
      </c>
      <c r="F321" t="s">
        <v>22</v>
      </c>
    </row>
    <row r="322" spans="1:6" x14ac:dyDescent="0.25">
      <c r="A322">
        <v>6348942431</v>
      </c>
      <c r="B322">
        <v>160912743</v>
      </c>
      <c r="C322" t="s">
        <v>108</v>
      </c>
      <c r="D322" t="s">
        <v>20</v>
      </c>
      <c r="F322" t="s">
        <v>23</v>
      </c>
    </row>
    <row r="323" spans="1:6" x14ac:dyDescent="0.25">
      <c r="A323">
        <v>6348693125</v>
      </c>
      <c r="B323">
        <v>160912743</v>
      </c>
      <c r="C323" t="s">
        <v>71</v>
      </c>
      <c r="D323" t="s">
        <v>20</v>
      </c>
    </row>
    <row r="324" spans="1:6" x14ac:dyDescent="0.25">
      <c r="A324">
        <v>6348672945</v>
      </c>
      <c r="B324">
        <v>160912743</v>
      </c>
      <c r="C324" t="s">
        <v>179</v>
      </c>
      <c r="D324" t="s">
        <v>20</v>
      </c>
      <c r="F324" t="s">
        <v>23</v>
      </c>
    </row>
    <row r="325" spans="1:6" x14ac:dyDescent="0.25">
      <c r="A325">
        <v>6348585689</v>
      </c>
      <c r="B325">
        <v>160912743</v>
      </c>
      <c r="C325" t="s">
        <v>340</v>
      </c>
      <c r="D325" t="s">
        <v>20</v>
      </c>
      <c r="E325">
        <v>70</v>
      </c>
      <c r="F325" t="s">
        <v>22</v>
      </c>
    </row>
    <row r="326" spans="1:6" x14ac:dyDescent="0.25">
      <c r="A326">
        <v>6348559305</v>
      </c>
      <c r="B326">
        <v>160912743</v>
      </c>
      <c r="C326" t="s">
        <v>179</v>
      </c>
      <c r="D326" t="s">
        <v>20</v>
      </c>
      <c r="E326">
        <v>28</v>
      </c>
    </row>
    <row r="327" spans="1:6" x14ac:dyDescent="0.25">
      <c r="A327">
        <v>6348539691</v>
      </c>
      <c r="B327">
        <v>160912743</v>
      </c>
      <c r="C327" t="s">
        <v>793</v>
      </c>
      <c r="D327" t="s">
        <v>20</v>
      </c>
    </row>
    <row r="328" spans="1:6" x14ac:dyDescent="0.25">
      <c r="A328">
        <v>6348524976</v>
      </c>
      <c r="B328">
        <v>160912743</v>
      </c>
      <c r="C328" t="s">
        <v>251</v>
      </c>
      <c r="D328" t="s">
        <v>20</v>
      </c>
      <c r="E328">
        <v>65</v>
      </c>
      <c r="F328" t="s">
        <v>22</v>
      </c>
    </row>
  </sheetData>
  <sortState ref="I2:J328">
    <sortCondition ref="J2"/>
  </sortState>
  <conditionalFormatting sqref="D1:D328">
    <cfRule type="cellIs" dxfId="2" priority="2" operator="equal">
      <formula>"Farmer"</formula>
    </cfRule>
  </conditionalFormatting>
  <conditionalFormatting sqref="J9:J79 J1:J7">
    <cfRule type="cellIs" dxfId="1" priority="1" operator="equal">
      <formula>"Not sure"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28"/>
  <sheetViews>
    <sheetView topLeftCell="BD13" zoomScaleNormal="100" workbookViewId="0">
      <selection activeCell="BP14" sqref="BP14"/>
    </sheetView>
  </sheetViews>
  <sheetFormatPr defaultRowHeight="15" x14ac:dyDescent="0.25"/>
  <cols>
    <col min="1" max="1" width="15" bestFit="1" customWidth="1"/>
    <col min="2" max="2" width="11.85546875" bestFit="1" customWidth="1"/>
    <col min="56" max="56" width="22.140625" bestFit="1" customWidth="1"/>
    <col min="57" max="57" width="16.7109375" bestFit="1" customWidth="1"/>
    <col min="58" max="58" width="11" bestFit="1" customWidth="1"/>
    <col min="95" max="95" width="56" bestFit="1" customWidth="1"/>
    <col min="99" max="99" width="30.7109375" customWidth="1"/>
    <col min="112" max="112" width="20.28515625" bestFit="1" customWidth="1"/>
  </cols>
  <sheetData>
    <row r="1" spans="1:100" x14ac:dyDescent="0.25">
      <c r="A1" s="1" t="s">
        <v>0</v>
      </c>
      <c r="B1" s="1" t="s">
        <v>1</v>
      </c>
      <c r="C1" s="2" t="s">
        <v>797</v>
      </c>
      <c r="D1" s="2" t="s">
        <v>798</v>
      </c>
      <c r="E1" s="2" t="s">
        <v>802</v>
      </c>
      <c r="F1" s="2"/>
      <c r="G1" s="2" t="s">
        <v>816</v>
      </c>
      <c r="H1" s="1"/>
      <c r="I1" s="2" t="s">
        <v>817</v>
      </c>
      <c r="J1" s="2" t="s">
        <v>818</v>
      </c>
      <c r="K1" s="2" t="s">
        <v>819</v>
      </c>
      <c r="L1" s="2" t="s">
        <v>820</v>
      </c>
      <c r="M1" s="1"/>
      <c r="P1" s="2" t="s">
        <v>802</v>
      </c>
      <c r="Q1" s="2" t="s">
        <v>816</v>
      </c>
      <c r="W1" s="2" t="s">
        <v>802</v>
      </c>
      <c r="X1" s="2" t="s">
        <v>804</v>
      </c>
      <c r="Y1" s="2" t="s">
        <v>878</v>
      </c>
      <c r="Z1" s="2" t="s">
        <v>816</v>
      </c>
      <c r="AA1" s="1"/>
      <c r="AK1" s="2" t="s">
        <v>817</v>
      </c>
      <c r="AW1" s="2" t="s">
        <v>817</v>
      </c>
      <c r="AX1" s="2" t="s">
        <v>818</v>
      </c>
      <c r="BI1" s="2" t="s">
        <v>802</v>
      </c>
      <c r="BJ1" s="2" t="s">
        <v>804</v>
      </c>
      <c r="BK1" s="2" t="s">
        <v>888</v>
      </c>
      <c r="BL1" s="2" t="s">
        <v>816</v>
      </c>
      <c r="BM1" s="1" t="s">
        <v>844</v>
      </c>
      <c r="BN1" s="2" t="s">
        <v>819</v>
      </c>
      <c r="BX1" s="2" t="s">
        <v>802</v>
      </c>
      <c r="BY1" s="2" t="s">
        <v>804</v>
      </c>
      <c r="BZ1" s="2" t="s">
        <v>894</v>
      </c>
      <c r="CA1" s="2" t="s">
        <v>816</v>
      </c>
      <c r="CB1" s="2" t="s">
        <v>893</v>
      </c>
      <c r="CC1" s="2" t="s">
        <v>817</v>
      </c>
      <c r="CD1" s="2" t="s">
        <v>818</v>
      </c>
      <c r="CE1" s="2" t="s">
        <v>820</v>
      </c>
      <c r="CF1" s="1"/>
      <c r="CG1" s="2"/>
    </row>
    <row r="2" spans="1:100" x14ac:dyDescent="0.25">
      <c r="A2" s="1"/>
      <c r="B2" s="1"/>
      <c r="C2" s="2" t="s">
        <v>7</v>
      </c>
      <c r="D2" s="2" t="s">
        <v>7</v>
      </c>
      <c r="E2" s="2" t="s">
        <v>7</v>
      </c>
      <c r="F2" s="2"/>
      <c r="G2" s="1" t="s">
        <v>7</v>
      </c>
      <c r="H2" s="1" t="s">
        <v>17</v>
      </c>
      <c r="I2" s="1" t="s">
        <v>7</v>
      </c>
      <c r="J2" s="1" t="s">
        <v>7</v>
      </c>
      <c r="K2" s="1" t="s">
        <v>7</v>
      </c>
      <c r="L2" s="1" t="s">
        <v>7</v>
      </c>
      <c r="M2" s="1" t="s">
        <v>18</v>
      </c>
      <c r="P2" s="2" t="s">
        <v>7</v>
      </c>
      <c r="Q2" s="1" t="s">
        <v>7</v>
      </c>
      <c r="W2" s="2" t="s">
        <v>7</v>
      </c>
      <c r="X2" s="2" t="s">
        <v>7</v>
      </c>
      <c r="Y2" s="2" t="s">
        <v>879</v>
      </c>
      <c r="Z2" s="1" t="s">
        <v>7</v>
      </c>
      <c r="AA2" s="1" t="s">
        <v>17</v>
      </c>
      <c r="AK2" s="1" t="s">
        <v>7</v>
      </c>
      <c r="AW2" s="12" t="s">
        <v>7</v>
      </c>
      <c r="AX2" s="12" t="s">
        <v>7</v>
      </c>
      <c r="BI2" s="14" t="s">
        <v>7</v>
      </c>
      <c r="BJ2" s="14" t="s">
        <v>7</v>
      </c>
      <c r="BK2" s="14" t="s">
        <v>7</v>
      </c>
      <c r="BL2" s="12" t="s">
        <v>7</v>
      </c>
      <c r="BM2" s="12" t="s">
        <v>7</v>
      </c>
      <c r="BN2" s="12" t="s">
        <v>7</v>
      </c>
      <c r="BX2" s="2" t="s">
        <v>7</v>
      </c>
      <c r="BY2" s="2" t="s">
        <v>7</v>
      </c>
      <c r="BZ2" s="2" t="s">
        <v>7</v>
      </c>
      <c r="CA2" s="1" t="s">
        <v>7</v>
      </c>
      <c r="CB2" s="1" t="s">
        <v>17</v>
      </c>
      <c r="CC2" s="1" t="s">
        <v>7</v>
      </c>
      <c r="CD2" s="1" t="s">
        <v>7</v>
      </c>
      <c r="CE2" s="1" t="s">
        <v>7</v>
      </c>
      <c r="CF2" s="1"/>
      <c r="CG2" s="1"/>
    </row>
    <row r="3" spans="1:100" ht="15" customHeight="1" x14ac:dyDescent="0.25">
      <c r="A3">
        <v>6384061808</v>
      </c>
      <c r="B3">
        <v>160912743</v>
      </c>
      <c r="C3" t="s">
        <v>668</v>
      </c>
      <c r="D3" t="s">
        <v>20</v>
      </c>
      <c r="E3">
        <v>70</v>
      </c>
      <c r="G3" t="s">
        <v>23</v>
      </c>
      <c r="P3">
        <v>70</v>
      </c>
      <c r="Q3" t="s">
        <v>23</v>
      </c>
      <c r="W3">
        <v>120</v>
      </c>
      <c r="X3">
        <v>60</v>
      </c>
      <c r="Y3">
        <v>60</v>
      </c>
      <c r="Z3" t="s">
        <v>23</v>
      </c>
      <c r="AK3" t="s">
        <v>29</v>
      </c>
      <c r="BI3" s="14"/>
      <c r="BJ3" s="14"/>
      <c r="BK3" s="14"/>
      <c r="BL3" s="12"/>
      <c r="BM3" s="12"/>
      <c r="BN3" s="12"/>
      <c r="CQ3" s="10" t="s">
        <v>895</v>
      </c>
      <c r="CR3" t="s">
        <v>901</v>
      </c>
      <c r="CS3" s="10" t="s">
        <v>885</v>
      </c>
      <c r="CU3" t="s">
        <v>895</v>
      </c>
      <c r="CV3" t="s">
        <v>901</v>
      </c>
    </row>
    <row r="4" spans="1:100" ht="15" customHeight="1" x14ac:dyDescent="0.25">
      <c r="A4">
        <v>6373725060</v>
      </c>
      <c r="B4">
        <v>160912743</v>
      </c>
      <c r="C4" t="s">
        <v>75</v>
      </c>
      <c r="D4" t="s">
        <v>20</v>
      </c>
      <c r="E4">
        <v>900</v>
      </c>
      <c r="G4" t="s">
        <v>22</v>
      </c>
      <c r="I4" t="s">
        <v>29</v>
      </c>
      <c r="J4" t="s">
        <v>30</v>
      </c>
      <c r="K4" t="s">
        <v>23</v>
      </c>
      <c r="L4" t="s">
        <v>31</v>
      </c>
      <c r="P4">
        <v>900</v>
      </c>
      <c r="Q4" t="s">
        <v>22</v>
      </c>
      <c r="R4" t="s">
        <v>876</v>
      </c>
      <c r="W4">
        <v>140</v>
      </c>
      <c r="X4">
        <v>0</v>
      </c>
      <c r="Y4">
        <v>140</v>
      </c>
      <c r="Z4" t="s">
        <v>23</v>
      </c>
      <c r="AA4" t="s">
        <v>880</v>
      </c>
      <c r="AK4" t="s">
        <v>29</v>
      </c>
      <c r="AP4" t="s">
        <v>884</v>
      </c>
      <c r="AQ4" t="s">
        <v>885</v>
      </c>
      <c r="AW4" s="13" t="s">
        <v>29</v>
      </c>
      <c r="AX4" s="13" t="s">
        <v>46</v>
      </c>
      <c r="BI4" s="11">
        <v>500</v>
      </c>
      <c r="BJ4" s="11">
        <v>0</v>
      </c>
      <c r="BK4" s="11">
        <v>500</v>
      </c>
      <c r="BL4" s="11" t="s">
        <v>22</v>
      </c>
      <c r="BM4" s="11">
        <v>300</v>
      </c>
      <c r="BN4" s="11" t="s">
        <v>23</v>
      </c>
      <c r="BP4" t="s">
        <v>889</v>
      </c>
      <c r="BX4">
        <v>240</v>
      </c>
      <c r="BY4">
        <v>0</v>
      </c>
      <c r="BZ4">
        <v>240</v>
      </c>
      <c r="CA4" t="s">
        <v>22</v>
      </c>
      <c r="CB4">
        <v>2</v>
      </c>
      <c r="CC4" t="s">
        <v>29</v>
      </c>
      <c r="CE4" t="s">
        <v>35</v>
      </c>
      <c r="CQ4" t="s">
        <v>117</v>
      </c>
      <c r="CR4" s="9">
        <f>(CS4/$CS$11)*100</f>
        <v>6.0606060606060606</v>
      </c>
      <c r="CS4">
        <f>COUNTIF(CE4:CE31,"*Tank-contamination (pesticide residue remaining in sprayer)*")</f>
        <v>2</v>
      </c>
      <c r="CU4" t="s">
        <v>902</v>
      </c>
      <c r="CV4" s="9">
        <v>6.0606060606060606</v>
      </c>
    </row>
    <row r="5" spans="1:100" ht="15" customHeight="1" x14ac:dyDescent="0.25">
      <c r="A5">
        <v>6372331312</v>
      </c>
      <c r="B5">
        <v>160912743</v>
      </c>
      <c r="C5" t="s">
        <v>786</v>
      </c>
      <c r="D5" t="s">
        <v>20</v>
      </c>
      <c r="E5">
        <v>500</v>
      </c>
      <c r="G5" t="s">
        <v>22</v>
      </c>
      <c r="H5">
        <v>300</v>
      </c>
      <c r="I5" t="s">
        <v>34</v>
      </c>
      <c r="J5" t="s">
        <v>30</v>
      </c>
      <c r="K5" t="s">
        <v>23</v>
      </c>
      <c r="L5" t="s">
        <v>35</v>
      </c>
      <c r="P5">
        <v>500</v>
      </c>
      <c r="Q5" t="s">
        <v>22</v>
      </c>
      <c r="S5" t="s">
        <v>854</v>
      </c>
      <c r="T5" t="s">
        <v>849</v>
      </c>
      <c r="W5">
        <v>250</v>
      </c>
      <c r="X5">
        <v>0</v>
      </c>
      <c r="Y5">
        <v>250</v>
      </c>
      <c r="Z5" t="s">
        <v>23</v>
      </c>
      <c r="AK5" t="s">
        <v>29</v>
      </c>
      <c r="AO5" t="s">
        <v>29</v>
      </c>
      <c r="AP5" s="9">
        <f>(AQ5/AQ7)*100</f>
        <v>46.666666666666664</v>
      </c>
      <c r="AQ5">
        <v>49</v>
      </c>
      <c r="AW5" t="s">
        <v>29</v>
      </c>
      <c r="AX5" t="s">
        <v>46</v>
      </c>
      <c r="BD5" t="s">
        <v>885</v>
      </c>
      <c r="BE5" s="13" t="s">
        <v>29</v>
      </c>
      <c r="BF5" t="s">
        <v>34</v>
      </c>
      <c r="BI5">
        <v>300</v>
      </c>
      <c r="BJ5">
        <v>150</v>
      </c>
      <c r="BK5">
        <v>150</v>
      </c>
      <c r="BL5" t="s">
        <v>22</v>
      </c>
      <c r="BM5">
        <v>100</v>
      </c>
      <c r="BN5" t="s">
        <v>23</v>
      </c>
      <c r="BX5">
        <v>730</v>
      </c>
      <c r="BY5">
        <v>0</v>
      </c>
      <c r="BZ5">
        <v>730</v>
      </c>
      <c r="CA5" t="s">
        <v>22</v>
      </c>
      <c r="CB5">
        <v>40</v>
      </c>
      <c r="CC5" t="s">
        <v>29</v>
      </c>
      <c r="CE5" t="s">
        <v>47</v>
      </c>
      <c r="CQ5" t="s">
        <v>31</v>
      </c>
      <c r="CR5" s="9">
        <f t="shared" ref="CR5:CR10" si="0">(CS5/$CS$11)*100</f>
        <v>12.121212121212121</v>
      </c>
      <c r="CS5">
        <f>COUNTIF(CE4:CE31,"*Physical drift during application in corn*")</f>
        <v>4</v>
      </c>
      <c r="CU5" t="s">
        <v>904</v>
      </c>
      <c r="CV5" s="9">
        <v>24.242424242424242</v>
      </c>
    </row>
    <row r="6" spans="1:100" ht="15" customHeight="1" x14ac:dyDescent="0.25">
      <c r="A6">
        <v>6372102409</v>
      </c>
      <c r="B6">
        <v>160912743</v>
      </c>
      <c r="C6" t="s">
        <v>108</v>
      </c>
      <c r="D6" t="s">
        <v>20</v>
      </c>
      <c r="E6">
        <v>120</v>
      </c>
      <c r="G6" t="s">
        <v>23</v>
      </c>
      <c r="P6">
        <v>120</v>
      </c>
      <c r="Q6" t="s">
        <v>23</v>
      </c>
      <c r="R6" t="s">
        <v>22</v>
      </c>
      <c r="S6" s="9">
        <f>(T6/T8)*100</f>
        <v>50.710900473933648</v>
      </c>
      <c r="T6">
        <v>107</v>
      </c>
      <c r="W6">
        <v>300</v>
      </c>
      <c r="X6">
        <v>0</v>
      </c>
      <c r="Y6">
        <v>300</v>
      </c>
      <c r="Z6" t="s">
        <v>23</v>
      </c>
      <c r="AK6" t="s">
        <v>29</v>
      </c>
      <c r="AO6" t="s">
        <v>34</v>
      </c>
      <c r="AP6" s="9">
        <f>(AQ6/AQ7)*100</f>
        <v>53.333333333333336</v>
      </c>
      <c r="AQ6">
        <v>56</v>
      </c>
      <c r="AW6" s="11" t="s">
        <v>29</v>
      </c>
      <c r="AX6" s="11" t="s">
        <v>46</v>
      </c>
      <c r="BD6" s="13" t="s">
        <v>887</v>
      </c>
      <c r="BE6">
        <v>6</v>
      </c>
      <c r="BF6">
        <v>1</v>
      </c>
      <c r="BI6">
        <v>240</v>
      </c>
      <c r="BJ6">
        <v>0</v>
      </c>
      <c r="BK6">
        <v>240</v>
      </c>
      <c r="BL6" t="s">
        <v>22</v>
      </c>
      <c r="BM6">
        <v>2</v>
      </c>
      <c r="BN6" t="s">
        <v>23</v>
      </c>
      <c r="BX6">
        <v>730</v>
      </c>
      <c r="BY6">
        <v>0</v>
      </c>
      <c r="BZ6">
        <v>730</v>
      </c>
      <c r="CA6" t="s">
        <v>22</v>
      </c>
      <c r="CB6">
        <v>40</v>
      </c>
      <c r="CC6" t="s">
        <v>29</v>
      </c>
      <c r="CE6" t="s">
        <v>47</v>
      </c>
      <c r="CQ6" t="s">
        <v>47</v>
      </c>
      <c r="CR6" s="9">
        <f t="shared" si="0"/>
        <v>24.242424242424242</v>
      </c>
      <c r="CS6">
        <f>COUNTIF(CE4:CE31,"*Physical drift during application in Xtend soybeans*")</f>
        <v>8</v>
      </c>
      <c r="CU6" t="s">
        <v>906</v>
      </c>
      <c r="CV6" s="9">
        <v>24.242424242424242</v>
      </c>
    </row>
    <row r="7" spans="1:100" ht="15" customHeight="1" x14ac:dyDescent="0.25">
      <c r="A7">
        <v>6371572632</v>
      </c>
      <c r="B7">
        <v>160912743</v>
      </c>
      <c r="C7" t="s">
        <v>650</v>
      </c>
      <c r="D7" t="s">
        <v>20</v>
      </c>
      <c r="E7">
        <v>140</v>
      </c>
      <c r="G7" t="s">
        <v>23</v>
      </c>
      <c r="P7">
        <v>140</v>
      </c>
      <c r="Q7" t="s">
        <v>23</v>
      </c>
      <c r="R7" t="s">
        <v>23</v>
      </c>
      <c r="S7" s="9">
        <f>(T7/T8)*100</f>
        <v>49.289099526066352</v>
      </c>
      <c r="T7">
        <v>104</v>
      </c>
      <c r="W7">
        <v>450</v>
      </c>
      <c r="X7">
        <v>0</v>
      </c>
      <c r="Y7">
        <v>450</v>
      </c>
      <c r="Z7" t="s">
        <v>23</v>
      </c>
      <c r="AC7" t="s">
        <v>854</v>
      </c>
      <c r="AD7" t="s">
        <v>849</v>
      </c>
      <c r="AK7" t="s">
        <v>29</v>
      </c>
      <c r="AO7" t="s">
        <v>886</v>
      </c>
      <c r="AP7">
        <f>SUM(AP5:AP6)</f>
        <v>100</v>
      </c>
      <c r="AQ7">
        <f>SUM(AQ5:AQ6)</f>
        <v>105</v>
      </c>
      <c r="AW7" t="s">
        <v>29</v>
      </c>
      <c r="AX7" t="s">
        <v>46</v>
      </c>
      <c r="BD7" t="s">
        <v>158</v>
      </c>
      <c r="BE7">
        <v>7</v>
      </c>
      <c r="BF7">
        <v>6</v>
      </c>
      <c r="BI7">
        <v>900</v>
      </c>
      <c r="BJ7">
        <v>0</v>
      </c>
      <c r="BK7">
        <v>900</v>
      </c>
      <c r="BL7" t="s">
        <v>22</v>
      </c>
      <c r="BM7">
        <v>160</v>
      </c>
      <c r="BN7" t="s">
        <v>23</v>
      </c>
      <c r="BQ7" t="s">
        <v>884</v>
      </c>
      <c r="BR7" t="s">
        <v>885</v>
      </c>
      <c r="BX7">
        <v>5000</v>
      </c>
      <c r="BY7">
        <v>0</v>
      </c>
      <c r="BZ7">
        <v>5000</v>
      </c>
      <c r="CA7" t="s">
        <v>22</v>
      </c>
      <c r="CB7">
        <v>300</v>
      </c>
      <c r="CC7" t="s">
        <v>29</v>
      </c>
      <c r="CE7" t="s">
        <v>117</v>
      </c>
      <c r="CQ7" t="s">
        <v>43</v>
      </c>
      <c r="CR7" s="9">
        <f t="shared" si="0"/>
        <v>12.121212121212121</v>
      </c>
      <c r="CS7">
        <f>COUNTIF(CE4:CE31,"*Dicamba volatilization from application in corn*")</f>
        <v>4</v>
      </c>
      <c r="CU7" t="s">
        <v>908</v>
      </c>
      <c r="CV7" s="9">
        <v>18.181818181818183</v>
      </c>
    </row>
    <row r="8" spans="1:100" ht="15" customHeight="1" x14ac:dyDescent="0.25">
      <c r="A8">
        <v>6371204640</v>
      </c>
      <c r="B8">
        <v>160912743</v>
      </c>
      <c r="C8" t="s">
        <v>443</v>
      </c>
      <c r="D8" t="s">
        <v>20</v>
      </c>
      <c r="E8">
        <v>300</v>
      </c>
      <c r="G8" t="s">
        <v>22</v>
      </c>
      <c r="H8">
        <v>100</v>
      </c>
      <c r="I8" t="s">
        <v>34</v>
      </c>
      <c r="J8" t="s">
        <v>30</v>
      </c>
      <c r="K8" t="s">
        <v>23</v>
      </c>
      <c r="L8" t="s">
        <v>43</v>
      </c>
      <c r="P8">
        <v>300</v>
      </c>
      <c r="Q8" t="s">
        <v>22</v>
      </c>
      <c r="R8" t="s">
        <v>850</v>
      </c>
      <c r="S8">
        <f>SUM(S6:S7)</f>
        <v>100</v>
      </c>
      <c r="T8">
        <f>SUM(T6:T7)</f>
        <v>211</v>
      </c>
      <c r="W8">
        <v>500</v>
      </c>
      <c r="X8">
        <v>0</v>
      </c>
      <c r="Y8">
        <v>500</v>
      </c>
      <c r="Z8" t="s">
        <v>23</v>
      </c>
      <c r="AB8" t="s">
        <v>22</v>
      </c>
      <c r="AC8">
        <v>50</v>
      </c>
      <c r="AD8">
        <v>86</v>
      </c>
      <c r="AK8" t="s">
        <v>29</v>
      </c>
      <c r="AW8" t="s">
        <v>29</v>
      </c>
      <c r="AX8" t="s">
        <v>46</v>
      </c>
      <c r="BD8" t="s">
        <v>30</v>
      </c>
      <c r="BE8">
        <v>5</v>
      </c>
      <c r="BF8">
        <v>21</v>
      </c>
      <c r="BI8">
        <v>550</v>
      </c>
      <c r="BJ8">
        <v>0</v>
      </c>
      <c r="BK8">
        <v>550</v>
      </c>
      <c r="BL8" t="s">
        <v>22</v>
      </c>
      <c r="BM8">
        <v>40</v>
      </c>
      <c r="BN8" t="s">
        <v>23</v>
      </c>
      <c r="BP8" t="s">
        <v>22</v>
      </c>
      <c r="BQ8" s="9">
        <f>(BR8/BR10)*100</f>
        <v>6.9767441860465116</v>
      </c>
      <c r="BR8">
        <v>6</v>
      </c>
      <c r="BX8">
        <v>550</v>
      </c>
      <c r="BY8">
        <v>0</v>
      </c>
      <c r="BZ8">
        <v>550</v>
      </c>
      <c r="CA8" t="s">
        <v>22</v>
      </c>
      <c r="CB8">
        <v>5</v>
      </c>
      <c r="CC8" t="s">
        <v>29</v>
      </c>
      <c r="CE8" t="s">
        <v>311</v>
      </c>
      <c r="CQ8" t="s">
        <v>141</v>
      </c>
      <c r="CR8" s="9">
        <f t="shared" si="0"/>
        <v>24.242424242424242</v>
      </c>
      <c r="CS8">
        <f>COUNTIF(CE4:CE31,"*Dicamba volatilization from application in Xtend soybeans*")</f>
        <v>8</v>
      </c>
      <c r="CU8" t="s">
        <v>903</v>
      </c>
      <c r="CV8" s="9">
        <v>12.121212121212121</v>
      </c>
    </row>
    <row r="9" spans="1:100" ht="15" customHeight="1" x14ac:dyDescent="0.25">
      <c r="A9">
        <v>6370431428</v>
      </c>
      <c r="B9">
        <v>160912743</v>
      </c>
      <c r="C9" t="s">
        <v>373</v>
      </c>
      <c r="D9" t="s">
        <v>20</v>
      </c>
      <c r="E9">
        <v>400</v>
      </c>
      <c r="G9" t="s">
        <v>22</v>
      </c>
      <c r="I9" t="s">
        <v>29</v>
      </c>
      <c r="J9" t="s">
        <v>46</v>
      </c>
      <c r="K9" t="s">
        <v>23</v>
      </c>
      <c r="L9" t="s">
        <v>47</v>
      </c>
      <c r="P9">
        <v>400</v>
      </c>
      <c r="Q9" t="s">
        <v>22</v>
      </c>
      <c r="W9">
        <v>600</v>
      </c>
      <c r="X9">
        <v>0</v>
      </c>
      <c r="Y9">
        <v>600</v>
      </c>
      <c r="Z9" t="s">
        <v>23</v>
      </c>
      <c r="AB9" s="9" t="s">
        <v>23</v>
      </c>
      <c r="AC9">
        <v>50</v>
      </c>
      <c r="AD9">
        <v>86</v>
      </c>
      <c r="AK9" t="s">
        <v>29</v>
      </c>
      <c r="AW9" t="s">
        <v>29</v>
      </c>
      <c r="AX9" t="s">
        <v>46</v>
      </c>
      <c r="BD9" t="s">
        <v>850</v>
      </c>
      <c r="BE9">
        <f>SUM(BE6:BE8)</f>
        <v>18</v>
      </c>
      <c r="BF9">
        <f>SUM(BF6:BF8)</f>
        <v>28</v>
      </c>
      <c r="BI9">
        <v>440</v>
      </c>
      <c r="BJ9">
        <v>0</v>
      </c>
      <c r="BK9">
        <v>440</v>
      </c>
      <c r="BL9" t="s">
        <v>22</v>
      </c>
      <c r="BM9">
        <v>30</v>
      </c>
      <c r="BN9" t="s">
        <v>23</v>
      </c>
      <c r="BP9" t="s">
        <v>23</v>
      </c>
      <c r="BQ9" s="9">
        <f>(BR9/BR10)*100</f>
        <v>93.023255813953483</v>
      </c>
      <c r="BR9">
        <v>80</v>
      </c>
      <c r="BX9">
        <v>1500</v>
      </c>
      <c r="BY9">
        <v>0</v>
      </c>
      <c r="BZ9">
        <v>1500</v>
      </c>
      <c r="CA9" t="s">
        <v>22</v>
      </c>
      <c r="CB9">
        <v>50</v>
      </c>
      <c r="CC9" t="s">
        <v>29</v>
      </c>
      <c r="CD9" t="s">
        <v>30</v>
      </c>
      <c r="CE9" t="s">
        <v>141</v>
      </c>
      <c r="CQ9" t="s">
        <v>51</v>
      </c>
      <c r="CR9" s="9">
        <f t="shared" si="0"/>
        <v>3.0303030303030303</v>
      </c>
      <c r="CS9">
        <f>COUNTIF(CE4:CE31,"*Temperature inversion from application in corn*")</f>
        <v>1</v>
      </c>
      <c r="CU9" t="s">
        <v>905</v>
      </c>
      <c r="CV9" s="9">
        <v>12.121212121212121</v>
      </c>
    </row>
    <row r="10" spans="1:100" ht="15" customHeight="1" x14ac:dyDescent="0.25">
      <c r="A10">
        <v>6369267955</v>
      </c>
      <c r="B10">
        <v>161258838</v>
      </c>
      <c r="C10" t="s">
        <v>61</v>
      </c>
      <c r="D10" t="s">
        <v>20</v>
      </c>
      <c r="E10">
        <v>250</v>
      </c>
      <c r="G10" t="s">
        <v>23</v>
      </c>
      <c r="P10">
        <v>250</v>
      </c>
      <c r="Q10" t="s">
        <v>23</v>
      </c>
      <c r="W10">
        <v>40</v>
      </c>
      <c r="X10">
        <v>0</v>
      </c>
      <c r="Y10">
        <v>40</v>
      </c>
      <c r="Z10" t="s">
        <v>23</v>
      </c>
      <c r="AB10" t="s">
        <v>850</v>
      </c>
      <c r="AC10">
        <v>100</v>
      </c>
      <c r="AD10">
        <f>SUM(AD8:AD9)</f>
        <v>172</v>
      </c>
      <c r="AK10" t="s">
        <v>29</v>
      </c>
      <c r="AW10" t="s">
        <v>29</v>
      </c>
      <c r="AX10" t="s">
        <v>158</v>
      </c>
      <c r="BI10">
        <v>730</v>
      </c>
      <c r="BJ10">
        <v>0</v>
      </c>
      <c r="BK10">
        <v>730</v>
      </c>
      <c r="BL10" t="s">
        <v>22</v>
      </c>
      <c r="BM10">
        <v>40</v>
      </c>
      <c r="BN10" t="s">
        <v>23</v>
      </c>
      <c r="BP10" t="s">
        <v>850</v>
      </c>
      <c r="BQ10" s="9">
        <f>SUM(BQ8:BQ9)</f>
        <v>100</v>
      </c>
      <c r="BR10">
        <f>SUM(BR8:BR9)</f>
        <v>86</v>
      </c>
      <c r="BX10">
        <v>450</v>
      </c>
      <c r="BY10">
        <v>0</v>
      </c>
      <c r="BZ10">
        <v>450</v>
      </c>
      <c r="CA10" t="s">
        <v>22</v>
      </c>
      <c r="CB10">
        <v>10</v>
      </c>
      <c r="CC10" t="s">
        <v>29</v>
      </c>
      <c r="CE10" t="s">
        <v>172</v>
      </c>
      <c r="CQ10" t="s">
        <v>35</v>
      </c>
      <c r="CR10" s="9">
        <f t="shared" si="0"/>
        <v>18.181818181818183</v>
      </c>
      <c r="CS10">
        <f>COUNTIF(CE4:CE31,"*Temperature inversion from application in Xtend soybeans*")</f>
        <v>6</v>
      </c>
      <c r="CU10" t="s">
        <v>907</v>
      </c>
      <c r="CV10" s="9">
        <v>3.0303030303030303</v>
      </c>
    </row>
    <row r="11" spans="1:100" ht="15" customHeight="1" x14ac:dyDescent="0.25">
      <c r="A11">
        <v>6369266166</v>
      </c>
      <c r="B11">
        <v>161258838</v>
      </c>
      <c r="C11" t="s">
        <v>55</v>
      </c>
      <c r="D11" t="s">
        <v>20</v>
      </c>
      <c r="E11">
        <v>300</v>
      </c>
      <c r="G11" t="s">
        <v>23</v>
      </c>
      <c r="P11">
        <v>300</v>
      </c>
      <c r="Q11" t="s">
        <v>23</v>
      </c>
      <c r="W11">
        <v>1000</v>
      </c>
      <c r="X11">
        <v>0</v>
      </c>
      <c r="Y11">
        <v>1000</v>
      </c>
      <c r="Z11" t="s">
        <v>23</v>
      </c>
      <c r="AK11" t="s">
        <v>29</v>
      </c>
      <c r="AW11" t="s">
        <v>29</v>
      </c>
      <c r="AX11" t="s">
        <v>158</v>
      </c>
      <c r="BD11" t="s">
        <v>884</v>
      </c>
      <c r="BE11" s="13" t="s">
        <v>29</v>
      </c>
      <c r="BF11" t="s">
        <v>34</v>
      </c>
      <c r="BI11">
        <v>730</v>
      </c>
      <c r="BJ11">
        <v>0</v>
      </c>
      <c r="BK11">
        <v>730</v>
      </c>
      <c r="BL11" t="s">
        <v>22</v>
      </c>
      <c r="BM11">
        <v>40</v>
      </c>
      <c r="BN11" t="s">
        <v>23</v>
      </c>
      <c r="BX11">
        <v>2000</v>
      </c>
      <c r="BY11">
        <v>200</v>
      </c>
      <c r="BZ11">
        <v>1800</v>
      </c>
      <c r="CA11" t="s">
        <v>22</v>
      </c>
      <c r="CB11">
        <v>50</v>
      </c>
      <c r="CC11" t="s">
        <v>29</v>
      </c>
      <c r="CE11" t="s">
        <v>311</v>
      </c>
      <c r="CQ11" t="s">
        <v>850</v>
      </c>
      <c r="CR11">
        <f>SUM(CR4:CR10)</f>
        <v>100</v>
      </c>
      <c r="CS11">
        <f>SUM(CS4:CS10)</f>
        <v>33</v>
      </c>
    </row>
    <row r="12" spans="1:100" ht="15" customHeight="1" x14ac:dyDescent="0.25">
      <c r="A12">
        <v>6369264471</v>
      </c>
      <c r="B12">
        <v>161258838</v>
      </c>
      <c r="C12" t="s">
        <v>57</v>
      </c>
      <c r="D12" t="s">
        <v>20</v>
      </c>
      <c r="E12">
        <v>450</v>
      </c>
      <c r="G12" t="s">
        <v>23</v>
      </c>
      <c r="P12">
        <v>450</v>
      </c>
      <c r="Q12" t="s">
        <v>23</v>
      </c>
      <c r="W12">
        <v>300</v>
      </c>
      <c r="X12">
        <v>0</v>
      </c>
      <c r="Y12">
        <v>300</v>
      </c>
      <c r="Z12" t="s">
        <v>23</v>
      </c>
      <c r="AK12" t="s">
        <v>29</v>
      </c>
      <c r="AW12" t="s">
        <v>29</v>
      </c>
      <c r="AX12" t="s">
        <v>158</v>
      </c>
      <c r="BD12" s="13" t="s">
        <v>887</v>
      </c>
      <c r="BE12" s="9">
        <f>(BE6/$BE$9)*100</f>
        <v>33.333333333333329</v>
      </c>
      <c r="BF12" s="9">
        <f>(BF6/$BF$9)*100</f>
        <v>3.5714285714285712</v>
      </c>
      <c r="BI12">
        <v>800</v>
      </c>
      <c r="BK12">
        <v>800</v>
      </c>
      <c r="BL12" t="s">
        <v>22</v>
      </c>
      <c r="BM12">
        <v>25</v>
      </c>
      <c r="BN12" t="s">
        <v>23</v>
      </c>
      <c r="BP12" t="s">
        <v>891</v>
      </c>
      <c r="BQ12" t="s">
        <v>890</v>
      </c>
      <c r="BR12" t="s">
        <v>892</v>
      </c>
      <c r="BX12">
        <v>500</v>
      </c>
      <c r="BY12">
        <v>0</v>
      </c>
      <c r="BZ12">
        <v>500</v>
      </c>
      <c r="CA12" t="s">
        <v>22</v>
      </c>
      <c r="CB12">
        <v>30</v>
      </c>
      <c r="CC12" t="s">
        <v>29</v>
      </c>
      <c r="CE12" t="s">
        <v>35</v>
      </c>
    </row>
    <row r="13" spans="1:100" ht="15" customHeight="1" x14ac:dyDescent="0.25">
      <c r="A13">
        <v>6369262829</v>
      </c>
      <c r="B13">
        <v>161258838</v>
      </c>
      <c r="C13" t="s">
        <v>55</v>
      </c>
      <c r="D13" t="s">
        <v>20</v>
      </c>
      <c r="E13">
        <v>500</v>
      </c>
      <c r="G13" t="s">
        <v>23</v>
      </c>
      <c r="P13">
        <v>500</v>
      </c>
      <c r="Q13" t="s">
        <v>23</v>
      </c>
      <c r="W13">
        <v>500</v>
      </c>
      <c r="X13">
        <v>250</v>
      </c>
      <c r="Y13">
        <v>250</v>
      </c>
      <c r="Z13" t="s">
        <v>23</v>
      </c>
      <c r="AC13">
        <v>2017</v>
      </c>
      <c r="AD13" t="s">
        <v>853</v>
      </c>
      <c r="AK13" t="s">
        <v>29</v>
      </c>
      <c r="AW13" t="s">
        <v>29</v>
      </c>
      <c r="AX13" t="s">
        <v>158</v>
      </c>
      <c r="BD13" t="s">
        <v>158</v>
      </c>
      <c r="BE13" s="9">
        <f t="shared" ref="BE13:BE14" si="1">(BE7/$BE$9)*100</f>
        <v>38.888888888888893</v>
      </c>
      <c r="BF13" s="9">
        <f t="shared" ref="BF13:BF14" si="2">(BF7/$BF$9)*100</f>
        <v>21.428571428571427</v>
      </c>
      <c r="BI13">
        <v>240</v>
      </c>
      <c r="BK13">
        <v>240</v>
      </c>
      <c r="BL13" t="s">
        <v>22</v>
      </c>
      <c r="BM13">
        <v>50</v>
      </c>
      <c r="BN13" t="s">
        <v>23</v>
      </c>
      <c r="BP13" t="s">
        <v>23</v>
      </c>
      <c r="BQ13" s="9">
        <f>AVERAGE(BM85:BM90)</f>
        <v>135.33333333333334</v>
      </c>
      <c r="BR13">
        <f>(_xlfn.STDEV.S(BM85:BM90)/SQRT(BR8))</f>
        <v>76.78830929538978</v>
      </c>
      <c r="BX13">
        <v>1700</v>
      </c>
      <c r="BY13">
        <v>0</v>
      </c>
      <c r="BZ13">
        <v>1700</v>
      </c>
      <c r="CA13" t="s">
        <v>22</v>
      </c>
      <c r="CB13">
        <v>15</v>
      </c>
      <c r="CC13" t="s">
        <v>29</v>
      </c>
      <c r="CE13" t="s">
        <v>47</v>
      </c>
    </row>
    <row r="14" spans="1:100" ht="15" customHeight="1" x14ac:dyDescent="0.25">
      <c r="A14">
        <v>6369260901</v>
      </c>
      <c r="B14">
        <v>161258838</v>
      </c>
      <c r="C14" t="s">
        <v>57</v>
      </c>
      <c r="D14" t="s">
        <v>20</v>
      </c>
      <c r="E14">
        <v>600</v>
      </c>
      <c r="G14" t="s">
        <v>23</v>
      </c>
      <c r="P14">
        <v>600</v>
      </c>
      <c r="Q14" t="s">
        <v>23</v>
      </c>
      <c r="W14">
        <v>550</v>
      </c>
      <c r="X14">
        <v>0</v>
      </c>
      <c r="Y14">
        <v>550</v>
      </c>
      <c r="Z14" t="s">
        <v>23</v>
      </c>
      <c r="AB14" t="s">
        <v>882</v>
      </c>
      <c r="AC14" s="9">
        <v>15225.5</v>
      </c>
      <c r="AD14" s="9">
        <f>(AC14/AC16)*100</f>
        <v>13.252068255702119</v>
      </c>
      <c r="AK14" t="s">
        <v>29</v>
      </c>
      <c r="AW14" t="s">
        <v>29</v>
      </c>
      <c r="AX14" t="s">
        <v>158</v>
      </c>
      <c r="BD14" t="s">
        <v>30</v>
      </c>
      <c r="BE14" s="9">
        <f t="shared" si="1"/>
        <v>27.777777777777779</v>
      </c>
      <c r="BF14" s="9">
        <f t="shared" si="2"/>
        <v>75</v>
      </c>
      <c r="BI14">
        <v>400</v>
      </c>
      <c r="BJ14">
        <v>0</v>
      </c>
      <c r="BK14">
        <v>400</v>
      </c>
      <c r="BL14" t="s">
        <v>22</v>
      </c>
      <c r="BM14">
        <v>80</v>
      </c>
      <c r="BN14" t="s">
        <v>23</v>
      </c>
      <c r="BP14" t="s">
        <v>22</v>
      </c>
      <c r="BQ14" s="9">
        <f>AVERAGE(BM4:BM83)</f>
        <v>179.48124999999999</v>
      </c>
      <c r="BR14">
        <f>(_xlfn.STDEV.S(BM4:BM83)/(SQRT(BR9)))</f>
        <v>34.861955892507055</v>
      </c>
      <c r="BX14">
        <v>150</v>
      </c>
      <c r="BY14">
        <v>0</v>
      </c>
      <c r="BZ14">
        <v>150</v>
      </c>
      <c r="CA14" t="s">
        <v>22</v>
      </c>
      <c r="CB14">
        <v>20</v>
      </c>
      <c r="CC14" t="s">
        <v>29</v>
      </c>
      <c r="CE14" t="s">
        <v>47</v>
      </c>
    </row>
    <row r="15" spans="1:100" ht="15" customHeight="1" x14ac:dyDescent="0.25">
      <c r="A15">
        <v>6369259327</v>
      </c>
      <c r="B15">
        <v>161258838</v>
      </c>
      <c r="C15" t="s">
        <v>61</v>
      </c>
      <c r="D15" t="s">
        <v>20</v>
      </c>
      <c r="E15">
        <v>40</v>
      </c>
      <c r="G15" t="s">
        <v>23</v>
      </c>
      <c r="P15">
        <v>40</v>
      </c>
      <c r="Q15" t="s">
        <v>23</v>
      </c>
      <c r="W15">
        <v>500</v>
      </c>
      <c r="X15">
        <v>0</v>
      </c>
      <c r="Y15">
        <v>500</v>
      </c>
      <c r="Z15" t="s">
        <v>23</v>
      </c>
      <c r="AB15" t="s">
        <v>881</v>
      </c>
      <c r="AC15">
        <v>99666</v>
      </c>
      <c r="AD15" s="9">
        <f>(AC15/AC16)*100</f>
        <v>86.747931744297873</v>
      </c>
      <c r="AK15" t="s">
        <v>29</v>
      </c>
      <c r="AW15" t="s">
        <v>29</v>
      </c>
      <c r="AX15" t="s">
        <v>158</v>
      </c>
      <c r="BD15" t="s">
        <v>850</v>
      </c>
      <c r="BE15">
        <f>SUM(BE12:BE14)</f>
        <v>100</v>
      </c>
      <c r="BF15" s="9">
        <f>SUM(BF12:BF14)</f>
        <v>100</v>
      </c>
      <c r="BI15">
        <v>5000</v>
      </c>
      <c r="BJ15">
        <v>0</v>
      </c>
      <c r="BK15">
        <v>5000</v>
      </c>
      <c r="BL15" t="s">
        <v>22</v>
      </c>
      <c r="BM15">
        <v>300</v>
      </c>
      <c r="BN15" t="s">
        <v>23</v>
      </c>
      <c r="BX15">
        <v>800</v>
      </c>
      <c r="BY15">
        <v>0</v>
      </c>
      <c r="BZ15">
        <v>800</v>
      </c>
      <c r="CA15" t="s">
        <v>22</v>
      </c>
      <c r="CB15">
        <v>15</v>
      </c>
      <c r="CC15" t="s">
        <v>29</v>
      </c>
      <c r="CE15" t="s">
        <v>311</v>
      </c>
    </row>
    <row r="16" spans="1:100" ht="15" customHeight="1" x14ac:dyDescent="0.25">
      <c r="A16">
        <v>6369257254</v>
      </c>
      <c r="B16">
        <v>161258838</v>
      </c>
      <c r="C16" t="s">
        <v>63</v>
      </c>
      <c r="D16" t="s">
        <v>20</v>
      </c>
      <c r="E16">
        <v>135</v>
      </c>
      <c r="P16">
        <v>1000</v>
      </c>
      <c r="Q16" t="s">
        <v>23</v>
      </c>
      <c r="W16">
        <v>275</v>
      </c>
      <c r="X16">
        <v>150</v>
      </c>
      <c r="Y16">
        <v>125</v>
      </c>
      <c r="Z16" t="s">
        <v>23</v>
      </c>
      <c r="AB16" t="s">
        <v>850</v>
      </c>
      <c r="AC16" s="9">
        <f>AC14+AC15</f>
        <v>114891.5</v>
      </c>
      <c r="AD16">
        <f>SUM(AD14:AD15)</f>
        <v>99.999999999999986</v>
      </c>
      <c r="AK16" t="s">
        <v>29</v>
      </c>
      <c r="AW16" t="s">
        <v>29</v>
      </c>
      <c r="AX16" t="s">
        <v>158</v>
      </c>
      <c r="BI16">
        <v>1500</v>
      </c>
      <c r="BJ16">
        <v>0</v>
      </c>
      <c r="BK16">
        <v>1500</v>
      </c>
      <c r="BL16" t="s">
        <v>22</v>
      </c>
      <c r="BM16">
        <v>50</v>
      </c>
      <c r="BN16" t="s">
        <v>23</v>
      </c>
      <c r="BX16">
        <v>800</v>
      </c>
      <c r="BY16">
        <v>140</v>
      </c>
      <c r="BZ16">
        <v>660</v>
      </c>
      <c r="CA16" t="s">
        <v>22</v>
      </c>
      <c r="CB16">
        <v>30</v>
      </c>
      <c r="CC16" t="s">
        <v>29</v>
      </c>
      <c r="CE16" t="s">
        <v>47</v>
      </c>
    </row>
    <row r="17" spans="1:102" ht="15" customHeight="1" x14ac:dyDescent="0.25">
      <c r="A17">
        <v>6369255510</v>
      </c>
      <c r="B17">
        <v>161258838</v>
      </c>
      <c r="C17" t="s">
        <v>65</v>
      </c>
      <c r="D17" t="s">
        <v>20</v>
      </c>
      <c r="E17">
        <v>1300</v>
      </c>
      <c r="P17">
        <v>300</v>
      </c>
      <c r="Q17" t="s">
        <v>23</v>
      </c>
      <c r="W17">
        <v>2200</v>
      </c>
      <c r="X17">
        <v>400</v>
      </c>
      <c r="Y17">
        <v>1800</v>
      </c>
      <c r="Z17" t="s">
        <v>23</v>
      </c>
      <c r="AK17" t="s">
        <v>29</v>
      </c>
      <c r="AW17" s="13" t="s">
        <v>29</v>
      </c>
      <c r="AX17" s="13" t="s">
        <v>30</v>
      </c>
      <c r="BI17">
        <v>110</v>
      </c>
      <c r="BJ17">
        <v>0</v>
      </c>
      <c r="BK17">
        <v>110</v>
      </c>
      <c r="BL17" t="s">
        <v>22</v>
      </c>
      <c r="BM17">
        <v>70</v>
      </c>
      <c r="BN17" t="s">
        <v>23</v>
      </c>
      <c r="BX17">
        <v>480</v>
      </c>
      <c r="BY17">
        <v>0</v>
      </c>
      <c r="BZ17">
        <v>480</v>
      </c>
      <c r="CA17" t="s">
        <v>22</v>
      </c>
      <c r="CB17">
        <v>10</v>
      </c>
      <c r="CC17" t="s">
        <v>29</v>
      </c>
      <c r="CD17" t="s">
        <v>46</v>
      </c>
      <c r="CE17" t="s">
        <v>141</v>
      </c>
    </row>
    <row r="18" spans="1:102" ht="15" customHeight="1" x14ac:dyDescent="0.25">
      <c r="A18">
        <v>6369253787</v>
      </c>
      <c r="B18">
        <v>161258838</v>
      </c>
      <c r="C18" t="s">
        <v>67</v>
      </c>
      <c r="D18" t="s">
        <v>20</v>
      </c>
      <c r="E18">
        <v>75</v>
      </c>
      <c r="P18">
        <v>350</v>
      </c>
      <c r="Q18" t="s">
        <v>22</v>
      </c>
      <c r="W18">
        <v>2100</v>
      </c>
      <c r="X18">
        <v>1500</v>
      </c>
      <c r="Y18">
        <v>600</v>
      </c>
      <c r="Z18" t="s">
        <v>23</v>
      </c>
      <c r="AK18" t="s">
        <v>29</v>
      </c>
      <c r="AW18" t="s">
        <v>29</v>
      </c>
      <c r="AX18" t="s">
        <v>30</v>
      </c>
      <c r="BI18">
        <v>450</v>
      </c>
      <c r="BJ18">
        <v>0</v>
      </c>
      <c r="BK18">
        <v>450</v>
      </c>
      <c r="BL18" t="s">
        <v>22</v>
      </c>
      <c r="BM18">
        <v>10</v>
      </c>
      <c r="BN18" t="s">
        <v>23</v>
      </c>
      <c r="BX18">
        <v>480</v>
      </c>
      <c r="BY18">
        <v>0</v>
      </c>
      <c r="BZ18">
        <v>480</v>
      </c>
      <c r="CA18" t="s">
        <v>22</v>
      </c>
      <c r="CB18">
        <v>480</v>
      </c>
      <c r="CC18" t="s">
        <v>29</v>
      </c>
      <c r="CE18" t="s">
        <v>830</v>
      </c>
      <c r="CR18" t="s">
        <v>900</v>
      </c>
      <c r="CS18" t="s">
        <v>900</v>
      </c>
      <c r="CT18" t="s">
        <v>898</v>
      </c>
      <c r="CU18" t="s">
        <v>899</v>
      </c>
    </row>
    <row r="19" spans="1:102" ht="15" customHeight="1" x14ac:dyDescent="0.25">
      <c r="A19">
        <v>6369252690</v>
      </c>
      <c r="B19">
        <v>161258838</v>
      </c>
      <c r="C19" t="s">
        <v>55</v>
      </c>
      <c r="D19" t="s">
        <v>20</v>
      </c>
      <c r="E19">
        <v>1000</v>
      </c>
      <c r="G19" t="s">
        <v>23</v>
      </c>
      <c r="P19">
        <v>240</v>
      </c>
      <c r="Q19" t="s">
        <v>22</v>
      </c>
      <c r="W19">
        <v>800</v>
      </c>
      <c r="X19">
        <v>0</v>
      </c>
      <c r="Y19">
        <v>800</v>
      </c>
      <c r="Z19" t="s">
        <v>23</v>
      </c>
      <c r="AB19" t="s">
        <v>883</v>
      </c>
      <c r="AK19" t="s">
        <v>29</v>
      </c>
      <c r="AW19" t="s">
        <v>29</v>
      </c>
      <c r="AX19" t="s">
        <v>30</v>
      </c>
      <c r="BI19">
        <v>400</v>
      </c>
      <c r="BJ19">
        <v>100</v>
      </c>
      <c r="BK19">
        <v>300</v>
      </c>
      <c r="BL19" t="s">
        <v>22</v>
      </c>
      <c r="BM19">
        <v>50</v>
      </c>
      <c r="BN19" t="s">
        <v>23</v>
      </c>
      <c r="BX19">
        <v>450</v>
      </c>
      <c r="BY19">
        <v>0</v>
      </c>
      <c r="BZ19">
        <v>450</v>
      </c>
      <c r="CA19" t="s">
        <v>22</v>
      </c>
      <c r="CB19">
        <v>200</v>
      </c>
      <c r="CC19" t="s">
        <v>29</v>
      </c>
      <c r="CE19" t="s">
        <v>31</v>
      </c>
      <c r="CQ19" t="s">
        <v>897</v>
      </c>
      <c r="CR19" s="10" t="s">
        <v>884</v>
      </c>
      <c r="CS19" t="s">
        <v>885</v>
      </c>
      <c r="CT19" t="s">
        <v>885</v>
      </c>
      <c r="CU19" t="s">
        <v>885</v>
      </c>
      <c r="CW19" t="s">
        <v>909</v>
      </c>
      <c r="CX19" t="s">
        <v>884</v>
      </c>
    </row>
    <row r="20" spans="1:102" ht="15" customHeight="1" x14ac:dyDescent="0.25">
      <c r="A20">
        <v>6369249751</v>
      </c>
      <c r="B20">
        <v>161258838</v>
      </c>
      <c r="C20" t="s">
        <v>57</v>
      </c>
      <c r="D20" t="s">
        <v>20</v>
      </c>
      <c r="E20">
        <v>300</v>
      </c>
      <c r="G20" t="s">
        <v>23</v>
      </c>
      <c r="P20">
        <v>900</v>
      </c>
      <c r="Q20" t="s">
        <v>22</v>
      </c>
      <c r="W20">
        <v>800</v>
      </c>
      <c r="X20">
        <v>500</v>
      </c>
      <c r="Y20">
        <v>300</v>
      </c>
      <c r="Z20" t="s">
        <v>23</v>
      </c>
      <c r="AK20" t="s">
        <v>29</v>
      </c>
      <c r="AW20" t="s">
        <v>29</v>
      </c>
      <c r="AX20" t="s">
        <v>30</v>
      </c>
      <c r="BI20">
        <v>2000</v>
      </c>
      <c r="BJ20">
        <v>200</v>
      </c>
      <c r="BK20">
        <v>1800</v>
      </c>
      <c r="BL20" t="s">
        <v>22</v>
      </c>
      <c r="BM20">
        <v>50</v>
      </c>
      <c r="BN20" t="s">
        <v>23</v>
      </c>
      <c r="BX20">
        <v>400</v>
      </c>
      <c r="BY20">
        <v>0</v>
      </c>
      <c r="BZ20">
        <v>400</v>
      </c>
      <c r="CA20" t="s">
        <v>22</v>
      </c>
      <c r="CB20">
        <v>100</v>
      </c>
      <c r="CC20" t="s">
        <v>29</v>
      </c>
      <c r="CE20" t="s">
        <v>31</v>
      </c>
      <c r="CQ20" t="s">
        <v>117</v>
      </c>
      <c r="CR20" s="9">
        <f>(CS20/$CS$27)*100</f>
        <v>5.8823529411764701</v>
      </c>
      <c r="CS20">
        <f>SUM(CT20:CU20)</f>
        <v>5</v>
      </c>
      <c r="CT20">
        <v>2</v>
      </c>
      <c r="CU20">
        <v>3</v>
      </c>
      <c r="CW20" t="s">
        <v>902</v>
      </c>
      <c r="CX20" s="9">
        <v>5.8823529411764701</v>
      </c>
    </row>
    <row r="21" spans="1:102" ht="15" customHeight="1" x14ac:dyDescent="0.25">
      <c r="A21">
        <v>6369247838</v>
      </c>
      <c r="B21">
        <v>161258838</v>
      </c>
      <c r="C21" t="s">
        <v>71</v>
      </c>
      <c r="D21" t="s">
        <v>20</v>
      </c>
      <c r="E21">
        <v>400</v>
      </c>
      <c r="P21">
        <v>550</v>
      </c>
      <c r="Q21" t="s">
        <v>22</v>
      </c>
      <c r="W21">
        <v>210</v>
      </c>
      <c r="X21">
        <v>75</v>
      </c>
      <c r="Y21">
        <v>135</v>
      </c>
      <c r="Z21" t="s">
        <v>23</v>
      </c>
      <c r="AK21" t="s">
        <v>29</v>
      </c>
      <c r="AW21" t="s">
        <v>29</v>
      </c>
      <c r="AX21" t="s">
        <v>30</v>
      </c>
      <c r="BI21">
        <v>250</v>
      </c>
      <c r="BJ21">
        <v>0</v>
      </c>
      <c r="BK21">
        <v>250</v>
      </c>
      <c r="BL21" t="s">
        <v>22</v>
      </c>
      <c r="BM21">
        <v>20</v>
      </c>
      <c r="BN21" t="s">
        <v>23</v>
      </c>
      <c r="BX21">
        <v>400</v>
      </c>
      <c r="BY21">
        <v>0</v>
      </c>
      <c r="BZ21">
        <v>400</v>
      </c>
      <c r="CA21" t="s">
        <v>22</v>
      </c>
      <c r="CB21">
        <v>100</v>
      </c>
      <c r="CC21" t="s">
        <v>29</v>
      </c>
      <c r="CE21" t="s">
        <v>31</v>
      </c>
      <c r="CQ21" t="s">
        <v>31</v>
      </c>
      <c r="CR21" s="9">
        <f t="shared" ref="CR21:CR26" si="3">(CS21/$CS$27)*100</f>
        <v>9.4117647058823533</v>
      </c>
      <c r="CS21">
        <f t="shared" ref="CS21:CS26" si="4">SUM(CT21:CU21)</f>
        <v>8</v>
      </c>
      <c r="CT21">
        <v>4</v>
      </c>
      <c r="CU21">
        <v>4</v>
      </c>
      <c r="CW21" t="s">
        <v>904</v>
      </c>
      <c r="CX21" s="9">
        <v>18.823529411764707</v>
      </c>
    </row>
    <row r="22" spans="1:102" ht="15" customHeight="1" x14ac:dyDescent="0.25">
      <c r="A22">
        <v>6369244184</v>
      </c>
      <c r="B22">
        <v>161258838</v>
      </c>
      <c r="C22" t="s">
        <v>73</v>
      </c>
      <c r="D22" t="s">
        <v>20</v>
      </c>
      <c r="E22">
        <v>400</v>
      </c>
      <c r="P22">
        <v>440</v>
      </c>
      <c r="Q22" t="s">
        <v>22</v>
      </c>
      <c r="W22">
        <v>300</v>
      </c>
      <c r="X22">
        <v>0</v>
      </c>
      <c r="Y22">
        <v>300</v>
      </c>
      <c r="Z22" t="s">
        <v>23</v>
      </c>
      <c r="AK22" t="s">
        <v>29</v>
      </c>
      <c r="BI22">
        <v>800</v>
      </c>
      <c r="BJ22">
        <v>0</v>
      </c>
      <c r="BK22">
        <v>800</v>
      </c>
      <c r="BL22" t="s">
        <v>22</v>
      </c>
      <c r="BM22">
        <v>160</v>
      </c>
      <c r="BN22" t="s">
        <v>23</v>
      </c>
      <c r="BX22">
        <v>450</v>
      </c>
      <c r="BY22">
        <v>0</v>
      </c>
      <c r="BZ22">
        <v>450</v>
      </c>
      <c r="CA22" t="s">
        <v>22</v>
      </c>
      <c r="CB22">
        <v>20</v>
      </c>
      <c r="CC22" t="s">
        <v>29</v>
      </c>
      <c r="CD22" t="s">
        <v>158</v>
      </c>
      <c r="CE22" t="s">
        <v>141</v>
      </c>
      <c r="CQ22" t="s">
        <v>47</v>
      </c>
      <c r="CR22" s="9">
        <f t="shared" si="3"/>
        <v>18.823529411764707</v>
      </c>
      <c r="CS22">
        <f t="shared" si="4"/>
        <v>16</v>
      </c>
      <c r="CT22">
        <v>8</v>
      </c>
      <c r="CU22">
        <v>8</v>
      </c>
      <c r="CW22" t="s">
        <v>906</v>
      </c>
      <c r="CX22" s="9">
        <v>30.588235294117649</v>
      </c>
    </row>
    <row r="23" spans="1:102" ht="15" customHeight="1" x14ac:dyDescent="0.25">
      <c r="A23">
        <v>6369241709</v>
      </c>
      <c r="B23">
        <v>161258838</v>
      </c>
      <c r="C23" t="s">
        <v>75</v>
      </c>
      <c r="D23" t="s">
        <v>20</v>
      </c>
      <c r="E23">
        <v>1000</v>
      </c>
      <c r="P23">
        <v>320</v>
      </c>
      <c r="Q23" t="s">
        <v>22</v>
      </c>
      <c r="W23">
        <v>700</v>
      </c>
      <c r="X23">
        <v>0</v>
      </c>
      <c r="Y23">
        <v>700</v>
      </c>
      <c r="Z23" t="s">
        <v>23</v>
      </c>
      <c r="AK23" t="s">
        <v>29</v>
      </c>
      <c r="BI23">
        <v>800</v>
      </c>
      <c r="BK23">
        <v>800</v>
      </c>
      <c r="BL23" t="s">
        <v>22</v>
      </c>
      <c r="BM23">
        <v>20</v>
      </c>
      <c r="BN23" t="s">
        <v>23</v>
      </c>
      <c r="BX23">
        <v>420</v>
      </c>
      <c r="BY23">
        <v>0</v>
      </c>
      <c r="BZ23">
        <v>420</v>
      </c>
      <c r="CA23" t="s">
        <v>22</v>
      </c>
      <c r="CB23">
        <v>320</v>
      </c>
      <c r="CC23" t="s">
        <v>29</v>
      </c>
      <c r="CD23" t="s">
        <v>158</v>
      </c>
      <c r="CE23" t="s">
        <v>141</v>
      </c>
      <c r="CQ23" t="s">
        <v>43</v>
      </c>
      <c r="CR23" s="9">
        <f t="shared" si="3"/>
        <v>17.647058823529413</v>
      </c>
      <c r="CS23">
        <f t="shared" si="4"/>
        <v>15</v>
      </c>
      <c r="CT23">
        <v>4</v>
      </c>
      <c r="CU23">
        <v>11</v>
      </c>
      <c r="CW23" t="s">
        <v>908</v>
      </c>
      <c r="CX23" s="9">
        <v>14.117647058823529</v>
      </c>
    </row>
    <row r="24" spans="1:102" ht="15" customHeight="1" x14ac:dyDescent="0.25">
      <c r="A24">
        <v>6369210819</v>
      </c>
      <c r="B24">
        <v>161258838</v>
      </c>
      <c r="C24" t="s">
        <v>794</v>
      </c>
      <c r="D24" t="s">
        <v>20</v>
      </c>
      <c r="E24">
        <v>350</v>
      </c>
      <c r="G24" t="s">
        <v>22</v>
      </c>
      <c r="K24" t="s">
        <v>23</v>
      </c>
      <c r="L24" t="s">
        <v>77</v>
      </c>
      <c r="P24">
        <v>500</v>
      </c>
      <c r="Q24" t="s">
        <v>23</v>
      </c>
      <c r="W24">
        <v>1000</v>
      </c>
      <c r="X24">
        <v>200</v>
      </c>
      <c r="Y24">
        <v>800</v>
      </c>
      <c r="Z24" t="s">
        <v>23</v>
      </c>
      <c r="AK24" t="s">
        <v>29</v>
      </c>
      <c r="AW24" t="s">
        <v>34</v>
      </c>
      <c r="AX24" t="s">
        <v>46</v>
      </c>
      <c r="BI24">
        <v>500</v>
      </c>
      <c r="BJ24">
        <v>0</v>
      </c>
      <c r="BK24">
        <v>500</v>
      </c>
      <c r="BL24" t="s">
        <v>22</v>
      </c>
      <c r="BM24">
        <v>30</v>
      </c>
      <c r="BN24" t="s">
        <v>23</v>
      </c>
      <c r="BX24">
        <v>250</v>
      </c>
      <c r="BY24">
        <v>0</v>
      </c>
      <c r="BZ24">
        <v>250</v>
      </c>
      <c r="CA24" t="s">
        <v>22</v>
      </c>
      <c r="CB24">
        <v>10</v>
      </c>
      <c r="CC24" t="s">
        <v>29</v>
      </c>
      <c r="CD24" t="s">
        <v>158</v>
      </c>
      <c r="CE24" t="s">
        <v>117</v>
      </c>
      <c r="CQ24" t="s">
        <v>141</v>
      </c>
      <c r="CR24" s="9">
        <f t="shared" si="3"/>
        <v>30.588235294117649</v>
      </c>
      <c r="CS24">
        <f t="shared" si="4"/>
        <v>26</v>
      </c>
      <c r="CT24">
        <v>8</v>
      </c>
      <c r="CU24">
        <v>18</v>
      </c>
      <c r="CW24" t="s">
        <v>903</v>
      </c>
      <c r="CX24" s="9">
        <v>9.4117647058823533</v>
      </c>
    </row>
    <row r="25" spans="1:102" ht="15" customHeight="1" x14ac:dyDescent="0.25">
      <c r="A25">
        <v>6369205327</v>
      </c>
      <c r="B25">
        <v>161258838</v>
      </c>
      <c r="C25" t="s">
        <v>67</v>
      </c>
      <c r="D25" t="s">
        <v>20</v>
      </c>
      <c r="E25">
        <v>240</v>
      </c>
      <c r="G25" t="s">
        <v>22</v>
      </c>
      <c r="H25">
        <v>2</v>
      </c>
      <c r="I25" t="s">
        <v>29</v>
      </c>
      <c r="K25" t="s">
        <v>23</v>
      </c>
      <c r="L25" t="s">
        <v>35</v>
      </c>
      <c r="P25">
        <v>730</v>
      </c>
      <c r="Q25" t="s">
        <v>22</v>
      </c>
      <c r="W25">
        <v>240</v>
      </c>
      <c r="X25">
        <v>0</v>
      </c>
      <c r="Y25">
        <v>240</v>
      </c>
      <c r="Z25" t="s">
        <v>23</v>
      </c>
      <c r="AK25" t="s">
        <v>29</v>
      </c>
      <c r="AW25" t="s">
        <v>34</v>
      </c>
      <c r="AX25" t="s">
        <v>158</v>
      </c>
      <c r="BI25">
        <v>420</v>
      </c>
      <c r="BJ25">
        <v>0</v>
      </c>
      <c r="BK25">
        <v>420</v>
      </c>
      <c r="BL25" t="s">
        <v>22</v>
      </c>
      <c r="BM25">
        <v>5</v>
      </c>
      <c r="BN25" t="s">
        <v>23</v>
      </c>
      <c r="BX25">
        <v>390</v>
      </c>
      <c r="BY25">
        <v>110</v>
      </c>
      <c r="BZ25">
        <v>280</v>
      </c>
      <c r="CA25" t="s">
        <v>22</v>
      </c>
      <c r="CB25">
        <v>1.5</v>
      </c>
      <c r="CC25" t="s">
        <v>29</v>
      </c>
      <c r="CE25" t="s">
        <v>47</v>
      </c>
      <c r="CQ25" t="s">
        <v>51</v>
      </c>
      <c r="CR25" s="9">
        <f t="shared" si="3"/>
        <v>3.5294117647058822</v>
      </c>
      <c r="CS25">
        <f t="shared" si="4"/>
        <v>3</v>
      </c>
      <c r="CT25">
        <v>1</v>
      </c>
      <c r="CU25">
        <v>2</v>
      </c>
      <c r="CW25" t="s">
        <v>905</v>
      </c>
      <c r="CX25" s="9">
        <v>17.647058823529413</v>
      </c>
    </row>
    <row r="26" spans="1:102" ht="15" customHeight="1" x14ac:dyDescent="0.25">
      <c r="A26">
        <v>6369200651</v>
      </c>
      <c r="B26">
        <v>161258838</v>
      </c>
      <c r="C26" t="s">
        <v>61</v>
      </c>
      <c r="D26" t="s">
        <v>20</v>
      </c>
      <c r="E26">
        <v>900</v>
      </c>
      <c r="G26" t="s">
        <v>22</v>
      </c>
      <c r="H26">
        <v>160</v>
      </c>
      <c r="I26" t="s">
        <v>34</v>
      </c>
      <c r="K26" t="s">
        <v>23</v>
      </c>
      <c r="L26" t="s">
        <v>80</v>
      </c>
      <c r="P26">
        <v>730</v>
      </c>
      <c r="Q26" t="s">
        <v>22</v>
      </c>
      <c r="W26">
        <v>70</v>
      </c>
      <c r="X26">
        <v>0</v>
      </c>
      <c r="Y26">
        <v>70</v>
      </c>
      <c r="Z26" t="s">
        <v>23</v>
      </c>
      <c r="AK26" t="s">
        <v>29</v>
      </c>
      <c r="AW26" t="s">
        <v>34</v>
      </c>
      <c r="AX26" t="s">
        <v>158</v>
      </c>
      <c r="BI26">
        <v>500</v>
      </c>
      <c r="BJ26">
        <v>0</v>
      </c>
      <c r="BK26">
        <v>500</v>
      </c>
      <c r="BL26" t="s">
        <v>22</v>
      </c>
      <c r="BM26">
        <v>20</v>
      </c>
      <c r="BN26" t="s">
        <v>23</v>
      </c>
      <c r="BX26">
        <v>500</v>
      </c>
      <c r="BY26">
        <v>0</v>
      </c>
      <c r="BZ26">
        <v>500</v>
      </c>
      <c r="CA26" t="s">
        <v>22</v>
      </c>
      <c r="CB26">
        <v>175</v>
      </c>
      <c r="CC26" t="s">
        <v>29</v>
      </c>
      <c r="CD26" t="s">
        <v>46</v>
      </c>
      <c r="CE26" t="s">
        <v>141</v>
      </c>
      <c r="CQ26" t="s">
        <v>35</v>
      </c>
      <c r="CR26" s="9">
        <f t="shared" si="3"/>
        <v>14.117647058823529</v>
      </c>
      <c r="CS26">
        <f t="shared" si="4"/>
        <v>12</v>
      </c>
      <c r="CT26">
        <v>6</v>
      </c>
      <c r="CU26">
        <v>6</v>
      </c>
      <c r="CW26" t="s">
        <v>907</v>
      </c>
      <c r="CX26" s="9">
        <v>3.5294117647058822</v>
      </c>
    </row>
    <row r="27" spans="1:102" ht="15" customHeight="1" x14ac:dyDescent="0.25">
      <c r="A27">
        <v>6369198488</v>
      </c>
      <c r="B27">
        <v>161258838</v>
      </c>
      <c r="C27" t="s">
        <v>67</v>
      </c>
      <c r="D27" t="s">
        <v>20</v>
      </c>
      <c r="E27">
        <v>550</v>
      </c>
      <c r="G27" t="s">
        <v>22</v>
      </c>
      <c r="H27">
        <v>40</v>
      </c>
      <c r="I27" t="s">
        <v>34</v>
      </c>
      <c r="K27" t="s">
        <v>23</v>
      </c>
      <c r="L27" t="s">
        <v>31</v>
      </c>
      <c r="P27">
        <v>2000</v>
      </c>
      <c r="Q27" t="s">
        <v>22</v>
      </c>
      <c r="W27">
        <v>657</v>
      </c>
      <c r="X27">
        <v>0</v>
      </c>
      <c r="Y27">
        <v>657</v>
      </c>
      <c r="Z27" t="s">
        <v>23</v>
      </c>
      <c r="AK27" t="s">
        <v>29</v>
      </c>
      <c r="AW27" t="s">
        <v>34</v>
      </c>
      <c r="AX27" t="s">
        <v>158</v>
      </c>
      <c r="BI27">
        <v>1700</v>
      </c>
      <c r="BJ27">
        <v>0</v>
      </c>
      <c r="BK27">
        <v>1700</v>
      </c>
      <c r="BL27" t="s">
        <v>22</v>
      </c>
      <c r="BM27">
        <v>15</v>
      </c>
      <c r="BN27" t="s">
        <v>23</v>
      </c>
      <c r="BX27">
        <v>420</v>
      </c>
      <c r="BY27">
        <v>165</v>
      </c>
      <c r="BZ27">
        <v>255</v>
      </c>
      <c r="CA27" t="s">
        <v>22</v>
      </c>
      <c r="CB27">
        <v>5</v>
      </c>
      <c r="CC27" t="s">
        <v>29</v>
      </c>
      <c r="CD27" t="s">
        <v>158</v>
      </c>
      <c r="CE27" t="s">
        <v>43</v>
      </c>
      <c r="CQ27" t="s">
        <v>850</v>
      </c>
      <c r="CR27">
        <f>SUM(CR20:CR26)</f>
        <v>100</v>
      </c>
      <c r="CS27">
        <f>SUM(CS20:CS26)</f>
        <v>85</v>
      </c>
      <c r="CT27">
        <v>33</v>
      </c>
      <c r="CU27">
        <v>52</v>
      </c>
    </row>
    <row r="28" spans="1:102" ht="15" customHeight="1" x14ac:dyDescent="0.25">
      <c r="A28">
        <v>6369192245</v>
      </c>
      <c r="B28">
        <v>161258838</v>
      </c>
      <c r="C28" t="s">
        <v>55</v>
      </c>
      <c r="D28" t="s">
        <v>20</v>
      </c>
      <c r="E28">
        <v>440</v>
      </c>
      <c r="G28" t="s">
        <v>22</v>
      </c>
      <c r="H28">
        <v>30</v>
      </c>
      <c r="K28" t="s">
        <v>23</v>
      </c>
      <c r="L28" t="s">
        <v>80</v>
      </c>
      <c r="P28">
        <v>200</v>
      </c>
      <c r="Q28" t="s">
        <v>22</v>
      </c>
      <c r="W28">
        <v>200</v>
      </c>
      <c r="X28">
        <v>50</v>
      </c>
      <c r="Y28">
        <v>150</v>
      </c>
      <c r="Z28" t="s">
        <v>23</v>
      </c>
      <c r="AK28" t="s">
        <v>29</v>
      </c>
      <c r="AW28" t="s">
        <v>34</v>
      </c>
      <c r="AX28" t="s">
        <v>158</v>
      </c>
      <c r="BI28">
        <v>150</v>
      </c>
      <c r="BJ28">
        <v>0</v>
      </c>
      <c r="BK28">
        <v>150</v>
      </c>
      <c r="BL28" t="s">
        <v>22</v>
      </c>
      <c r="BM28">
        <v>20</v>
      </c>
      <c r="BN28" t="s">
        <v>23</v>
      </c>
      <c r="BX28">
        <v>320</v>
      </c>
      <c r="BY28">
        <v>0</v>
      </c>
      <c r="BZ28">
        <v>320</v>
      </c>
      <c r="CA28" t="s">
        <v>22</v>
      </c>
      <c r="CB28">
        <v>40</v>
      </c>
      <c r="CC28" t="s">
        <v>29</v>
      </c>
      <c r="CE28" t="s">
        <v>43</v>
      </c>
    </row>
    <row r="29" spans="1:102" ht="15" customHeight="1" x14ac:dyDescent="0.25">
      <c r="A29">
        <v>6369175961</v>
      </c>
      <c r="B29">
        <v>161258838</v>
      </c>
      <c r="C29" t="s">
        <v>55</v>
      </c>
      <c r="D29" t="s">
        <v>20</v>
      </c>
      <c r="E29">
        <v>600</v>
      </c>
      <c r="P29">
        <v>550</v>
      </c>
      <c r="Q29" t="s">
        <v>23</v>
      </c>
      <c r="W29">
        <v>1200</v>
      </c>
      <c r="X29">
        <v>800</v>
      </c>
      <c r="Y29">
        <v>400</v>
      </c>
      <c r="Z29" t="s">
        <v>23</v>
      </c>
      <c r="AK29" t="s">
        <v>29</v>
      </c>
      <c r="AW29" t="s">
        <v>34</v>
      </c>
      <c r="AX29" t="s">
        <v>158</v>
      </c>
      <c r="BI29">
        <v>800</v>
      </c>
      <c r="BJ29">
        <v>0</v>
      </c>
      <c r="BK29">
        <v>800</v>
      </c>
      <c r="BL29" t="s">
        <v>22</v>
      </c>
      <c r="BM29">
        <v>15</v>
      </c>
      <c r="BN29" t="s">
        <v>23</v>
      </c>
      <c r="BX29">
        <v>400</v>
      </c>
      <c r="BY29">
        <v>0</v>
      </c>
      <c r="BZ29">
        <v>400</v>
      </c>
      <c r="CA29" t="s">
        <v>22</v>
      </c>
      <c r="CB29">
        <v>200</v>
      </c>
      <c r="CC29" t="s">
        <v>29</v>
      </c>
      <c r="CD29" t="s">
        <v>30</v>
      </c>
      <c r="CE29" t="s">
        <v>43</v>
      </c>
    </row>
    <row r="30" spans="1:102" ht="15" customHeight="1" x14ac:dyDescent="0.25">
      <c r="A30">
        <v>6369172838</v>
      </c>
      <c r="B30">
        <v>161258838</v>
      </c>
      <c r="C30" t="s">
        <v>55</v>
      </c>
      <c r="D30" t="s">
        <v>20</v>
      </c>
      <c r="P30">
        <v>800</v>
      </c>
      <c r="Q30" t="s">
        <v>22</v>
      </c>
      <c r="W30">
        <v>928</v>
      </c>
      <c r="X30">
        <v>350</v>
      </c>
      <c r="Y30">
        <v>578</v>
      </c>
      <c r="Z30" t="s">
        <v>23</v>
      </c>
      <c r="AK30" t="s">
        <v>29</v>
      </c>
      <c r="AW30" t="s">
        <v>34</v>
      </c>
      <c r="AX30" t="s">
        <v>158</v>
      </c>
      <c r="BI30">
        <v>200</v>
      </c>
      <c r="BJ30">
        <v>175</v>
      </c>
      <c r="BK30">
        <v>25</v>
      </c>
      <c r="BL30" t="s">
        <v>22</v>
      </c>
      <c r="BM30">
        <v>25</v>
      </c>
      <c r="BN30" t="s">
        <v>23</v>
      </c>
      <c r="BX30">
        <v>600</v>
      </c>
      <c r="BY30">
        <v>0</v>
      </c>
      <c r="BZ30">
        <v>600</v>
      </c>
      <c r="CA30" t="s">
        <v>22</v>
      </c>
      <c r="CB30">
        <v>20</v>
      </c>
      <c r="CC30" t="s">
        <v>29</v>
      </c>
      <c r="CD30" t="s">
        <v>30</v>
      </c>
      <c r="CE30" t="s">
        <v>47</v>
      </c>
    </row>
    <row r="31" spans="1:102" ht="15" customHeight="1" x14ac:dyDescent="0.25">
      <c r="A31">
        <v>6369169163</v>
      </c>
      <c r="B31">
        <v>161258838</v>
      </c>
      <c r="C31" t="s">
        <v>55</v>
      </c>
      <c r="D31" t="s">
        <v>20</v>
      </c>
      <c r="E31">
        <v>320</v>
      </c>
      <c r="G31" t="s">
        <v>22</v>
      </c>
      <c r="H31">
        <v>30</v>
      </c>
      <c r="I31" t="s">
        <v>34</v>
      </c>
      <c r="L31" t="s">
        <v>80</v>
      </c>
      <c r="P31">
        <v>240</v>
      </c>
      <c r="Q31" t="s">
        <v>22</v>
      </c>
      <c r="W31">
        <v>350</v>
      </c>
      <c r="X31">
        <v>80</v>
      </c>
      <c r="Y31">
        <v>270</v>
      </c>
      <c r="Z31" t="s">
        <v>23</v>
      </c>
      <c r="AK31" t="s">
        <v>29</v>
      </c>
      <c r="AW31" t="s">
        <v>34</v>
      </c>
      <c r="AX31" t="s">
        <v>30</v>
      </c>
      <c r="BI31">
        <v>650</v>
      </c>
      <c r="BJ31">
        <v>116</v>
      </c>
      <c r="BK31">
        <v>534</v>
      </c>
      <c r="BL31" t="s">
        <v>22</v>
      </c>
      <c r="BM31">
        <v>150</v>
      </c>
      <c r="BN31" t="s">
        <v>23</v>
      </c>
      <c r="BX31">
        <v>550</v>
      </c>
      <c r="BY31">
        <v>0</v>
      </c>
      <c r="BZ31">
        <v>550</v>
      </c>
      <c r="CA31" t="s">
        <v>22</v>
      </c>
      <c r="CB31">
        <v>100</v>
      </c>
      <c r="CC31" t="s">
        <v>29</v>
      </c>
      <c r="CD31" t="s">
        <v>158</v>
      </c>
      <c r="CE31" t="s">
        <v>51</v>
      </c>
    </row>
    <row r="32" spans="1:102" ht="15" customHeight="1" x14ac:dyDescent="0.25">
      <c r="A32">
        <v>6369165134</v>
      </c>
      <c r="B32">
        <v>161258838</v>
      </c>
      <c r="C32" t="s">
        <v>90</v>
      </c>
      <c r="D32" t="s">
        <v>20</v>
      </c>
      <c r="E32">
        <v>500</v>
      </c>
      <c r="G32" t="s">
        <v>23</v>
      </c>
      <c r="P32">
        <v>500</v>
      </c>
      <c r="Q32" t="s">
        <v>23</v>
      </c>
      <c r="W32">
        <v>450</v>
      </c>
      <c r="X32">
        <v>0</v>
      </c>
      <c r="Y32">
        <v>450</v>
      </c>
      <c r="Z32" t="s">
        <v>23</v>
      </c>
      <c r="AK32" t="s">
        <v>29</v>
      </c>
      <c r="AW32" t="s">
        <v>34</v>
      </c>
      <c r="AX32" t="s">
        <v>30</v>
      </c>
      <c r="BI32">
        <v>205</v>
      </c>
      <c r="BJ32">
        <v>0</v>
      </c>
      <c r="BK32">
        <v>205</v>
      </c>
      <c r="BL32" t="s">
        <v>22</v>
      </c>
      <c r="BM32">
        <v>160</v>
      </c>
      <c r="BN32" t="s">
        <v>23</v>
      </c>
    </row>
    <row r="33" spans="1:100" ht="15" customHeight="1" x14ac:dyDescent="0.25">
      <c r="A33">
        <v>6369156976</v>
      </c>
      <c r="B33">
        <v>161258838</v>
      </c>
      <c r="C33" t="s">
        <v>61</v>
      </c>
      <c r="D33" t="s">
        <v>20</v>
      </c>
      <c r="E33">
        <v>730</v>
      </c>
      <c r="G33" t="s">
        <v>22</v>
      </c>
      <c r="H33">
        <v>40</v>
      </c>
      <c r="I33" t="s">
        <v>29</v>
      </c>
      <c r="K33" t="s">
        <v>23</v>
      </c>
      <c r="L33" t="s">
        <v>47</v>
      </c>
      <c r="P33">
        <v>400</v>
      </c>
      <c r="Q33" t="s">
        <v>22</v>
      </c>
      <c r="W33">
        <v>245</v>
      </c>
      <c r="X33">
        <v>0</v>
      </c>
      <c r="Y33">
        <v>245</v>
      </c>
      <c r="Z33" t="s">
        <v>23</v>
      </c>
      <c r="AK33" t="s">
        <v>29</v>
      </c>
      <c r="AW33" t="s">
        <v>34</v>
      </c>
      <c r="AX33" t="s">
        <v>30</v>
      </c>
      <c r="BI33">
        <v>500</v>
      </c>
      <c r="BJ33">
        <v>60</v>
      </c>
      <c r="BK33">
        <v>440</v>
      </c>
      <c r="BL33" t="s">
        <v>22</v>
      </c>
      <c r="BM33">
        <v>200</v>
      </c>
      <c r="BN33" t="s">
        <v>23</v>
      </c>
    </row>
    <row r="34" spans="1:100" ht="15" customHeight="1" x14ac:dyDescent="0.25">
      <c r="A34">
        <v>6369144522</v>
      </c>
      <c r="B34">
        <v>161258838</v>
      </c>
      <c r="C34" t="s">
        <v>61</v>
      </c>
      <c r="D34" t="s">
        <v>20</v>
      </c>
      <c r="E34">
        <v>730</v>
      </c>
      <c r="G34" t="s">
        <v>22</v>
      </c>
      <c r="H34">
        <v>40</v>
      </c>
      <c r="I34" t="s">
        <v>29</v>
      </c>
      <c r="K34" t="s">
        <v>23</v>
      </c>
      <c r="L34" t="s">
        <v>47</v>
      </c>
      <c r="P34">
        <v>5000</v>
      </c>
      <c r="Q34" t="s">
        <v>22</v>
      </c>
      <c r="W34">
        <v>180</v>
      </c>
      <c r="X34">
        <v>0</v>
      </c>
      <c r="Y34">
        <v>180</v>
      </c>
      <c r="Z34" t="s">
        <v>23</v>
      </c>
      <c r="AK34" t="s">
        <v>29</v>
      </c>
      <c r="AW34" t="s">
        <v>34</v>
      </c>
      <c r="AX34" t="s">
        <v>30</v>
      </c>
      <c r="BI34">
        <v>500</v>
      </c>
      <c r="BJ34">
        <v>0</v>
      </c>
      <c r="BK34">
        <v>500</v>
      </c>
      <c r="BL34" t="s">
        <v>22</v>
      </c>
      <c r="BM34">
        <v>250</v>
      </c>
      <c r="BN34" t="s">
        <v>23</v>
      </c>
    </row>
    <row r="35" spans="1:100" ht="15" customHeight="1" x14ac:dyDescent="0.25">
      <c r="A35">
        <v>6369020250</v>
      </c>
      <c r="B35">
        <v>161258838</v>
      </c>
      <c r="C35" t="s">
        <v>61</v>
      </c>
      <c r="D35" t="s">
        <v>20</v>
      </c>
      <c r="E35">
        <v>2000</v>
      </c>
      <c r="G35" t="s">
        <v>22</v>
      </c>
      <c r="H35">
        <v>100</v>
      </c>
      <c r="I35" t="s">
        <v>34</v>
      </c>
      <c r="L35" t="s">
        <v>47</v>
      </c>
      <c r="P35">
        <v>550</v>
      </c>
      <c r="Q35" t="s">
        <v>22</v>
      </c>
      <c r="W35">
        <v>450</v>
      </c>
      <c r="X35">
        <v>0</v>
      </c>
      <c r="Y35">
        <v>450</v>
      </c>
      <c r="Z35" t="s">
        <v>23</v>
      </c>
      <c r="AK35" t="s">
        <v>29</v>
      </c>
      <c r="AW35" t="s">
        <v>34</v>
      </c>
      <c r="AX35" t="s">
        <v>30</v>
      </c>
      <c r="BI35">
        <v>600</v>
      </c>
      <c r="BJ35">
        <v>0</v>
      </c>
      <c r="BK35">
        <v>600</v>
      </c>
      <c r="BL35" t="s">
        <v>22</v>
      </c>
      <c r="BM35">
        <v>15</v>
      </c>
      <c r="BN35" t="s">
        <v>23</v>
      </c>
    </row>
    <row r="36" spans="1:100" ht="15" customHeight="1" x14ac:dyDescent="0.25">
      <c r="A36">
        <v>6369016972</v>
      </c>
      <c r="B36">
        <v>161258838</v>
      </c>
      <c r="C36" t="s">
        <v>95</v>
      </c>
      <c r="D36" t="s">
        <v>20</v>
      </c>
      <c r="E36">
        <v>1000</v>
      </c>
      <c r="P36">
        <v>275</v>
      </c>
      <c r="Q36" t="s">
        <v>23</v>
      </c>
      <c r="W36">
        <v>150</v>
      </c>
      <c r="X36">
        <v>0</v>
      </c>
      <c r="Y36">
        <v>150</v>
      </c>
      <c r="Z36" t="s">
        <v>23</v>
      </c>
      <c r="AK36" t="s">
        <v>29</v>
      </c>
      <c r="AW36" t="s">
        <v>34</v>
      </c>
      <c r="AX36" t="s">
        <v>30</v>
      </c>
      <c r="BI36">
        <v>425</v>
      </c>
      <c r="BJ36">
        <v>0</v>
      </c>
      <c r="BK36">
        <v>425</v>
      </c>
      <c r="BL36" t="s">
        <v>22</v>
      </c>
      <c r="BM36">
        <v>60</v>
      </c>
      <c r="BN36" t="s">
        <v>23</v>
      </c>
      <c r="BX36">
        <v>500</v>
      </c>
      <c r="BY36">
        <v>0</v>
      </c>
      <c r="BZ36">
        <v>500</v>
      </c>
      <c r="CA36" t="s">
        <v>22</v>
      </c>
      <c r="CB36">
        <v>300</v>
      </c>
      <c r="CC36" t="s">
        <v>34</v>
      </c>
      <c r="CD36" t="s">
        <v>30</v>
      </c>
      <c r="CE36" t="s">
        <v>35</v>
      </c>
      <c r="CQ36" s="10" t="s">
        <v>896</v>
      </c>
      <c r="CR36" s="10" t="s">
        <v>884</v>
      </c>
      <c r="CS36" s="10" t="s">
        <v>885</v>
      </c>
      <c r="CU36" s="10" t="s">
        <v>896</v>
      </c>
      <c r="CV36" t="s">
        <v>884</v>
      </c>
    </row>
    <row r="37" spans="1:100" ht="15" customHeight="1" x14ac:dyDescent="0.25">
      <c r="A37">
        <v>6369013637</v>
      </c>
      <c r="B37">
        <v>161258838</v>
      </c>
      <c r="C37" t="s">
        <v>95</v>
      </c>
      <c r="D37" t="s">
        <v>20</v>
      </c>
      <c r="E37">
        <v>1000</v>
      </c>
      <c r="P37">
        <v>1100</v>
      </c>
      <c r="Q37" t="s">
        <v>23</v>
      </c>
      <c r="W37">
        <v>900</v>
      </c>
      <c r="X37">
        <v>0</v>
      </c>
      <c r="Y37">
        <v>900</v>
      </c>
      <c r="Z37" t="s">
        <v>23</v>
      </c>
      <c r="AK37" t="s">
        <v>29</v>
      </c>
      <c r="AW37" t="s">
        <v>34</v>
      </c>
      <c r="AX37" t="s">
        <v>30</v>
      </c>
      <c r="BI37">
        <v>755</v>
      </c>
      <c r="BJ37">
        <v>100</v>
      </c>
      <c r="BK37">
        <v>655</v>
      </c>
      <c r="BL37" t="s">
        <v>22</v>
      </c>
      <c r="BM37">
        <v>20</v>
      </c>
      <c r="BN37" t="s">
        <v>23</v>
      </c>
      <c r="BX37">
        <v>300</v>
      </c>
      <c r="BY37">
        <v>150</v>
      </c>
      <c r="BZ37">
        <v>150</v>
      </c>
      <c r="CA37" t="s">
        <v>22</v>
      </c>
      <c r="CB37">
        <v>100</v>
      </c>
      <c r="CC37" t="s">
        <v>34</v>
      </c>
      <c r="CD37" t="s">
        <v>30</v>
      </c>
      <c r="CE37" t="s">
        <v>43</v>
      </c>
      <c r="CQ37" t="s">
        <v>117</v>
      </c>
      <c r="CR37" s="9">
        <f>(CS37/$CS$44)*100</f>
        <v>5.7692307692307692</v>
      </c>
      <c r="CS37">
        <f>COUNTIF(CE36:CE76,"*Tank-contamination (pesticide residue remaining in sprayer)*")</f>
        <v>3</v>
      </c>
      <c r="CU37" t="s">
        <v>902</v>
      </c>
      <c r="CV37" s="9">
        <v>5.7692307692307692</v>
      </c>
    </row>
    <row r="38" spans="1:100" ht="15" customHeight="1" x14ac:dyDescent="0.25">
      <c r="A38">
        <v>6369003039</v>
      </c>
      <c r="B38">
        <v>161258838</v>
      </c>
      <c r="C38" t="s">
        <v>100</v>
      </c>
      <c r="D38" t="s">
        <v>20</v>
      </c>
      <c r="E38">
        <v>400</v>
      </c>
      <c r="P38">
        <v>700</v>
      </c>
      <c r="Q38" t="s">
        <v>23</v>
      </c>
      <c r="W38">
        <v>450</v>
      </c>
      <c r="X38">
        <v>80</v>
      </c>
      <c r="Y38">
        <v>370</v>
      </c>
      <c r="Z38" t="s">
        <v>23</v>
      </c>
      <c r="AK38" t="s">
        <v>29</v>
      </c>
      <c r="AW38" t="s">
        <v>34</v>
      </c>
      <c r="AX38" t="s">
        <v>30</v>
      </c>
      <c r="BI38">
        <v>130</v>
      </c>
      <c r="BJ38">
        <v>0</v>
      </c>
      <c r="BK38">
        <v>130</v>
      </c>
      <c r="BL38" t="s">
        <v>22</v>
      </c>
      <c r="BM38">
        <v>130</v>
      </c>
      <c r="BN38" t="s">
        <v>23</v>
      </c>
      <c r="BX38">
        <v>900</v>
      </c>
      <c r="BY38">
        <v>0</v>
      </c>
      <c r="BZ38">
        <v>900</v>
      </c>
      <c r="CA38" t="s">
        <v>22</v>
      </c>
      <c r="CB38">
        <v>160</v>
      </c>
      <c r="CC38" t="s">
        <v>34</v>
      </c>
      <c r="CE38" t="s">
        <v>80</v>
      </c>
      <c r="CQ38" t="s">
        <v>31</v>
      </c>
      <c r="CR38" s="9">
        <f t="shared" ref="CR38:CR43" si="5">(CS38/$CS$44)*100</f>
        <v>7.6923076923076925</v>
      </c>
      <c r="CS38">
        <f>COUNTIF(CE36:CE76,"*Physical drift during application in corn*")</f>
        <v>4</v>
      </c>
      <c r="CU38" t="s">
        <v>904</v>
      </c>
      <c r="CV38" s="9">
        <v>15.384615384615385</v>
      </c>
    </row>
    <row r="39" spans="1:100" ht="15" customHeight="1" x14ac:dyDescent="0.25">
      <c r="A39">
        <v>6368997456</v>
      </c>
      <c r="B39">
        <v>161258838</v>
      </c>
      <c r="C39" t="s">
        <v>102</v>
      </c>
      <c r="D39" t="s">
        <v>20</v>
      </c>
      <c r="E39">
        <v>200</v>
      </c>
      <c r="G39" t="s">
        <v>22</v>
      </c>
      <c r="H39">
        <v>50</v>
      </c>
      <c r="I39" t="s">
        <v>34</v>
      </c>
      <c r="K39" t="s">
        <v>22</v>
      </c>
      <c r="L39" t="s">
        <v>103</v>
      </c>
      <c r="P39">
        <v>2200</v>
      </c>
      <c r="Q39" t="s">
        <v>23</v>
      </c>
      <c r="W39">
        <v>150</v>
      </c>
      <c r="X39">
        <v>0</v>
      </c>
      <c r="Y39">
        <v>150</v>
      </c>
      <c r="Z39" t="s">
        <v>23</v>
      </c>
      <c r="AK39" t="s">
        <v>29</v>
      </c>
      <c r="AW39" t="s">
        <v>34</v>
      </c>
      <c r="AX39" t="s">
        <v>30</v>
      </c>
      <c r="BI39">
        <v>450</v>
      </c>
      <c r="BJ39">
        <v>0</v>
      </c>
      <c r="BK39">
        <v>450</v>
      </c>
      <c r="BL39" t="s">
        <v>22</v>
      </c>
      <c r="BM39">
        <v>150</v>
      </c>
      <c r="BN39" t="s">
        <v>23</v>
      </c>
      <c r="BX39">
        <v>550</v>
      </c>
      <c r="BY39">
        <v>0</v>
      </c>
      <c r="BZ39">
        <v>550</v>
      </c>
      <c r="CA39" t="s">
        <v>22</v>
      </c>
      <c r="CB39">
        <v>40</v>
      </c>
      <c r="CC39" t="s">
        <v>34</v>
      </c>
      <c r="CE39" t="s">
        <v>31</v>
      </c>
      <c r="CQ39" t="s">
        <v>47</v>
      </c>
      <c r="CR39" s="9">
        <f t="shared" si="5"/>
        <v>15.384615384615385</v>
      </c>
      <c r="CS39">
        <f>COUNTIF(CE36:CE76,"*Physical drift during application in Xtend soybeans*")</f>
        <v>8</v>
      </c>
      <c r="CU39" t="s">
        <v>906</v>
      </c>
      <c r="CV39" s="9">
        <v>34.615384615384613</v>
      </c>
    </row>
    <row r="40" spans="1:100" ht="15" customHeight="1" x14ac:dyDescent="0.25">
      <c r="A40">
        <v>6368995616</v>
      </c>
      <c r="B40">
        <v>161258838</v>
      </c>
      <c r="C40" t="s">
        <v>105</v>
      </c>
      <c r="D40" t="s">
        <v>20</v>
      </c>
      <c r="E40">
        <v>550</v>
      </c>
      <c r="G40" t="s">
        <v>23</v>
      </c>
      <c r="P40">
        <v>1500</v>
      </c>
      <c r="Q40" t="s">
        <v>22</v>
      </c>
      <c r="W40">
        <v>400</v>
      </c>
      <c r="X40">
        <v>0</v>
      </c>
      <c r="Y40">
        <v>400</v>
      </c>
      <c r="Z40" t="s">
        <v>23</v>
      </c>
      <c r="AK40" t="s">
        <v>29</v>
      </c>
      <c r="AW40" t="s">
        <v>34</v>
      </c>
      <c r="AX40" t="s">
        <v>30</v>
      </c>
      <c r="BI40">
        <v>50</v>
      </c>
      <c r="BJ40">
        <v>0</v>
      </c>
      <c r="BK40">
        <v>50</v>
      </c>
      <c r="BL40" t="s">
        <v>22</v>
      </c>
      <c r="BM40">
        <v>50</v>
      </c>
      <c r="BN40" t="s">
        <v>23</v>
      </c>
      <c r="BX40">
        <v>320</v>
      </c>
      <c r="BY40">
        <v>0</v>
      </c>
      <c r="BZ40">
        <v>320</v>
      </c>
      <c r="CA40" t="s">
        <v>22</v>
      </c>
      <c r="CB40">
        <v>30</v>
      </c>
      <c r="CC40" t="s">
        <v>34</v>
      </c>
      <c r="CE40" t="s">
        <v>80</v>
      </c>
      <c r="CQ40" t="s">
        <v>43</v>
      </c>
      <c r="CR40" s="9">
        <f t="shared" si="5"/>
        <v>21.153846153846153</v>
      </c>
      <c r="CS40">
        <f>COUNTIF(CE36:CE76,"*Dicamba volatilization from application in corn*")</f>
        <v>11</v>
      </c>
      <c r="CU40" t="s">
        <v>908</v>
      </c>
      <c r="CV40" s="9">
        <v>11.538461538461538</v>
      </c>
    </row>
    <row r="41" spans="1:100" ht="15" customHeight="1" x14ac:dyDescent="0.25">
      <c r="A41">
        <v>6368983650</v>
      </c>
      <c r="B41">
        <v>161258838</v>
      </c>
      <c r="C41" t="s">
        <v>108</v>
      </c>
      <c r="D41" t="s">
        <v>20</v>
      </c>
      <c r="E41">
        <v>800</v>
      </c>
      <c r="G41" t="s">
        <v>22</v>
      </c>
      <c r="H41">
        <v>25</v>
      </c>
      <c r="I41" t="s">
        <v>29</v>
      </c>
      <c r="K41" t="s">
        <v>23</v>
      </c>
      <c r="L41" t="s">
        <v>829</v>
      </c>
      <c r="M41" t="s">
        <v>109</v>
      </c>
      <c r="P41">
        <v>2100</v>
      </c>
      <c r="Q41" t="s">
        <v>23</v>
      </c>
      <c r="W41">
        <v>1500</v>
      </c>
      <c r="X41">
        <v>40</v>
      </c>
      <c r="Y41">
        <v>1460</v>
      </c>
      <c r="Z41" t="s">
        <v>23</v>
      </c>
      <c r="AK41" t="s">
        <v>29</v>
      </c>
      <c r="AW41" t="s">
        <v>34</v>
      </c>
      <c r="AX41" t="s">
        <v>30</v>
      </c>
      <c r="BI41">
        <v>700</v>
      </c>
      <c r="BJ41">
        <v>580</v>
      </c>
      <c r="BK41">
        <v>120</v>
      </c>
      <c r="BL41" t="s">
        <v>22</v>
      </c>
      <c r="BM41">
        <v>60</v>
      </c>
      <c r="BN41" t="s">
        <v>23</v>
      </c>
      <c r="BX41">
        <v>2000</v>
      </c>
      <c r="BY41">
        <v>200</v>
      </c>
      <c r="BZ41">
        <v>1800</v>
      </c>
      <c r="CA41" t="s">
        <v>22</v>
      </c>
      <c r="CB41">
        <v>100</v>
      </c>
      <c r="CC41" t="s">
        <v>34</v>
      </c>
      <c r="CE41" t="s">
        <v>47</v>
      </c>
      <c r="CQ41" t="s">
        <v>141</v>
      </c>
      <c r="CR41" s="9">
        <f t="shared" si="5"/>
        <v>34.615384615384613</v>
      </c>
      <c r="CS41">
        <f>COUNTIF(CE36:CE76,"*Dicamba volatilization from application in Xtend soybeans*")</f>
        <v>18</v>
      </c>
      <c r="CU41" t="s">
        <v>903</v>
      </c>
      <c r="CV41" s="9">
        <v>7.6923076923076925</v>
      </c>
    </row>
    <row r="42" spans="1:100" ht="15" customHeight="1" x14ac:dyDescent="0.25">
      <c r="A42">
        <v>6368979404</v>
      </c>
      <c r="B42">
        <v>161258838</v>
      </c>
      <c r="C42" t="s">
        <v>61</v>
      </c>
      <c r="D42" t="s">
        <v>20</v>
      </c>
      <c r="E42">
        <v>240</v>
      </c>
      <c r="G42" t="s">
        <v>22</v>
      </c>
      <c r="H42">
        <v>50</v>
      </c>
      <c r="I42" t="s">
        <v>29</v>
      </c>
      <c r="K42" t="s">
        <v>23</v>
      </c>
      <c r="L42" t="s">
        <v>31</v>
      </c>
      <c r="P42">
        <v>1632</v>
      </c>
      <c r="Q42" t="s">
        <v>22</v>
      </c>
      <c r="W42">
        <v>250</v>
      </c>
      <c r="X42">
        <v>0</v>
      </c>
      <c r="Y42">
        <v>250</v>
      </c>
      <c r="Z42" t="s">
        <v>23</v>
      </c>
      <c r="AK42" t="s">
        <v>29</v>
      </c>
      <c r="AW42" t="s">
        <v>34</v>
      </c>
      <c r="AX42" t="s">
        <v>30</v>
      </c>
      <c r="BI42">
        <v>1500</v>
      </c>
      <c r="BJ42">
        <v>0</v>
      </c>
      <c r="BK42">
        <v>1500</v>
      </c>
      <c r="BL42" t="s">
        <v>22</v>
      </c>
      <c r="BM42">
        <v>1000</v>
      </c>
      <c r="BN42" t="s">
        <v>23</v>
      </c>
      <c r="BX42">
        <v>200</v>
      </c>
      <c r="BY42">
        <v>0</v>
      </c>
      <c r="BZ42">
        <v>200</v>
      </c>
      <c r="CA42" t="s">
        <v>22</v>
      </c>
      <c r="CB42">
        <v>50</v>
      </c>
      <c r="CC42" t="s">
        <v>34</v>
      </c>
      <c r="CE42" t="s">
        <v>103</v>
      </c>
      <c r="CQ42" t="s">
        <v>51</v>
      </c>
      <c r="CR42" s="9">
        <f t="shared" si="5"/>
        <v>3.8461538461538463</v>
      </c>
      <c r="CS42">
        <f>COUNTIF(CE36:CE76,"*Temperature inversion from application in corn*")</f>
        <v>2</v>
      </c>
      <c r="CU42" t="s">
        <v>905</v>
      </c>
      <c r="CV42" s="9">
        <v>21.153846153846153</v>
      </c>
    </row>
    <row r="43" spans="1:100" ht="15" customHeight="1" x14ac:dyDescent="0.25">
      <c r="A43">
        <v>6368974355</v>
      </c>
      <c r="B43">
        <v>161258838</v>
      </c>
      <c r="C43" t="s">
        <v>112</v>
      </c>
      <c r="D43" t="s">
        <v>20</v>
      </c>
      <c r="E43">
        <v>500</v>
      </c>
      <c r="G43" t="s">
        <v>23</v>
      </c>
      <c r="P43">
        <v>110</v>
      </c>
      <c r="Q43" t="s">
        <v>22</v>
      </c>
      <c r="W43">
        <v>2500</v>
      </c>
      <c r="X43">
        <v>46</v>
      </c>
      <c r="Y43">
        <v>2454</v>
      </c>
      <c r="Z43" t="s">
        <v>23</v>
      </c>
      <c r="AK43" t="s">
        <v>29</v>
      </c>
      <c r="AW43" t="s">
        <v>34</v>
      </c>
      <c r="AX43" t="s">
        <v>30</v>
      </c>
      <c r="BI43">
        <v>430</v>
      </c>
      <c r="BJ43">
        <v>75</v>
      </c>
      <c r="BK43">
        <v>355</v>
      </c>
      <c r="BL43" t="s">
        <v>22</v>
      </c>
      <c r="BM43">
        <v>55</v>
      </c>
      <c r="BN43" t="s">
        <v>23</v>
      </c>
      <c r="BX43">
        <v>400</v>
      </c>
      <c r="BY43">
        <v>0</v>
      </c>
      <c r="BZ43">
        <v>400</v>
      </c>
      <c r="CA43" t="s">
        <v>22</v>
      </c>
      <c r="CB43">
        <v>80</v>
      </c>
      <c r="CC43" t="s">
        <v>34</v>
      </c>
      <c r="CE43" t="s">
        <v>311</v>
      </c>
      <c r="CQ43" t="s">
        <v>35</v>
      </c>
      <c r="CR43" s="9">
        <f t="shared" si="5"/>
        <v>11.538461538461538</v>
      </c>
      <c r="CS43">
        <f>COUNTIF(CE36:CE76,"*Temperature inversion from application in Xtend soybeans*")</f>
        <v>6</v>
      </c>
      <c r="CU43" t="s">
        <v>907</v>
      </c>
      <c r="CV43" s="9">
        <v>3.8461538461538463</v>
      </c>
    </row>
    <row r="44" spans="1:100" ht="15" customHeight="1" x14ac:dyDescent="0.25">
      <c r="A44">
        <v>6368925039</v>
      </c>
      <c r="B44">
        <v>161258838</v>
      </c>
      <c r="C44" t="s">
        <v>61</v>
      </c>
      <c r="D44" t="s">
        <v>20</v>
      </c>
      <c r="E44">
        <v>400</v>
      </c>
      <c r="G44" t="s">
        <v>22</v>
      </c>
      <c r="H44">
        <v>80</v>
      </c>
      <c r="I44" t="s">
        <v>34</v>
      </c>
      <c r="K44" t="s">
        <v>23</v>
      </c>
      <c r="L44" t="s">
        <v>311</v>
      </c>
      <c r="M44" t="s">
        <v>114</v>
      </c>
      <c r="P44">
        <v>800</v>
      </c>
      <c r="Q44" t="s">
        <v>23</v>
      </c>
      <c r="W44">
        <v>300</v>
      </c>
      <c r="X44">
        <v>30</v>
      </c>
      <c r="Y44">
        <v>270</v>
      </c>
      <c r="Z44" t="s">
        <v>23</v>
      </c>
      <c r="AK44" t="s">
        <v>29</v>
      </c>
      <c r="AW44" t="s">
        <v>34</v>
      </c>
      <c r="AX44" t="s">
        <v>30</v>
      </c>
      <c r="BI44">
        <v>400</v>
      </c>
      <c r="BJ44">
        <v>0</v>
      </c>
      <c r="BK44">
        <v>400</v>
      </c>
      <c r="BL44" t="s">
        <v>22</v>
      </c>
      <c r="BM44">
        <v>100</v>
      </c>
      <c r="BN44" t="s">
        <v>23</v>
      </c>
      <c r="BX44">
        <v>110</v>
      </c>
      <c r="BY44">
        <v>0</v>
      </c>
      <c r="BZ44">
        <v>110</v>
      </c>
      <c r="CA44" t="s">
        <v>22</v>
      </c>
      <c r="CB44">
        <v>70</v>
      </c>
      <c r="CC44" t="s">
        <v>34</v>
      </c>
      <c r="CD44" t="s">
        <v>30</v>
      </c>
      <c r="CE44" t="s">
        <v>31</v>
      </c>
      <c r="CQ44" t="s">
        <v>850</v>
      </c>
      <c r="CR44" s="9">
        <f>SUM(CR37:CR43)</f>
        <v>99.999999999999986</v>
      </c>
      <c r="CS44">
        <f>SUM(CS37:CS43)</f>
        <v>52</v>
      </c>
    </row>
    <row r="45" spans="1:100" ht="15" customHeight="1" x14ac:dyDescent="0.25">
      <c r="A45">
        <v>6368921046</v>
      </c>
      <c r="B45">
        <v>161258838</v>
      </c>
      <c r="C45" t="s">
        <v>55</v>
      </c>
      <c r="D45" t="s">
        <v>20</v>
      </c>
      <c r="E45">
        <v>5000</v>
      </c>
      <c r="G45" t="s">
        <v>22</v>
      </c>
      <c r="H45">
        <v>300</v>
      </c>
      <c r="I45" t="s">
        <v>29</v>
      </c>
      <c r="K45" t="s">
        <v>23</v>
      </c>
      <c r="L45" t="s">
        <v>117</v>
      </c>
      <c r="P45">
        <v>500</v>
      </c>
      <c r="Q45" t="s">
        <v>23</v>
      </c>
      <c r="W45">
        <v>650</v>
      </c>
      <c r="X45">
        <v>0</v>
      </c>
      <c r="Y45">
        <v>650</v>
      </c>
      <c r="Z45" t="s">
        <v>23</v>
      </c>
      <c r="AK45" t="s">
        <v>29</v>
      </c>
      <c r="AW45" t="s">
        <v>34</v>
      </c>
      <c r="AX45" t="s">
        <v>30</v>
      </c>
      <c r="BI45">
        <v>5000</v>
      </c>
      <c r="BJ45">
        <v>850</v>
      </c>
      <c r="BK45">
        <v>4150</v>
      </c>
      <c r="BL45" t="s">
        <v>22</v>
      </c>
      <c r="BM45">
        <v>2000</v>
      </c>
      <c r="BN45" t="s">
        <v>23</v>
      </c>
      <c r="BX45">
        <v>250</v>
      </c>
      <c r="BY45">
        <v>0</v>
      </c>
      <c r="BZ45">
        <v>250</v>
      </c>
      <c r="CA45" t="s">
        <v>22</v>
      </c>
      <c r="CB45">
        <v>20</v>
      </c>
      <c r="CC45" t="s">
        <v>34</v>
      </c>
      <c r="CE45" t="s">
        <v>205</v>
      </c>
    </row>
    <row r="46" spans="1:100" ht="15" customHeight="1" x14ac:dyDescent="0.25">
      <c r="A46">
        <v>6368913407</v>
      </c>
      <c r="B46">
        <v>161258838</v>
      </c>
      <c r="C46" t="s">
        <v>55</v>
      </c>
      <c r="D46" t="s">
        <v>20</v>
      </c>
      <c r="E46">
        <v>325</v>
      </c>
      <c r="P46">
        <v>800</v>
      </c>
      <c r="Q46" t="s">
        <v>23</v>
      </c>
      <c r="W46">
        <v>1500</v>
      </c>
      <c r="X46">
        <v>40</v>
      </c>
      <c r="Y46">
        <v>1460</v>
      </c>
      <c r="Z46" t="s">
        <v>23</v>
      </c>
      <c r="AK46" t="s">
        <v>29</v>
      </c>
      <c r="AW46" t="s">
        <v>34</v>
      </c>
      <c r="AX46" t="s">
        <v>30</v>
      </c>
      <c r="BI46">
        <v>775</v>
      </c>
      <c r="BJ46">
        <v>0</v>
      </c>
      <c r="BK46">
        <v>775</v>
      </c>
      <c r="BL46" t="s">
        <v>22</v>
      </c>
      <c r="BM46">
        <v>775</v>
      </c>
      <c r="BN46" t="s">
        <v>23</v>
      </c>
      <c r="BX46">
        <v>800</v>
      </c>
      <c r="BY46">
        <v>0</v>
      </c>
      <c r="BZ46">
        <v>800</v>
      </c>
      <c r="CA46" t="s">
        <v>22</v>
      </c>
      <c r="CB46">
        <v>160</v>
      </c>
      <c r="CC46" t="s">
        <v>34</v>
      </c>
      <c r="CD46" t="s">
        <v>158</v>
      </c>
      <c r="CE46" t="s">
        <v>47</v>
      </c>
    </row>
    <row r="47" spans="1:100" ht="15" customHeight="1" x14ac:dyDescent="0.25">
      <c r="A47">
        <v>6368906650</v>
      </c>
      <c r="B47">
        <v>161258838</v>
      </c>
      <c r="C47" t="s">
        <v>55</v>
      </c>
      <c r="D47" t="s">
        <v>20</v>
      </c>
      <c r="E47">
        <v>550</v>
      </c>
      <c r="G47" t="s">
        <v>22</v>
      </c>
      <c r="H47">
        <v>5</v>
      </c>
      <c r="I47" t="s">
        <v>29</v>
      </c>
      <c r="L47" t="s">
        <v>311</v>
      </c>
      <c r="M47" t="s">
        <v>122</v>
      </c>
      <c r="P47">
        <v>450</v>
      </c>
      <c r="Q47" t="s">
        <v>22</v>
      </c>
      <c r="W47">
        <v>250</v>
      </c>
      <c r="X47">
        <v>0</v>
      </c>
      <c r="Y47">
        <v>250</v>
      </c>
      <c r="Z47" t="s">
        <v>23</v>
      </c>
      <c r="AK47" t="s">
        <v>29</v>
      </c>
      <c r="AW47" t="s">
        <v>34</v>
      </c>
      <c r="AX47" t="s">
        <v>30</v>
      </c>
      <c r="BI47">
        <v>350</v>
      </c>
      <c r="BJ47">
        <v>0</v>
      </c>
      <c r="BK47">
        <v>350</v>
      </c>
      <c r="BL47" t="s">
        <v>22</v>
      </c>
      <c r="BM47">
        <v>300</v>
      </c>
      <c r="BN47" t="s">
        <v>23</v>
      </c>
      <c r="BX47">
        <v>200</v>
      </c>
      <c r="BY47">
        <v>175</v>
      </c>
      <c r="BZ47">
        <v>25</v>
      </c>
      <c r="CA47" t="s">
        <v>22</v>
      </c>
      <c r="CB47">
        <v>25</v>
      </c>
      <c r="CC47" t="s">
        <v>34</v>
      </c>
      <c r="CE47" t="s">
        <v>141</v>
      </c>
    </row>
    <row r="48" spans="1:100" ht="15" customHeight="1" x14ac:dyDescent="0.25">
      <c r="A48">
        <v>6368905013</v>
      </c>
      <c r="B48">
        <v>161258838</v>
      </c>
      <c r="C48" t="s">
        <v>55</v>
      </c>
      <c r="D48" t="s">
        <v>20</v>
      </c>
      <c r="E48">
        <v>520</v>
      </c>
      <c r="P48">
        <v>210</v>
      </c>
      <c r="Q48" t="s">
        <v>23</v>
      </c>
      <c r="W48">
        <v>500</v>
      </c>
      <c r="X48">
        <v>0</v>
      </c>
      <c r="Y48">
        <v>500</v>
      </c>
      <c r="Z48" t="s">
        <v>23</v>
      </c>
      <c r="AK48" t="s">
        <v>29</v>
      </c>
      <c r="AW48" t="s">
        <v>34</v>
      </c>
      <c r="AX48" t="s">
        <v>30</v>
      </c>
      <c r="BI48">
        <v>560</v>
      </c>
      <c r="BJ48">
        <v>0</v>
      </c>
      <c r="BK48">
        <v>560</v>
      </c>
      <c r="BL48" t="s">
        <v>22</v>
      </c>
      <c r="BM48">
        <v>560</v>
      </c>
      <c r="BN48" t="s">
        <v>23</v>
      </c>
      <c r="BX48">
        <v>205</v>
      </c>
      <c r="BY48">
        <v>0</v>
      </c>
      <c r="BZ48">
        <v>205</v>
      </c>
      <c r="CA48" t="s">
        <v>22</v>
      </c>
      <c r="CB48">
        <v>160</v>
      </c>
      <c r="CC48" t="s">
        <v>34</v>
      </c>
      <c r="CE48" t="s">
        <v>141</v>
      </c>
    </row>
    <row r="49" spans="1:83" ht="15" customHeight="1" x14ac:dyDescent="0.25">
      <c r="A49">
        <v>6368903470</v>
      </c>
      <c r="B49">
        <v>161258838</v>
      </c>
      <c r="C49" t="s">
        <v>67</v>
      </c>
      <c r="D49" t="s">
        <v>20</v>
      </c>
      <c r="E49">
        <v>275</v>
      </c>
      <c r="G49" t="s">
        <v>23</v>
      </c>
      <c r="P49">
        <v>300</v>
      </c>
      <c r="Q49" t="s">
        <v>23</v>
      </c>
      <c r="W49">
        <v>175</v>
      </c>
      <c r="X49">
        <v>0</v>
      </c>
      <c r="Y49">
        <v>175</v>
      </c>
      <c r="Z49" t="s">
        <v>23</v>
      </c>
      <c r="AK49" t="s">
        <v>29</v>
      </c>
      <c r="AW49" t="s">
        <v>34</v>
      </c>
      <c r="AX49" t="s">
        <v>30</v>
      </c>
      <c r="BI49">
        <v>480</v>
      </c>
      <c r="BJ49">
        <v>0</v>
      </c>
      <c r="BK49">
        <v>480</v>
      </c>
      <c r="BL49" t="s">
        <v>22</v>
      </c>
      <c r="BM49">
        <v>480</v>
      </c>
      <c r="BN49" t="s">
        <v>23</v>
      </c>
      <c r="BX49">
        <v>500</v>
      </c>
      <c r="BY49">
        <v>60</v>
      </c>
      <c r="BZ49">
        <v>440</v>
      </c>
      <c r="CA49" t="s">
        <v>22</v>
      </c>
      <c r="CB49">
        <v>200</v>
      </c>
      <c r="CC49" t="s">
        <v>34</v>
      </c>
      <c r="CE49" t="s">
        <v>141</v>
      </c>
    </row>
    <row r="50" spans="1:83" ht="15" customHeight="1" x14ac:dyDescent="0.25">
      <c r="A50">
        <v>6368887053</v>
      </c>
      <c r="B50">
        <v>161258838</v>
      </c>
      <c r="C50" t="s">
        <v>95</v>
      </c>
      <c r="D50" t="s">
        <v>20</v>
      </c>
      <c r="E50">
        <v>320</v>
      </c>
      <c r="P50">
        <v>700</v>
      </c>
      <c r="Q50" t="s">
        <v>23</v>
      </c>
      <c r="W50">
        <v>200</v>
      </c>
      <c r="X50">
        <v>0</v>
      </c>
      <c r="Y50">
        <v>200</v>
      </c>
      <c r="Z50" t="s">
        <v>23</v>
      </c>
      <c r="AK50" t="s">
        <v>29</v>
      </c>
      <c r="AW50" t="s">
        <v>34</v>
      </c>
      <c r="AX50" t="s">
        <v>30</v>
      </c>
      <c r="BI50">
        <v>450</v>
      </c>
      <c r="BJ50">
        <v>0</v>
      </c>
      <c r="BK50">
        <v>450</v>
      </c>
      <c r="BL50" t="s">
        <v>22</v>
      </c>
      <c r="BM50">
        <v>200</v>
      </c>
      <c r="BN50" t="s">
        <v>23</v>
      </c>
      <c r="BX50">
        <v>500</v>
      </c>
      <c r="BY50">
        <v>0</v>
      </c>
      <c r="BZ50">
        <v>500</v>
      </c>
      <c r="CA50" t="s">
        <v>22</v>
      </c>
      <c r="CB50">
        <v>250</v>
      </c>
      <c r="CC50" t="s">
        <v>34</v>
      </c>
      <c r="CE50" t="s">
        <v>311</v>
      </c>
    </row>
    <row r="51" spans="1:83" ht="15" customHeight="1" x14ac:dyDescent="0.25">
      <c r="A51">
        <v>6368875417</v>
      </c>
      <c r="B51">
        <v>161258838</v>
      </c>
      <c r="C51" t="s">
        <v>197</v>
      </c>
      <c r="D51" t="s">
        <v>20</v>
      </c>
      <c r="E51">
        <v>1100</v>
      </c>
      <c r="G51" t="s">
        <v>23</v>
      </c>
      <c r="P51">
        <v>1000</v>
      </c>
      <c r="Q51" t="s">
        <v>23</v>
      </c>
      <c r="W51">
        <v>30</v>
      </c>
      <c r="X51">
        <v>0</v>
      </c>
      <c r="Y51">
        <v>30</v>
      </c>
      <c r="Z51" t="s">
        <v>23</v>
      </c>
      <c r="AK51" t="s">
        <v>29</v>
      </c>
      <c r="AW51" t="s">
        <v>34</v>
      </c>
      <c r="AX51" t="s">
        <v>30</v>
      </c>
      <c r="BI51">
        <v>400</v>
      </c>
      <c r="BJ51">
        <v>0</v>
      </c>
      <c r="BK51">
        <v>400</v>
      </c>
      <c r="BL51" t="s">
        <v>22</v>
      </c>
      <c r="BM51">
        <v>170</v>
      </c>
      <c r="BN51" t="s">
        <v>23</v>
      </c>
      <c r="BX51">
        <v>600</v>
      </c>
      <c r="BY51">
        <v>0</v>
      </c>
      <c r="BZ51">
        <v>600</v>
      </c>
      <c r="CA51" t="s">
        <v>22</v>
      </c>
      <c r="CB51">
        <v>15</v>
      </c>
      <c r="CC51" t="s">
        <v>34</v>
      </c>
      <c r="CE51" t="s">
        <v>141</v>
      </c>
    </row>
    <row r="52" spans="1:83" x14ac:dyDescent="0.25">
      <c r="A52">
        <v>6368864406</v>
      </c>
      <c r="B52">
        <v>161258838</v>
      </c>
      <c r="C52" t="s">
        <v>102</v>
      </c>
      <c r="D52" t="s">
        <v>20</v>
      </c>
      <c r="E52">
        <v>700</v>
      </c>
      <c r="G52" t="s">
        <v>23</v>
      </c>
      <c r="P52">
        <v>240</v>
      </c>
      <c r="Q52" t="s">
        <v>23</v>
      </c>
      <c r="W52">
        <v>540</v>
      </c>
      <c r="X52">
        <v>0</v>
      </c>
      <c r="Y52">
        <v>540</v>
      </c>
      <c r="Z52" t="s">
        <v>23</v>
      </c>
      <c r="AK52" t="s">
        <v>34</v>
      </c>
      <c r="BI52">
        <v>600</v>
      </c>
      <c r="BJ52">
        <v>0</v>
      </c>
      <c r="BK52">
        <v>600</v>
      </c>
      <c r="BL52" t="s">
        <v>22</v>
      </c>
      <c r="BM52">
        <v>50</v>
      </c>
      <c r="BN52" t="s">
        <v>23</v>
      </c>
      <c r="BX52">
        <v>425</v>
      </c>
      <c r="BY52">
        <v>0</v>
      </c>
      <c r="BZ52">
        <v>425</v>
      </c>
      <c r="CA52" t="s">
        <v>22</v>
      </c>
      <c r="CB52">
        <v>60</v>
      </c>
      <c r="CC52" t="s">
        <v>34</v>
      </c>
      <c r="CD52" t="s">
        <v>30</v>
      </c>
      <c r="CE52" t="s">
        <v>141</v>
      </c>
    </row>
    <row r="53" spans="1:83" ht="15" customHeight="1" x14ac:dyDescent="0.25">
      <c r="A53">
        <v>6368841676</v>
      </c>
      <c r="B53">
        <v>161258838</v>
      </c>
      <c r="C53" t="s">
        <v>55</v>
      </c>
      <c r="D53" t="s">
        <v>20</v>
      </c>
      <c r="E53">
        <v>500</v>
      </c>
      <c r="P53">
        <v>70</v>
      </c>
      <c r="Q53" t="s">
        <v>23</v>
      </c>
      <c r="W53">
        <v>56</v>
      </c>
      <c r="X53">
        <v>40</v>
      </c>
      <c r="Y53">
        <v>16</v>
      </c>
      <c r="Z53" t="s">
        <v>23</v>
      </c>
      <c r="AK53" t="s">
        <v>34</v>
      </c>
      <c r="BI53">
        <v>1350</v>
      </c>
      <c r="BJ53">
        <v>0</v>
      </c>
      <c r="BK53">
        <v>1350</v>
      </c>
      <c r="BL53" t="s">
        <v>22</v>
      </c>
      <c r="BM53">
        <v>1350</v>
      </c>
      <c r="BN53" t="s">
        <v>23</v>
      </c>
      <c r="BX53">
        <v>755</v>
      </c>
      <c r="BY53">
        <v>100</v>
      </c>
      <c r="BZ53">
        <v>655</v>
      </c>
      <c r="CA53" t="s">
        <v>22</v>
      </c>
      <c r="CB53">
        <v>20</v>
      </c>
      <c r="CC53" t="s">
        <v>34</v>
      </c>
      <c r="CE53" t="s">
        <v>43</v>
      </c>
    </row>
    <row r="54" spans="1:83" ht="15" customHeight="1" x14ac:dyDescent="0.25">
      <c r="A54">
        <v>6368821570</v>
      </c>
      <c r="B54">
        <v>161258838</v>
      </c>
      <c r="C54" t="s">
        <v>55</v>
      </c>
      <c r="D54" t="s">
        <v>20</v>
      </c>
      <c r="E54">
        <v>2200</v>
      </c>
      <c r="G54" t="s">
        <v>23</v>
      </c>
      <c r="P54">
        <v>657</v>
      </c>
      <c r="Q54" t="s">
        <v>23</v>
      </c>
      <c r="W54">
        <v>350</v>
      </c>
      <c r="X54">
        <v>200</v>
      </c>
      <c r="Y54">
        <v>150</v>
      </c>
      <c r="Z54" t="s">
        <v>23</v>
      </c>
      <c r="AK54" t="s">
        <v>34</v>
      </c>
      <c r="BI54">
        <v>500</v>
      </c>
      <c r="BJ54">
        <v>0</v>
      </c>
      <c r="BK54">
        <v>500</v>
      </c>
      <c r="BL54" t="s">
        <v>22</v>
      </c>
      <c r="BM54">
        <v>30</v>
      </c>
      <c r="BN54" t="s">
        <v>23</v>
      </c>
      <c r="BX54">
        <v>130</v>
      </c>
      <c r="BY54">
        <v>0</v>
      </c>
      <c r="BZ54">
        <v>130</v>
      </c>
      <c r="CA54" t="s">
        <v>22</v>
      </c>
      <c r="CB54">
        <v>130</v>
      </c>
      <c r="CC54" t="s">
        <v>34</v>
      </c>
      <c r="CE54" t="s">
        <v>311</v>
      </c>
    </row>
    <row r="55" spans="1:83" ht="15" customHeight="1" x14ac:dyDescent="0.25">
      <c r="A55">
        <v>6368818319</v>
      </c>
      <c r="B55">
        <v>160912743</v>
      </c>
      <c r="C55" t="s">
        <v>197</v>
      </c>
      <c r="D55" t="s">
        <v>20</v>
      </c>
      <c r="E55">
        <v>1500</v>
      </c>
      <c r="G55" t="s">
        <v>22</v>
      </c>
      <c r="H55">
        <v>50</v>
      </c>
      <c r="I55" t="s">
        <v>29</v>
      </c>
      <c r="J55" t="s">
        <v>30</v>
      </c>
      <c r="K55" t="s">
        <v>23</v>
      </c>
      <c r="L55" t="s">
        <v>141</v>
      </c>
      <c r="P55">
        <v>200</v>
      </c>
      <c r="Q55" t="s">
        <v>23</v>
      </c>
      <c r="W55">
        <v>200</v>
      </c>
      <c r="X55">
        <v>0</v>
      </c>
      <c r="Y55">
        <v>200</v>
      </c>
      <c r="Z55" t="s">
        <v>23</v>
      </c>
      <c r="AK55" t="s">
        <v>34</v>
      </c>
      <c r="BI55">
        <v>900</v>
      </c>
      <c r="BK55">
        <v>900</v>
      </c>
      <c r="BL55" t="s">
        <v>22</v>
      </c>
      <c r="BM55">
        <v>15</v>
      </c>
      <c r="BN55" t="s">
        <v>23</v>
      </c>
      <c r="BX55">
        <v>450</v>
      </c>
      <c r="BY55">
        <v>0</v>
      </c>
      <c r="BZ55">
        <v>450</v>
      </c>
      <c r="CA55" t="s">
        <v>22</v>
      </c>
      <c r="CB55">
        <v>150</v>
      </c>
      <c r="CC55" t="s">
        <v>34</v>
      </c>
      <c r="CD55" t="s">
        <v>30</v>
      </c>
      <c r="CE55" t="s">
        <v>43</v>
      </c>
    </row>
    <row r="56" spans="1:83" ht="15" customHeight="1" x14ac:dyDescent="0.25">
      <c r="A56">
        <v>6368817069</v>
      </c>
      <c r="B56">
        <v>161258838</v>
      </c>
      <c r="C56" t="s">
        <v>100</v>
      </c>
      <c r="D56" t="s">
        <v>20</v>
      </c>
      <c r="E56">
        <v>430</v>
      </c>
      <c r="P56">
        <v>400</v>
      </c>
      <c r="Q56" t="s">
        <v>22</v>
      </c>
      <c r="W56">
        <v>150</v>
      </c>
      <c r="X56">
        <v>0</v>
      </c>
      <c r="Y56">
        <v>150</v>
      </c>
      <c r="Z56" t="s">
        <v>23</v>
      </c>
      <c r="AK56" t="s">
        <v>34</v>
      </c>
      <c r="BI56">
        <v>780</v>
      </c>
      <c r="BJ56">
        <v>0</v>
      </c>
      <c r="BK56">
        <v>780</v>
      </c>
      <c r="BL56" t="s">
        <v>22</v>
      </c>
      <c r="BM56">
        <v>100</v>
      </c>
      <c r="BN56" t="s">
        <v>23</v>
      </c>
      <c r="BX56">
        <v>50</v>
      </c>
      <c r="BY56">
        <v>0</v>
      </c>
      <c r="BZ56">
        <v>50</v>
      </c>
      <c r="CA56" t="s">
        <v>22</v>
      </c>
      <c r="CB56">
        <v>50</v>
      </c>
      <c r="CC56" t="s">
        <v>34</v>
      </c>
      <c r="CE56" t="s">
        <v>117</v>
      </c>
    </row>
    <row r="57" spans="1:83" ht="15" customHeight="1" x14ac:dyDescent="0.25">
      <c r="A57">
        <v>6368799079</v>
      </c>
      <c r="B57">
        <v>161258838</v>
      </c>
      <c r="C57" t="s">
        <v>61</v>
      </c>
      <c r="D57" t="s">
        <v>20</v>
      </c>
      <c r="E57">
        <v>2100</v>
      </c>
      <c r="G57" t="s">
        <v>23</v>
      </c>
      <c r="P57">
        <v>2000</v>
      </c>
      <c r="Q57" t="s">
        <v>22</v>
      </c>
      <c r="W57">
        <v>150</v>
      </c>
      <c r="X57">
        <v>0</v>
      </c>
      <c r="Y57">
        <v>150</v>
      </c>
      <c r="Z57" t="s">
        <v>23</v>
      </c>
      <c r="AK57" t="s">
        <v>34</v>
      </c>
      <c r="BI57">
        <v>150</v>
      </c>
      <c r="BJ57">
        <v>0</v>
      </c>
      <c r="BK57">
        <v>150</v>
      </c>
      <c r="BL57" t="s">
        <v>22</v>
      </c>
      <c r="BM57">
        <v>40</v>
      </c>
      <c r="BN57" t="s">
        <v>23</v>
      </c>
      <c r="BX57">
        <v>700</v>
      </c>
      <c r="BY57">
        <v>580</v>
      </c>
      <c r="BZ57">
        <v>120</v>
      </c>
      <c r="CA57" t="s">
        <v>22</v>
      </c>
      <c r="CB57">
        <v>60</v>
      </c>
      <c r="CC57" t="s">
        <v>34</v>
      </c>
      <c r="CD57" t="s">
        <v>30</v>
      </c>
      <c r="CE57" t="s">
        <v>43</v>
      </c>
    </row>
    <row r="58" spans="1:83" ht="15" customHeight="1" x14ac:dyDescent="0.25">
      <c r="A58">
        <v>6368793381</v>
      </c>
      <c r="B58">
        <v>161258838</v>
      </c>
      <c r="C58" t="s">
        <v>67</v>
      </c>
      <c r="D58" t="s">
        <v>20</v>
      </c>
      <c r="E58">
        <v>340</v>
      </c>
      <c r="P58">
        <v>250</v>
      </c>
      <c r="Q58" t="s">
        <v>22</v>
      </c>
      <c r="W58">
        <v>148</v>
      </c>
      <c r="X58">
        <v>0</v>
      </c>
      <c r="Y58">
        <v>148</v>
      </c>
      <c r="Z58" t="s">
        <v>23</v>
      </c>
      <c r="AK58" t="s">
        <v>34</v>
      </c>
      <c r="BI58">
        <v>400</v>
      </c>
      <c r="BJ58">
        <v>0</v>
      </c>
      <c r="BK58">
        <v>400</v>
      </c>
      <c r="BL58" t="s">
        <v>22</v>
      </c>
      <c r="BM58">
        <v>100</v>
      </c>
      <c r="BN58" t="s">
        <v>23</v>
      </c>
      <c r="BX58">
        <v>1500</v>
      </c>
      <c r="BY58">
        <v>0</v>
      </c>
      <c r="BZ58">
        <v>1500</v>
      </c>
      <c r="CA58" t="s">
        <v>22</v>
      </c>
      <c r="CB58">
        <v>1000</v>
      </c>
      <c r="CC58" t="s">
        <v>34</v>
      </c>
      <c r="CD58" t="s">
        <v>30</v>
      </c>
      <c r="CE58" t="s">
        <v>141</v>
      </c>
    </row>
    <row r="59" spans="1:83" ht="15" customHeight="1" x14ac:dyDescent="0.25">
      <c r="A59">
        <v>6368784387</v>
      </c>
      <c r="B59">
        <v>161258838</v>
      </c>
      <c r="C59" t="s">
        <v>55</v>
      </c>
      <c r="D59" t="s">
        <v>20</v>
      </c>
      <c r="E59">
        <v>325</v>
      </c>
      <c r="P59">
        <v>1200</v>
      </c>
      <c r="Q59" t="s">
        <v>23</v>
      </c>
      <c r="W59">
        <v>600</v>
      </c>
      <c r="X59">
        <v>240</v>
      </c>
      <c r="Y59">
        <v>360</v>
      </c>
      <c r="Z59" t="s">
        <v>23</v>
      </c>
      <c r="AK59" t="s">
        <v>34</v>
      </c>
      <c r="BI59">
        <v>400</v>
      </c>
      <c r="BJ59">
        <v>0</v>
      </c>
      <c r="BK59">
        <v>400</v>
      </c>
      <c r="BL59" t="s">
        <v>22</v>
      </c>
      <c r="BM59">
        <v>100</v>
      </c>
      <c r="BN59" t="s">
        <v>23</v>
      </c>
      <c r="BX59">
        <v>400</v>
      </c>
      <c r="BY59">
        <v>0</v>
      </c>
      <c r="BZ59">
        <v>400</v>
      </c>
      <c r="CA59" t="s">
        <v>22</v>
      </c>
      <c r="CB59">
        <v>100</v>
      </c>
      <c r="CC59" t="s">
        <v>34</v>
      </c>
      <c r="CE59" t="s">
        <v>830</v>
      </c>
    </row>
    <row r="60" spans="1:83" ht="15" customHeight="1" x14ac:dyDescent="0.25">
      <c r="A60">
        <v>6368779723</v>
      </c>
      <c r="B60">
        <v>161258838</v>
      </c>
      <c r="C60" t="s">
        <v>61</v>
      </c>
      <c r="D60" t="s">
        <v>20</v>
      </c>
      <c r="E60">
        <v>1632</v>
      </c>
      <c r="G60" t="s">
        <v>22</v>
      </c>
      <c r="I60" t="s">
        <v>29</v>
      </c>
      <c r="L60" t="s">
        <v>43</v>
      </c>
      <c r="M60" t="s">
        <v>151</v>
      </c>
      <c r="P60">
        <v>928</v>
      </c>
      <c r="Q60" t="s">
        <v>23</v>
      </c>
      <c r="W60">
        <v>625</v>
      </c>
      <c r="X60">
        <v>185</v>
      </c>
      <c r="Y60">
        <v>440</v>
      </c>
      <c r="Z60" t="s">
        <v>23</v>
      </c>
      <c r="AK60" t="s">
        <v>34</v>
      </c>
      <c r="BI60">
        <v>320</v>
      </c>
      <c r="BJ60">
        <v>0</v>
      </c>
      <c r="BK60">
        <v>320</v>
      </c>
      <c r="BL60" t="s">
        <v>22</v>
      </c>
      <c r="BM60">
        <v>100</v>
      </c>
      <c r="BN60" t="s">
        <v>23</v>
      </c>
      <c r="BX60">
        <v>5000</v>
      </c>
      <c r="BY60">
        <v>850</v>
      </c>
      <c r="BZ60">
        <v>4150</v>
      </c>
      <c r="CA60" t="s">
        <v>22</v>
      </c>
      <c r="CB60">
        <v>2000</v>
      </c>
      <c r="CC60" t="s">
        <v>34</v>
      </c>
      <c r="CE60" t="s">
        <v>43</v>
      </c>
    </row>
    <row r="61" spans="1:83" ht="15" customHeight="1" x14ac:dyDescent="0.25">
      <c r="A61">
        <v>6368776336</v>
      </c>
      <c r="B61">
        <v>161258838</v>
      </c>
      <c r="C61" t="s">
        <v>61</v>
      </c>
      <c r="D61" t="s">
        <v>20</v>
      </c>
      <c r="E61">
        <v>700</v>
      </c>
      <c r="P61">
        <v>350</v>
      </c>
      <c r="Q61" t="s">
        <v>23</v>
      </c>
      <c r="W61">
        <v>189</v>
      </c>
      <c r="X61">
        <v>0</v>
      </c>
      <c r="Y61">
        <v>189</v>
      </c>
      <c r="Z61" t="s">
        <v>23</v>
      </c>
      <c r="AK61" t="s">
        <v>34</v>
      </c>
      <c r="BI61">
        <v>450</v>
      </c>
      <c r="BJ61">
        <v>0</v>
      </c>
      <c r="BK61">
        <v>450</v>
      </c>
      <c r="BL61" t="s">
        <v>22</v>
      </c>
      <c r="BM61">
        <v>20</v>
      </c>
      <c r="BN61" t="s">
        <v>23</v>
      </c>
      <c r="BX61">
        <v>775</v>
      </c>
      <c r="BY61">
        <v>0</v>
      </c>
      <c r="BZ61">
        <v>775</v>
      </c>
      <c r="CA61" t="s">
        <v>22</v>
      </c>
      <c r="CB61">
        <v>775</v>
      </c>
      <c r="CC61" t="s">
        <v>34</v>
      </c>
      <c r="CE61" t="s">
        <v>831</v>
      </c>
    </row>
    <row r="62" spans="1:83" ht="15" customHeight="1" x14ac:dyDescent="0.25">
      <c r="A62">
        <v>6368576109</v>
      </c>
      <c r="B62">
        <v>160912743</v>
      </c>
      <c r="C62" t="s">
        <v>788</v>
      </c>
      <c r="D62" t="s">
        <v>20</v>
      </c>
      <c r="E62">
        <v>110</v>
      </c>
      <c r="G62" t="s">
        <v>22</v>
      </c>
      <c r="H62">
        <v>70</v>
      </c>
      <c r="I62" t="s">
        <v>34</v>
      </c>
      <c r="J62" t="s">
        <v>30</v>
      </c>
      <c r="K62" t="s">
        <v>23</v>
      </c>
      <c r="L62" t="s">
        <v>31</v>
      </c>
      <c r="P62">
        <v>450</v>
      </c>
      <c r="Q62" t="s">
        <v>23</v>
      </c>
      <c r="W62">
        <v>500</v>
      </c>
      <c r="X62">
        <v>150</v>
      </c>
      <c r="Y62">
        <v>350</v>
      </c>
      <c r="Z62" t="s">
        <v>23</v>
      </c>
      <c r="AK62" t="s">
        <v>34</v>
      </c>
      <c r="BI62">
        <v>185</v>
      </c>
      <c r="BJ62">
        <v>0</v>
      </c>
      <c r="BK62">
        <v>185</v>
      </c>
      <c r="BL62" t="s">
        <v>22</v>
      </c>
      <c r="BM62">
        <v>185</v>
      </c>
      <c r="BN62" t="s">
        <v>23</v>
      </c>
      <c r="BX62">
        <v>350</v>
      </c>
      <c r="BY62">
        <v>0</v>
      </c>
      <c r="BZ62">
        <v>350</v>
      </c>
      <c r="CA62" t="s">
        <v>22</v>
      </c>
      <c r="CB62">
        <v>300</v>
      </c>
      <c r="CC62" t="s">
        <v>34</v>
      </c>
      <c r="CE62" t="s">
        <v>446</v>
      </c>
    </row>
    <row r="63" spans="1:83" ht="15" customHeight="1" x14ac:dyDescent="0.25">
      <c r="A63">
        <v>6367831482</v>
      </c>
      <c r="B63">
        <v>160912743</v>
      </c>
      <c r="C63" t="s">
        <v>373</v>
      </c>
      <c r="D63" t="s">
        <v>20</v>
      </c>
      <c r="E63">
        <v>800</v>
      </c>
      <c r="G63" t="s">
        <v>23</v>
      </c>
      <c r="P63">
        <v>3000</v>
      </c>
      <c r="Q63" t="s">
        <v>22</v>
      </c>
      <c r="W63">
        <v>700</v>
      </c>
      <c r="X63">
        <v>0</v>
      </c>
      <c r="Y63">
        <v>700</v>
      </c>
      <c r="Z63" t="s">
        <v>23</v>
      </c>
      <c r="AK63" t="s">
        <v>34</v>
      </c>
      <c r="BI63">
        <v>1000</v>
      </c>
      <c r="BJ63">
        <v>0</v>
      </c>
      <c r="BK63">
        <v>1000</v>
      </c>
      <c r="BL63" t="s">
        <v>22</v>
      </c>
      <c r="BM63">
        <v>320</v>
      </c>
      <c r="BN63" t="s">
        <v>23</v>
      </c>
      <c r="BX63">
        <v>400</v>
      </c>
      <c r="BY63">
        <v>0</v>
      </c>
      <c r="BZ63">
        <v>400</v>
      </c>
      <c r="CA63" t="s">
        <v>22</v>
      </c>
      <c r="CB63">
        <v>170</v>
      </c>
      <c r="CC63" t="s">
        <v>34</v>
      </c>
      <c r="CD63" t="s">
        <v>30</v>
      </c>
      <c r="CE63" t="s">
        <v>35</v>
      </c>
    </row>
    <row r="64" spans="1:83" ht="15" customHeight="1" x14ac:dyDescent="0.25">
      <c r="A64">
        <v>6367667576</v>
      </c>
      <c r="B64">
        <v>160912743</v>
      </c>
      <c r="C64" t="s">
        <v>443</v>
      </c>
      <c r="D64" t="s">
        <v>20</v>
      </c>
      <c r="E64">
        <v>500</v>
      </c>
      <c r="G64" t="s">
        <v>23</v>
      </c>
      <c r="P64">
        <v>800</v>
      </c>
      <c r="Q64" t="s">
        <v>22</v>
      </c>
      <c r="W64">
        <v>410</v>
      </c>
      <c r="X64">
        <v>0</v>
      </c>
      <c r="Y64">
        <v>410</v>
      </c>
      <c r="Z64" t="s">
        <v>23</v>
      </c>
      <c r="AK64" t="s">
        <v>34</v>
      </c>
      <c r="BI64">
        <v>2300</v>
      </c>
      <c r="BJ64">
        <v>160</v>
      </c>
      <c r="BK64">
        <v>2140</v>
      </c>
      <c r="BL64" t="s">
        <v>22</v>
      </c>
      <c r="BM64">
        <v>145</v>
      </c>
      <c r="BN64" t="s">
        <v>23</v>
      </c>
      <c r="BX64">
        <v>400</v>
      </c>
      <c r="BY64">
        <v>0</v>
      </c>
      <c r="BZ64">
        <v>400</v>
      </c>
      <c r="CA64" t="s">
        <v>22</v>
      </c>
      <c r="CB64">
        <v>170</v>
      </c>
      <c r="CC64" t="s">
        <v>34</v>
      </c>
      <c r="CE64" t="s">
        <v>117</v>
      </c>
    </row>
    <row r="65" spans="1:83" ht="15" customHeight="1" x14ac:dyDescent="0.25">
      <c r="A65">
        <v>6367481276</v>
      </c>
      <c r="B65">
        <v>161258838</v>
      </c>
      <c r="C65" t="s">
        <v>75</v>
      </c>
      <c r="D65" t="s">
        <v>20</v>
      </c>
      <c r="E65">
        <v>800</v>
      </c>
      <c r="G65" t="s">
        <v>23</v>
      </c>
      <c r="P65">
        <v>84</v>
      </c>
      <c r="Q65" t="s">
        <v>22</v>
      </c>
      <c r="W65">
        <v>97</v>
      </c>
      <c r="X65">
        <v>0</v>
      </c>
      <c r="Y65">
        <v>97</v>
      </c>
      <c r="Z65" t="s">
        <v>23</v>
      </c>
      <c r="AK65" t="s">
        <v>34</v>
      </c>
      <c r="BI65">
        <v>1000</v>
      </c>
      <c r="BJ65">
        <v>0</v>
      </c>
      <c r="BK65">
        <v>1000</v>
      </c>
      <c r="BL65" t="s">
        <v>22</v>
      </c>
      <c r="BM65">
        <v>160</v>
      </c>
      <c r="BN65" t="s">
        <v>23</v>
      </c>
      <c r="BX65">
        <v>1350</v>
      </c>
      <c r="BY65">
        <v>0</v>
      </c>
      <c r="BZ65">
        <v>1350</v>
      </c>
      <c r="CA65" t="s">
        <v>22</v>
      </c>
      <c r="CB65">
        <v>1350</v>
      </c>
      <c r="CC65" t="s">
        <v>34</v>
      </c>
      <c r="CE65" t="s">
        <v>51</v>
      </c>
    </row>
    <row r="66" spans="1:83" ht="15" customHeight="1" x14ac:dyDescent="0.25">
      <c r="A66">
        <v>6367462757</v>
      </c>
      <c r="B66">
        <v>161258838</v>
      </c>
      <c r="C66" t="s">
        <v>171</v>
      </c>
      <c r="D66" t="s">
        <v>20</v>
      </c>
      <c r="E66">
        <v>450</v>
      </c>
      <c r="G66" t="s">
        <v>22</v>
      </c>
      <c r="H66">
        <v>10</v>
      </c>
      <c r="I66" t="s">
        <v>29</v>
      </c>
      <c r="K66" t="s">
        <v>23</v>
      </c>
      <c r="L66" t="s">
        <v>172</v>
      </c>
      <c r="M66" t="s">
        <v>172</v>
      </c>
      <c r="P66">
        <v>800</v>
      </c>
      <c r="Q66" t="s">
        <v>22</v>
      </c>
      <c r="W66">
        <v>380</v>
      </c>
      <c r="X66">
        <v>0</v>
      </c>
      <c r="Y66">
        <v>380</v>
      </c>
      <c r="Z66" t="s">
        <v>23</v>
      </c>
      <c r="AK66" t="s">
        <v>34</v>
      </c>
      <c r="BI66">
        <v>250</v>
      </c>
      <c r="BJ66">
        <v>0</v>
      </c>
      <c r="BK66">
        <v>250</v>
      </c>
      <c r="BL66" t="s">
        <v>22</v>
      </c>
      <c r="BM66">
        <v>50</v>
      </c>
      <c r="BN66" t="s">
        <v>23</v>
      </c>
      <c r="BX66">
        <v>150</v>
      </c>
      <c r="BY66">
        <v>0</v>
      </c>
      <c r="BZ66">
        <v>150</v>
      </c>
      <c r="CA66" t="s">
        <v>22</v>
      </c>
      <c r="CB66">
        <v>40</v>
      </c>
      <c r="CC66" t="s">
        <v>34</v>
      </c>
      <c r="CD66" t="s">
        <v>30</v>
      </c>
      <c r="CE66" t="s">
        <v>141</v>
      </c>
    </row>
    <row r="67" spans="1:83" ht="15" customHeight="1" x14ac:dyDescent="0.25">
      <c r="A67">
        <v>6367448775</v>
      </c>
      <c r="B67">
        <v>161258838</v>
      </c>
      <c r="C67" t="s">
        <v>108</v>
      </c>
      <c r="D67" t="s">
        <v>20</v>
      </c>
      <c r="E67" s="4"/>
      <c r="F67" s="4"/>
      <c r="G67" t="s">
        <v>22</v>
      </c>
      <c r="I67" t="s">
        <v>34</v>
      </c>
      <c r="K67" t="s">
        <v>23</v>
      </c>
      <c r="M67" t="s">
        <v>174</v>
      </c>
      <c r="P67">
        <v>245</v>
      </c>
      <c r="Q67" t="s">
        <v>23</v>
      </c>
      <c r="W67">
        <v>250</v>
      </c>
      <c r="X67">
        <v>0</v>
      </c>
      <c r="Y67">
        <v>250</v>
      </c>
      <c r="Z67" t="s">
        <v>23</v>
      </c>
      <c r="AK67" t="s">
        <v>34</v>
      </c>
      <c r="BI67">
        <v>420</v>
      </c>
      <c r="BJ67">
        <v>0</v>
      </c>
      <c r="BK67">
        <v>420</v>
      </c>
      <c r="BL67" t="s">
        <v>22</v>
      </c>
      <c r="BM67">
        <v>320</v>
      </c>
      <c r="BN67" t="s">
        <v>23</v>
      </c>
      <c r="BX67">
        <v>320</v>
      </c>
      <c r="BY67">
        <v>0</v>
      </c>
      <c r="BZ67">
        <v>320</v>
      </c>
      <c r="CA67" t="s">
        <v>22</v>
      </c>
      <c r="CB67">
        <v>100</v>
      </c>
      <c r="CC67" t="s">
        <v>34</v>
      </c>
      <c r="CD67" t="s">
        <v>30</v>
      </c>
      <c r="CE67" t="s">
        <v>117</v>
      </c>
    </row>
    <row r="68" spans="1:83" ht="15" customHeight="1" x14ac:dyDescent="0.25">
      <c r="A68">
        <v>6367440184</v>
      </c>
      <c r="B68">
        <v>161258838</v>
      </c>
      <c r="C68" t="s">
        <v>176</v>
      </c>
      <c r="D68" t="s">
        <v>20</v>
      </c>
      <c r="E68">
        <v>210</v>
      </c>
      <c r="G68" t="s">
        <v>23</v>
      </c>
      <c r="P68">
        <v>180</v>
      </c>
      <c r="Q68" t="s">
        <v>23</v>
      </c>
      <c r="W68">
        <v>150</v>
      </c>
      <c r="X68">
        <v>0</v>
      </c>
      <c r="Y68">
        <v>150</v>
      </c>
      <c r="Z68" t="s">
        <v>23</v>
      </c>
      <c r="AK68" t="s">
        <v>34</v>
      </c>
      <c r="BI68">
        <v>1050</v>
      </c>
      <c r="BJ68">
        <v>0</v>
      </c>
      <c r="BK68">
        <v>1050</v>
      </c>
      <c r="BL68" t="s">
        <v>22</v>
      </c>
      <c r="BM68">
        <v>40</v>
      </c>
      <c r="BN68" t="s">
        <v>23</v>
      </c>
      <c r="BX68">
        <v>1000</v>
      </c>
      <c r="BY68">
        <v>0</v>
      </c>
      <c r="BZ68">
        <v>1000</v>
      </c>
      <c r="CA68" t="s">
        <v>22</v>
      </c>
      <c r="CB68">
        <v>320</v>
      </c>
      <c r="CC68" t="s">
        <v>34</v>
      </c>
      <c r="CD68" t="s">
        <v>158</v>
      </c>
      <c r="CE68" t="s">
        <v>141</v>
      </c>
    </row>
    <row r="69" spans="1:83" ht="15" customHeight="1" x14ac:dyDescent="0.25">
      <c r="A69">
        <v>6367437920</v>
      </c>
      <c r="B69">
        <v>161258838</v>
      </c>
      <c r="C69" t="s">
        <v>179</v>
      </c>
      <c r="D69" t="s">
        <v>20</v>
      </c>
      <c r="E69">
        <v>300</v>
      </c>
      <c r="G69" t="s">
        <v>23</v>
      </c>
      <c r="P69">
        <v>500</v>
      </c>
      <c r="Q69" t="s">
        <v>22</v>
      </c>
      <c r="W69">
        <v>97</v>
      </c>
      <c r="X69">
        <v>0</v>
      </c>
      <c r="Y69">
        <v>97</v>
      </c>
      <c r="Z69" t="s">
        <v>23</v>
      </c>
      <c r="AK69" t="s">
        <v>34</v>
      </c>
      <c r="BI69">
        <v>280</v>
      </c>
      <c r="BJ69">
        <v>140</v>
      </c>
      <c r="BK69">
        <v>140</v>
      </c>
      <c r="BL69" t="s">
        <v>22</v>
      </c>
      <c r="BM69">
        <v>140</v>
      </c>
      <c r="BN69" t="s">
        <v>23</v>
      </c>
      <c r="BX69">
        <v>1350</v>
      </c>
      <c r="BY69">
        <v>0</v>
      </c>
      <c r="BZ69">
        <v>1350</v>
      </c>
      <c r="CA69" t="s">
        <v>22</v>
      </c>
      <c r="CB69">
        <v>72</v>
      </c>
      <c r="CC69" t="s">
        <v>34</v>
      </c>
      <c r="CD69" t="s">
        <v>30</v>
      </c>
      <c r="CE69" t="s">
        <v>47</v>
      </c>
    </row>
    <row r="70" spans="1:83" ht="15" customHeight="1" x14ac:dyDescent="0.25">
      <c r="A70">
        <v>6367409335</v>
      </c>
      <c r="B70">
        <v>161258838</v>
      </c>
      <c r="C70" t="s">
        <v>185</v>
      </c>
      <c r="D70" t="s">
        <v>20</v>
      </c>
      <c r="E70">
        <v>700</v>
      </c>
      <c r="G70" t="s">
        <v>23</v>
      </c>
      <c r="P70">
        <v>450</v>
      </c>
      <c r="Q70" t="s">
        <v>23</v>
      </c>
      <c r="W70">
        <v>130</v>
      </c>
      <c r="X70">
        <v>0</v>
      </c>
      <c r="Y70">
        <v>130</v>
      </c>
      <c r="Z70" t="s">
        <v>23</v>
      </c>
      <c r="AK70" t="s">
        <v>34</v>
      </c>
      <c r="BI70">
        <v>250</v>
      </c>
      <c r="BJ70">
        <v>0</v>
      </c>
      <c r="BK70">
        <v>250</v>
      </c>
      <c r="BL70" t="s">
        <v>22</v>
      </c>
      <c r="BM70">
        <v>10</v>
      </c>
      <c r="BN70" t="s">
        <v>23</v>
      </c>
      <c r="BX70">
        <v>250</v>
      </c>
      <c r="BY70">
        <v>0</v>
      </c>
      <c r="BZ70">
        <v>250</v>
      </c>
      <c r="CA70" t="s">
        <v>22</v>
      </c>
      <c r="CB70">
        <v>50</v>
      </c>
      <c r="CC70" t="s">
        <v>34</v>
      </c>
      <c r="CD70" t="s">
        <v>30</v>
      </c>
      <c r="CE70" t="s">
        <v>35</v>
      </c>
    </row>
    <row r="71" spans="1:83" ht="15" customHeight="1" x14ac:dyDescent="0.25">
      <c r="A71">
        <v>6367402084</v>
      </c>
      <c r="B71">
        <v>161258838</v>
      </c>
      <c r="C71" t="s">
        <v>187</v>
      </c>
      <c r="D71" t="s">
        <v>20</v>
      </c>
      <c r="E71">
        <v>1000</v>
      </c>
      <c r="G71" t="s">
        <v>23</v>
      </c>
      <c r="P71">
        <v>150</v>
      </c>
      <c r="Q71" t="s">
        <v>23</v>
      </c>
      <c r="W71">
        <v>250</v>
      </c>
      <c r="X71">
        <v>0</v>
      </c>
      <c r="Y71">
        <v>250</v>
      </c>
      <c r="Z71" t="s">
        <v>23</v>
      </c>
      <c r="AK71" t="s">
        <v>34</v>
      </c>
      <c r="BI71">
        <v>390</v>
      </c>
      <c r="BJ71">
        <v>110</v>
      </c>
      <c r="BK71">
        <v>280</v>
      </c>
      <c r="BL71" t="s">
        <v>22</v>
      </c>
      <c r="BM71">
        <v>1.5</v>
      </c>
      <c r="BN71" t="s">
        <v>23</v>
      </c>
      <c r="BX71">
        <v>1000</v>
      </c>
      <c r="BY71">
        <v>0</v>
      </c>
      <c r="BZ71">
        <v>1000</v>
      </c>
      <c r="CA71" t="s">
        <v>22</v>
      </c>
      <c r="CB71">
        <v>500</v>
      </c>
      <c r="CC71" t="s">
        <v>34</v>
      </c>
      <c r="CD71" t="s">
        <v>46</v>
      </c>
      <c r="CE71" t="s">
        <v>141</v>
      </c>
    </row>
    <row r="72" spans="1:83" ht="15" customHeight="1" x14ac:dyDescent="0.25">
      <c r="A72">
        <v>6367399694</v>
      </c>
      <c r="B72">
        <v>161258838</v>
      </c>
      <c r="C72" t="s">
        <v>73</v>
      </c>
      <c r="D72" t="s">
        <v>20</v>
      </c>
      <c r="E72">
        <v>240</v>
      </c>
      <c r="G72" t="s">
        <v>23</v>
      </c>
      <c r="P72">
        <v>900</v>
      </c>
      <c r="Q72" t="s">
        <v>23</v>
      </c>
      <c r="W72">
        <v>280</v>
      </c>
      <c r="X72">
        <v>140</v>
      </c>
      <c r="Y72">
        <v>140</v>
      </c>
      <c r="Z72" t="s">
        <v>23</v>
      </c>
      <c r="AK72" t="s">
        <v>34</v>
      </c>
      <c r="BI72">
        <v>1500</v>
      </c>
      <c r="BJ72">
        <v>0</v>
      </c>
      <c r="BK72">
        <v>1500</v>
      </c>
      <c r="BL72" t="s">
        <v>22</v>
      </c>
      <c r="BM72">
        <v>100</v>
      </c>
      <c r="BN72" t="s">
        <v>23</v>
      </c>
      <c r="BX72">
        <v>660</v>
      </c>
      <c r="BY72">
        <v>0</v>
      </c>
      <c r="BZ72">
        <v>660</v>
      </c>
      <c r="CA72" t="s">
        <v>22</v>
      </c>
      <c r="CB72">
        <v>100</v>
      </c>
      <c r="CC72" t="s">
        <v>34</v>
      </c>
      <c r="CD72" t="s">
        <v>30</v>
      </c>
      <c r="CE72" t="s">
        <v>43</v>
      </c>
    </row>
    <row r="73" spans="1:83" ht="15" customHeight="1" x14ac:dyDescent="0.25">
      <c r="A73">
        <v>6367397249</v>
      </c>
      <c r="B73">
        <v>161258838</v>
      </c>
      <c r="C73" t="s">
        <v>192</v>
      </c>
      <c r="D73" t="s">
        <v>20</v>
      </c>
      <c r="E73">
        <v>70</v>
      </c>
      <c r="G73" t="s">
        <v>23</v>
      </c>
      <c r="P73">
        <v>450</v>
      </c>
      <c r="Q73" t="s">
        <v>23</v>
      </c>
      <c r="W73">
        <v>2500</v>
      </c>
      <c r="X73">
        <v>160</v>
      </c>
      <c r="Y73">
        <v>2340</v>
      </c>
      <c r="Z73" t="s">
        <v>23</v>
      </c>
      <c r="AK73" t="s">
        <v>34</v>
      </c>
      <c r="BI73">
        <v>660</v>
      </c>
      <c r="BJ73">
        <v>0</v>
      </c>
      <c r="BK73">
        <v>660</v>
      </c>
      <c r="BL73" t="s">
        <v>22</v>
      </c>
      <c r="BM73">
        <v>100</v>
      </c>
      <c r="BN73" t="s">
        <v>23</v>
      </c>
      <c r="BX73">
        <v>1100</v>
      </c>
      <c r="BY73">
        <v>0</v>
      </c>
      <c r="BZ73">
        <v>1100</v>
      </c>
      <c r="CA73" t="s">
        <v>22</v>
      </c>
      <c r="CB73">
        <v>300</v>
      </c>
      <c r="CC73" t="s">
        <v>34</v>
      </c>
      <c r="CD73" t="s">
        <v>158</v>
      </c>
      <c r="CE73" t="s">
        <v>141</v>
      </c>
    </row>
    <row r="74" spans="1:83" ht="15" customHeight="1" x14ac:dyDescent="0.25">
      <c r="A74">
        <v>6367383552</v>
      </c>
      <c r="B74">
        <v>161258838</v>
      </c>
      <c r="C74" t="s">
        <v>73</v>
      </c>
      <c r="D74" t="s">
        <v>20</v>
      </c>
      <c r="E74">
        <v>657</v>
      </c>
      <c r="G74" t="s">
        <v>23</v>
      </c>
      <c r="P74">
        <v>150</v>
      </c>
      <c r="Q74" t="s">
        <v>23</v>
      </c>
      <c r="W74">
        <v>270</v>
      </c>
      <c r="X74">
        <v>80</v>
      </c>
      <c r="Y74">
        <v>190</v>
      </c>
      <c r="Z74" t="s">
        <v>23</v>
      </c>
      <c r="AK74" t="s">
        <v>34</v>
      </c>
      <c r="BI74">
        <v>1100</v>
      </c>
      <c r="BJ74">
        <v>0</v>
      </c>
      <c r="BK74">
        <v>1100</v>
      </c>
      <c r="BL74" t="s">
        <v>22</v>
      </c>
      <c r="BM74">
        <v>300</v>
      </c>
      <c r="BN74" t="s">
        <v>23</v>
      </c>
      <c r="BX74">
        <v>270</v>
      </c>
      <c r="BY74">
        <v>0</v>
      </c>
      <c r="BZ74">
        <v>270</v>
      </c>
      <c r="CA74" t="s">
        <v>22</v>
      </c>
      <c r="CB74">
        <v>270</v>
      </c>
      <c r="CC74" t="s">
        <v>34</v>
      </c>
      <c r="CD74" t="s">
        <v>158</v>
      </c>
      <c r="CE74" t="s">
        <v>43</v>
      </c>
    </row>
    <row r="75" spans="1:83" ht="15" customHeight="1" x14ac:dyDescent="0.25">
      <c r="A75">
        <v>6367380947</v>
      </c>
      <c r="B75">
        <v>161258838</v>
      </c>
      <c r="C75" t="s">
        <v>73</v>
      </c>
      <c r="D75" t="s">
        <v>20</v>
      </c>
      <c r="E75">
        <v>315</v>
      </c>
      <c r="P75">
        <v>420</v>
      </c>
      <c r="Q75" t="s">
        <v>22</v>
      </c>
      <c r="W75">
        <v>1400</v>
      </c>
      <c r="X75">
        <v>900</v>
      </c>
      <c r="Y75">
        <v>500</v>
      </c>
      <c r="Z75" t="s">
        <v>23</v>
      </c>
      <c r="AK75" t="s">
        <v>34</v>
      </c>
      <c r="BI75">
        <v>500</v>
      </c>
      <c r="BJ75">
        <v>0</v>
      </c>
      <c r="BK75">
        <v>500</v>
      </c>
      <c r="BL75" t="s">
        <v>22</v>
      </c>
      <c r="BM75">
        <v>175</v>
      </c>
      <c r="BN75" t="s">
        <v>23</v>
      </c>
      <c r="BX75">
        <v>1000</v>
      </c>
      <c r="BY75">
        <v>0</v>
      </c>
      <c r="BZ75">
        <v>1000</v>
      </c>
      <c r="CA75" t="s">
        <v>22</v>
      </c>
      <c r="CB75">
        <v>160</v>
      </c>
      <c r="CC75" t="s">
        <v>34</v>
      </c>
      <c r="CD75" t="s">
        <v>30</v>
      </c>
      <c r="CE75" t="s">
        <v>141</v>
      </c>
    </row>
    <row r="76" spans="1:83" ht="15" customHeight="1" x14ac:dyDescent="0.25">
      <c r="A76">
        <v>6367372326</v>
      </c>
      <c r="B76">
        <v>161258838</v>
      </c>
      <c r="C76" t="s">
        <v>197</v>
      </c>
      <c r="D76" t="s">
        <v>20</v>
      </c>
      <c r="E76">
        <v>200</v>
      </c>
      <c r="G76" t="s">
        <v>23</v>
      </c>
      <c r="P76">
        <v>500</v>
      </c>
      <c r="Q76" t="s">
        <v>22</v>
      </c>
      <c r="W76">
        <v>300</v>
      </c>
      <c r="X76">
        <v>0</v>
      </c>
      <c r="Y76">
        <v>300</v>
      </c>
      <c r="Z76" t="s">
        <v>23</v>
      </c>
      <c r="AK76" t="s">
        <v>34</v>
      </c>
      <c r="BI76">
        <v>420</v>
      </c>
      <c r="BJ76">
        <v>165</v>
      </c>
      <c r="BK76">
        <v>255</v>
      </c>
      <c r="BL76" t="s">
        <v>22</v>
      </c>
      <c r="BM76">
        <v>5</v>
      </c>
      <c r="BN76" t="s">
        <v>23</v>
      </c>
      <c r="BX76">
        <v>1200</v>
      </c>
      <c r="BY76">
        <v>0</v>
      </c>
      <c r="BZ76">
        <v>1200</v>
      </c>
      <c r="CA76" t="s">
        <v>22</v>
      </c>
      <c r="CB76">
        <v>1000</v>
      </c>
      <c r="CC76" t="s">
        <v>34</v>
      </c>
      <c r="CD76" t="s">
        <v>30</v>
      </c>
      <c r="CE76" t="s">
        <v>833</v>
      </c>
    </row>
    <row r="77" spans="1:83" ht="15" customHeight="1" x14ac:dyDescent="0.25">
      <c r="A77">
        <v>6367360939</v>
      </c>
      <c r="B77">
        <v>161258838</v>
      </c>
      <c r="C77" t="s">
        <v>199</v>
      </c>
      <c r="D77" t="s">
        <v>20</v>
      </c>
      <c r="E77">
        <v>400</v>
      </c>
      <c r="G77" t="s">
        <v>22</v>
      </c>
      <c r="H77">
        <v>50</v>
      </c>
      <c r="K77" t="s">
        <v>23</v>
      </c>
      <c r="L77" t="s">
        <v>311</v>
      </c>
      <c r="M77" t="s">
        <v>201</v>
      </c>
      <c r="P77">
        <v>1700</v>
      </c>
      <c r="Q77" t="s">
        <v>22</v>
      </c>
      <c r="W77">
        <v>450</v>
      </c>
      <c r="X77">
        <v>0</v>
      </c>
      <c r="Y77">
        <v>450</v>
      </c>
      <c r="Z77" t="s">
        <v>23</v>
      </c>
      <c r="AK77" t="s">
        <v>34</v>
      </c>
      <c r="BI77">
        <v>270</v>
      </c>
      <c r="BJ77">
        <v>0</v>
      </c>
      <c r="BK77">
        <v>270</v>
      </c>
      <c r="BL77" t="s">
        <v>22</v>
      </c>
      <c r="BM77">
        <v>270</v>
      </c>
      <c r="BN77" t="s">
        <v>23</v>
      </c>
    </row>
    <row r="78" spans="1:83" ht="15" customHeight="1" x14ac:dyDescent="0.25">
      <c r="A78">
        <v>6367356120</v>
      </c>
      <c r="B78">
        <v>161258838</v>
      </c>
      <c r="C78" t="s">
        <v>203</v>
      </c>
      <c r="D78" t="s">
        <v>20</v>
      </c>
      <c r="E78">
        <v>2000</v>
      </c>
      <c r="G78" t="s">
        <v>22</v>
      </c>
      <c r="H78">
        <v>50</v>
      </c>
      <c r="I78" t="s">
        <v>29</v>
      </c>
      <c r="K78" t="s">
        <v>23</v>
      </c>
      <c r="L78" t="s">
        <v>311</v>
      </c>
      <c r="M78" t="s">
        <v>201</v>
      </c>
      <c r="P78">
        <v>1700</v>
      </c>
      <c r="Q78" t="s">
        <v>22</v>
      </c>
      <c r="W78">
        <v>2000</v>
      </c>
      <c r="X78">
        <v>0</v>
      </c>
      <c r="Y78">
        <v>2000</v>
      </c>
      <c r="Z78" t="s">
        <v>23</v>
      </c>
      <c r="AK78" t="s">
        <v>34</v>
      </c>
      <c r="BI78">
        <v>320</v>
      </c>
      <c r="BJ78">
        <v>0</v>
      </c>
      <c r="BK78">
        <v>320</v>
      </c>
      <c r="BL78" t="s">
        <v>22</v>
      </c>
      <c r="BM78">
        <v>40</v>
      </c>
      <c r="BN78" t="s">
        <v>23</v>
      </c>
    </row>
    <row r="79" spans="1:83" ht="15" customHeight="1" x14ac:dyDescent="0.25">
      <c r="A79">
        <v>6367347898</v>
      </c>
      <c r="B79">
        <v>161258838</v>
      </c>
      <c r="C79" t="s">
        <v>185</v>
      </c>
      <c r="D79" t="s">
        <v>20</v>
      </c>
      <c r="E79">
        <v>250</v>
      </c>
      <c r="G79" t="s">
        <v>22</v>
      </c>
      <c r="H79">
        <v>20</v>
      </c>
      <c r="I79" t="s">
        <v>34</v>
      </c>
      <c r="K79" t="s">
        <v>23</v>
      </c>
      <c r="L79" t="s">
        <v>205</v>
      </c>
      <c r="M79" t="s">
        <v>205</v>
      </c>
      <c r="P79">
        <v>400</v>
      </c>
      <c r="Q79" t="s">
        <v>23</v>
      </c>
      <c r="W79">
        <v>300</v>
      </c>
      <c r="X79">
        <v>100</v>
      </c>
      <c r="Y79">
        <v>200</v>
      </c>
      <c r="Z79" t="s">
        <v>23</v>
      </c>
      <c r="AK79" t="s">
        <v>34</v>
      </c>
      <c r="BI79">
        <v>400</v>
      </c>
      <c r="BJ79">
        <v>0</v>
      </c>
      <c r="BK79">
        <v>400</v>
      </c>
      <c r="BL79" t="s">
        <v>22</v>
      </c>
      <c r="BM79">
        <v>200</v>
      </c>
      <c r="BN79" t="s">
        <v>23</v>
      </c>
    </row>
    <row r="80" spans="1:83" ht="15" customHeight="1" x14ac:dyDescent="0.25">
      <c r="A80">
        <v>6367223687</v>
      </c>
      <c r="B80">
        <v>160912743</v>
      </c>
      <c r="C80" t="s">
        <v>523</v>
      </c>
      <c r="D80" t="s">
        <v>20</v>
      </c>
      <c r="E80">
        <v>1200</v>
      </c>
      <c r="G80" t="s">
        <v>23</v>
      </c>
      <c r="P80">
        <v>1500</v>
      </c>
      <c r="Q80" t="s">
        <v>23</v>
      </c>
      <c r="W80">
        <v>550</v>
      </c>
      <c r="X80">
        <v>400</v>
      </c>
      <c r="Y80">
        <v>150</v>
      </c>
      <c r="Z80" t="s">
        <v>23</v>
      </c>
      <c r="AK80" t="s">
        <v>34</v>
      </c>
      <c r="BI80">
        <v>1000</v>
      </c>
      <c r="BJ80">
        <v>0</v>
      </c>
      <c r="BK80">
        <v>1000</v>
      </c>
      <c r="BL80" t="s">
        <v>22</v>
      </c>
      <c r="BM80">
        <v>160</v>
      </c>
      <c r="BN80" t="s">
        <v>23</v>
      </c>
    </row>
    <row r="81" spans="1:66" x14ac:dyDescent="0.25">
      <c r="A81">
        <v>6366672212</v>
      </c>
      <c r="B81">
        <v>160912743</v>
      </c>
      <c r="C81" t="s">
        <v>443</v>
      </c>
      <c r="D81" t="s">
        <v>20</v>
      </c>
      <c r="E81">
        <v>928</v>
      </c>
      <c r="G81" t="s">
        <v>23</v>
      </c>
      <c r="P81">
        <v>250</v>
      </c>
      <c r="Q81" t="s">
        <v>23</v>
      </c>
      <c r="W81">
        <v>1200</v>
      </c>
      <c r="X81">
        <v>400</v>
      </c>
      <c r="Y81">
        <v>800</v>
      </c>
      <c r="Z81" t="s">
        <v>23</v>
      </c>
      <c r="AK81" t="s">
        <v>34</v>
      </c>
      <c r="BI81">
        <v>1200</v>
      </c>
      <c r="BJ81">
        <v>0</v>
      </c>
      <c r="BK81">
        <v>1200</v>
      </c>
      <c r="BL81" t="s">
        <v>22</v>
      </c>
      <c r="BM81">
        <v>1000</v>
      </c>
      <c r="BN81" t="s">
        <v>23</v>
      </c>
    </row>
    <row r="82" spans="1:66" ht="15" customHeight="1" x14ac:dyDescent="0.25">
      <c r="A82">
        <v>6366529637</v>
      </c>
      <c r="B82">
        <v>160912743</v>
      </c>
      <c r="C82" t="s">
        <v>373</v>
      </c>
      <c r="D82" t="s">
        <v>20</v>
      </c>
      <c r="E82">
        <v>350</v>
      </c>
      <c r="G82" t="s">
        <v>23</v>
      </c>
      <c r="P82">
        <v>150</v>
      </c>
      <c r="Q82" t="s">
        <v>22</v>
      </c>
      <c r="W82">
        <v>1200</v>
      </c>
      <c r="X82">
        <v>800</v>
      </c>
      <c r="Y82">
        <v>400</v>
      </c>
      <c r="Z82" t="s">
        <v>23</v>
      </c>
      <c r="AK82" t="s">
        <v>34</v>
      </c>
      <c r="BI82">
        <v>600</v>
      </c>
      <c r="BJ82">
        <v>0</v>
      </c>
      <c r="BK82">
        <v>600</v>
      </c>
      <c r="BL82" t="s">
        <v>22</v>
      </c>
      <c r="BM82">
        <v>20</v>
      </c>
      <c r="BN82" t="s">
        <v>23</v>
      </c>
    </row>
    <row r="83" spans="1:66" ht="15" customHeight="1" x14ac:dyDescent="0.25">
      <c r="A83">
        <v>6366466061</v>
      </c>
      <c r="B83">
        <v>160912743</v>
      </c>
      <c r="C83" t="s">
        <v>443</v>
      </c>
      <c r="D83" t="s">
        <v>20</v>
      </c>
      <c r="E83">
        <v>700</v>
      </c>
      <c r="P83">
        <v>800</v>
      </c>
      <c r="Q83" t="s">
        <v>22</v>
      </c>
      <c r="W83">
        <v>750</v>
      </c>
      <c r="X83">
        <v>0</v>
      </c>
      <c r="Y83">
        <v>750</v>
      </c>
      <c r="Z83" t="s">
        <v>23</v>
      </c>
      <c r="AK83" t="s">
        <v>34</v>
      </c>
      <c r="BI83">
        <v>550</v>
      </c>
      <c r="BJ83">
        <v>0</v>
      </c>
      <c r="BK83">
        <v>550</v>
      </c>
      <c r="BL83" t="s">
        <v>22</v>
      </c>
      <c r="BM83">
        <v>100</v>
      </c>
      <c r="BN83" t="s">
        <v>23</v>
      </c>
    </row>
    <row r="84" spans="1:66" ht="15" customHeight="1" x14ac:dyDescent="0.25">
      <c r="A84">
        <v>6366447001</v>
      </c>
      <c r="B84">
        <v>160912743</v>
      </c>
      <c r="C84" t="s">
        <v>786</v>
      </c>
      <c r="D84" t="s">
        <v>20</v>
      </c>
      <c r="E84">
        <v>1000</v>
      </c>
      <c r="P84">
        <v>200</v>
      </c>
      <c r="Q84" t="s">
        <v>22</v>
      </c>
      <c r="W84">
        <v>800</v>
      </c>
      <c r="X84">
        <v>250</v>
      </c>
      <c r="Y84">
        <v>550</v>
      </c>
      <c r="Z84" t="s">
        <v>23</v>
      </c>
      <c r="AK84" t="s">
        <v>34</v>
      </c>
    </row>
    <row r="85" spans="1:66" ht="15" customHeight="1" x14ac:dyDescent="0.25">
      <c r="A85">
        <v>6366165084</v>
      </c>
      <c r="B85">
        <v>160912743</v>
      </c>
      <c r="C85" t="s">
        <v>411</v>
      </c>
      <c r="D85" t="s">
        <v>20</v>
      </c>
      <c r="G85" t="s">
        <v>22</v>
      </c>
      <c r="I85" t="s">
        <v>34</v>
      </c>
      <c r="J85" t="s">
        <v>30</v>
      </c>
      <c r="K85" t="s">
        <v>23</v>
      </c>
      <c r="L85" t="s">
        <v>141</v>
      </c>
      <c r="P85">
        <v>800</v>
      </c>
      <c r="Q85" t="s">
        <v>22</v>
      </c>
      <c r="W85">
        <v>300</v>
      </c>
      <c r="X85">
        <v>0</v>
      </c>
      <c r="Y85">
        <v>300</v>
      </c>
      <c r="Z85" t="s">
        <v>23</v>
      </c>
      <c r="AK85" t="s">
        <v>34</v>
      </c>
      <c r="BI85">
        <v>200</v>
      </c>
      <c r="BJ85">
        <v>0</v>
      </c>
      <c r="BK85">
        <v>200</v>
      </c>
      <c r="BL85" t="s">
        <v>22</v>
      </c>
      <c r="BM85">
        <v>50</v>
      </c>
      <c r="BN85" t="s">
        <v>22</v>
      </c>
    </row>
    <row r="86" spans="1:66" ht="15" customHeight="1" x14ac:dyDescent="0.25">
      <c r="A86">
        <v>6365676952</v>
      </c>
      <c r="B86">
        <v>160912743</v>
      </c>
      <c r="C86" t="s">
        <v>112</v>
      </c>
      <c r="D86" t="s">
        <v>20</v>
      </c>
      <c r="E86">
        <v>450</v>
      </c>
      <c r="G86" t="s">
        <v>23</v>
      </c>
      <c r="P86">
        <v>650</v>
      </c>
      <c r="Q86" t="s">
        <v>22</v>
      </c>
      <c r="W86">
        <v>1500</v>
      </c>
      <c r="X86">
        <v>0</v>
      </c>
      <c r="Y86">
        <v>1500</v>
      </c>
      <c r="Z86" t="s">
        <v>23</v>
      </c>
      <c r="AK86" t="s">
        <v>34</v>
      </c>
      <c r="BI86">
        <v>210</v>
      </c>
      <c r="BJ86">
        <v>0</v>
      </c>
      <c r="BK86">
        <v>210</v>
      </c>
      <c r="BL86" t="s">
        <v>22</v>
      </c>
      <c r="BM86">
        <v>10</v>
      </c>
      <c r="BN86" t="s">
        <v>22</v>
      </c>
    </row>
    <row r="87" spans="1:66" ht="15" customHeight="1" x14ac:dyDescent="0.25">
      <c r="A87">
        <v>6365667021</v>
      </c>
      <c r="B87">
        <v>160912743</v>
      </c>
      <c r="C87" t="s">
        <v>240</v>
      </c>
      <c r="D87" t="s">
        <v>20</v>
      </c>
      <c r="E87">
        <v>3000</v>
      </c>
      <c r="G87" t="s">
        <v>22</v>
      </c>
      <c r="I87" t="s">
        <v>34</v>
      </c>
      <c r="J87" t="s">
        <v>30</v>
      </c>
      <c r="K87" t="s">
        <v>23</v>
      </c>
      <c r="L87" t="s">
        <v>141</v>
      </c>
      <c r="P87">
        <v>500</v>
      </c>
      <c r="Q87" t="s">
        <v>23</v>
      </c>
      <c r="W87">
        <v>876</v>
      </c>
      <c r="X87">
        <v>340</v>
      </c>
      <c r="Y87">
        <v>536</v>
      </c>
      <c r="Z87" t="s">
        <v>23</v>
      </c>
      <c r="AK87" t="s">
        <v>34</v>
      </c>
      <c r="BI87">
        <v>480</v>
      </c>
      <c r="BJ87">
        <v>0</v>
      </c>
      <c r="BK87">
        <v>480</v>
      </c>
      <c r="BL87" t="s">
        <v>22</v>
      </c>
      <c r="BM87">
        <v>10</v>
      </c>
      <c r="BN87" t="s">
        <v>22</v>
      </c>
    </row>
    <row r="88" spans="1:66" ht="15" customHeight="1" x14ac:dyDescent="0.25">
      <c r="A88">
        <v>6365518304</v>
      </c>
      <c r="B88">
        <v>160912743</v>
      </c>
      <c r="C88" t="s">
        <v>203</v>
      </c>
      <c r="D88" t="s">
        <v>20</v>
      </c>
      <c r="E88">
        <v>800</v>
      </c>
      <c r="G88" t="s">
        <v>22</v>
      </c>
      <c r="H88">
        <v>160</v>
      </c>
      <c r="I88" t="s">
        <v>34</v>
      </c>
      <c r="J88" t="s">
        <v>158</v>
      </c>
      <c r="K88" t="s">
        <v>23</v>
      </c>
      <c r="L88" t="s">
        <v>47</v>
      </c>
      <c r="P88">
        <v>2500</v>
      </c>
      <c r="Q88" t="s">
        <v>23</v>
      </c>
      <c r="W88">
        <v>80</v>
      </c>
      <c r="X88">
        <v>0</v>
      </c>
      <c r="Y88">
        <v>80</v>
      </c>
      <c r="Z88" t="s">
        <v>23</v>
      </c>
      <c r="AK88" t="s">
        <v>34</v>
      </c>
      <c r="BI88">
        <v>400</v>
      </c>
      <c r="BJ88">
        <v>0</v>
      </c>
      <c r="BK88">
        <v>400</v>
      </c>
      <c r="BL88" t="s">
        <v>22</v>
      </c>
      <c r="BM88">
        <v>170</v>
      </c>
      <c r="BN88" t="s">
        <v>22</v>
      </c>
    </row>
    <row r="89" spans="1:66" ht="15" customHeight="1" x14ac:dyDescent="0.25">
      <c r="A89">
        <v>6364989465</v>
      </c>
      <c r="B89">
        <v>160912743</v>
      </c>
      <c r="C89" t="s">
        <v>340</v>
      </c>
      <c r="D89" t="s">
        <v>20</v>
      </c>
      <c r="E89">
        <v>84</v>
      </c>
      <c r="G89" t="s">
        <v>22</v>
      </c>
      <c r="I89" t="s">
        <v>34</v>
      </c>
      <c r="J89" t="s">
        <v>30</v>
      </c>
      <c r="K89" t="s">
        <v>22</v>
      </c>
      <c r="L89" t="s">
        <v>141</v>
      </c>
      <c r="P89">
        <v>300</v>
      </c>
      <c r="Q89" t="s">
        <v>23</v>
      </c>
      <c r="W89">
        <v>500</v>
      </c>
      <c r="X89">
        <v>0</v>
      </c>
      <c r="Y89">
        <v>500</v>
      </c>
      <c r="Z89" t="s">
        <v>22</v>
      </c>
      <c r="AA89">
        <v>300</v>
      </c>
      <c r="AK89" t="s">
        <v>34</v>
      </c>
      <c r="BI89">
        <v>1350</v>
      </c>
      <c r="BJ89">
        <v>0</v>
      </c>
      <c r="BK89">
        <v>1350</v>
      </c>
      <c r="BL89" t="s">
        <v>22</v>
      </c>
      <c r="BM89">
        <v>72</v>
      </c>
      <c r="BN89" t="s">
        <v>22</v>
      </c>
    </row>
    <row r="90" spans="1:66" ht="15" customHeight="1" x14ac:dyDescent="0.25">
      <c r="A90">
        <v>6364855244</v>
      </c>
      <c r="B90">
        <v>161258838</v>
      </c>
      <c r="C90" t="s">
        <v>247</v>
      </c>
      <c r="D90" t="s">
        <v>20</v>
      </c>
      <c r="E90">
        <v>800</v>
      </c>
      <c r="G90" t="s">
        <v>22</v>
      </c>
      <c r="H90">
        <v>20</v>
      </c>
      <c r="I90" t="s">
        <v>34</v>
      </c>
      <c r="K90" t="s">
        <v>23</v>
      </c>
      <c r="L90" t="s">
        <v>141</v>
      </c>
      <c r="P90">
        <v>650</v>
      </c>
      <c r="Q90" t="s">
        <v>23</v>
      </c>
      <c r="W90">
        <v>300</v>
      </c>
      <c r="X90">
        <v>150</v>
      </c>
      <c r="Y90">
        <v>150</v>
      </c>
      <c r="Z90" t="s">
        <v>22</v>
      </c>
      <c r="AA90">
        <v>100</v>
      </c>
      <c r="AK90" t="s">
        <v>34</v>
      </c>
      <c r="BI90">
        <v>1000</v>
      </c>
      <c r="BJ90">
        <v>0</v>
      </c>
      <c r="BK90">
        <v>1000</v>
      </c>
      <c r="BL90" t="s">
        <v>22</v>
      </c>
      <c r="BM90">
        <v>500</v>
      </c>
      <c r="BN90" t="s">
        <v>22</v>
      </c>
    </row>
    <row r="91" spans="1:66" ht="15" customHeight="1" x14ac:dyDescent="0.25">
      <c r="A91">
        <v>6364836879</v>
      </c>
      <c r="B91">
        <v>161258838</v>
      </c>
      <c r="C91" t="s">
        <v>251</v>
      </c>
      <c r="D91" t="s">
        <v>20</v>
      </c>
      <c r="E91">
        <v>400</v>
      </c>
      <c r="P91">
        <v>205</v>
      </c>
      <c r="Q91" t="s">
        <v>22</v>
      </c>
      <c r="W91">
        <v>240</v>
      </c>
      <c r="X91">
        <v>0</v>
      </c>
      <c r="Y91">
        <v>240</v>
      </c>
      <c r="Z91" t="s">
        <v>22</v>
      </c>
      <c r="AA91">
        <v>2</v>
      </c>
      <c r="AK91" t="s">
        <v>34</v>
      </c>
    </row>
    <row r="92" spans="1:66" ht="15" customHeight="1" x14ac:dyDescent="0.25">
      <c r="A92">
        <v>6364815056</v>
      </c>
      <c r="B92">
        <v>161258838</v>
      </c>
      <c r="C92" t="s">
        <v>253</v>
      </c>
      <c r="D92" t="s">
        <v>20</v>
      </c>
      <c r="E92">
        <v>245</v>
      </c>
      <c r="G92" t="s">
        <v>23</v>
      </c>
      <c r="P92">
        <v>500</v>
      </c>
      <c r="Q92" t="s">
        <v>22</v>
      </c>
      <c r="W92">
        <v>900</v>
      </c>
      <c r="X92">
        <v>0</v>
      </c>
      <c r="Y92">
        <v>900</v>
      </c>
      <c r="Z92" t="s">
        <v>22</v>
      </c>
      <c r="AA92">
        <v>160</v>
      </c>
      <c r="AK92" t="s">
        <v>34</v>
      </c>
    </row>
    <row r="93" spans="1:66" ht="15" customHeight="1" x14ac:dyDescent="0.25">
      <c r="A93">
        <v>6364811337</v>
      </c>
      <c r="B93">
        <v>161258838</v>
      </c>
      <c r="C93" t="s">
        <v>247</v>
      </c>
      <c r="D93" t="s">
        <v>20</v>
      </c>
      <c r="E93">
        <v>500</v>
      </c>
      <c r="P93">
        <v>1500</v>
      </c>
      <c r="Q93" t="s">
        <v>23</v>
      </c>
      <c r="W93">
        <v>550</v>
      </c>
      <c r="X93">
        <v>0</v>
      </c>
      <c r="Y93">
        <v>550</v>
      </c>
      <c r="Z93" t="s">
        <v>22</v>
      </c>
      <c r="AA93">
        <v>40</v>
      </c>
      <c r="AK93" t="s">
        <v>34</v>
      </c>
    </row>
    <row r="94" spans="1:66" ht="15" customHeight="1" x14ac:dyDescent="0.25">
      <c r="A94">
        <v>6364802689</v>
      </c>
      <c r="B94">
        <v>161258838</v>
      </c>
      <c r="C94" t="s">
        <v>73</v>
      </c>
      <c r="D94" t="s">
        <v>20</v>
      </c>
      <c r="E94">
        <v>950</v>
      </c>
      <c r="P94">
        <v>250</v>
      </c>
      <c r="Q94" t="s">
        <v>23</v>
      </c>
      <c r="W94">
        <v>440</v>
      </c>
      <c r="X94">
        <v>0</v>
      </c>
      <c r="Y94">
        <v>440</v>
      </c>
      <c r="Z94" t="s">
        <v>22</v>
      </c>
      <c r="AA94">
        <v>30</v>
      </c>
      <c r="AK94" t="s">
        <v>34</v>
      </c>
    </row>
    <row r="95" spans="1:66" ht="15" customHeight="1" x14ac:dyDescent="0.25">
      <c r="A95">
        <v>6364799795</v>
      </c>
      <c r="B95">
        <v>161258838</v>
      </c>
      <c r="C95" t="s">
        <v>187</v>
      </c>
      <c r="D95" t="s">
        <v>20</v>
      </c>
      <c r="E95">
        <v>180</v>
      </c>
      <c r="G95" t="s">
        <v>23</v>
      </c>
      <c r="P95">
        <v>500</v>
      </c>
      <c r="Q95" t="s">
        <v>22</v>
      </c>
      <c r="W95">
        <v>320</v>
      </c>
      <c r="X95">
        <v>0</v>
      </c>
      <c r="Y95">
        <v>320</v>
      </c>
      <c r="Z95" t="s">
        <v>22</v>
      </c>
      <c r="AA95">
        <v>30</v>
      </c>
      <c r="AK95" t="s">
        <v>34</v>
      </c>
    </row>
    <row r="96" spans="1:66" ht="15" customHeight="1" x14ac:dyDescent="0.25">
      <c r="A96">
        <v>6364795878</v>
      </c>
      <c r="B96">
        <v>161258838</v>
      </c>
      <c r="C96" t="s">
        <v>73</v>
      </c>
      <c r="D96" t="s">
        <v>20</v>
      </c>
      <c r="E96">
        <v>500</v>
      </c>
      <c r="G96" t="s">
        <v>22</v>
      </c>
      <c r="H96">
        <v>30</v>
      </c>
      <c r="I96" t="s">
        <v>29</v>
      </c>
      <c r="K96" t="s">
        <v>23</v>
      </c>
      <c r="L96" t="s">
        <v>35</v>
      </c>
      <c r="M96" t="s">
        <v>259</v>
      </c>
      <c r="P96">
        <v>500</v>
      </c>
      <c r="Q96" t="s">
        <v>23</v>
      </c>
      <c r="W96">
        <v>730</v>
      </c>
      <c r="X96">
        <v>0</v>
      </c>
      <c r="Y96">
        <v>730</v>
      </c>
      <c r="Z96" t="s">
        <v>22</v>
      </c>
      <c r="AA96">
        <v>40</v>
      </c>
      <c r="AK96" t="s">
        <v>34</v>
      </c>
    </row>
    <row r="97" spans="1:37" ht="15" customHeight="1" x14ac:dyDescent="0.25">
      <c r="A97">
        <v>6364792367</v>
      </c>
      <c r="B97">
        <v>161258838</v>
      </c>
      <c r="C97" t="s">
        <v>185</v>
      </c>
      <c r="D97" t="s">
        <v>20</v>
      </c>
      <c r="E97">
        <v>950</v>
      </c>
      <c r="I97" t="s">
        <v>29</v>
      </c>
      <c r="K97" t="s">
        <v>23</v>
      </c>
      <c r="L97" t="s">
        <v>141</v>
      </c>
      <c r="P97">
        <v>175</v>
      </c>
      <c r="Q97" t="s">
        <v>23</v>
      </c>
      <c r="W97">
        <v>730</v>
      </c>
      <c r="X97">
        <v>0</v>
      </c>
      <c r="Y97">
        <v>730</v>
      </c>
      <c r="Z97" t="s">
        <v>22</v>
      </c>
      <c r="AA97">
        <v>40</v>
      </c>
      <c r="AK97" t="s">
        <v>34</v>
      </c>
    </row>
    <row r="98" spans="1:37" ht="15" customHeight="1" x14ac:dyDescent="0.25">
      <c r="A98">
        <v>6364788835</v>
      </c>
      <c r="B98">
        <v>161258838</v>
      </c>
      <c r="C98" t="s">
        <v>203</v>
      </c>
      <c r="D98" t="s">
        <v>20</v>
      </c>
      <c r="E98">
        <v>300</v>
      </c>
      <c r="P98">
        <v>450</v>
      </c>
      <c r="Q98" t="s">
        <v>22</v>
      </c>
      <c r="W98">
        <v>2000</v>
      </c>
      <c r="X98">
        <v>200</v>
      </c>
      <c r="Y98">
        <v>1800</v>
      </c>
      <c r="Z98" t="s">
        <v>22</v>
      </c>
      <c r="AA98">
        <v>100</v>
      </c>
      <c r="AK98" t="s">
        <v>34</v>
      </c>
    </row>
    <row r="99" spans="1:37" ht="15" customHeight="1" x14ac:dyDescent="0.25">
      <c r="A99">
        <v>6364786923</v>
      </c>
      <c r="B99">
        <v>161258838</v>
      </c>
      <c r="C99" t="s">
        <v>185</v>
      </c>
      <c r="D99" t="s">
        <v>20</v>
      </c>
      <c r="E99">
        <v>220</v>
      </c>
      <c r="P99">
        <v>600</v>
      </c>
      <c r="Q99" t="s">
        <v>22</v>
      </c>
      <c r="W99">
        <v>200</v>
      </c>
      <c r="X99">
        <v>0</v>
      </c>
      <c r="Y99">
        <v>200</v>
      </c>
      <c r="Z99" t="s">
        <v>22</v>
      </c>
      <c r="AA99">
        <v>50</v>
      </c>
      <c r="AK99" t="s">
        <v>34</v>
      </c>
    </row>
    <row r="100" spans="1:37" ht="15" customHeight="1" x14ac:dyDescent="0.25">
      <c r="A100">
        <v>6364782563</v>
      </c>
      <c r="B100">
        <v>161258838</v>
      </c>
      <c r="C100" t="s">
        <v>73</v>
      </c>
      <c r="D100" t="s">
        <v>20</v>
      </c>
      <c r="E100">
        <v>950</v>
      </c>
      <c r="P100">
        <v>210</v>
      </c>
      <c r="Q100" t="s">
        <v>22</v>
      </c>
      <c r="W100">
        <v>400</v>
      </c>
      <c r="X100">
        <v>0</v>
      </c>
      <c r="Y100">
        <v>400</v>
      </c>
      <c r="Z100" t="s">
        <v>22</v>
      </c>
      <c r="AA100">
        <v>80</v>
      </c>
      <c r="AK100" t="s">
        <v>34</v>
      </c>
    </row>
    <row r="101" spans="1:37" ht="15" customHeight="1" x14ac:dyDescent="0.25">
      <c r="A101">
        <v>6364780118</v>
      </c>
      <c r="B101">
        <v>161258838</v>
      </c>
      <c r="C101" t="s">
        <v>253</v>
      </c>
      <c r="D101" t="s">
        <v>20</v>
      </c>
      <c r="E101">
        <v>450</v>
      </c>
      <c r="G101" t="s">
        <v>23</v>
      </c>
      <c r="P101">
        <v>200</v>
      </c>
      <c r="Q101" t="s">
        <v>23</v>
      </c>
      <c r="W101">
        <v>5000</v>
      </c>
      <c r="X101">
        <v>0</v>
      </c>
      <c r="Y101">
        <v>5000</v>
      </c>
      <c r="Z101" t="s">
        <v>22</v>
      </c>
      <c r="AA101">
        <v>300</v>
      </c>
      <c r="AK101" t="s">
        <v>34</v>
      </c>
    </row>
    <row r="102" spans="1:37" ht="15" customHeight="1" x14ac:dyDescent="0.25">
      <c r="A102">
        <v>6364684002</v>
      </c>
      <c r="B102">
        <v>161258838</v>
      </c>
      <c r="C102" t="s">
        <v>251</v>
      </c>
      <c r="D102" t="s">
        <v>20</v>
      </c>
      <c r="E102">
        <v>250</v>
      </c>
      <c r="P102">
        <v>425</v>
      </c>
      <c r="Q102" t="s">
        <v>22</v>
      </c>
      <c r="W102">
        <v>550</v>
      </c>
      <c r="X102">
        <v>0</v>
      </c>
      <c r="Y102">
        <v>550</v>
      </c>
      <c r="Z102" t="s">
        <v>22</v>
      </c>
      <c r="AA102">
        <v>5</v>
      </c>
      <c r="AK102" t="s">
        <v>34</v>
      </c>
    </row>
    <row r="103" spans="1:37" ht="15" customHeight="1" x14ac:dyDescent="0.25">
      <c r="A103">
        <v>6364682223</v>
      </c>
      <c r="B103">
        <v>161258838</v>
      </c>
      <c r="C103" t="s">
        <v>268</v>
      </c>
      <c r="D103" t="s">
        <v>20</v>
      </c>
      <c r="E103">
        <v>150</v>
      </c>
      <c r="G103" t="s">
        <v>23</v>
      </c>
      <c r="P103">
        <v>30</v>
      </c>
      <c r="Q103" t="s">
        <v>23</v>
      </c>
      <c r="W103">
        <v>1500</v>
      </c>
      <c r="X103">
        <v>0</v>
      </c>
      <c r="Y103">
        <v>1500</v>
      </c>
      <c r="Z103" t="s">
        <v>22</v>
      </c>
      <c r="AA103">
        <v>50</v>
      </c>
      <c r="AK103" t="s">
        <v>34</v>
      </c>
    </row>
    <row r="104" spans="1:37" ht="15" customHeight="1" x14ac:dyDescent="0.25">
      <c r="A104">
        <v>6364679178</v>
      </c>
      <c r="B104">
        <v>161258838</v>
      </c>
      <c r="C104" t="s">
        <v>75</v>
      </c>
      <c r="D104" t="s">
        <v>20</v>
      </c>
      <c r="E104">
        <v>1000</v>
      </c>
      <c r="P104">
        <v>540</v>
      </c>
      <c r="Q104" t="s">
        <v>23</v>
      </c>
      <c r="W104">
        <v>110</v>
      </c>
      <c r="X104">
        <v>0</v>
      </c>
      <c r="Y104">
        <v>110</v>
      </c>
      <c r="Z104" t="s">
        <v>22</v>
      </c>
      <c r="AA104">
        <v>70</v>
      </c>
      <c r="AK104" t="s">
        <v>34</v>
      </c>
    </row>
    <row r="105" spans="1:37" ht="15" customHeight="1" x14ac:dyDescent="0.25">
      <c r="A105">
        <v>6364674784</v>
      </c>
      <c r="B105">
        <v>161258838</v>
      </c>
      <c r="C105" t="s">
        <v>794</v>
      </c>
      <c r="D105" t="s">
        <v>20</v>
      </c>
      <c r="E105">
        <v>900</v>
      </c>
      <c r="G105" t="s">
        <v>23</v>
      </c>
      <c r="P105">
        <v>755</v>
      </c>
      <c r="Q105" t="s">
        <v>22</v>
      </c>
      <c r="W105">
        <v>450</v>
      </c>
      <c r="X105">
        <v>0</v>
      </c>
      <c r="Y105">
        <v>450</v>
      </c>
      <c r="Z105" t="s">
        <v>22</v>
      </c>
      <c r="AA105">
        <v>10</v>
      </c>
      <c r="AK105" t="s">
        <v>34</v>
      </c>
    </row>
    <row r="106" spans="1:37" ht="15" customHeight="1" x14ac:dyDescent="0.25">
      <c r="A106">
        <v>6364668875</v>
      </c>
      <c r="B106">
        <v>161258838</v>
      </c>
      <c r="C106" t="s">
        <v>247</v>
      </c>
      <c r="D106" t="s">
        <v>20</v>
      </c>
      <c r="E106">
        <v>450</v>
      </c>
      <c r="G106" t="s">
        <v>23</v>
      </c>
      <c r="P106">
        <v>500</v>
      </c>
      <c r="Q106" t="s">
        <v>23</v>
      </c>
      <c r="W106">
        <v>400</v>
      </c>
      <c r="X106">
        <v>100</v>
      </c>
      <c r="Y106">
        <v>300</v>
      </c>
      <c r="Z106" t="s">
        <v>22</v>
      </c>
      <c r="AA106">
        <v>50</v>
      </c>
      <c r="AK106" t="s">
        <v>34</v>
      </c>
    </row>
    <row r="107" spans="1:37" ht="15" customHeight="1" x14ac:dyDescent="0.25">
      <c r="A107">
        <v>6364666688</v>
      </c>
      <c r="B107">
        <v>161258838</v>
      </c>
      <c r="C107" t="s">
        <v>251</v>
      </c>
      <c r="D107" t="s">
        <v>20</v>
      </c>
      <c r="E107">
        <v>150</v>
      </c>
      <c r="G107" t="s">
        <v>23</v>
      </c>
      <c r="P107">
        <v>56</v>
      </c>
      <c r="Q107" t="s">
        <v>23</v>
      </c>
      <c r="W107">
        <v>2000</v>
      </c>
      <c r="X107">
        <v>200</v>
      </c>
      <c r="Y107">
        <v>1800</v>
      </c>
      <c r="Z107" t="s">
        <v>22</v>
      </c>
      <c r="AA107">
        <v>50</v>
      </c>
      <c r="AK107" t="s">
        <v>34</v>
      </c>
    </row>
    <row r="108" spans="1:37" ht="15" customHeight="1" x14ac:dyDescent="0.25">
      <c r="A108">
        <v>6364662402</v>
      </c>
      <c r="B108">
        <v>161258838</v>
      </c>
      <c r="C108" t="s">
        <v>253</v>
      </c>
      <c r="D108" t="s">
        <v>20</v>
      </c>
      <c r="E108">
        <v>420</v>
      </c>
      <c r="G108" t="s">
        <v>22</v>
      </c>
      <c r="H108">
        <v>5</v>
      </c>
      <c r="I108" t="s">
        <v>29</v>
      </c>
      <c r="K108" t="s">
        <v>23</v>
      </c>
      <c r="L108" t="s">
        <v>42</v>
      </c>
      <c r="M108" t="s">
        <v>42</v>
      </c>
      <c r="P108">
        <v>350</v>
      </c>
      <c r="Q108" t="s">
        <v>23</v>
      </c>
      <c r="W108">
        <v>250</v>
      </c>
      <c r="X108">
        <v>0</v>
      </c>
      <c r="Y108">
        <v>250</v>
      </c>
      <c r="Z108" t="s">
        <v>22</v>
      </c>
      <c r="AA108">
        <v>20</v>
      </c>
    </row>
    <row r="109" spans="1:37" ht="15" customHeight="1" x14ac:dyDescent="0.25">
      <c r="A109">
        <v>6364658714</v>
      </c>
      <c r="B109">
        <v>161258838</v>
      </c>
      <c r="C109" t="s">
        <v>187</v>
      </c>
      <c r="D109" t="s">
        <v>20</v>
      </c>
      <c r="E109">
        <v>500</v>
      </c>
      <c r="G109" t="s">
        <v>22</v>
      </c>
      <c r="H109">
        <v>20</v>
      </c>
      <c r="I109" t="s">
        <v>34</v>
      </c>
      <c r="K109" t="s">
        <v>23</v>
      </c>
      <c r="P109">
        <v>130</v>
      </c>
      <c r="Q109" t="s">
        <v>22</v>
      </c>
      <c r="W109">
        <v>800</v>
      </c>
      <c r="X109">
        <v>0</v>
      </c>
      <c r="Y109">
        <v>800</v>
      </c>
      <c r="Z109" t="s">
        <v>22</v>
      </c>
      <c r="AA109">
        <v>160</v>
      </c>
    </row>
    <row r="110" spans="1:37" ht="15" customHeight="1" x14ac:dyDescent="0.25">
      <c r="A110">
        <v>6364656469</v>
      </c>
      <c r="B110">
        <v>161258838</v>
      </c>
      <c r="C110" t="s">
        <v>187</v>
      </c>
      <c r="D110" t="s">
        <v>20</v>
      </c>
      <c r="E110">
        <v>450</v>
      </c>
      <c r="P110">
        <v>200</v>
      </c>
      <c r="Q110" t="s">
        <v>23</v>
      </c>
      <c r="W110">
        <v>500</v>
      </c>
      <c r="X110">
        <v>0</v>
      </c>
      <c r="Y110">
        <v>500</v>
      </c>
      <c r="Z110" t="s">
        <v>22</v>
      </c>
      <c r="AA110">
        <v>30</v>
      </c>
    </row>
    <row r="111" spans="1:37" ht="15" customHeight="1" x14ac:dyDescent="0.25">
      <c r="A111">
        <v>6364607587</v>
      </c>
      <c r="B111">
        <v>161258838</v>
      </c>
      <c r="C111" t="s">
        <v>253</v>
      </c>
      <c r="D111" t="s">
        <v>20</v>
      </c>
      <c r="E111">
        <v>140</v>
      </c>
      <c r="P111">
        <v>150</v>
      </c>
      <c r="Q111" t="s">
        <v>23</v>
      </c>
      <c r="W111">
        <v>420</v>
      </c>
      <c r="X111">
        <v>0</v>
      </c>
      <c r="Y111">
        <v>420</v>
      </c>
      <c r="Z111" t="s">
        <v>22</v>
      </c>
      <c r="AA111">
        <v>5</v>
      </c>
    </row>
    <row r="112" spans="1:37" ht="15" customHeight="1" x14ac:dyDescent="0.25">
      <c r="A112">
        <v>6364604848</v>
      </c>
      <c r="B112">
        <v>161258838</v>
      </c>
      <c r="C112" t="s">
        <v>187</v>
      </c>
      <c r="D112" t="s">
        <v>20</v>
      </c>
      <c r="E112">
        <v>1700</v>
      </c>
      <c r="G112" t="s">
        <v>22</v>
      </c>
      <c r="H112">
        <v>15</v>
      </c>
      <c r="I112" t="s">
        <v>29</v>
      </c>
      <c r="K112" t="s">
        <v>23</v>
      </c>
      <c r="L112" t="s">
        <v>47</v>
      </c>
      <c r="P112">
        <v>450</v>
      </c>
      <c r="Q112" t="s">
        <v>22</v>
      </c>
      <c r="W112">
        <v>500</v>
      </c>
      <c r="X112">
        <v>0</v>
      </c>
      <c r="Y112">
        <v>500</v>
      </c>
      <c r="Z112" t="s">
        <v>22</v>
      </c>
      <c r="AA112">
        <v>20</v>
      </c>
    </row>
    <row r="113" spans="1:27" ht="15" customHeight="1" x14ac:dyDescent="0.25">
      <c r="A113">
        <v>6364601848</v>
      </c>
      <c r="B113">
        <v>161258838</v>
      </c>
      <c r="C113" t="s">
        <v>187</v>
      </c>
      <c r="D113" t="s">
        <v>20</v>
      </c>
      <c r="E113">
        <v>1700</v>
      </c>
      <c r="G113" t="s">
        <v>22</v>
      </c>
      <c r="I113" t="s">
        <v>34</v>
      </c>
      <c r="K113" t="s">
        <v>23</v>
      </c>
      <c r="L113" t="s">
        <v>47</v>
      </c>
      <c r="P113">
        <v>150</v>
      </c>
      <c r="Q113" t="s">
        <v>23</v>
      </c>
      <c r="W113">
        <v>1700</v>
      </c>
      <c r="X113">
        <v>0</v>
      </c>
      <c r="Y113">
        <v>1700</v>
      </c>
      <c r="Z113" t="s">
        <v>22</v>
      </c>
      <c r="AA113">
        <v>15</v>
      </c>
    </row>
    <row r="114" spans="1:27" ht="15" customHeight="1" x14ac:dyDescent="0.25">
      <c r="A114">
        <v>6364598458</v>
      </c>
      <c r="B114">
        <v>161258838</v>
      </c>
      <c r="C114" t="s">
        <v>185</v>
      </c>
      <c r="D114" t="s">
        <v>20</v>
      </c>
      <c r="E114">
        <v>400</v>
      </c>
      <c r="G114" t="s">
        <v>23</v>
      </c>
      <c r="P114">
        <v>148</v>
      </c>
      <c r="Q114" t="s">
        <v>23</v>
      </c>
      <c r="W114">
        <v>150</v>
      </c>
      <c r="X114">
        <v>0</v>
      </c>
      <c r="Y114">
        <v>150</v>
      </c>
      <c r="Z114" t="s">
        <v>22</v>
      </c>
      <c r="AA114">
        <v>20</v>
      </c>
    </row>
    <row r="115" spans="1:27" ht="15" customHeight="1" x14ac:dyDescent="0.25">
      <c r="A115">
        <v>6364596146</v>
      </c>
      <c r="B115">
        <v>161258838</v>
      </c>
      <c r="C115" t="s">
        <v>268</v>
      </c>
      <c r="D115" t="s">
        <v>20</v>
      </c>
      <c r="E115">
        <v>65</v>
      </c>
      <c r="P115">
        <v>50</v>
      </c>
      <c r="Q115" t="s">
        <v>22</v>
      </c>
      <c r="W115">
        <v>800</v>
      </c>
      <c r="X115">
        <v>0</v>
      </c>
      <c r="Y115">
        <v>800</v>
      </c>
      <c r="Z115" t="s">
        <v>22</v>
      </c>
      <c r="AA115">
        <v>15</v>
      </c>
    </row>
    <row r="116" spans="1:27" ht="15" customHeight="1" x14ac:dyDescent="0.25">
      <c r="A116">
        <v>6364594100</v>
      </c>
      <c r="B116">
        <v>161258838</v>
      </c>
      <c r="C116" t="s">
        <v>268</v>
      </c>
      <c r="D116" t="s">
        <v>20</v>
      </c>
      <c r="E116">
        <v>120</v>
      </c>
      <c r="P116">
        <v>700</v>
      </c>
      <c r="Q116" t="s">
        <v>23</v>
      </c>
      <c r="W116">
        <v>200</v>
      </c>
      <c r="X116">
        <v>175</v>
      </c>
      <c r="Y116">
        <v>25</v>
      </c>
      <c r="Z116" t="s">
        <v>22</v>
      </c>
      <c r="AA116">
        <v>25</v>
      </c>
    </row>
    <row r="117" spans="1:27" ht="15" customHeight="1" x14ac:dyDescent="0.25">
      <c r="A117">
        <v>6364584223</v>
      </c>
      <c r="B117">
        <v>161258838</v>
      </c>
      <c r="C117" t="s">
        <v>73</v>
      </c>
      <c r="D117" t="s">
        <v>20</v>
      </c>
      <c r="E117">
        <v>1500</v>
      </c>
      <c r="G117" t="s">
        <v>23</v>
      </c>
      <c r="P117">
        <v>700</v>
      </c>
      <c r="Q117" t="s">
        <v>22</v>
      </c>
      <c r="W117">
        <v>800</v>
      </c>
      <c r="X117">
        <v>140</v>
      </c>
      <c r="Y117">
        <v>660</v>
      </c>
      <c r="Z117" t="s">
        <v>22</v>
      </c>
      <c r="AA117">
        <v>30</v>
      </c>
    </row>
    <row r="118" spans="1:27" ht="15" customHeight="1" x14ac:dyDescent="0.25">
      <c r="A118">
        <v>6364574119</v>
      </c>
      <c r="B118">
        <v>161258838</v>
      </c>
      <c r="C118" t="s">
        <v>253</v>
      </c>
      <c r="D118" t="s">
        <v>20</v>
      </c>
      <c r="E118">
        <v>250</v>
      </c>
      <c r="G118" t="s">
        <v>23</v>
      </c>
      <c r="P118">
        <v>1500</v>
      </c>
      <c r="Q118" t="s">
        <v>22</v>
      </c>
      <c r="W118">
        <v>650</v>
      </c>
      <c r="X118">
        <v>116</v>
      </c>
      <c r="Y118">
        <v>534</v>
      </c>
      <c r="Z118" t="s">
        <v>22</v>
      </c>
      <c r="AA118">
        <v>150</v>
      </c>
    </row>
    <row r="119" spans="1:27" ht="15" customHeight="1" x14ac:dyDescent="0.25">
      <c r="A119">
        <v>6364568371</v>
      </c>
      <c r="B119">
        <v>161258838</v>
      </c>
      <c r="C119" t="s">
        <v>253</v>
      </c>
      <c r="D119" t="s">
        <v>20</v>
      </c>
      <c r="E119">
        <v>500</v>
      </c>
      <c r="P119">
        <v>430</v>
      </c>
      <c r="Q119" t="s">
        <v>22</v>
      </c>
      <c r="W119">
        <v>205</v>
      </c>
      <c r="X119">
        <v>0</v>
      </c>
      <c r="Y119">
        <v>205</v>
      </c>
      <c r="Z119" t="s">
        <v>22</v>
      </c>
      <c r="AA119">
        <v>160</v>
      </c>
    </row>
    <row r="120" spans="1:27" ht="15" customHeight="1" x14ac:dyDescent="0.25">
      <c r="A120">
        <v>6364562764</v>
      </c>
      <c r="B120">
        <v>161258838</v>
      </c>
      <c r="C120" t="s">
        <v>253</v>
      </c>
      <c r="D120" t="s">
        <v>20</v>
      </c>
      <c r="E120">
        <v>600</v>
      </c>
      <c r="P120">
        <v>480</v>
      </c>
      <c r="Q120" t="s">
        <v>22</v>
      </c>
      <c r="W120">
        <v>500</v>
      </c>
      <c r="X120">
        <v>60</v>
      </c>
      <c r="Y120">
        <v>440</v>
      </c>
      <c r="Z120" t="s">
        <v>22</v>
      </c>
      <c r="AA120">
        <v>200</v>
      </c>
    </row>
    <row r="121" spans="1:27" ht="15" customHeight="1" x14ac:dyDescent="0.25">
      <c r="A121">
        <v>6364560351</v>
      </c>
      <c r="B121">
        <v>161258838</v>
      </c>
      <c r="C121" t="s">
        <v>187</v>
      </c>
      <c r="D121" t="s">
        <v>20</v>
      </c>
      <c r="E121">
        <v>350</v>
      </c>
      <c r="P121">
        <v>600</v>
      </c>
      <c r="Q121" t="s">
        <v>23</v>
      </c>
      <c r="W121">
        <v>500</v>
      </c>
      <c r="X121">
        <v>0</v>
      </c>
      <c r="Y121">
        <v>500</v>
      </c>
      <c r="Z121" t="s">
        <v>22</v>
      </c>
      <c r="AA121">
        <v>250</v>
      </c>
    </row>
    <row r="122" spans="1:27" ht="15" customHeight="1" x14ac:dyDescent="0.25">
      <c r="A122">
        <v>6364555759</v>
      </c>
      <c r="B122">
        <v>161258838</v>
      </c>
      <c r="C122" t="s">
        <v>73</v>
      </c>
      <c r="D122" t="s">
        <v>20</v>
      </c>
      <c r="E122">
        <v>150</v>
      </c>
      <c r="G122" t="s">
        <v>22</v>
      </c>
      <c r="H122">
        <v>20</v>
      </c>
      <c r="I122" t="s">
        <v>29</v>
      </c>
      <c r="K122" t="s">
        <v>23</v>
      </c>
      <c r="L122" t="s">
        <v>47</v>
      </c>
      <c r="P122">
        <v>625</v>
      </c>
      <c r="Q122" t="s">
        <v>23</v>
      </c>
      <c r="W122">
        <v>600</v>
      </c>
      <c r="X122">
        <v>0</v>
      </c>
      <c r="Y122">
        <v>600</v>
      </c>
      <c r="Z122" t="s">
        <v>22</v>
      </c>
      <c r="AA122">
        <v>15</v>
      </c>
    </row>
    <row r="123" spans="1:27" ht="15" customHeight="1" x14ac:dyDescent="0.25">
      <c r="A123">
        <v>6364552431</v>
      </c>
      <c r="B123">
        <v>161258838</v>
      </c>
      <c r="C123" t="s">
        <v>187</v>
      </c>
      <c r="D123" t="s">
        <v>20</v>
      </c>
      <c r="E123">
        <v>800</v>
      </c>
      <c r="G123" t="s">
        <v>22</v>
      </c>
      <c r="H123">
        <v>15</v>
      </c>
      <c r="I123" t="s">
        <v>29</v>
      </c>
      <c r="K123" t="s">
        <v>23</v>
      </c>
      <c r="L123" t="s">
        <v>311</v>
      </c>
      <c r="M123" t="s">
        <v>291</v>
      </c>
      <c r="P123">
        <v>189</v>
      </c>
      <c r="Q123" t="s">
        <v>23</v>
      </c>
      <c r="W123">
        <v>210</v>
      </c>
      <c r="X123">
        <v>0</v>
      </c>
      <c r="Y123">
        <v>210</v>
      </c>
      <c r="Z123" t="s">
        <v>22</v>
      </c>
      <c r="AA123">
        <v>10</v>
      </c>
    </row>
    <row r="124" spans="1:27" ht="15" customHeight="1" x14ac:dyDescent="0.25">
      <c r="A124">
        <v>6364547213</v>
      </c>
      <c r="B124">
        <v>161258838</v>
      </c>
      <c r="C124" t="s">
        <v>187</v>
      </c>
      <c r="D124" t="s">
        <v>20</v>
      </c>
      <c r="E124">
        <v>200</v>
      </c>
      <c r="G124" t="s">
        <v>22</v>
      </c>
      <c r="H124">
        <v>25</v>
      </c>
      <c r="I124" t="s">
        <v>34</v>
      </c>
      <c r="K124" t="s">
        <v>23</v>
      </c>
      <c r="L124" t="s">
        <v>141</v>
      </c>
      <c r="P124">
        <v>400</v>
      </c>
      <c r="Q124" t="s">
        <v>23</v>
      </c>
      <c r="W124">
        <v>425</v>
      </c>
      <c r="X124">
        <v>0</v>
      </c>
      <c r="Y124">
        <v>425</v>
      </c>
      <c r="Z124" t="s">
        <v>22</v>
      </c>
      <c r="AA124">
        <v>60</v>
      </c>
    </row>
    <row r="125" spans="1:27" ht="15" customHeight="1" x14ac:dyDescent="0.25">
      <c r="A125">
        <v>6364543426</v>
      </c>
      <c r="B125">
        <v>161258838</v>
      </c>
      <c r="C125" t="s">
        <v>187</v>
      </c>
      <c r="D125" t="s">
        <v>20</v>
      </c>
      <c r="E125">
        <v>800</v>
      </c>
      <c r="G125" t="s">
        <v>22</v>
      </c>
      <c r="H125">
        <v>30</v>
      </c>
      <c r="I125" t="s">
        <v>29</v>
      </c>
      <c r="L125" t="s">
        <v>47</v>
      </c>
      <c r="P125">
        <v>400</v>
      </c>
      <c r="Q125" t="s">
        <v>22</v>
      </c>
      <c r="W125">
        <v>755</v>
      </c>
      <c r="X125">
        <v>100</v>
      </c>
      <c r="Y125">
        <v>655</v>
      </c>
      <c r="Z125" t="s">
        <v>22</v>
      </c>
      <c r="AA125">
        <v>20</v>
      </c>
    </row>
    <row r="126" spans="1:27" ht="15" customHeight="1" x14ac:dyDescent="0.25">
      <c r="A126">
        <v>6364533339</v>
      </c>
      <c r="B126">
        <v>161258838</v>
      </c>
      <c r="C126" t="s">
        <v>185</v>
      </c>
      <c r="D126" t="s">
        <v>20</v>
      </c>
      <c r="E126">
        <v>650</v>
      </c>
      <c r="G126" t="s">
        <v>22</v>
      </c>
      <c r="H126">
        <v>150</v>
      </c>
      <c r="I126" t="s">
        <v>34</v>
      </c>
      <c r="K126" t="s">
        <v>23</v>
      </c>
      <c r="P126">
        <v>5000</v>
      </c>
      <c r="Q126" t="s">
        <v>22</v>
      </c>
      <c r="W126">
        <v>130</v>
      </c>
      <c r="X126">
        <v>0</v>
      </c>
      <c r="Y126">
        <v>130</v>
      </c>
      <c r="Z126" t="s">
        <v>22</v>
      </c>
      <c r="AA126">
        <v>130</v>
      </c>
    </row>
    <row r="127" spans="1:27" ht="15" customHeight="1" x14ac:dyDescent="0.25">
      <c r="A127">
        <v>6364531370</v>
      </c>
      <c r="B127">
        <v>161258838</v>
      </c>
      <c r="C127" t="s">
        <v>185</v>
      </c>
      <c r="D127" t="s">
        <v>20</v>
      </c>
      <c r="E127">
        <v>500</v>
      </c>
      <c r="G127" t="s">
        <v>23</v>
      </c>
      <c r="P127">
        <v>500</v>
      </c>
      <c r="Q127" t="s">
        <v>23</v>
      </c>
      <c r="W127">
        <v>450</v>
      </c>
      <c r="X127">
        <v>0</v>
      </c>
      <c r="Y127">
        <v>450</v>
      </c>
      <c r="Z127" t="s">
        <v>22</v>
      </c>
      <c r="AA127">
        <v>150</v>
      </c>
    </row>
    <row r="128" spans="1:27" ht="15" customHeight="1" x14ac:dyDescent="0.25">
      <c r="A128">
        <v>6364526103</v>
      </c>
      <c r="B128">
        <v>161258838</v>
      </c>
      <c r="C128" t="s">
        <v>73</v>
      </c>
      <c r="D128" t="s">
        <v>20</v>
      </c>
      <c r="E128">
        <v>2500</v>
      </c>
      <c r="G128" t="s">
        <v>23</v>
      </c>
      <c r="P128">
        <v>775</v>
      </c>
      <c r="Q128" t="s">
        <v>22</v>
      </c>
      <c r="W128">
        <v>50</v>
      </c>
      <c r="X128">
        <v>0</v>
      </c>
      <c r="Y128">
        <v>50</v>
      </c>
      <c r="Z128" t="s">
        <v>22</v>
      </c>
      <c r="AA128">
        <v>50</v>
      </c>
    </row>
    <row r="129" spans="1:27" ht="15" customHeight="1" x14ac:dyDescent="0.25">
      <c r="A129">
        <v>6364518827</v>
      </c>
      <c r="B129">
        <v>161258838</v>
      </c>
      <c r="C129" t="s">
        <v>253</v>
      </c>
      <c r="D129" t="s">
        <v>20</v>
      </c>
      <c r="E129">
        <v>300</v>
      </c>
      <c r="G129" t="s">
        <v>23</v>
      </c>
      <c r="P129">
        <v>350</v>
      </c>
      <c r="Q129" t="s">
        <v>22</v>
      </c>
      <c r="W129">
        <v>700</v>
      </c>
      <c r="X129">
        <v>580</v>
      </c>
      <c r="Y129">
        <v>120</v>
      </c>
      <c r="Z129" t="s">
        <v>22</v>
      </c>
      <c r="AA129">
        <v>60</v>
      </c>
    </row>
    <row r="130" spans="1:27" ht="15" customHeight="1" x14ac:dyDescent="0.25">
      <c r="A130">
        <v>6364514658</v>
      </c>
      <c r="B130">
        <v>161258838</v>
      </c>
      <c r="C130" t="s">
        <v>251</v>
      </c>
      <c r="D130" t="s">
        <v>20</v>
      </c>
      <c r="E130">
        <v>60</v>
      </c>
      <c r="P130">
        <v>560</v>
      </c>
      <c r="Q130" t="s">
        <v>22</v>
      </c>
      <c r="W130">
        <v>1500</v>
      </c>
      <c r="X130">
        <v>0</v>
      </c>
      <c r="Y130">
        <v>1500</v>
      </c>
      <c r="Z130" t="s">
        <v>22</v>
      </c>
      <c r="AA130">
        <v>1000</v>
      </c>
    </row>
    <row r="131" spans="1:27" ht="15" customHeight="1" x14ac:dyDescent="0.25">
      <c r="A131">
        <v>6364508709</v>
      </c>
      <c r="B131">
        <v>161258838</v>
      </c>
      <c r="C131" t="s">
        <v>73</v>
      </c>
      <c r="D131" t="s">
        <v>20</v>
      </c>
      <c r="G131" t="s">
        <v>22</v>
      </c>
      <c r="I131" t="s">
        <v>34</v>
      </c>
      <c r="K131" t="s">
        <v>23</v>
      </c>
      <c r="P131">
        <v>700</v>
      </c>
      <c r="Q131" t="s">
        <v>23</v>
      </c>
      <c r="W131">
        <v>430</v>
      </c>
      <c r="X131">
        <v>75</v>
      </c>
      <c r="Y131">
        <v>355</v>
      </c>
      <c r="Z131" t="s">
        <v>22</v>
      </c>
      <c r="AA131">
        <v>55</v>
      </c>
    </row>
    <row r="132" spans="1:27" ht="15" customHeight="1" x14ac:dyDescent="0.25">
      <c r="A132">
        <v>6364506869</v>
      </c>
      <c r="B132">
        <v>161258838</v>
      </c>
      <c r="C132" t="s">
        <v>73</v>
      </c>
      <c r="D132" t="s">
        <v>20</v>
      </c>
      <c r="E132">
        <v>650</v>
      </c>
      <c r="G132" t="s">
        <v>23</v>
      </c>
      <c r="P132">
        <v>400</v>
      </c>
      <c r="Q132" t="s">
        <v>23</v>
      </c>
      <c r="W132">
        <v>480</v>
      </c>
      <c r="X132">
        <v>0</v>
      </c>
      <c r="Y132">
        <v>480</v>
      </c>
      <c r="Z132" t="s">
        <v>22</v>
      </c>
      <c r="AA132">
        <v>10</v>
      </c>
    </row>
    <row r="133" spans="1:27" ht="15" customHeight="1" x14ac:dyDescent="0.25">
      <c r="A133">
        <v>6364503951</v>
      </c>
      <c r="B133">
        <v>161258838</v>
      </c>
      <c r="C133" t="s">
        <v>247</v>
      </c>
      <c r="D133" t="s">
        <v>20</v>
      </c>
      <c r="E133">
        <v>250</v>
      </c>
      <c r="P133">
        <v>410</v>
      </c>
      <c r="Q133" t="s">
        <v>23</v>
      </c>
      <c r="W133">
        <v>400</v>
      </c>
      <c r="X133">
        <v>0</v>
      </c>
      <c r="Y133">
        <v>400</v>
      </c>
      <c r="Z133" t="s">
        <v>22</v>
      </c>
      <c r="AA133">
        <v>100</v>
      </c>
    </row>
    <row r="134" spans="1:27" ht="15" customHeight="1" x14ac:dyDescent="0.25">
      <c r="A134">
        <v>6364485400</v>
      </c>
      <c r="B134">
        <v>161258838</v>
      </c>
      <c r="C134" t="s">
        <v>197</v>
      </c>
      <c r="D134" t="s">
        <v>20</v>
      </c>
      <c r="E134" s="4"/>
      <c r="F134" s="4"/>
      <c r="G134" t="s">
        <v>23</v>
      </c>
      <c r="P134">
        <v>480</v>
      </c>
      <c r="Q134" t="s">
        <v>22</v>
      </c>
      <c r="W134">
        <v>5000</v>
      </c>
      <c r="X134">
        <v>850</v>
      </c>
      <c r="Y134">
        <v>4150</v>
      </c>
      <c r="Z134" t="s">
        <v>22</v>
      </c>
      <c r="AA134">
        <v>2000</v>
      </c>
    </row>
    <row r="135" spans="1:27" ht="15" customHeight="1" x14ac:dyDescent="0.25">
      <c r="A135">
        <v>6364480805</v>
      </c>
      <c r="B135">
        <v>161258838</v>
      </c>
      <c r="C135" t="s">
        <v>73</v>
      </c>
      <c r="D135" t="s">
        <v>20</v>
      </c>
      <c r="E135">
        <v>205</v>
      </c>
      <c r="G135" t="s">
        <v>22</v>
      </c>
      <c r="H135">
        <v>160</v>
      </c>
      <c r="I135" t="s">
        <v>34</v>
      </c>
      <c r="K135" t="s">
        <v>23</v>
      </c>
      <c r="L135" t="s">
        <v>141</v>
      </c>
      <c r="P135">
        <v>97</v>
      </c>
      <c r="Q135" t="s">
        <v>23</v>
      </c>
      <c r="W135">
        <v>775</v>
      </c>
      <c r="X135">
        <v>0</v>
      </c>
      <c r="Y135">
        <v>775</v>
      </c>
      <c r="Z135" t="s">
        <v>22</v>
      </c>
      <c r="AA135">
        <v>775</v>
      </c>
    </row>
    <row r="136" spans="1:27" ht="15" customHeight="1" x14ac:dyDescent="0.25">
      <c r="A136">
        <v>6364474013</v>
      </c>
      <c r="B136">
        <v>161258838</v>
      </c>
      <c r="C136" t="s">
        <v>185</v>
      </c>
      <c r="D136" t="s">
        <v>20</v>
      </c>
      <c r="E136">
        <v>500</v>
      </c>
      <c r="G136" t="s">
        <v>22</v>
      </c>
      <c r="H136">
        <v>200</v>
      </c>
      <c r="I136" t="s">
        <v>34</v>
      </c>
      <c r="K136" t="s">
        <v>23</v>
      </c>
      <c r="L136" t="s">
        <v>141</v>
      </c>
      <c r="P136">
        <v>500</v>
      </c>
      <c r="Q136" t="s">
        <v>22</v>
      </c>
      <c r="W136">
        <v>350</v>
      </c>
      <c r="X136">
        <v>0</v>
      </c>
      <c r="Y136">
        <v>350</v>
      </c>
      <c r="Z136" t="s">
        <v>22</v>
      </c>
      <c r="AA136">
        <v>300</v>
      </c>
    </row>
    <row r="137" spans="1:27" ht="15" customHeight="1" x14ac:dyDescent="0.25">
      <c r="A137">
        <v>6364471730</v>
      </c>
      <c r="B137">
        <v>161258838</v>
      </c>
      <c r="C137" t="s">
        <v>73</v>
      </c>
      <c r="D137" t="s">
        <v>20</v>
      </c>
      <c r="E137">
        <v>1500</v>
      </c>
      <c r="G137" t="s">
        <v>23</v>
      </c>
      <c r="P137">
        <v>400</v>
      </c>
      <c r="Q137" t="s">
        <v>22</v>
      </c>
      <c r="W137">
        <v>560</v>
      </c>
      <c r="X137">
        <v>0</v>
      </c>
      <c r="Y137">
        <v>560</v>
      </c>
      <c r="Z137" t="s">
        <v>22</v>
      </c>
      <c r="AA137">
        <v>560</v>
      </c>
    </row>
    <row r="138" spans="1:27" ht="15" customHeight="1" x14ac:dyDescent="0.25">
      <c r="A138">
        <v>6364468859</v>
      </c>
      <c r="B138">
        <v>161258838</v>
      </c>
      <c r="C138" t="s">
        <v>187</v>
      </c>
      <c r="D138" t="s">
        <v>20</v>
      </c>
      <c r="E138">
        <v>250</v>
      </c>
      <c r="G138" t="s">
        <v>23</v>
      </c>
      <c r="P138">
        <v>150</v>
      </c>
      <c r="Q138" t="s">
        <v>23</v>
      </c>
      <c r="W138">
        <v>480</v>
      </c>
      <c r="X138">
        <v>0</v>
      </c>
      <c r="Y138">
        <v>480</v>
      </c>
      <c r="Z138" t="s">
        <v>22</v>
      </c>
      <c r="AA138">
        <v>480</v>
      </c>
    </row>
    <row r="139" spans="1:27" ht="15" customHeight="1" x14ac:dyDescent="0.25">
      <c r="A139">
        <v>6364458375</v>
      </c>
      <c r="B139">
        <v>161258838</v>
      </c>
      <c r="C139" t="s">
        <v>203</v>
      </c>
      <c r="D139" t="s">
        <v>20</v>
      </c>
      <c r="E139">
        <v>500</v>
      </c>
      <c r="G139" t="s">
        <v>22</v>
      </c>
      <c r="H139">
        <v>250</v>
      </c>
      <c r="I139" t="s">
        <v>34</v>
      </c>
      <c r="K139" t="s">
        <v>23</v>
      </c>
      <c r="L139" t="s">
        <v>311</v>
      </c>
      <c r="M139" t="s">
        <v>311</v>
      </c>
      <c r="P139">
        <v>800</v>
      </c>
      <c r="Q139" t="s">
        <v>23</v>
      </c>
      <c r="W139">
        <v>400</v>
      </c>
      <c r="X139">
        <v>0</v>
      </c>
      <c r="Y139">
        <v>400</v>
      </c>
      <c r="Z139" t="s">
        <v>22</v>
      </c>
      <c r="AA139">
        <v>170</v>
      </c>
    </row>
    <row r="140" spans="1:27" ht="15" customHeight="1" x14ac:dyDescent="0.25">
      <c r="A140">
        <v>6364454710</v>
      </c>
      <c r="B140">
        <v>161258838</v>
      </c>
      <c r="C140" t="s">
        <v>73</v>
      </c>
      <c r="D140" t="s">
        <v>20</v>
      </c>
      <c r="E140">
        <v>625</v>
      </c>
      <c r="P140">
        <v>450</v>
      </c>
      <c r="Q140" t="s">
        <v>22</v>
      </c>
      <c r="W140">
        <v>450</v>
      </c>
      <c r="X140">
        <v>0</v>
      </c>
      <c r="Y140">
        <v>450</v>
      </c>
      <c r="Z140" t="s">
        <v>22</v>
      </c>
      <c r="AA140">
        <v>200</v>
      </c>
    </row>
    <row r="141" spans="1:27" ht="15" customHeight="1" x14ac:dyDescent="0.25">
      <c r="A141">
        <v>6364438952</v>
      </c>
      <c r="B141">
        <v>161258838</v>
      </c>
      <c r="C141" t="s">
        <v>73</v>
      </c>
      <c r="D141" t="s">
        <v>20</v>
      </c>
      <c r="P141">
        <v>400</v>
      </c>
      <c r="Q141" t="s">
        <v>22</v>
      </c>
      <c r="W141">
        <v>400</v>
      </c>
      <c r="X141">
        <v>0</v>
      </c>
      <c r="Y141">
        <v>400</v>
      </c>
      <c r="Z141" t="s">
        <v>22</v>
      </c>
      <c r="AA141">
        <v>170</v>
      </c>
    </row>
    <row r="142" spans="1:27" ht="15" customHeight="1" x14ac:dyDescent="0.25">
      <c r="A142">
        <v>6364436093</v>
      </c>
      <c r="B142">
        <v>161258838</v>
      </c>
      <c r="C142" t="s">
        <v>253</v>
      </c>
      <c r="D142" t="s">
        <v>20</v>
      </c>
      <c r="E142">
        <v>500</v>
      </c>
      <c r="G142" t="s">
        <v>23</v>
      </c>
      <c r="P142">
        <v>600</v>
      </c>
      <c r="Q142" t="s">
        <v>22</v>
      </c>
      <c r="W142">
        <v>600</v>
      </c>
      <c r="X142">
        <v>0</v>
      </c>
      <c r="Y142">
        <v>600</v>
      </c>
      <c r="Z142" t="s">
        <v>22</v>
      </c>
      <c r="AA142">
        <v>50</v>
      </c>
    </row>
    <row r="143" spans="1:27" ht="15" customHeight="1" x14ac:dyDescent="0.25">
      <c r="A143">
        <v>6364429825</v>
      </c>
      <c r="B143">
        <v>161258838</v>
      </c>
      <c r="C143" t="s">
        <v>187</v>
      </c>
      <c r="D143" t="s">
        <v>20</v>
      </c>
      <c r="E143">
        <v>175</v>
      </c>
      <c r="G143" t="s">
        <v>23</v>
      </c>
      <c r="P143">
        <v>380</v>
      </c>
      <c r="Q143" t="s">
        <v>23</v>
      </c>
      <c r="W143">
        <v>1350</v>
      </c>
      <c r="X143">
        <v>0</v>
      </c>
      <c r="Y143">
        <v>1350</v>
      </c>
      <c r="Z143" t="s">
        <v>22</v>
      </c>
      <c r="AA143">
        <v>1350</v>
      </c>
    </row>
    <row r="144" spans="1:27" ht="15" customHeight="1" x14ac:dyDescent="0.25">
      <c r="A144">
        <v>6364415966</v>
      </c>
      <c r="B144">
        <v>161258838</v>
      </c>
      <c r="C144" t="s">
        <v>185</v>
      </c>
      <c r="D144" t="s">
        <v>20</v>
      </c>
      <c r="E144">
        <v>450</v>
      </c>
      <c r="G144" t="s">
        <v>22</v>
      </c>
      <c r="I144" t="s">
        <v>29</v>
      </c>
      <c r="K144" t="s">
        <v>23</v>
      </c>
      <c r="P144">
        <v>250</v>
      </c>
      <c r="Q144" t="s">
        <v>23</v>
      </c>
      <c r="W144">
        <v>500</v>
      </c>
      <c r="X144">
        <v>0</v>
      </c>
      <c r="Y144">
        <v>500</v>
      </c>
      <c r="Z144" t="s">
        <v>22</v>
      </c>
      <c r="AA144">
        <v>30</v>
      </c>
    </row>
    <row r="145" spans="1:27" ht="15" customHeight="1" x14ac:dyDescent="0.25">
      <c r="A145">
        <v>6364409267</v>
      </c>
      <c r="B145">
        <v>161258838</v>
      </c>
      <c r="C145" t="s">
        <v>318</v>
      </c>
      <c r="D145" t="s">
        <v>20</v>
      </c>
      <c r="E145">
        <v>600</v>
      </c>
      <c r="G145" t="s">
        <v>22</v>
      </c>
      <c r="H145">
        <v>15</v>
      </c>
      <c r="I145" t="s">
        <v>34</v>
      </c>
      <c r="K145" t="s">
        <v>23</v>
      </c>
      <c r="L145" t="s">
        <v>141</v>
      </c>
      <c r="M145" t="s">
        <v>319</v>
      </c>
      <c r="P145">
        <v>350</v>
      </c>
      <c r="Q145" t="s">
        <v>22</v>
      </c>
      <c r="W145">
        <v>780</v>
      </c>
      <c r="X145">
        <v>0</v>
      </c>
      <c r="Y145">
        <v>780</v>
      </c>
      <c r="Z145" t="s">
        <v>22</v>
      </c>
      <c r="AA145">
        <v>100</v>
      </c>
    </row>
    <row r="146" spans="1:27" ht="15" customHeight="1" x14ac:dyDescent="0.25">
      <c r="A146">
        <v>6364404858</v>
      </c>
      <c r="B146">
        <v>161258838</v>
      </c>
      <c r="C146" t="s">
        <v>73</v>
      </c>
      <c r="D146" t="s">
        <v>20</v>
      </c>
      <c r="E146">
        <v>210</v>
      </c>
      <c r="G146" t="s">
        <v>22</v>
      </c>
      <c r="H146">
        <v>10</v>
      </c>
      <c r="I146" t="s">
        <v>29</v>
      </c>
      <c r="K146" t="s">
        <v>22</v>
      </c>
      <c r="L146" t="s">
        <v>42</v>
      </c>
      <c r="P146">
        <v>1350</v>
      </c>
      <c r="Q146" t="s">
        <v>22</v>
      </c>
      <c r="W146">
        <v>150</v>
      </c>
      <c r="X146">
        <v>0</v>
      </c>
      <c r="Y146">
        <v>150</v>
      </c>
      <c r="Z146" t="s">
        <v>22</v>
      </c>
      <c r="AA146">
        <v>40</v>
      </c>
    </row>
    <row r="147" spans="1:27" ht="15" customHeight="1" x14ac:dyDescent="0.25">
      <c r="A147">
        <v>6364401284</v>
      </c>
      <c r="B147">
        <v>161258838</v>
      </c>
      <c r="C147" t="s">
        <v>73</v>
      </c>
      <c r="D147" t="s">
        <v>20</v>
      </c>
      <c r="E147">
        <v>150</v>
      </c>
      <c r="P147">
        <v>500</v>
      </c>
      <c r="Q147" t="s">
        <v>22</v>
      </c>
      <c r="W147">
        <v>400</v>
      </c>
      <c r="X147">
        <v>0</v>
      </c>
      <c r="Y147">
        <v>400</v>
      </c>
      <c r="Z147" t="s">
        <v>22</v>
      </c>
      <c r="AA147">
        <v>100</v>
      </c>
    </row>
    <row r="148" spans="1:27" ht="15" customHeight="1" x14ac:dyDescent="0.25">
      <c r="A148">
        <v>6364399506</v>
      </c>
      <c r="B148">
        <v>161258838</v>
      </c>
      <c r="C148" t="s">
        <v>251</v>
      </c>
      <c r="D148" t="s">
        <v>20</v>
      </c>
      <c r="E148">
        <v>200</v>
      </c>
      <c r="G148" t="s">
        <v>23</v>
      </c>
      <c r="P148">
        <v>450</v>
      </c>
      <c r="Q148" t="s">
        <v>22</v>
      </c>
      <c r="W148">
        <v>400</v>
      </c>
      <c r="X148">
        <v>0</v>
      </c>
      <c r="Y148">
        <v>400</v>
      </c>
      <c r="Z148" t="s">
        <v>22</v>
      </c>
      <c r="AA148">
        <v>100</v>
      </c>
    </row>
    <row r="149" spans="1:27" ht="15" customHeight="1" x14ac:dyDescent="0.25">
      <c r="A149">
        <v>6364398294</v>
      </c>
      <c r="B149">
        <v>160912743</v>
      </c>
      <c r="C149" t="s">
        <v>100</v>
      </c>
      <c r="D149" t="s">
        <v>20</v>
      </c>
      <c r="E149">
        <v>425</v>
      </c>
      <c r="G149" t="s">
        <v>22</v>
      </c>
      <c r="H149">
        <v>60</v>
      </c>
      <c r="I149" t="s">
        <v>34</v>
      </c>
      <c r="J149" t="s">
        <v>30</v>
      </c>
      <c r="K149" t="s">
        <v>23</v>
      </c>
      <c r="L149" t="s">
        <v>141</v>
      </c>
      <c r="P149">
        <v>900</v>
      </c>
      <c r="Q149" t="s">
        <v>22</v>
      </c>
      <c r="W149">
        <v>320</v>
      </c>
      <c r="X149">
        <v>0</v>
      </c>
      <c r="Y149">
        <v>320</v>
      </c>
      <c r="Z149" t="s">
        <v>22</v>
      </c>
      <c r="AA149">
        <v>100</v>
      </c>
    </row>
    <row r="150" spans="1:27" ht="15" customHeight="1" x14ac:dyDescent="0.25">
      <c r="A150">
        <v>6364396701</v>
      </c>
      <c r="B150">
        <v>161258838</v>
      </c>
      <c r="C150" t="s">
        <v>251</v>
      </c>
      <c r="D150" t="s">
        <v>20</v>
      </c>
      <c r="E150">
        <v>30</v>
      </c>
      <c r="G150" t="s">
        <v>23</v>
      </c>
      <c r="P150">
        <v>780</v>
      </c>
      <c r="Q150" t="s">
        <v>22</v>
      </c>
      <c r="W150">
        <v>450</v>
      </c>
      <c r="X150">
        <v>0</v>
      </c>
      <c r="Y150">
        <v>450</v>
      </c>
      <c r="Z150" t="s">
        <v>22</v>
      </c>
      <c r="AA150">
        <v>20</v>
      </c>
    </row>
    <row r="151" spans="1:27" ht="15" customHeight="1" x14ac:dyDescent="0.25">
      <c r="A151">
        <v>6364391326</v>
      </c>
      <c r="B151">
        <v>161258838</v>
      </c>
      <c r="C151" t="s">
        <v>253</v>
      </c>
      <c r="D151" t="s">
        <v>20</v>
      </c>
      <c r="E151">
        <v>235</v>
      </c>
      <c r="P151">
        <v>150</v>
      </c>
      <c r="Q151" t="s">
        <v>23</v>
      </c>
      <c r="W151">
        <v>185</v>
      </c>
      <c r="X151">
        <v>0</v>
      </c>
      <c r="Y151">
        <v>185</v>
      </c>
      <c r="Z151" t="s">
        <v>22</v>
      </c>
      <c r="AA151">
        <v>185</v>
      </c>
    </row>
    <row r="152" spans="1:27" ht="15" customHeight="1" x14ac:dyDescent="0.25">
      <c r="A152">
        <v>6364388933</v>
      </c>
      <c r="B152">
        <v>161258838</v>
      </c>
      <c r="C152" t="s">
        <v>253</v>
      </c>
      <c r="D152" t="s">
        <v>20</v>
      </c>
      <c r="E152">
        <v>540</v>
      </c>
      <c r="G152" t="s">
        <v>23</v>
      </c>
      <c r="P152">
        <v>150</v>
      </c>
      <c r="Q152" t="s">
        <v>22</v>
      </c>
      <c r="W152">
        <v>1000</v>
      </c>
      <c r="X152">
        <v>0</v>
      </c>
      <c r="Y152">
        <v>1000</v>
      </c>
      <c r="Z152" t="s">
        <v>22</v>
      </c>
      <c r="AA152">
        <v>320</v>
      </c>
    </row>
    <row r="153" spans="1:27" ht="15" customHeight="1" x14ac:dyDescent="0.25">
      <c r="A153">
        <v>6364379020</v>
      </c>
      <c r="B153">
        <v>161258838</v>
      </c>
      <c r="C153" t="s">
        <v>253</v>
      </c>
      <c r="D153" t="s">
        <v>20</v>
      </c>
      <c r="E153">
        <v>850</v>
      </c>
      <c r="P153">
        <v>400</v>
      </c>
      <c r="Q153" t="s">
        <v>22</v>
      </c>
      <c r="W153">
        <v>2300</v>
      </c>
      <c r="X153">
        <v>160</v>
      </c>
      <c r="Y153">
        <v>2140</v>
      </c>
      <c r="Z153" t="s">
        <v>22</v>
      </c>
      <c r="AA153">
        <v>145</v>
      </c>
    </row>
    <row r="154" spans="1:27" ht="15" customHeight="1" x14ac:dyDescent="0.25">
      <c r="A154">
        <v>6364364639</v>
      </c>
      <c r="B154">
        <v>161258838</v>
      </c>
      <c r="C154" t="s">
        <v>253</v>
      </c>
      <c r="D154" t="s">
        <v>20</v>
      </c>
      <c r="E154">
        <v>755</v>
      </c>
      <c r="G154" t="s">
        <v>22</v>
      </c>
      <c r="H154">
        <v>20</v>
      </c>
      <c r="I154" t="s">
        <v>34</v>
      </c>
      <c r="K154" t="s">
        <v>23</v>
      </c>
      <c r="L154" t="s">
        <v>43</v>
      </c>
      <c r="P154">
        <v>400</v>
      </c>
      <c r="Q154" t="s">
        <v>22</v>
      </c>
      <c r="W154">
        <v>1000</v>
      </c>
      <c r="X154">
        <v>0</v>
      </c>
      <c r="Y154">
        <v>1000</v>
      </c>
      <c r="Z154" t="s">
        <v>22</v>
      </c>
      <c r="AA154">
        <v>160</v>
      </c>
    </row>
    <row r="155" spans="1:27" ht="15" customHeight="1" x14ac:dyDescent="0.25">
      <c r="A155">
        <v>6364362134</v>
      </c>
      <c r="B155">
        <v>161258838</v>
      </c>
      <c r="C155" t="s">
        <v>55</v>
      </c>
      <c r="D155" t="s">
        <v>20</v>
      </c>
      <c r="E155">
        <v>500</v>
      </c>
      <c r="G155" t="s">
        <v>23</v>
      </c>
      <c r="P155">
        <v>320</v>
      </c>
      <c r="Q155" t="s">
        <v>22</v>
      </c>
      <c r="W155">
        <v>1350</v>
      </c>
      <c r="X155">
        <v>0</v>
      </c>
      <c r="Y155">
        <v>1350</v>
      </c>
      <c r="Z155" t="s">
        <v>22</v>
      </c>
      <c r="AA155">
        <v>72</v>
      </c>
    </row>
    <row r="156" spans="1:27" ht="15" customHeight="1" x14ac:dyDescent="0.25">
      <c r="A156">
        <v>6364358269</v>
      </c>
      <c r="B156">
        <v>161258838</v>
      </c>
      <c r="C156" t="s">
        <v>187</v>
      </c>
      <c r="D156" t="s">
        <v>20</v>
      </c>
      <c r="E156">
        <v>56</v>
      </c>
      <c r="G156" t="s">
        <v>23</v>
      </c>
      <c r="P156">
        <v>97</v>
      </c>
      <c r="Q156" t="s">
        <v>23</v>
      </c>
      <c r="W156">
        <v>250</v>
      </c>
      <c r="X156">
        <v>0</v>
      </c>
      <c r="Y156">
        <v>250</v>
      </c>
      <c r="Z156" t="s">
        <v>22</v>
      </c>
      <c r="AA156">
        <v>50</v>
      </c>
    </row>
    <row r="157" spans="1:27" ht="15" customHeight="1" x14ac:dyDescent="0.25">
      <c r="A157">
        <v>6364354086</v>
      </c>
      <c r="B157">
        <v>161258838</v>
      </c>
      <c r="C157" t="s">
        <v>187</v>
      </c>
      <c r="D157" t="s">
        <v>20</v>
      </c>
      <c r="E157">
        <v>350</v>
      </c>
      <c r="G157" t="s">
        <v>23</v>
      </c>
      <c r="P157">
        <v>2500</v>
      </c>
      <c r="Q157" t="s">
        <v>22</v>
      </c>
      <c r="W157">
        <v>420</v>
      </c>
      <c r="X157">
        <v>0</v>
      </c>
      <c r="Y157">
        <v>420</v>
      </c>
      <c r="Z157" t="s">
        <v>22</v>
      </c>
      <c r="AA157">
        <v>320</v>
      </c>
    </row>
    <row r="158" spans="1:27" ht="15" customHeight="1" x14ac:dyDescent="0.25">
      <c r="A158">
        <v>6364349000</v>
      </c>
      <c r="B158">
        <v>161258838</v>
      </c>
      <c r="C158" t="s">
        <v>340</v>
      </c>
      <c r="D158" t="s">
        <v>20</v>
      </c>
      <c r="E158">
        <v>130</v>
      </c>
      <c r="G158" t="s">
        <v>22</v>
      </c>
      <c r="H158">
        <v>130</v>
      </c>
      <c r="I158" t="s">
        <v>34</v>
      </c>
      <c r="K158" t="s">
        <v>23</v>
      </c>
      <c r="L158" t="s">
        <v>311</v>
      </c>
      <c r="M158" t="s">
        <v>291</v>
      </c>
      <c r="P158">
        <v>130</v>
      </c>
      <c r="Q158" t="s">
        <v>23</v>
      </c>
      <c r="W158">
        <v>1050</v>
      </c>
      <c r="X158">
        <v>0</v>
      </c>
      <c r="Y158">
        <v>1050</v>
      </c>
      <c r="Z158" t="s">
        <v>22</v>
      </c>
      <c r="AA158">
        <v>40</v>
      </c>
    </row>
    <row r="159" spans="1:27" ht="15" customHeight="1" x14ac:dyDescent="0.25">
      <c r="A159">
        <v>6364346020</v>
      </c>
      <c r="B159">
        <v>161258838</v>
      </c>
      <c r="C159" t="s">
        <v>268</v>
      </c>
      <c r="D159" t="s">
        <v>20</v>
      </c>
      <c r="E159">
        <v>200</v>
      </c>
      <c r="G159" t="s">
        <v>23</v>
      </c>
      <c r="P159">
        <v>450</v>
      </c>
      <c r="Q159" t="s">
        <v>22</v>
      </c>
      <c r="W159">
        <v>280</v>
      </c>
      <c r="X159">
        <v>140</v>
      </c>
      <c r="Y159">
        <v>140</v>
      </c>
      <c r="Z159" t="s">
        <v>22</v>
      </c>
      <c r="AA159">
        <v>140</v>
      </c>
    </row>
    <row r="160" spans="1:27" ht="15" customHeight="1" x14ac:dyDescent="0.25">
      <c r="A160">
        <v>6364338110</v>
      </c>
      <c r="B160">
        <v>161258838</v>
      </c>
      <c r="C160" t="s">
        <v>73</v>
      </c>
      <c r="D160" t="s">
        <v>20</v>
      </c>
      <c r="E160">
        <v>180</v>
      </c>
      <c r="P160">
        <v>185</v>
      </c>
      <c r="Q160" t="s">
        <v>22</v>
      </c>
      <c r="W160">
        <v>250</v>
      </c>
      <c r="X160">
        <v>0</v>
      </c>
      <c r="Y160">
        <v>250</v>
      </c>
      <c r="Z160" t="s">
        <v>22</v>
      </c>
      <c r="AA160">
        <v>10</v>
      </c>
    </row>
    <row r="161" spans="1:27" x14ac:dyDescent="0.25">
      <c r="A161">
        <v>6364313984</v>
      </c>
      <c r="B161">
        <v>161258838</v>
      </c>
      <c r="C161" t="s">
        <v>179</v>
      </c>
      <c r="D161" t="s">
        <v>20</v>
      </c>
      <c r="E161">
        <v>550</v>
      </c>
      <c r="P161">
        <v>250</v>
      </c>
      <c r="Q161" t="s">
        <v>23</v>
      </c>
      <c r="W161">
        <v>390</v>
      </c>
      <c r="X161">
        <v>110</v>
      </c>
      <c r="Y161">
        <v>280</v>
      </c>
      <c r="Z161" t="s">
        <v>22</v>
      </c>
      <c r="AA161">
        <v>1.5</v>
      </c>
    </row>
    <row r="162" spans="1:27" ht="15" customHeight="1" x14ac:dyDescent="0.25">
      <c r="A162">
        <v>6364311884</v>
      </c>
      <c r="B162">
        <v>161258838</v>
      </c>
      <c r="C162" t="s">
        <v>63</v>
      </c>
      <c r="D162" t="s">
        <v>20</v>
      </c>
      <c r="E162">
        <v>150</v>
      </c>
      <c r="G162" t="s">
        <v>23</v>
      </c>
      <c r="P162">
        <v>280</v>
      </c>
      <c r="Q162" t="s">
        <v>23</v>
      </c>
      <c r="W162">
        <v>1500</v>
      </c>
      <c r="X162">
        <v>0</v>
      </c>
      <c r="Y162">
        <v>1500</v>
      </c>
      <c r="Z162" t="s">
        <v>22</v>
      </c>
      <c r="AA162">
        <v>100</v>
      </c>
    </row>
    <row r="163" spans="1:27" ht="15" customHeight="1" x14ac:dyDescent="0.25">
      <c r="A163">
        <v>6364305138</v>
      </c>
      <c r="B163">
        <v>161258838</v>
      </c>
      <c r="C163" t="s">
        <v>349</v>
      </c>
      <c r="D163" t="s">
        <v>20</v>
      </c>
      <c r="G163" t="s">
        <v>23</v>
      </c>
      <c r="P163">
        <v>1000</v>
      </c>
      <c r="Q163" t="s">
        <v>22</v>
      </c>
      <c r="W163">
        <v>1000</v>
      </c>
      <c r="X163">
        <v>0</v>
      </c>
      <c r="Y163">
        <v>1000</v>
      </c>
      <c r="Z163" t="s">
        <v>22</v>
      </c>
      <c r="AA163">
        <v>500</v>
      </c>
    </row>
    <row r="164" spans="1:27" ht="15" customHeight="1" x14ac:dyDescent="0.25">
      <c r="A164">
        <v>6364304121</v>
      </c>
      <c r="B164">
        <v>160912743</v>
      </c>
      <c r="C164" t="s">
        <v>179</v>
      </c>
      <c r="D164" t="s">
        <v>20</v>
      </c>
      <c r="E164">
        <v>450</v>
      </c>
      <c r="G164" t="s">
        <v>22</v>
      </c>
      <c r="H164">
        <v>150</v>
      </c>
      <c r="I164" t="s">
        <v>34</v>
      </c>
      <c r="J164" t="s">
        <v>30</v>
      </c>
      <c r="K164" t="s">
        <v>23</v>
      </c>
      <c r="L164" t="s">
        <v>43</v>
      </c>
      <c r="P164">
        <v>700</v>
      </c>
      <c r="Q164" t="s">
        <v>23</v>
      </c>
      <c r="W164">
        <v>660</v>
      </c>
      <c r="X164">
        <v>0</v>
      </c>
      <c r="Y164">
        <v>660</v>
      </c>
      <c r="Z164" t="s">
        <v>22</v>
      </c>
      <c r="AA164">
        <v>100</v>
      </c>
    </row>
    <row r="165" spans="1:27" ht="15" customHeight="1" x14ac:dyDescent="0.25">
      <c r="A165">
        <v>6364285475</v>
      </c>
      <c r="B165">
        <v>161258838</v>
      </c>
      <c r="C165" t="s">
        <v>90</v>
      </c>
      <c r="D165" t="s">
        <v>20</v>
      </c>
      <c r="E165">
        <v>150</v>
      </c>
      <c r="G165" t="s">
        <v>23</v>
      </c>
      <c r="P165">
        <v>2300</v>
      </c>
      <c r="Q165" t="s">
        <v>22</v>
      </c>
      <c r="W165">
        <v>1100</v>
      </c>
      <c r="X165">
        <v>0</v>
      </c>
      <c r="Y165">
        <v>1100</v>
      </c>
      <c r="Z165" t="s">
        <v>22</v>
      </c>
      <c r="AA165">
        <v>300</v>
      </c>
    </row>
    <row r="166" spans="1:27" ht="15" customHeight="1" x14ac:dyDescent="0.25">
      <c r="A166">
        <v>6364281452</v>
      </c>
      <c r="B166">
        <v>161258838</v>
      </c>
      <c r="C166" t="s">
        <v>794</v>
      </c>
      <c r="D166" t="s">
        <v>20</v>
      </c>
      <c r="E166">
        <v>200</v>
      </c>
      <c r="P166">
        <v>650</v>
      </c>
      <c r="Q166" t="s">
        <v>23</v>
      </c>
      <c r="W166">
        <v>500</v>
      </c>
      <c r="X166">
        <v>0</v>
      </c>
      <c r="Y166">
        <v>500</v>
      </c>
      <c r="Z166" t="s">
        <v>22</v>
      </c>
      <c r="AA166">
        <v>175</v>
      </c>
    </row>
    <row r="167" spans="1:27" ht="15" customHeight="1" x14ac:dyDescent="0.25">
      <c r="A167">
        <v>6364277476</v>
      </c>
      <c r="B167">
        <v>161258838</v>
      </c>
      <c r="C167" t="s">
        <v>345</v>
      </c>
      <c r="D167" t="s">
        <v>20</v>
      </c>
      <c r="E167">
        <v>148</v>
      </c>
      <c r="G167" t="s">
        <v>23</v>
      </c>
      <c r="P167">
        <v>1000</v>
      </c>
      <c r="Q167" t="s">
        <v>22</v>
      </c>
      <c r="W167">
        <v>420</v>
      </c>
      <c r="X167">
        <v>165</v>
      </c>
      <c r="Y167">
        <v>255</v>
      </c>
      <c r="Z167" t="s">
        <v>22</v>
      </c>
      <c r="AA167">
        <v>5</v>
      </c>
    </row>
    <row r="168" spans="1:27" ht="15" customHeight="1" x14ac:dyDescent="0.25">
      <c r="A168">
        <v>6364275516</v>
      </c>
      <c r="B168">
        <v>161258838</v>
      </c>
      <c r="C168" t="s">
        <v>345</v>
      </c>
      <c r="D168" t="s">
        <v>20</v>
      </c>
      <c r="E168">
        <v>0</v>
      </c>
      <c r="P168">
        <v>1350</v>
      </c>
      <c r="Q168" t="s">
        <v>22</v>
      </c>
      <c r="W168">
        <v>270</v>
      </c>
      <c r="X168">
        <v>0</v>
      </c>
      <c r="Y168">
        <v>270</v>
      </c>
      <c r="Z168" t="s">
        <v>22</v>
      </c>
      <c r="AA168">
        <v>270</v>
      </c>
    </row>
    <row r="169" spans="1:27" ht="15" customHeight="1" x14ac:dyDescent="0.25">
      <c r="A169">
        <v>6364272417</v>
      </c>
      <c r="B169">
        <v>161258838</v>
      </c>
      <c r="C169" t="s">
        <v>367</v>
      </c>
      <c r="D169" t="s">
        <v>20</v>
      </c>
      <c r="E169">
        <v>110</v>
      </c>
      <c r="P169">
        <v>250</v>
      </c>
      <c r="Q169" t="s">
        <v>22</v>
      </c>
      <c r="W169">
        <v>320</v>
      </c>
      <c r="X169">
        <v>0</v>
      </c>
      <c r="Y169">
        <v>320</v>
      </c>
      <c r="Z169" t="s">
        <v>22</v>
      </c>
      <c r="AA169">
        <v>40</v>
      </c>
    </row>
    <row r="170" spans="1:27" ht="15" customHeight="1" x14ac:dyDescent="0.25">
      <c r="A170">
        <v>6364268396</v>
      </c>
      <c r="B170">
        <v>161258838</v>
      </c>
      <c r="C170" t="s">
        <v>192</v>
      </c>
      <c r="D170" t="s">
        <v>20</v>
      </c>
      <c r="E170">
        <v>50</v>
      </c>
      <c r="G170" t="s">
        <v>22</v>
      </c>
      <c r="H170">
        <v>50</v>
      </c>
      <c r="I170" t="s">
        <v>34</v>
      </c>
      <c r="K170" t="s">
        <v>23</v>
      </c>
      <c r="L170" t="s">
        <v>117</v>
      </c>
      <c r="P170">
        <v>420</v>
      </c>
      <c r="Q170" t="s">
        <v>22</v>
      </c>
      <c r="W170">
        <v>400</v>
      </c>
      <c r="X170">
        <v>0</v>
      </c>
      <c r="Y170">
        <v>400</v>
      </c>
      <c r="Z170" t="s">
        <v>22</v>
      </c>
      <c r="AA170">
        <v>200</v>
      </c>
    </row>
    <row r="171" spans="1:27" ht="15" customHeight="1" x14ac:dyDescent="0.25">
      <c r="A171">
        <v>6364263430</v>
      </c>
      <c r="B171">
        <v>161258838</v>
      </c>
      <c r="C171" t="s">
        <v>63</v>
      </c>
      <c r="D171" t="s">
        <v>20</v>
      </c>
      <c r="E171">
        <v>65</v>
      </c>
      <c r="P171">
        <v>600</v>
      </c>
      <c r="Q171" t="s">
        <v>23</v>
      </c>
      <c r="W171">
        <v>1000</v>
      </c>
      <c r="X171">
        <v>0</v>
      </c>
      <c r="Y171">
        <v>1000</v>
      </c>
      <c r="Z171" t="s">
        <v>22</v>
      </c>
      <c r="AA171">
        <v>160</v>
      </c>
    </row>
    <row r="172" spans="1:27" ht="15" customHeight="1" x14ac:dyDescent="0.25">
      <c r="A172">
        <v>6364258335</v>
      </c>
      <c r="B172">
        <v>161258838</v>
      </c>
      <c r="C172" t="s">
        <v>192</v>
      </c>
      <c r="D172" t="s">
        <v>20</v>
      </c>
      <c r="E172">
        <v>850</v>
      </c>
      <c r="P172">
        <v>1050</v>
      </c>
      <c r="Q172" t="s">
        <v>22</v>
      </c>
      <c r="W172">
        <v>1200</v>
      </c>
      <c r="X172">
        <v>0</v>
      </c>
      <c r="Y172">
        <v>1200</v>
      </c>
      <c r="Z172" t="s">
        <v>22</v>
      </c>
      <c r="AA172">
        <v>1000</v>
      </c>
    </row>
    <row r="173" spans="1:27" ht="15" customHeight="1" x14ac:dyDescent="0.25">
      <c r="A173">
        <v>6364242088</v>
      </c>
      <c r="B173">
        <v>161258838</v>
      </c>
      <c r="C173" t="s">
        <v>349</v>
      </c>
      <c r="D173" t="s">
        <v>20</v>
      </c>
      <c r="G173" t="s">
        <v>23</v>
      </c>
      <c r="P173">
        <v>2500</v>
      </c>
      <c r="Q173" t="s">
        <v>23</v>
      </c>
      <c r="W173">
        <v>600</v>
      </c>
      <c r="X173">
        <v>0</v>
      </c>
      <c r="Y173">
        <v>600</v>
      </c>
      <c r="Z173" t="s">
        <v>22</v>
      </c>
      <c r="AA173">
        <v>20</v>
      </c>
    </row>
    <row r="174" spans="1:27" ht="15" customHeight="1" x14ac:dyDescent="0.25">
      <c r="A174">
        <v>6364232107</v>
      </c>
      <c r="B174">
        <v>160912743</v>
      </c>
      <c r="C174" t="s">
        <v>65</v>
      </c>
      <c r="D174" t="s">
        <v>20</v>
      </c>
      <c r="E174">
        <v>700</v>
      </c>
      <c r="G174" t="s">
        <v>23</v>
      </c>
      <c r="P174">
        <v>280</v>
      </c>
      <c r="Q174" t="s">
        <v>22</v>
      </c>
      <c r="W174">
        <v>550</v>
      </c>
      <c r="X174">
        <v>0</v>
      </c>
      <c r="Y174">
        <v>550</v>
      </c>
      <c r="Z174" t="s">
        <v>22</v>
      </c>
      <c r="AA174">
        <v>100</v>
      </c>
    </row>
    <row r="175" spans="1:27" ht="15" customHeight="1" x14ac:dyDescent="0.25">
      <c r="A175">
        <v>6364194619</v>
      </c>
      <c r="B175">
        <v>161258838</v>
      </c>
      <c r="C175" t="s">
        <v>367</v>
      </c>
      <c r="D175" t="s">
        <v>20</v>
      </c>
      <c r="E175">
        <v>250</v>
      </c>
      <c r="P175">
        <v>250</v>
      </c>
      <c r="Q175" t="s">
        <v>22</v>
      </c>
    </row>
    <row r="176" spans="1:27" x14ac:dyDescent="0.25">
      <c r="A176">
        <v>6364145306</v>
      </c>
      <c r="B176">
        <v>160912743</v>
      </c>
      <c r="C176" t="s">
        <v>791</v>
      </c>
      <c r="D176" t="s">
        <v>20</v>
      </c>
      <c r="E176">
        <v>700</v>
      </c>
      <c r="G176" t="s">
        <v>22</v>
      </c>
      <c r="H176">
        <v>60</v>
      </c>
      <c r="I176" t="s">
        <v>34</v>
      </c>
      <c r="J176" t="s">
        <v>30</v>
      </c>
      <c r="K176" t="s">
        <v>23</v>
      </c>
      <c r="L176" t="s">
        <v>43</v>
      </c>
      <c r="P176">
        <v>270</v>
      </c>
      <c r="Q176" t="s">
        <v>23</v>
      </c>
    </row>
    <row r="177" spans="1:17" ht="15" customHeight="1" x14ac:dyDescent="0.25">
      <c r="A177">
        <v>6364061795</v>
      </c>
      <c r="B177">
        <v>160912743</v>
      </c>
      <c r="C177" t="s">
        <v>419</v>
      </c>
      <c r="D177" t="s">
        <v>20</v>
      </c>
      <c r="E177">
        <v>60</v>
      </c>
      <c r="P177">
        <v>1400</v>
      </c>
      <c r="Q177" t="s">
        <v>23</v>
      </c>
    </row>
    <row r="178" spans="1:17" ht="15" customHeight="1" x14ac:dyDescent="0.25">
      <c r="A178">
        <v>6364024127</v>
      </c>
      <c r="B178">
        <v>160912743</v>
      </c>
      <c r="C178" t="s">
        <v>102</v>
      </c>
      <c r="D178" t="s">
        <v>20</v>
      </c>
      <c r="E178">
        <v>360</v>
      </c>
      <c r="P178">
        <v>300</v>
      </c>
      <c r="Q178" t="s">
        <v>23</v>
      </c>
    </row>
    <row r="179" spans="1:17" ht="15" customHeight="1" x14ac:dyDescent="0.25">
      <c r="A179">
        <v>6363481922</v>
      </c>
      <c r="B179">
        <v>160912743</v>
      </c>
      <c r="C179" t="s">
        <v>102</v>
      </c>
      <c r="D179" t="s">
        <v>20</v>
      </c>
      <c r="E179">
        <v>750</v>
      </c>
      <c r="I179" t="s">
        <v>29</v>
      </c>
      <c r="J179" t="s">
        <v>46</v>
      </c>
      <c r="P179">
        <v>450</v>
      </c>
      <c r="Q179" t="s">
        <v>23</v>
      </c>
    </row>
    <row r="180" spans="1:17" ht="15" customHeight="1" x14ac:dyDescent="0.25">
      <c r="A180">
        <v>6363425283</v>
      </c>
      <c r="B180">
        <v>160912743</v>
      </c>
      <c r="C180" t="s">
        <v>71</v>
      </c>
      <c r="D180" t="s">
        <v>20</v>
      </c>
      <c r="E180">
        <v>425</v>
      </c>
      <c r="P180">
        <v>2000</v>
      </c>
      <c r="Q180" t="s">
        <v>23</v>
      </c>
    </row>
    <row r="181" spans="1:17" ht="15" customHeight="1" x14ac:dyDescent="0.25">
      <c r="A181">
        <v>6363419726</v>
      </c>
      <c r="B181">
        <v>160912743</v>
      </c>
      <c r="C181" t="s">
        <v>112</v>
      </c>
      <c r="D181" t="s">
        <v>20</v>
      </c>
      <c r="E181">
        <v>1500</v>
      </c>
      <c r="G181" t="s">
        <v>22</v>
      </c>
      <c r="H181">
        <v>1000</v>
      </c>
      <c r="I181" t="s">
        <v>34</v>
      </c>
      <c r="J181" t="s">
        <v>30</v>
      </c>
      <c r="K181" t="s">
        <v>23</v>
      </c>
      <c r="L181" t="s">
        <v>141</v>
      </c>
      <c r="P181">
        <v>390</v>
      </c>
      <c r="Q181" t="s">
        <v>22</v>
      </c>
    </row>
    <row r="182" spans="1:17" ht="15" customHeight="1" x14ac:dyDescent="0.25">
      <c r="A182">
        <v>6363395689</v>
      </c>
      <c r="B182">
        <v>160912743</v>
      </c>
      <c r="C182" t="s">
        <v>203</v>
      </c>
      <c r="D182" t="s">
        <v>20</v>
      </c>
      <c r="E182">
        <v>430</v>
      </c>
      <c r="G182" t="s">
        <v>22</v>
      </c>
      <c r="H182">
        <v>55</v>
      </c>
      <c r="I182" t="s">
        <v>34</v>
      </c>
      <c r="J182" t="s">
        <v>30</v>
      </c>
      <c r="K182" t="s">
        <v>23</v>
      </c>
      <c r="P182">
        <v>80</v>
      </c>
      <c r="Q182" t="s">
        <v>23</v>
      </c>
    </row>
    <row r="183" spans="1:17" ht="15" customHeight="1" x14ac:dyDescent="0.25">
      <c r="A183">
        <v>6363209613</v>
      </c>
      <c r="B183">
        <v>160912743</v>
      </c>
      <c r="C183" t="s">
        <v>411</v>
      </c>
      <c r="D183" t="s">
        <v>20</v>
      </c>
      <c r="E183">
        <v>425</v>
      </c>
      <c r="P183">
        <v>1500</v>
      </c>
      <c r="Q183" t="s">
        <v>22</v>
      </c>
    </row>
    <row r="184" spans="1:17" ht="15" customHeight="1" x14ac:dyDescent="0.25">
      <c r="A184">
        <v>6363171587</v>
      </c>
      <c r="B184">
        <v>160912743</v>
      </c>
      <c r="C184" t="s">
        <v>786</v>
      </c>
      <c r="D184" t="s">
        <v>20</v>
      </c>
      <c r="E184">
        <v>480</v>
      </c>
      <c r="G184" t="s">
        <v>22</v>
      </c>
      <c r="H184">
        <v>10</v>
      </c>
      <c r="I184" t="s">
        <v>29</v>
      </c>
      <c r="J184" t="s">
        <v>46</v>
      </c>
      <c r="K184" t="s">
        <v>22</v>
      </c>
      <c r="L184" t="s">
        <v>141</v>
      </c>
      <c r="P184">
        <v>1000</v>
      </c>
      <c r="Q184" t="s">
        <v>22</v>
      </c>
    </row>
    <row r="185" spans="1:17" ht="15" customHeight="1" x14ac:dyDescent="0.25">
      <c r="A185">
        <v>6363094279</v>
      </c>
      <c r="B185">
        <v>160912743</v>
      </c>
      <c r="C185" t="s">
        <v>102</v>
      </c>
      <c r="D185" t="s">
        <v>20</v>
      </c>
      <c r="E185">
        <v>600</v>
      </c>
      <c r="G185" t="s">
        <v>23</v>
      </c>
      <c r="P185">
        <v>300</v>
      </c>
      <c r="Q185" t="s">
        <v>23</v>
      </c>
    </row>
    <row r="186" spans="1:17" ht="15" customHeight="1" x14ac:dyDescent="0.25">
      <c r="A186">
        <v>6363078139</v>
      </c>
      <c r="B186">
        <v>160912743</v>
      </c>
      <c r="C186" t="s">
        <v>102</v>
      </c>
      <c r="D186" t="s">
        <v>20</v>
      </c>
      <c r="E186">
        <v>625</v>
      </c>
      <c r="G186" t="s">
        <v>23</v>
      </c>
      <c r="P186">
        <v>1000</v>
      </c>
      <c r="Q186" t="s">
        <v>22</v>
      </c>
    </row>
    <row r="187" spans="1:17" ht="15" customHeight="1" x14ac:dyDescent="0.25">
      <c r="A187">
        <v>6363014065</v>
      </c>
      <c r="B187">
        <v>161258838</v>
      </c>
      <c r="C187" t="s">
        <v>192</v>
      </c>
      <c r="D187" t="s">
        <v>20</v>
      </c>
      <c r="E187">
        <v>100</v>
      </c>
      <c r="P187">
        <v>660</v>
      </c>
      <c r="Q187" t="s">
        <v>22</v>
      </c>
    </row>
    <row r="188" spans="1:17" ht="15" customHeight="1" x14ac:dyDescent="0.25">
      <c r="A188">
        <v>6363012043</v>
      </c>
      <c r="B188">
        <v>161258838</v>
      </c>
      <c r="C188" t="s">
        <v>382</v>
      </c>
      <c r="D188" t="s">
        <v>20</v>
      </c>
      <c r="E188">
        <v>400</v>
      </c>
      <c r="P188">
        <v>1100</v>
      </c>
      <c r="Q188" t="s">
        <v>22</v>
      </c>
    </row>
    <row r="189" spans="1:17" ht="15" customHeight="1" x14ac:dyDescent="0.25">
      <c r="A189">
        <v>6363010659</v>
      </c>
      <c r="B189">
        <v>161258838</v>
      </c>
      <c r="C189" t="s">
        <v>382</v>
      </c>
      <c r="D189" t="s">
        <v>20</v>
      </c>
      <c r="E189">
        <v>400</v>
      </c>
      <c r="P189">
        <v>800</v>
      </c>
      <c r="Q189" t="s">
        <v>23</v>
      </c>
    </row>
    <row r="190" spans="1:17" ht="15" customHeight="1" x14ac:dyDescent="0.25">
      <c r="A190">
        <v>6363008094</v>
      </c>
      <c r="B190">
        <v>161258838</v>
      </c>
      <c r="C190" t="s">
        <v>382</v>
      </c>
      <c r="D190" t="s">
        <v>20</v>
      </c>
      <c r="E190">
        <v>500</v>
      </c>
      <c r="P190">
        <v>500</v>
      </c>
      <c r="Q190" t="s">
        <v>22</v>
      </c>
    </row>
    <row r="191" spans="1:17" ht="15" customHeight="1" x14ac:dyDescent="0.25">
      <c r="A191">
        <v>6363002009</v>
      </c>
      <c r="B191">
        <v>161258838</v>
      </c>
      <c r="C191" t="s">
        <v>192</v>
      </c>
      <c r="D191" t="s">
        <v>20</v>
      </c>
      <c r="E191">
        <v>160</v>
      </c>
      <c r="P191">
        <v>160</v>
      </c>
      <c r="Q191" t="s">
        <v>23</v>
      </c>
    </row>
    <row r="192" spans="1:17" ht="15" customHeight="1" x14ac:dyDescent="0.25">
      <c r="A192">
        <v>6362999456</v>
      </c>
      <c r="B192">
        <v>161258838</v>
      </c>
      <c r="C192" t="s">
        <v>192</v>
      </c>
      <c r="D192" t="s">
        <v>20</v>
      </c>
      <c r="E192">
        <v>225</v>
      </c>
      <c r="P192">
        <v>550</v>
      </c>
      <c r="Q192" t="s">
        <v>23</v>
      </c>
    </row>
    <row r="193" spans="1:17" ht="15" customHeight="1" x14ac:dyDescent="0.25">
      <c r="A193">
        <v>6362998774</v>
      </c>
      <c r="B193">
        <v>161258838</v>
      </c>
      <c r="C193" t="s">
        <v>192</v>
      </c>
      <c r="D193" t="s">
        <v>20</v>
      </c>
      <c r="E193">
        <v>225</v>
      </c>
      <c r="P193">
        <v>420</v>
      </c>
      <c r="Q193" t="s">
        <v>22</v>
      </c>
    </row>
    <row r="194" spans="1:17" ht="15" customHeight="1" x14ac:dyDescent="0.25">
      <c r="A194">
        <v>6362998302</v>
      </c>
      <c r="B194">
        <v>160912743</v>
      </c>
      <c r="C194" t="s">
        <v>197</v>
      </c>
      <c r="D194" t="s">
        <v>20</v>
      </c>
      <c r="E194">
        <v>189</v>
      </c>
      <c r="G194" t="s">
        <v>23</v>
      </c>
      <c r="P194">
        <v>270</v>
      </c>
      <c r="Q194" t="s">
        <v>22</v>
      </c>
    </row>
    <row r="195" spans="1:17" ht="15" customHeight="1" x14ac:dyDescent="0.25">
      <c r="A195">
        <v>6362995463</v>
      </c>
      <c r="B195">
        <v>161258838</v>
      </c>
      <c r="C195" t="s">
        <v>345</v>
      </c>
      <c r="D195" t="s">
        <v>20</v>
      </c>
      <c r="E195">
        <v>14</v>
      </c>
      <c r="P195">
        <v>1200</v>
      </c>
      <c r="Q195" t="s">
        <v>23</v>
      </c>
    </row>
    <row r="196" spans="1:17" ht="15" customHeight="1" x14ac:dyDescent="0.25">
      <c r="A196">
        <v>6362986161</v>
      </c>
      <c r="B196">
        <v>161258838</v>
      </c>
      <c r="C196" t="s">
        <v>192</v>
      </c>
      <c r="D196" t="s">
        <v>20</v>
      </c>
      <c r="E196">
        <v>400</v>
      </c>
      <c r="G196" t="s">
        <v>23</v>
      </c>
      <c r="P196">
        <v>1200</v>
      </c>
      <c r="Q196" t="s">
        <v>23</v>
      </c>
    </row>
    <row r="197" spans="1:17" ht="15" customHeight="1" x14ac:dyDescent="0.25">
      <c r="A197">
        <v>6362986142</v>
      </c>
      <c r="B197">
        <v>160912743</v>
      </c>
      <c r="C197" t="s">
        <v>102</v>
      </c>
      <c r="D197" t="s">
        <v>20</v>
      </c>
      <c r="E197">
        <v>550</v>
      </c>
      <c r="P197">
        <v>750</v>
      </c>
      <c r="Q197" t="s">
        <v>23</v>
      </c>
    </row>
    <row r="198" spans="1:17" ht="15" customHeight="1" x14ac:dyDescent="0.25">
      <c r="A198">
        <v>6362982532</v>
      </c>
      <c r="B198">
        <v>161258838</v>
      </c>
      <c r="C198" t="s">
        <v>192</v>
      </c>
      <c r="D198" t="s">
        <v>20</v>
      </c>
      <c r="E198">
        <v>300</v>
      </c>
      <c r="P198">
        <v>320</v>
      </c>
      <c r="Q198" t="s">
        <v>22</v>
      </c>
    </row>
    <row r="199" spans="1:17" ht="15" customHeight="1" x14ac:dyDescent="0.25">
      <c r="A199">
        <v>6362971099</v>
      </c>
      <c r="B199">
        <v>161258838</v>
      </c>
      <c r="C199" t="s">
        <v>192</v>
      </c>
      <c r="D199" t="s">
        <v>20</v>
      </c>
      <c r="E199">
        <v>400</v>
      </c>
      <c r="G199" t="s">
        <v>22</v>
      </c>
      <c r="H199">
        <v>100</v>
      </c>
      <c r="I199" t="s">
        <v>34</v>
      </c>
      <c r="K199" t="s">
        <v>23</v>
      </c>
      <c r="L199" t="s">
        <v>830</v>
      </c>
      <c r="M199" t="s">
        <v>438</v>
      </c>
      <c r="P199">
        <v>800</v>
      </c>
      <c r="Q199" t="s">
        <v>23</v>
      </c>
    </row>
    <row r="200" spans="1:17" ht="15" customHeight="1" x14ac:dyDescent="0.25">
      <c r="A200">
        <v>6362958786</v>
      </c>
      <c r="B200">
        <v>161258838</v>
      </c>
      <c r="C200" t="s">
        <v>192</v>
      </c>
      <c r="D200" t="s">
        <v>20</v>
      </c>
      <c r="E200">
        <v>5000</v>
      </c>
      <c r="G200" t="s">
        <v>22</v>
      </c>
      <c r="H200">
        <v>2000</v>
      </c>
      <c r="I200" t="s">
        <v>34</v>
      </c>
      <c r="K200" t="s">
        <v>23</v>
      </c>
      <c r="L200" t="s">
        <v>43</v>
      </c>
      <c r="M200" t="s">
        <v>151</v>
      </c>
      <c r="P200">
        <v>400</v>
      </c>
      <c r="Q200" t="s">
        <v>22</v>
      </c>
    </row>
    <row r="201" spans="1:17" x14ac:dyDescent="0.25">
      <c r="A201">
        <v>6362948284</v>
      </c>
      <c r="B201">
        <v>161258838</v>
      </c>
      <c r="C201" t="s">
        <v>63</v>
      </c>
      <c r="D201" t="s">
        <v>20</v>
      </c>
      <c r="E201">
        <v>500</v>
      </c>
      <c r="G201" t="s">
        <v>23</v>
      </c>
      <c r="P201">
        <v>300</v>
      </c>
      <c r="Q201" t="s">
        <v>23</v>
      </c>
    </row>
    <row r="202" spans="1:17" ht="15" customHeight="1" x14ac:dyDescent="0.25">
      <c r="A202">
        <v>6362942097</v>
      </c>
      <c r="B202">
        <v>161258838</v>
      </c>
      <c r="C202" t="s">
        <v>192</v>
      </c>
      <c r="D202" t="s">
        <v>20</v>
      </c>
      <c r="E202">
        <v>600</v>
      </c>
      <c r="P202">
        <v>1500</v>
      </c>
      <c r="Q202" t="s">
        <v>23</v>
      </c>
    </row>
    <row r="203" spans="1:17" ht="15" customHeight="1" x14ac:dyDescent="0.25">
      <c r="A203">
        <v>6362936076</v>
      </c>
      <c r="B203">
        <v>161258838</v>
      </c>
      <c r="C203" t="s">
        <v>443</v>
      </c>
      <c r="D203" t="s">
        <v>20</v>
      </c>
      <c r="E203">
        <v>775</v>
      </c>
      <c r="G203" t="s">
        <v>22</v>
      </c>
      <c r="H203">
        <v>775</v>
      </c>
      <c r="I203" t="s">
        <v>34</v>
      </c>
      <c r="K203" t="s">
        <v>23</v>
      </c>
      <c r="L203" t="s">
        <v>831</v>
      </c>
      <c r="M203" t="s">
        <v>444</v>
      </c>
      <c r="P203">
        <v>876</v>
      </c>
      <c r="Q203" t="s">
        <v>23</v>
      </c>
    </row>
    <row r="204" spans="1:17" ht="15" customHeight="1" x14ac:dyDescent="0.25">
      <c r="A204">
        <v>6362933430</v>
      </c>
      <c r="B204">
        <v>161258838</v>
      </c>
      <c r="C204" t="s">
        <v>192</v>
      </c>
      <c r="D204" t="s">
        <v>20</v>
      </c>
      <c r="E204">
        <v>600</v>
      </c>
      <c r="P204">
        <v>1000</v>
      </c>
      <c r="Q204" t="s">
        <v>22</v>
      </c>
    </row>
    <row r="205" spans="1:17" ht="15" customHeight="1" x14ac:dyDescent="0.25">
      <c r="A205">
        <v>6362926430</v>
      </c>
      <c r="B205">
        <v>161258838</v>
      </c>
      <c r="C205" t="s">
        <v>443</v>
      </c>
      <c r="D205" t="s">
        <v>20</v>
      </c>
      <c r="E205">
        <v>350</v>
      </c>
      <c r="G205" t="s">
        <v>22</v>
      </c>
      <c r="H205">
        <v>300</v>
      </c>
      <c r="I205" t="s">
        <v>34</v>
      </c>
      <c r="K205" t="s">
        <v>23</v>
      </c>
      <c r="L205" t="s">
        <v>446</v>
      </c>
      <c r="M205" t="s">
        <v>446</v>
      </c>
      <c r="P205">
        <v>1600</v>
      </c>
      <c r="Q205" t="s">
        <v>22</v>
      </c>
    </row>
    <row r="206" spans="1:17" ht="15" customHeight="1" x14ac:dyDescent="0.25">
      <c r="A206">
        <v>6362924218</v>
      </c>
      <c r="B206">
        <v>161258838</v>
      </c>
      <c r="C206" t="s">
        <v>443</v>
      </c>
      <c r="D206" t="s">
        <v>20</v>
      </c>
      <c r="E206">
        <v>560</v>
      </c>
      <c r="G206" t="s">
        <v>22</v>
      </c>
      <c r="H206">
        <v>560</v>
      </c>
      <c r="I206" t="s">
        <v>29</v>
      </c>
      <c r="K206" t="s">
        <v>23</v>
      </c>
      <c r="L206" t="s">
        <v>42</v>
      </c>
      <c r="P206">
        <v>1200</v>
      </c>
      <c r="Q206" t="s">
        <v>22</v>
      </c>
    </row>
    <row r="207" spans="1:17" ht="15" customHeight="1" x14ac:dyDescent="0.25">
      <c r="A207">
        <v>6362918785</v>
      </c>
      <c r="B207">
        <v>161258838</v>
      </c>
      <c r="C207" t="s">
        <v>449</v>
      </c>
      <c r="D207" t="s">
        <v>20</v>
      </c>
      <c r="E207">
        <v>700</v>
      </c>
      <c r="G207" t="s">
        <v>23</v>
      </c>
      <c r="P207">
        <v>80</v>
      </c>
      <c r="Q207" t="s">
        <v>23</v>
      </c>
    </row>
    <row r="208" spans="1:17" ht="15" customHeight="1" x14ac:dyDescent="0.25">
      <c r="A208">
        <v>6362901541</v>
      </c>
      <c r="B208">
        <v>161258838</v>
      </c>
      <c r="C208" t="s">
        <v>451</v>
      </c>
      <c r="D208" t="s">
        <v>20</v>
      </c>
      <c r="E208" s="4"/>
      <c r="F208" s="4"/>
      <c r="G208" t="s">
        <v>22</v>
      </c>
      <c r="L208" t="s">
        <v>31</v>
      </c>
      <c r="M208" t="s">
        <v>453</v>
      </c>
      <c r="P208">
        <v>600</v>
      </c>
      <c r="Q208" t="s">
        <v>22</v>
      </c>
    </row>
    <row r="209" spans="1:17" ht="15" customHeight="1" x14ac:dyDescent="0.25">
      <c r="A209">
        <v>6362893201</v>
      </c>
      <c r="B209">
        <v>161258838</v>
      </c>
      <c r="C209" t="s">
        <v>176</v>
      </c>
      <c r="D209" t="s">
        <v>20</v>
      </c>
      <c r="E209">
        <v>460</v>
      </c>
      <c r="P209">
        <v>360</v>
      </c>
      <c r="Q209" t="s">
        <v>22</v>
      </c>
    </row>
    <row r="210" spans="1:17" ht="15" customHeight="1" x14ac:dyDescent="0.25">
      <c r="A210">
        <v>6362882744</v>
      </c>
      <c r="B210">
        <v>161258838</v>
      </c>
      <c r="C210" t="s">
        <v>63</v>
      </c>
      <c r="D210" t="s">
        <v>20</v>
      </c>
      <c r="E210">
        <v>400</v>
      </c>
      <c r="G210" t="s">
        <v>23</v>
      </c>
      <c r="P210">
        <v>600</v>
      </c>
      <c r="Q210" t="s">
        <v>22</v>
      </c>
    </row>
    <row r="211" spans="1:17" ht="15" customHeight="1" x14ac:dyDescent="0.25">
      <c r="A211">
        <v>6362880935</v>
      </c>
      <c r="B211">
        <v>161258838</v>
      </c>
      <c r="C211" t="s">
        <v>192</v>
      </c>
      <c r="D211" t="s">
        <v>20</v>
      </c>
      <c r="E211">
        <v>410</v>
      </c>
      <c r="G211" t="s">
        <v>23</v>
      </c>
      <c r="P211">
        <v>550</v>
      </c>
      <c r="Q211" t="s">
        <v>22</v>
      </c>
    </row>
    <row r="212" spans="1:17" ht="15" customHeight="1" x14ac:dyDescent="0.25">
      <c r="A212">
        <v>6362878807</v>
      </c>
      <c r="B212">
        <v>161258838</v>
      </c>
      <c r="C212" t="s">
        <v>63</v>
      </c>
      <c r="D212" t="s">
        <v>20</v>
      </c>
      <c r="E212">
        <v>300</v>
      </c>
      <c r="P212">
        <v>1400</v>
      </c>
      <c r="Q212" t="s">
        <v>22</v>
      </c>
    </row>
    <row r="213" spans="1:17" ht="15" customHeight="1" x14ac:dyDescent="0.25">
      <c r="A213">
        <v>6362869227</v>
      </c>
      <c r="B213">
        <v>161258838</v>
      </c>
      <c r="C213" t="s">
        <v>63</v>
      </c>
      <c r="D213" t="s">
        <v>20</v>
      </c>
      <c r="E213">
        <v>300</v>
      </c>
      <c r="P213">
        <v>65</v>
      </c>
      <c r="Q213" t="s">
        <v>23</v>
      </c>
    </row>
    <row r="214" spans="1:17" ht="15" customHeight="1" x14ac:dyDescent="0.25">
      <c r="A214">
        <v>6362864894</v>
      </c>
      <c r="B214">
        <v>161258838</v>
      </c>
      <c r="C214" t="s">
        <v>63</v>
      </c>
      <c r="D214" t="s">
        <v>20</v>
      </c>
      <c r="E214">
        <v>900</v>
      </c>
    </row>
    <row r="215" spans="1:17" ht="15" customHeight="1" x14ac:dyDescent="0.25">
      <c r="A215">
        <v>6362862787</v>
      </c>
      <c r="B215">
        <v>161258838</v>
      </c>
      <c r="C215" t="s">
        <v>63</v>
      </c>
      <c r="D215" t="s">
        <v>20</v>
      </c>
      <c r="E215">
        <v>400</v>
      </c>
      <c r="O215" t="s">
        <v>877</v>
      </c>
      <c r="P215">
        <f>SUM(P3:P213)</f>
        <v>140914</v>
      </c>
    </row>
    <row r="216" spans="1:17" ht="15" customHeight="1" x14ac:dyDescent="0.25">
      <c r="A216">
        <v>6362837802</v>
      </c>
      <c r="B216">
        <v>161258838</v>
      </c>
      <c r="C216" t="s">
        <v>464</v>
      </c>
      <c r="D216" t="s">
        <v>20</v>
      </c>
      <c r="E216" s="4"/>
      <c r="F216" s="4"/>
    </row>
    <row r="217" spans="1:17" ht="15" customHeight="1" x14ac:dyDescent="0.25">
      <c r="A217">
        <v>6362832370</v>
      </c>
      <c r="B217">
        <v>161258838</v>
      </c>
      <c r="C217" t="s">
        <v>443</v>
      </c>
      <c r="D217" t="s">
        <v>20</v>
      </c>
      <c r="G217" t="s">
        <v>23</v>
      </c>
    </row>
    <row r="218" spans="1:17" ht="15" customHeight="1" x14ac:dyDescent="0.25">
      <c r="A218">
        <v>6362827597</v>
      </c>
      <c r="B218">
        <v>161258838</v>
      </c>
      <c r="C218" t="s">
        <v>443</v>
      </c>
      <c r="D218" t="s">
        <v>20</v>
      </c>
      <c r="E218">
        <v>480</v>
      </c>
      <c r="G218" t="s">
        <v>22</v>
      </c>
      <c r="H218">
        <v>480</v>
      </c>
      <c r="I218" t="s">
        <v>29</v>
      </c>
      <c r="K218" t="s">
        <v>23</v>
      </c>
      <c r="L218" t="s">
        <v>830</v>
      </c>
      <c r="M218" t="s">
        <v>466</v>
      </c>
    </row>
    <row r="219" spans="1:17" ht="15" customHeight="1" x14ac:dyDescent="0.25">
      <c r="A219">
        <v>6362821534</v>
      </c>
      <c r="B219">
        <v>161258838</v>
      </c>
      <c r="C219" t="s">
        <v>451</v>
      </c>
      <c r="D219" t="s">
        <v>20</v>
      </c>
      <c r="E219">
        <v>1650</v>
      </c>
    </row>
    <row r="220" spans="1:17" ht="15" customHeight="1" x14ac:dyDescent="0.25">
      <c r="A220">
        <v>6362814807</v>
      </c>
      <c r="B220">
        <v>161258838</v>
      </c>
      <c r="C220" t="s">
        <v>345</v>
      </c>
      <c r="D220" t="s">
        <v>20</v>
      </c>
      <c r="E220">
        <v>97</v>
      </c>
      <c r="G220" t="s">
        <v>23</v>
      </c>
    </row>
    <row r="221" spans="1:17" ht="15" customHeight="1" x14ac:dyDescent="0.25">
      <c r="A221">
        <v>6362812464</v>
      </c>
      <c r="B221">
        <v>161258838</v>
      </c>
      <c r="C221" t="s">
        <v>63</v>
      </c>
      <c r="D221" t="s">
        <v>20</v>
      </c>
      <c r="E221">
        <v>500</v>
      </c>
    </row>
    <row r="222" spans="1:17" ht="15" customHeight="1" x14ac:dyDescent="0.25">
      <c r="A222">
        <v>6362810024</v>
      </c>
      <c r="B222">
        <v>161258838</v>
      </c>
      <c r="C222" t="s">
        <v>63</v>
      </c>
      <c r="D222" t="s">
        <v>20</v>
      </c>
      <c r="E222">
        <v>700</v>
      </c>
    </row>
    <row r="223" spans="1:17" ht="15" customHeight="1" x14ac:dyDescent="0.25">
      <c r="A223">
        <v>6362804598</v>
      </c>
      <c r="B223">
        <v>161258838</v>
      </c>
      <c r="C223" t="s">
        <v>63</v>
      </c>
      <c r="D223" t="s">
        <v>20</v>
      </c>
      <c r="E223">
        <v>250</v>
      </c>
    </row>
    <row r="224" spans="1:17" ht="15" customHeight="1" x14ac:dyDescent="0.25">
      <c r="A224">
        <v>6362776020</v>
      </c>
      <c r="B224">
        <v>161258838</v>
      </c>
      <c r="C224" t="s">
        <v>192</v>
      </c>
      <c r="D224" t="s">
        <v>20</v>
      </c>
      <c r="E224">
        <v>500</v>
      </c>
      <c r="G224" t="s">
        <v>22</v>
      </c>
      <c r="I224" t="s">
        <v>29</v>
      </c>
      <c r="L224" t="s">
        <v>830</v>
      </c>
      <c r="M224" t="s">
        <v>466</v>
      </c>
    </row>
    <row r="225" spans="1:13" ht="15" customHeight="1" x14ac:dyDescent="0.25">
      <c r="A225">
        <v>6362770113</v>
      </c>
      <c r="B225">
        <v>161258838</v>
      </c>
      <c r="C225" t="s">
        <v>63</v>
      </c>
      <c r="D225" t="s">
        <v>20</v>
      </c>
      <c r="G225" t="s">
        <v>23</v>
      </c>
    </row>
    <row r="226" spans="1:13" ht="15" customHeight="1" x14ac:dyDescent="0.25">
      <c r="A226">
        <v>6362765391</v>
      </c>
      <c r="B226">
        <v>161258838</v>
      </c>
      <c r="C226" t="s">
        <v>63</v>
      </c>
      <c r="D226" t="s">
        <v>20</v>
      </c>
      <c r="E226">
        <v>650</v>
      </c>
    </row>
    <row r="227" spans="1:13" ht="15" customHeight="1" x14ac:dyDescent="0.25">
      <c r="A227">
        <v>6362762703</v>
      </c>
      <c r="B227">
        <v>161258838</v>
      </c>
      <c r="C227" t="s">
        <v>192</v>
      </c>
      <c r="D227" t="s">
        <v>20</v>
      </c>
      <c r="E227">
        <v>360</v>
      </c>
    </row>
    <row r="228" spans="1:13" ht="15" customHeight="1" x14ac:dyDescent="0.25">
      <c r="A228">
        <v>6362759712</v>
      </c>
      <c r="B228">
        <v>160912743</v>
      </c>
      <c r="C228" t="s">
        <v>449</v>
      </c>
      <c r="D228" t="s">
        <v>20</v>
      </c>
      <c r="E228">
        <v>400</v>
      </c>
      <c r="G228" t="s">
        <v>22</v>
      </c>
      <c r="H228">
        <v>170</v>
      </c>
      <c r="I228" t="s">
        <v>34</v>
      </c>
      <c r="J228" t="s">
        <v>30</v>
      </c>
      <c r="K228" t="s">
        <v>22</v>
      </c>
      <c r="L228" t="s">
        <v>35</v>
      </c>
    </row>
    <row r="229" spans="1:13" ht="15" customHeight="1" x14ac:dyDescent="0.25">
      <c r="A229">
        <v>6362757838</v>
      </c>
      <c r="B229">
        <v>161258838</v>
      </c>
      <c r="C229" t="s">
        <v>443</v>
      </c>
      <c r="D229" t="s">
        <v>20</v>
      </c>
      <c r="E229">
        <v>150</v>
      </c>
      <c r="G229" t="s">
        <v>23</v>
      </c>
    </row>
    <row r="230" spans="1:13" ht="15" customHeight="1" x14ac:dyDescent="0.25">
      <c r="A230">
        <v>6362748799</v>
      </c>
      <c r="B230">
        <v>161258838</v>
      </c>
      <c r="C230" t="s">
        <v>373</v>
      </c>
      <c r="D230" t="s">
        <v>20</v>
      </c>
      <c r="E230">
        <v>800</v>
      </c>
      <c r="G230" t="s">
        <v>23</v>
      </c>
    </row>
    <row r="231" spans="1:13" ht="15" customHeight="1" x14ac:dyDescent="0.25">
      <c r="A231">
        <v>6362742859</v>
      </c>
      <c r="B231">
        <v>161258838</v>
      </c>
      <c r="C231" t="s">
        <v>482</v>
      </c>
      <c r="D231" t="s">
        <v>20</v>
      </c>
      <c r="E231">
        <v>450</v>
      </c>
      <c r="G231" t="s">
        <v>22</v>
      </c>
      <c r="H231">
        <v>200</v>
      </c>
      <c r="I231" t="s">
        <v>29</v>
      </c>
      <c r="K231" t="s">
        <v>23</v>
      </c>
      <c r="L231" t="s">
        <v>31</v>
      </c>
      <c r="M231" t="s">
        <v>483</v>
      </c>
    </row>
    <row r="232" spans="1:13" ht="15" customHeight="1" x14ac:dyDescent="0.25">
      <c r="A232">
        <v>6362738968</v>
      </c>
      <c r="B232">
        <v>161258838</v>
      </c>
      <c r="C232" t="s">
        <v>485</v>
      </c>
      <c r="D232" t="s">
        <v>20</v>
      </c>
      <c r="E232">
        <v>400</v>
      </c>
      <c r="G232" t="s">
        <v>22</v>
      </c>
      <c r="H232">
        <v>170</v>
      </c>
      <c r="I232" t="s">
        <v>34</v>
      </c>
      <c r="K232" t="s">
        <v>23</v>
      </c>
      <c r="L232" t="s">
        <v>117</v>
      </c>
    </row>
    <row r="233" spans="1:13" ht="15" customHeight="1" x14ac:dyDescent="0.25">
      <c r="A233">
        <v>6362731938</v>
      </c>
      <c r="B233">
        <v>161258838</v>
      </c>
      <c r="C233" t="s">
        <v>795</v>
      </c>
      <c r="D233" t="s">
        <v>20</v>
      </c>
      <c r="E233">
        <v>500</v>
      </c>
    </row>
    <row r="234" spans="1:13" ht="15" customHeight="1" x14ac:dyDescent="0.25">
      <c r="A234">
        <v>6362726581</v>
      </c>
      <c r="B234">
        <v>161258838</v>
      </c>
      <c r="C234" t="s">
        <v>482</v>
      </c>
      <c r="D234" t="s">
        <v>20</v>
      </c>
      <c r="E234">
        <v>600</v>
      </c>
      <c r="G234" t="s">
        <v>22</v>
      </c>
      <c r="H234">
        <v>50</v>
      </c>
      <c r="I234" t="s">
        <v>29</v>
      </c>
      <c r="K234" t="s">
        <v>23</v>
      </c>
      <c r="M234" t="s">
        <v>488</v>
      </c>
    </row>
    <row r="235" spans="1:13" ht="15" customHeight="1" x14ac:dyDescent="0.25">
      <c r="A235">
        <v>6362720713</v>
      </c>
      <c r="B235">
        <v>161258838</v>
      </c>
      <c r="C235" t="s">
        <v>493</v>
      </c>
      <c r="D235" t="s">
        <v>20</v>
      </c>
      <c r="E235">
        <v>240</v>
      </c>
    </row>
    <row r="236" spans="1:13" ht="15" customHeight="1" x14ac:dyDescent="0.25">
      <c r="A236">
        <v>6362714374</v>
      </c>
      <c r="B236">
        <v>161258838</v>
      </c>
      <c r="C236" t="s">
        <v>240</v>
      </c>
      <c r="D236" t="s">
        <v>20</v>
      </c>
      <c r="E236">
        <v>380</v>
      </c>
      <c r="G236" t="s">
        <v>23</v>
      </c>
    </row>
    <row r="237" spans="1:13" ht="15" customHeight="1" x14ac:dyDescent="0.25">
      <c r="A237">
        <v>6362692985</v>
      </c>
      <c r="B237">
        <v>160912743</v>
      </c>
      <c r="C237" t="s">
        <v>792</v>
      </c>
      <c r="D237" t="s">
        <v>20</v>
      </c>
      <c r="E237">
        <v>250</v>
      </c>
      <c r="G237" t="s">
        <v>23</v>
      </c>
    </row>
    <row r="238" spans="1:13" ht="15" customHeight="1" x14ac:dyDescent="0.25">
      <c r="A238">
        <v>6362684417</v>
      </c>
      <c r="B238">
        <v>161258838</v>
      </c>
      <c r="C238" t="s">
        <v>240</v>
      </c>
      <c r="D238" t="s">
        <v>20</v>
      </c>
      <c r="E238">
        <v>350</v>
      </c>
      <c r="G238" t="s">
        <v>22</v>
      </c>
      <c r="I238" t="s">
        <v>29</v>
      </c>
      <c r="K238" t="s">
        <v>23</v>
      </c>
      <c r="L238" t="s">
        <v>832</v>
      </c>
      <c r="M238" t="s">
        <v>501</v>
      </c>
    </row>
    <row r="239" spans="1:13" ht="15" customHeight="1" x14ac:dyDescent="0.25">
      <c r="A239">
        <v>6362677693</v>
      </c>
      <c r="B239">
        <v>160912743</v>
      </c>
      <c r="C239" t="s">
        <v>787</v>
      </c>
      <c r="D239" t="s">
        <v>20</v>
      </c>
      <c r="E239">
        <v>0</v>
      </c>
    </row>
    <row r="240" spans="1:13" ht="15" customHeight="1" x14ac:dyDescent="0.25">
      <c r="A240">
        <v>6362673189</v>
      </c>
      <c r="B240">
        <v>161258838</v>
      </c>
      <c r="C240" t="s">
        <v>795</v>
      </c>
      <c r="D240" t="s">
        <v>20</v>
      </c>
      <c r="E240">
        <v>1350</v>
      </c>
      <c r="G240" t="s">
        <v>22</v>
      </c>
      <c r="H240">
        <v>1350</v>
      </c>
      <c r="I240" t="s">
        <v>34</v>
      </c>
      <c r="K240" t="s">
        <v>23</v>
      </c>
      <c r="L240" t="s">
        <v>51</v>
      </c>
    </row>
    <row r="241" spans="1:13" ht="15" customHeight="1" x14ac:dyDescent="0.25">
      <c r="A241">
        <v>6362666265</v>
      </c>
      <c r="B241">
        <v>161258838</v>
      </c>
      <c r="C241" t="s">
        <v>240</v>
      </c>
      <c r="D241" t="s">
        <v>20</v>
      </c>
      <c r="E241">
        <v>500</v>
      </c>
      <c r="G241" t="s">
        <v>22</v>
      </c>
      <c r="H241">
        <v>30</v>
      </c>
      <c r="I241" t="s">
        <v>29</v>
      </c>
      <c r="K241" t="s">
        <v>23</v>
      </c>
      <c r="M241" t="s">
        <v>506</v>
      </c>
    </row>
    <row r="242" spans="1:13" ht="15" customHeight="1" x14ac:dyDescent="0.25">
      <c r="A242">
        <v>6362653946</v>
      </c>
      <c r="B242">
        <v>161258838</v>
      </c>
      <c r="C242" t="s">
        <v>373</v>
      </c>
      <c r="D242" t="s">
        <v>20</v>
      </c>
      <c r="E242">
        <v>500</v>
      </c>
    </row>
    <row r="243" spans="1:13" ht="15" customHeight="1" x14ac:dyDescent="0.25">
      <c r="A243">
        <v>6362650770</v>
      </c>
      <c r="B243">
        <v>161258838</v>
      </c>
      <c r="C243" t="s">
        <v>63</v>
      </c>
      <c r="D243" t="s">
        <v>20</v>
      </c>
      <c r="E243">
        <v>240</v>
      </c>
    </row>
    <row r="244" spans="1:13" ht="15" customHeight="1" x14ac:dyDescent="0.25">
      <c r="A244">
        <v>6362642418</v>
      </c>
      <c r="B244">
        <v>161258838</v>
      </c>
      <c r="C244" t="s">
        <v>482</v>
      </c>
      <c r="D244" t="s">
        <v>20</v>
      </c>
      <c r="E244">
        <v>450</v>
      </c>
      <c r="G244" t="s">
        <v>22</v>
      </c>
      <c r="I244" t="s">
        <v>29</v>
      </c>
      <c r="K244" t="s">
        <v>23</v>
      </c>
      <c r="M244" t="s">
        <v>521</v>
      </c>
    </row>
    <row r="245" spans="1:13" ht="15" customHeight="1" x14ac:dyDescent="0.25">
      <c r="A245">
        <v>6362637257</v>
      </c>
      <c r="B245">
        <v>161258838</v>
      </c>
      <c r="C245" t="s">
        <v>523</v>
      </c>
      <c r="D245" t="s">
        <v>20</v>
      </c>
      <c r="E245">
        <v>900</v>
      </c>
      <c r="G245" t="s">
        <v>22</v>
      </c>
      <c r="H245">
        <v>15</v>
      </c>
      <c r="K245" t="s">
        <v>23</v>
      </c>
      <c r="L245" t="s">
        <v>42</v>
      </c>
    </row>
    <row r="246" spans="1:13" ht="15" customHeight="1" x14ac:dyDescent="0.25">
      <c r="A246">
        <v>6362617077</v>
      </c>
      <c r="B246">
        <v>161258838</v>
      </c>
      <c r="C246" t="s">
        <v>443</v>
      </c>
      <c r="D246" t="s">
        <v>20</v>
      </c>
      <c r="E246">
        <v>500</v>
      </c>
    </row>
    <row r="247" spans="1:13" ht="15" customHeight="1" x14ac:dyDescent="0.25">
      <c r="A247">
        <v>6362607526</v>
      </c>
      <c r="B247">
        <v>160912743</v>
      </c>
      <c r="C247" t="s">
        <v>419</v>
      </c>
      <c r="D247" t="s">
        <v>20</v>
      </c>
      <c r="E247">
        <v>780</v>
      </c>
      <c r="G247" t="s">
        <v>22</v>
      </c>
      <c r="H247">
        <v>100</v>
      </c>
      <c r="J247" t="s">
        <v>46</v>
      </c>
      <c r="K247" t="s">
        <v>23</v>
      </c>
      <c r="L247" t="s">
        <v>43</v>
      </c>
    </row>
    <row r="248" spans="1:13" ht="15" customHeight="1" x14ac:dyDescent="0.25">
      <c r="A248">
        <v>6362603017</v>
      </c>
      <c r="B248">
        <v>160912743</v>
      </c>
      <c r="C248" t="s">
        <v>787</v>
      </c>
      <c r="D248" t="s">
        <v>20</v>
      </c>
      <c r="E248">
        <v>150</v>
      </c>
      <c r="G248" t="s">
        <v>23</v>
      </c>
    </row>
    <row r="249" spans="1:13" ht="15" customHeight="1" x14ac:dyDescent="0.25">
      <c r="A249">
        <v>6362570339</v>
      </c>
      <c r="B249">
        <v>161258838</v>
      </c>
      <c r="C249" t="s">
        <v>443</v>
      </c>
      <c r="D249" t="s">
        <v>20</v>
      </c>
      <c r="E249">
        <v>450</v>
      </c>
    </row>
    <row r="250" spans="1:13" ht="15" customHeight="1" x14ac:dyDescent="0.25">
      <c r="A250">
        <v>6362557610</v>
      </c>
      <c r="B250">
        <v>161258838</v>
      </c>
      <c r="C250" t="s">
        <v>443</v>
      </c>
      <c r="D250" t="s">
        <v>20</v>
      </c>
      <c r="E250">
        <v>510</v>
      </c>
    </row>
    <row r="251" spans="1:13" ht="15" customHeight="1" x14ac:dyDescent="0.25">
      <c r="A251">
        <v>6362546724</v>
      </c>
      <c r="B251">
        <v>161258838</v>
      </c>
      <c r="C251" t="s">
        <v>443</v>
      </c>
      <c r="D251" t="s">
        <v>20</v>
      </c>
      <c r="E251">
        <v>370</v>
      </c>
    </row>
    <row r="252" spans="1:13" ht="15" customHeight="1" x14ac:dyDescent="0.25">
      <c r="A252">
        <v>6362522706</v>
      </c>
      <c r="B252">
        <v>160912743</v>
      </c>
      <c r="C252" t="s">
        <v>55</v>
      </c>
      <c r="D252" t="s">
        <v>20</v>
      </c>
      <c r="E252">
        <v>150</v>
      </c>
      <c r="G252" t="s">
        <v>22</v>
      </c>
      <c r="H252">
        <v>40</v>
      </c>
      <c r="I252" t="s">
        <v>34</v>
      </c>
      <c r="J252" t="s">
        <v>30</v>
      </c>
      <c r="K252" t="s">
        <v>23</v>
      </c>
      <c r="L252" t="s">
        <v>141</v>
      </c>
    </row>
    <row r="253" spans="1:13" ht="15" customHeight="1" x14ac:dyDescent="0.25">
      <c r="A253">
        <v>6362501823</v>
      </c>
      <c r="B253">
        <v>161258838</v>
      </c>
      <c r="C253" t="s">
        <v>63</v>
      </c>
      <c r="D253" t="s">
        <v>20</v>
      </c>
      <c r="E253">
        <v>400</v>
      </c>
      <c r="G253" t="s">
        <v>22</v>
      </c>
      <c r="H253">
        <v>100</v>
      </c>
      <c r="I253" t="s">
        <v>29</v>
      </c>
      <c r="K253" t="s">
        <v>23</v>
      </c>
      <c r="L253" t="s">
        <v>31</v>
      </c>
    </row>
    <row r="254" spans="1:13" ht="15" customHeight="1" x14ac:dyDescent="0.25">
      <c r="A254">
        <v>6362496062</v>
      </c>
      <c r="B254">
        <v>161258838</v>
      </c>
      <c r="C254" t="s">
        <v>63</v>
      </c>
      <c r="D254" t="s">
        <v>20</v>
      </c>
      <c r="E254">
        <v>400</v>
      </c>
      <c r="G254" t="s">
        <v>22</v>
      </c>
      <c r="H254">
        <v>100</v>
      </c>
      <c r="I254" t="s">
        <v>29</v>
      </c>
      <c r="K254" t="s">
        <v>23</v>
      </c>
      <c r="L254" t="s">
        <v>31</v>
      </c>
    </row>
    <row r="255" spans="1:13" ht="15" customHeight="1" x14ac:dyDescent="0.25">
      <c r="A255">
        <v>6362472207</v>
      </c>
      <c r="B255">
        <v>161258838</v>
      </c>
      <c r="C255" t="s">
        <v>482</v>
      </c>
      <c r="D255" t="s">
        <v>20</v>
      </c>
      <c r="E255">
        <v>130</v>
      </c>
    </row>
    <row r="256" spans="1:13" ht="15" customHeight="1" x14ac:dyDescent="0.25">
      <c r="A256">
        <v>6362470165</v>
      </c>
      <c r="B256">
        <v>160912743</v>
      </c>
      <c r="C256" t="s">
        <v>253</v>
      </c>
      <c r="D256" t="s">
        <v>20</v>
      </c>
      <c r="E256">
        <v>600</v>
      </c>
    </row>
    <row r="257" spans="1:13" ht="15" customHeight="1" x14ac:dyDescent="0.25">
      <c r="A257">
        <v>6362466138</v>
      </c>
      <c r="B257">
        <v>160912743</v>
      </c>
      <c r="C257" t="s">
        <v>563</v>
      </c>
      <c r="D257" t="s">
        <v>20</v>
      </c>
      <c r="E257">
        <v>320</v>
      </c>
      <c r="G257" t="s">
        <v>22</v>
      </c>
      <c r="H257">
        <v>100</v>
      </c>
      <c r="I257" t="s">
        <v>34</v>
      </c>
      <c r="J257" t="s">
        <v>30</v>
      </c>
      <c r="K257" t="s">
        <v>23</v>
      </c>
      <c r="L257" t="s">
        <v>117</v>
      </c>
    </row>
    <row r="258" spans="1:13" ht="15" customHeight="1" x14ac:dyDescent="0.25">
      <c r="A258">
        <v>6362460573</v>
      </c>
      <c r="B258">
        <v>161258838</v>
      </c>
      <c r="C258" t="s">
        <v>240</v>
      </c>
      <c r="D258" t="s">
        <v>20</v>
      </c>
      <c r="E258">
        <v>97</v>
      </c>
      <c r="G258" t="s">
        <v>23</v>
      </c>
    </row>
    <row r="259" spans="1:13" ht="15" customHeight="1" x14ac:dyDescent="0.25">
      <c r="A259">
        <v>6362441067</v>
      </c>
      <c r="B259">
        <v>160912743</v>
      </c>
      <c r="C259" t="s">
        <v>253</v>
      </c>
      <c r="D259" t="s">
        <v>20</v>
      </c>
      <c r="E259">
        <v>2500</v>
      </c>
      <c r="G259" t="s">
        <v>22</v>
      </c>
      <c r="I259" t="s">
        <v>29</v>
      </c>
      <c r="J259" t="s">
        <v>46</v>
      </c>
      <c r="K259" t="s">
        <v>23</v>
      </c>
      <c r="L259" t="s">
        <v>141</v>
      </c>
    </row>
    <row r="260" spans="1:13" ht="15" customHeight="1" x14ac:dyDescent="0.25">
      <c r="A260">
        <v>6362438399</v>
      </c>
      <c r="B260">
        <v>160912743</v>
      </c>
      <c r="C260" t="s">
        <v>102</v>
      </c>
      <c r="D260" t="s">
        <v>20</v>
      </c>
      <c r="E260">
        <v>130</v>
      </c>
      <c r="G260" t="s">
        <v>23</v>
      </c>
    </row>
    <row r="261" spans="1:13" ht="15" customHeight="1" x14ac:dyDescent="0.25">
      <c r="A261">
        <v>6362433562</v>
      </c>
      <c r="B261">
        <v>160912743</v>
      </c>
      <c r="C261" t="s">
        <v>102</v>
      </c>
      <c r="D261" t="s">
        <v>20</v>
      </c>
      <c r="E261">
        <v>450</v>
      </c>
      <c r="G261" t="s">
        <v>22</v>
      </c>
      <c r="H261">
        <v>20</v>
      </c>
      <c r="I261" t="s">
        <v>29</v>
      </c>
      <c r="J261" t="s">
        <v>158</v>
      </c>
      <c r="K261" t="s">
        <v>23</v>
      </c>
      <c r="L261" t="s">
        <v>141</v>
      </c>
    </row>
    <row r="262" spans="1:13" ht="15" customHeight="1" x14ac:dyDescent="0.25">
      <c r="A262">
        <v>6362414913</v>
      </c>
      <c r="B262">
        <v>160912743</v>
      </c>
      <c r="C262" t="s">
        <v>55</v>
      </c>
      <c r="D262" t="s">
        <v>20</v>
      </c>
      <c r="E262">
        <v>185</v>
      </c>
      <c r="G262" t="s">
        <v>22</v>
      </c>
      <c r="H262">
        <v>185</v>
      </c>
      <c r="I262" t="s">
        <v>34</v>
      </c>
      <c r="K262" t="s">
        <v>23</v>
      </c>
      <c r="L262" t="s">
        <v>42</v>
      </c>
      <c r="M262" t="s">
        <v>583</v>
      </c>
    </row>
    <row r="263" spans="1:13" ht="15" customHeight="1" x14ac:dyDescent="0.25">
      <c r="A263">
        <v>6362311765</v>
      </c>
      <c r="B263">
        <v>160912743</v>
      </c>
      <c r="C263" t="s">
        <v>95</v>
      </c>
      <c r="D263" t="s">
        <v>20</v>
      </c>
      <c r="E263">
        <v>250</v>
      </c>
      <c r="G263" t="s">
        <v>23</v>
      </c>
    </row>
    <row r="264" spans="1:13" ht="15" customHeight="1" x14ac:dyDescent="0.25">
      <c r="A264">
        <v>6362305253</v>
      </c>
      <c r="B264">
        <v>160912743</v>
      </c>
      <c r="C264" t="s">
        <v>102</v>
      </c>
      <c r="D264" t="s">
        <v>20</v>
      </c>
      <c r="E264">
        <v>700</v>
      </c>
    </row>
    <row r="265" spans="1:13" ht="15" customHeight="1" x14ac:dyDescent="0.25">
      <c r="A265">
        <v>6362238816</v>
      </c>
      <c r="B265">
        <v>160912743</v>
      </c>
      <c r="C265" t="s">
        <v>240</v>
      </c>
      <c r="D265" t="s">
        <v>20</v>
      </c>
      <c r="E265">
        <v>280</v>
      </c>
      <c r="G265" t="s">
        <v>23</v>
      </c>
    </row>
    <row r="266" spans="1:13" ht="15" customHeight="1" x14ac:dyDescent="0.25">
      <c r="A266">
        <v>6362106509</v>
      </c>
      <c r="B266">
        <v>160912743</v>
      </c>
      <c r="C266" t="s">
        <v>340</v>
      </c>
      <c r="D266" t="s">
        <v>20</v>
      </c>
      <c r="E266">
        <v>1000</v>
      </c>
      <c r="G266" t="s">
        <v>22</v>
      </c>
      <c r="H266">
        <v>320</v>
      </c>
      <c r="I266" t="s">
        <v>34</v>
      </c>
      <c r="J266" t="s">
        <v>158</v>
      </c>
      <c r="K266" t="s">
        <v>23</v>
      </c>
      <c r="L266" t="s">
        <v>141</v>
      </c>
    </row>
    <row r="267" spans="1:13" ht="15" customHeight="1" x14ac:dyDescent="0.25">
      <c r="A267">
        <v>6361242886</v>
      </c>
      <c r="B267">
        <v>160912743</v>
      </c>
      <c r="C267" t="s">
        <v>650</v>
      </c>
      <c r="D267" t="s">
        <v>20</v>
      </c>
      <c r="E267">
        <v>250</v>
      </c>
      <c r="I267" t="s">
        <v>34</v>
      </c>
      <c r="J267" t="s">
        <v>158</v>
      </c>
      <c r="K267" t="s">
        <v>22</v>
      </c>
      <c r="L267" t="s">
        <v>31</v>
      </c>
    </row>
    <row r="268" spans="1:13" ht="15" customHeight="1" x14ac:dyDescent="0.25">
      <c r="A268">
        <v>6361206566</v>
      </c>
      <c r="B268">
        <v>160912743</v>
      </c>
      <c r="C268" t="s">
        <v>199</v>
      </c>
      <c r="D268" t="s">
        <v>20</v>
      </c>
      <c r="E268">
        <v>600</v>
      </c>
    </row>
    <row r="269" spans="1:13" ht="15" customHeight="1" x14ac:dyDescent="0.25">
      <c r="A269">
        <v>6361038985</v>
      </c>
      <c r="B269">
        <v>160912743</v>
      </c>
      <c r="C269" t="s">
        <v>171</v>
      </c>
      <c r="D269" t="s">
        <v>20</v>
      </c>
      <c r="E269">
        <v>700</v>
      </c>
      <c r="G269" t="s">
        <v>23</v>
      </c>
    </row>
    <row r="270" spans="1:13" ht="15" customHeight="1" x14ac:dyDescent="0.25">
      <c r="A270">
        <v>6360873920</v>
      </c>
      <c r="B270">
        <v>160912743</v>
      </c>
      <c r="C270" t="s">
        <v>791</v>
      </c>
      <c r="D270" t="s">
        <v>20</v>
      </c>
      <c r="E270">
        <v>500</v>
      </c>
      <c r="M270" t="s">
        <v>618</v>
      </c>
    </row>
    <row r="271" spans="1:13" ht="15" customHeight="1" x14ac:dyDescent="0.25">
      <c r="A271">
        <v>6360713944</v>
      </c>
      <c r="B271">
        <v>160912743</v>
      </c>
      <c r="C271" t="s">
        <v>61</v>
      </c>
      <c r="D271" t="s">
        <v>20</v>
      </c>
      <c r="E271">
        <v>2300</v>
      </c>
      <c r="G271" t="s">
        <v>22</v>
      </c>
      <c r="H271">
        <v>145</v>
      </c>
      <c r="J271" t="s">
        <v>46</v>
      </c>
      <c r="K271" t="s">
        <v>23</v>
      </c>
      <c r="L271" t="s">
        <v>35</v>
      </c>
    </row>
    <row r="272" spans="1:13" ht="15" customHeight="1" x14ac:dyDescent="0.25">
      <c r="A272">
        <v>6360330895</v>
      </c>
      <c r="B272">
        <v>160912743</v>
      </c>
      <c r="C272" t="s">
        <v>411</v>
      </c>
      <c r="D272" t="s">
        <v>20</v>
      </c>
      <c r="E272">
        <v>650</v>
      </c>
      <c r="G272" t="s">
        <v>23</v>
      </c>
    </row>
    <row r="273" spans="1:13" ht="15" customHeight="1" x14ac:dyDescent="0.25">
      <c r="A273">
        <v>6360315368</v>
      </c>
      <c r="B273">
        <v>160912743</v>
      </c>
      <c r="C273" t="s">
        <v>108</v>
      </c>
      <c r="D273" t="s">
        <v>20</v>
      </c>
      <c r="E273">
        <v>1000</v>
      </c>
      <c r="G273" t="s">
        <v>22</v>
      </c>
      <c r="H273">
        <v>160</v>
      </c>
      <c r="I273" t="s">
        <v>34</v>
      </c>
      <c r="J273" t="s">
        <v>30</v>
      </c>
      <c r="K273" t="s">
        <v>23</v>
      </c>
      <c r="L273" t="s">
        <v>42</v>
      </c>
      <c r="M273" t="s">
        <v>626</v>
      </c>
    </row>
    <row r="274" spans="1:13" ht="15" customHeight="1" x14ac:dyDescent="0.25">
      <c r="A274">
        <v>6359690087</v>
      </c>
      <c r="B274">
        <v>160912743</v>
      </c>
      <c r="C274" t="s">
        <v>102</v>
      </c>
      <c r="D274" t="s">
        <v>20</v>
      </c>
      <c r="E274">
        <v>1350</v>
      </c>
      <c r="G274" t="s">
        <v>22</v>
      </c>
      <c r="H274">
        <v>72</v>
      </c>
      <c r="I274" t="s">
        <v>34</v>
      </c>
      <c r="J274" t="s">
        <v>30</v>
      </c>
      <c r="K274" t="s">
        <v>22</v>
      </c>
      <c r="L274" t="s">
        <v>47</v>
      </c>
    </row>
    <row r="275" spans="1:13" ht="15" customHeight="1" x14ac:dyDescent="0.25">
      <c r="A275">
        <v>6359673229</v>
      </c>
      <c r="B275">
        <v>160912743</v>
      </c>
      <c r="C275" t="s">
        <v>185</v>
      </c>
      <c r="D275" t="s">
        <v>20</v>
      </c>
      <c r="E275">
        <v>250</v>
      </c>
      <c r="G275" t="s">
        <v>22</v>
      </c>
      <c r="H275">
        <v>50</v>
      </c>
      <c r="I275" t="s">
        <v>34</v>
      </c>
      <c r="J275" t="s">
        <v>30</v>
      </c>
      <c r="K275" t="s">
        <v>23</v>
      </c>
      <c r="L275" t="s">
        <v>35</v>
      </c>
    </row>
    <row r="276" spans="1:13" ht="15" customHeight="1" x14ac:dyDescent="0.25">
      <c r="A276">
        <v>6359668688</v>
      </c>
      <c r="B276">
        <v>160912743</v>
      </c>
      <c r="C276" t="s">
        <v>71</v>
      </c>
      <c r="D276" t="s">
        <v>20</v>
      </c>
      <c r="E276">
        <v>420</v>
      </c>
      <c r="G276" t="s">
        <v>22</v>
      </c>
      <c r="H276">
        <v>320</v>
      </c>
      <c r="I276" t="s">
        <v>29</v>
      </c>
      <c r="J276" t="s">
        <v>158</v>
      </c>
      <c r="K276" t="s">
        <v>23</v>
      </c>
      <c r="L276" t="s">
        <v>141</v>
      </c>
    </row>
    <row r="277" spans="1:13" ht="15" customHeight="1" x14ac:dyDescent="0.25">
      <c r="A277">
        <v>6359655338</v>
      </c>
      <c r="B277">
        <v>160912743</v>
      </c>
      <c r="C277" t="s">
        <v>57</v>
      </c>
      <c r="D277" t="s">
        <v>20</v>
      </c>
      <c r="E277">
        <v>600</v>
      </c>
      <c r="G277" t="s">
        <v>23</v>
      </c>
    </row>
    <row r="278" spans="1:13" ht="15" customHeight="1" x14ac:dyDescent="0.25">
      <c r="A278">
        <v>6357671833</v>
      </c>
      <c r="B278">
        <v>160912743</v>
      </c>
      <c r="C278" t="s">
        <v>792</v>
      </c>
      <c r="D278" t="s">
        <v>20</v>
      </c>
      <c r="E278">
        <v>1050</v>
      </c>
      <c r="G278" t="s">
        <v>22</v>
      </c>
      <c r="H278">
        <v>40</v>
      </c>
      <c r="I278" t="s">
        <v>29</v>
      </c>
      <c r="J278" t="s">
        <v>30</v>
      </c>
      <c r="K278" t="s">
        <v>23</v>
      </c>
      <c r="M278" t="s">
        <v>637</v>
      </c>
    </row>
    <row r="279" spans="1:13" ht="15" customHeight="1" x14ac:dyDescent="0.25">
      <c r="A279">
        <v>6357492380</v>
      </c>
      <c r="B279">
        <v>160912743</v>
      </c>
      <c r="C279" t="s">
        <v>451</v>
      </c>
      <c r="D279" t="s">
        <v>20</v>
      </c>
      <c r="E279">
        <v>2500</v>
      </c>
      <c r="G279" t="s">
        <v>23</v>
      </c>
    </row>
    <row r="280" spans="1:13" ht="15" customHeight="1" x14ac:dyDescent="0.25">
      <c r="A280">
        <v>6357036190</v>
      </c>
      <c r="B280">
        <v>160912743</v>
      </c>
      <c r="C280" t="s">
        <v>176</v>
      </c>
      <c r="D280" t="s">
        <v>20</v>
      </c>
      <c r="E280">
        <v>280</v>
      </c>
      <c r="G280" t="s">
        <v>22</v>
      </c>
      <c r="H280">
        <v>140</v>
      </c>
      <c r="K280" t="s">
        <v>23</v>
      </c>
      <c r="L280" t="s">
        <v>43</v>
      </c>
    </row>
    <row r="281" spans="1:13" ht="15" customHeight="1" x14ac:dyDescent="0.25">
      <c r="A281">
        <v>6356163035</v>
      </c>
      <c r="B281">
        <v>160912743</v>
      </c>
      <c r="C281" t="s">
        <v>61</v>
      </c>
      <c r="D281" t="s">
        <v>20</v>
      </c>
      <c r="E281">
        <v>250</v>
      </c>
      <c r="G281" t="s">
        <v>22</v>
      </c>
      <c r="H281">
        <v>10</v>
      </c>
      <c r="I281" t="s">
        <v>29</v>
      </c>
      <c r="J281" t="s">
        <v>158</v>
      </c>
      <c r="K281" t="s">
        <v>23</v>
      </c>
      <c r="L281" t="s">
        <v>117</v>
      </c>
    </row>
    <row r="282" spans="1:13" ht="15" customHeight="1" x14ac:dyDescent="0.25">
      <c r="A282">
        <v>6356139201</v>
      </c>
      <c r="B282">
        <v>160912743</v>
      </c>
      <c r="C282" t="s">
        <v>187</v>
      </c>
      <c r="D282" t="s">
        <v>20</v>
      </c>
      <c r="E282">
        <v>18</v>
      </c>
    </row>
    <row r="283" spans="1:13" ht="15" customHeight="1" x14ac:dyDescent="0.25">
      <c r="A283">
        <v>6356137968</v>
      </c>
      <c r="B283">
        <v>160912743</v>
      </c>
      <c r="C283" t="s">
        <v>199</v>
      </c>
      <c r="D283" t="s">
        <v>20</v>
      </c>
      <c r="E283">
        <v>500</v>
      </c>
    </row>
    <row r="284" spans="1:13" ht="15" customHeight="1" x14ac:dyDescent="0.25">
      <c r="A284">
        <v>6356119236</v>
      </c>
      <c r="B284">
        <v>160912743</v>
      </c>
      <c r="C284" t="s">
        <v>176</v>
      </c>
      <c r="D284" t="s">
        <v>20</v>
      </c>
      <c r="E284">
        <v>270</v>
      </c>
      <c r="G284" t="s">
        <v>23</v>
      </c>
    </row>
    <row r="285" spans="1:13" x14ac:dyDescent="0.25">
      <c r="A285">
        <v>6356056586</v>
      </c>
      <c r="B285">
        <v>160912743</v>
      </c>
      <c r="C285" t="s">
        <v>247</v>
      </c>
      <c r="D285" t="s">
        <v>20</v>
      </c>
      <c r="E285">
        <v>1400</v>
      </c>
      <c r="G285" t="s">
        <v>23</v>
      </c>
    </row>
    <row r="286" spans="1:13" ht="15" customHeight="1" x14ac:dyDescent="0.25">
      <c r="A286">
        <v>6356051675</v>
      </c>
      <c r="B286">
        <v>160912743</v>
      </c>
      <c r="C286" t="s">
        <v>443</v>
      </c>
      <c r="D286" t="s">
        <v>20</v>
      </c>
      <c r="E286">
        <v>300</v>
      </c>
      <c r="G286" t="s">
        <v>23</v>
      </c>
    </row>
    <row r="287" spans="1:13" ht="15" customHeight="1" x14ac:dyDescent="0.25">
      <c r="A287">
        <v>6356042462</v>
      </c>
      <c r="B287">
        <v>160912743</v>
      </c>
      <c r="C287" t="s">
        <v>373</v>
      </c>
      <c r="D287" t="s">
        <v>20</v>
      </c>
      <c r="E287">
        <v>450</v>
      </c>
      <c r="G287" t="s">
        <v>23</v>
      </c>
    </row>
    <row r="288" spans="1:13" ht="15" customHeight="1" x14ac:dyDescent="0.25">
      <c r="A288">
        <v>6356039192</v>
      </c>
      <c r="B288">
        <v>160912743</v>
      </c>
      <c r="C288" t="s">
        <v>108</v>
      </c>
      <c r="D288" t="s">
        <v>20</v>
      </c>
      <c r="E288">
        <v>2000</v>
      </c>
      <c r="G288" t="s">
        <v>23</v>
      </c>
    </row>
    <row r="289" spans="1:12" ht="15" customHeight="1" x14ac:dyDescent="0.25">
      <c r="A289">
        <v>6356027287</v>
      </c>
      <c r="B289">
        <v>160912743</v>
      </c>
      <c r="C289" t="s">
        <v>419</v>
      </c>
      <c r="D289" t="s">
        <v>20</v>
      </c>
      <c r="E289">
        <v>390</v>
      </c>
      <c r="G289" t="s">
        <v>22</v>
      </c>
      <c r="H289">
        <v>1.5</v>
      </c>
      <c r="I289" t="s">
        <v>29</v>
      </c>
      <c r="K289" t="s">
        <v>23</v>
      </c>
      <c r="L289" t="s">
        <v>47</v>
      </c>
    </row>
    <row r="290" spans="1:12" ht="15" customHeight="1" x14ac:dyDescent="0.25">
      <c r="A290">
        <v>6356023717</v>
      </c>
      <c r="B290">
        <v>160912743</v>
      </c>
      <c r="C290" t="s">
        <v>240</v>
      </c>
      <c r="D290" t="s">
        <v>20</v>
      </c>
      <c r="E290">
        <v>800</v>
      </c>
    </row>
    <row r="291" spans="1:12" ht="15" customHeight="1" x14ac:dyDescent="0.25">
      <c r="A291">
        <v>6356004322</v>
      </c>
      <c r="B291">
        <v>160912743</v>
      </c>
      <c r="C291" t="s">
        <v>119</v>
      </c>
      <c r="D291" t="s">
        <v>20</v>
      </c>
      <c r="E291">
        <v>80</v>
      </c>
      <c r="G291" t="s">
        <v>23</v>
      </c>
    </row>
    <row r="292" spans="1:12" ht="15" customHeight="1" x14ac:dyDescent="0.25">
      <c r="A292">
        <v>6355992326</v>
      </c>
      <c r="B292">
        <v>160912743</v>
      </c>
      <c r="C292" t="s">
        <v>563</v>
      </c>
      <c r="D292" t="s">
        <v>20</v>
      </c>
      <c r="E292">
        <v>550</v>
      </c>
    </row>
    <row r="293" spans="1:12" ht="15" customHeight="1" x14ac:dyDescent="0.25">
      <c r="A293">
        <v>6355991600</v>
      </c>
      <c r="B293">
        <v>160912743</v>
      </c>
      <c r="C293" t="s">
        <v>55</v>
      </c>
      <c r="D293" t="s">
        <v>20</v>
      </c>
      <c r="E293">
        <v>1500</v>
      </c>
      <c r="G293" t="s">
        <v>22</v>
      </c>
      <c r="H293">
        <v>100</v>
      </c>
      <c r="J293" t="s">
        <v>30</v>
      </c>
      <c r="K293" t="s">
        <v>23</v>
      </c>
      <c r="L293" t="s">
        <v>47</v>
      </c>
    </row>
    <row r="294" spans="1:12" ht="15" customHeight="1" x14ac:dyDescent="0.25">
      <c r="A294">
        <v>6355136030</v>
      </c>
      <c r="B294">
        <v>160912743</v>
      </c>
      <c r="C294" t="s">
        <v>75</v>
      </c>
      <c r="D294" t="s">
        <v>20</v>
      </c>
      <c r="E294">
        <v>1000</v>
      </c>
      <c r="G294" t="s">
        <v>22</v>
      </c>
      <c r="H294">
        <v>500</v>
      </c>
      <c r="I294" t="s">
        <v>34</v>
      </c>
      <c r="J294" t="s">
        <v>46</v>
      </c>
      <c r="K294" t="s">
        <v>22</v>
      </c>
      <c r="L294" t="s">
        <v>141</v>
      </c>
    </row>
    <row r="295" spans="1:12" ht="15" customHeight="1" x14ac:dyDescent="0.25">
      <c r="A295">
        <v>6353545389</v>
      </c>
      <c r="B295">
        <v>160912743</v>
      </c>
      <c r="C295" t="s">
        <v>668</v>
      </c>
      <c r="D295" t="s">
        <v>20</v>
      </c>
      <c r="E295">
        <v>300</v>
      </c>
      <c r="G295" t="s">
        <v>23</v>
      </c>
    </row>
    <row r="296" spans="1:12" ht="15" customHeight="1" x14ac:dyDescent="0.25">
      <c r="A296">
        <v>6351982846</v>
      </c>
      <c r="B296">
        <v>160912743</v>
      </c>
      <c r="C296" t="s">
        <v>55</v>
      </c>
      <c r="D296" t="s">
        <v>20</v>
      </c>
      <c r="E296">
        <v>1000</v>
      </c>
      <c r="G296" t="s">
        <v>22</v>
      </c>
      <c r="K296" t="s">
        <v>23</v>
      </c>
      <c r="L296" t="s">
        <v>141</v>
      </c>
    </row>
    <row r="297" spans="1:12" ht="15" customHeight="1" x14ac:dyDescent="0.25">
      <c r="A297">
        <v>6350246885</v>
      </c>
      <c r="B297">
        <v>160912743</v>
      </c>
      <c r="C297" t="s">
        <v>793</v>
      </c>
      <c r="D297" t="s">
        <v>20</v>
      </c>
      <c r="E297">
        <v>1850</v>
      </c>
    </row>
    <row r="298" spans="1:12" ht="15" customHeight="1" x14ac:dyDescent="0.25">
      <c r="A298">
        <v>6349951695</v>
      </c>
      <c r="B298">
        <v>160912743</v>
      </c>
      <c r="C298" t="s">
        <v>650</v>
      </c>
      <c r="D298" t="s">
        <v>20</v>
      </c>
      <c r="E298">
        <v>660</v>
      </c>
      <c r="G298" t="s">
        <v>22</v>
      </c>
      <c r="H298">
        <v>100</v>
      </c>
      <c r="I298" t="s">
        <v>34</v>
      </c>
      <c r="J298" t="s">
        <v>30</v>
      </c>
      <c r="K298" t="s">
        <v>23</v>
      </c>
      <c r="L298" t="s">
        <v>43</v>
      </c>
    </row>
    <row r="299" spans="1:12" ht="15" customHeight="1" x14ac:dyDescent="0.25">
      <c r="A299">
        <v>6349810938</v>
      </c>
      <c r="B299">
        <v>160912743</v>
      </c>
      <c r="C299" t="s">
        <v>61</v>
      </c>
      <c r="D299" t="s">
        <v>20</v>
      </c>
      <c r="E299">
        <v>1100</v>
      </c>
      <c r="G299" t="s">
        <v>22</v>
      </c>
      <c r="H299">
        <v>300</v>
      </c>
      <c r="I299" t="s">
        <v>34</v>
      </c>
      <c r="J299" t="s">
        <v>158</v>
      </c>
      <c r="K299" t="s">
        <v>23</v>
      </c>
      <c r="L299" t="s">
        <v>141</v>
      </c>
    </row>
    <row r="300" spans="1:12" x14ac:dyDescent="0.25">
      <c r="A300">
        <v>6349719850</v>
      </c>
      <c r="B300">
        <v>160912743</v>
      </c>
      <c r="C300" t="s">
        <v>75</v>
      </c>
      <c r="D300" t="s">
        <v>20</v>
      </c>
      <c r="E300">
        <v>800</v>
      </c>
      <c r="G300" t="s">
        <v>23</v>
      </c>
    </row>
    <row r="301" spans="1:12" ht="15" customHeight="1" x14ac:dyDescent="0.25">
      <c r="A301">
        <v>6349668194</v>
      </c>
      <c r="B301">
        <v>160912743</v>
      </c>
      <c r="C301" t="s">
        <v>793</v>
      </c>
      <c r="D301" t="s">
        <v>20</v>
      </c>
      <c r="E301">
        <v>500</v>
      </c>
      <c r="G301" t="s">
        <v>22</v>
      </c>
      <c r="H301">
        <v>175</v>
      </c>
      <c r="I301" t="s">
        <v>29</v>
      </c>
      <c r="J301" t="s">
        <v>46</v>
      </c>
      <c r="K301" t="s">
        <v>23</v>
      </c>
      <c r="L301" t="s">
        <v>141</v>
      </c>
    </row>
    <row r="302" spans="1:12" ht="15" customHeight="1" x14ac:dyDescent="0.25">
      <c r="A302">
        <v>6349609097</v>
      </c>
      <c r="B302">
        <v>160912743</v>
      </c>
      <c r="C302" t="s">
        <v>75</v>
      </c>
      <c r="D302" t="s">
        <v>20</v>
      </c>
      <c r="E302">
        <v>750</v>
      </c>
      <c r="I302" t="s">
        <v>29</v>
      </c>
      <c r="J302" t="s">
        <v>158</v>
      </c>
      <c r="K302" t="s">
        <v>23</v>
      </c>
      <c r="L302" t="s">
        <v>141</v>
      </c>
    </row>
    <row r="303" spans="1:12" ht="15" customHeight="1" x14ac:dyDescent="0.25">
      <c r="A303">
        <v>6349475524</v>
      </c>
      <c r="B303">
        <v>160912743</v>
      </c>
      <c r="C303" t="s">
        <v>482</v>
      </c>
      <c r="D303" t="s">
        <v>20</v>
      </c>
      <c r="E303">
        <v>160</v>
      </c>
      <c r="G303" t="s">
        <v>23</v>
      </c>
    </row>
    <row r="304" spans="1:12" ht="15" customHeight="1" x14ac:dyDescent="0.25">
      <c r="A304">
        <v>6349454153</v>
      </c>
      <c r="B304">
        <v>160912743</v>
      </c>
      <c r="C304" t="s">
        <v>482</v>
      </c>
      <c r="D304" t="s">
        <v>20</v>
      </c>
      <c r="E304">
        <v>550</v>
      </c>
      <c r="G304" t="s">
        <v>23</v>
      </c>
    </row>
    <row r="305" spans="1:13" ht="15" customHeight="1" x14ac:dyDescent="0.25">
      <c r="A305">
        <v>6349373106</v>
      </c>
      <c r="B305">
        <v>160912743</v>
      </c>
      <c r="C305" t="s">
        <v>55</v>
      </c>
      <c r="D305" t="s">
        <v>20</v>
      </c>
      <c r="E305">
        <v>420</v>
      </c>
      <c r="G305" t="s">
        <v>22</v>
      </c>
      <c r="H305">
        <v>5</v>
      </c>
      <c r="I305" t="s">
        <v>29</v>
      </c>
      <c r="J305" t="s">
        <v>158</v>
      </c>
      <c r="K305" t="s">
        <v>23</v>
      </c>
      <c r="L305" t="s">
        <v>43</v>
      </c>
    </row>
    <row r="306" spans="1:13" ht="15" customHeight="1" x14ac:dyDescent="0.25">
      <c r="A306">
        <v>6349350454</v>
      </c>
      <c r="B306">
        <v>160912743</v>
      </c>
      <c r="C306" t="s">
        <v>786</v>
      </c>
      <c r="D306" t="s">
        <v>20</v>
      </c>
      <c r="E306">
        <v>270</v>
      </c>
      <c r="G306" t="s">
        <v>22</v>
      </c>
      <c r="H306">
        <v>270</v>
      </c>
      <c r="I306" t="s">
        <v>34</v>
      </c>
      <c r="J306" t="s">
        <v>158</v>
      </c>
      <c r="K306" t="s">
        <v>23</v>
      </c>
      <c r="L306" t="s">
        <v>43</v>
      </c>
    </row>
    <row r="307" spans="1:13" ht="15" customHeight="1" x14ac:dyDescent="0.25">
      <c r="A307">
        <v>6349346905</v>
      </c>
      <c r="B307">
        <v>160912743</v>
      </c>
      <c r="C307" t="s">
        <v>332</v>
      </c>
      <c r="D307" t="s">
        <v>20</v>
      </c>
      <c r="E307">
        <v>1200</v>
      </c>
      <c r="G307" t="s">
        <v>23</v>
      </c>
    </row>
    <row r="308" spans="1:13" ht="15" customHeight="1" x14ac:dyDescent="0.25">
      <c r="A308">
        <v>6349344327</v>
      </c>
      <c r="B308">
        <v>160912743</v>
      </c>
      <c r="C308" t="s">
        <v>523</v>
      </c>
      <c r="D308" t="s">
        <v>20</v>
      </c>
      <c r="E308">
        <v>1200</v>
      </c>
      <c r="G308" t="s">
        <v>23</v>
      </c>
    </row>
    <row r="309" spans="1:13" ht="15" customHeight="1" x14ac:dyDescent="0.25">
      <c r="A309">
        <v>6349343969</v>
      </c>
      <c r="B309">
        <v>160912743</v>
      </c>
      <c r="C309" t="s">
        <v>251</v>
      </c>
      <c r="D309" t="s">
        <v>20</v>
      </c>
      <c r="E309">
        <v>750</v>
      </c>
      <c r="G309" t="s">
        <v>23</v>
      </c>
    </row>
    <row r="310" spans="1:13" ht="15" customHeight="1" x14ac:dyDescent="0.25">
      <c r="A310">
        <v>6349343216</v>
      </c>
      <c r="B310">
        <v>160912743</v>
      </c>
      <c r="C310" t="s">
        <v>794</v>
      </c>
      <c r="D310" t="s">
        <v>20</v>
      </c>
      <c r="E310">
        <v>320</v>
      </c>
      <c r="G310" t="s">
        <v>22</v>
      </c>
      <c r="H310">
        <v>40</v>
      </c>
      <c r="I310" t="s">
        <v>29</v>
      </c>
      <c r="K310" t="s">
        <v>23</v>
      </c>
      <c r="L310" t="s">
        <v>43</v>
      </c>
    </row>
    <row r="311" spans="1:13" ht="15" customHeight="1" x14ac:dyDescent="0.25">
      <c r="A311">
        <v>6349343158</v>
      </c>
      <c r="B311">
        <v>160912743</v>
      </c>
      <c r="C311" t="s">
        <v>791</v>
      </c>
      <c r="D311" t="s">
        <v>20</v>
      </c>
      <c r="E311">
        <v>800</v>
      </c>
      <c r="G311" t="s">
        <v>23</v>
      </c>
    </row>
    <row r="312" spans="1:13" ht="15" customHeight="1" x14ac:dyDescent="0.25">
      <c r="A312">
        <v>6349338912</v>
      </c>
      <c r="B312">
        <v>160912743</v>
      </c>
      <c r="C312" t="s">
        <v>73</v>
      </c>
      <c r="D312" t="s">
        <v>20</v>
      </c>
      <c r="E312">
        <v>1700</v>
      </c>
    </row>
    <row r="313" spans="1:13" ht="15" customHeight="1" x14ac:dyDescent="0.25">
      <c r="A313">
        <v>6349323588</v>
      </c>
      <c r="B313">
        <v>160912743</v>
      </c>
      <c r="C313" t="s">
        <v>179</v>
      </c>
      <c r="D313" t="s">
        <v>20</v>
      </c>
      <c r="E313">
        <v>400</v>
      </c>
      <c r="G313" t="s">
        <v>22</v>
      </c>
      <c r="H313">
        <v>200</v>
      </c>
      <c r="I313" t="s">
        <v>29</v>
      </c>
      <c r="J313" t="s">
        <v>30</v>
      </c>
      <c r="K313" t="s">
        <v>23</v>
      </c>
      <c r="L313" t="s">
        <v>43</v>
      </c>
    </row>
    <row r="314" spans="1:13" ht="15" customHeight="1" x14ac:dyDescent="0.25">
      <c r="A314">
        <v>6349316569</v>
      </c>
      <c r="B314">
        <v>160912743</v>
      </c>
      <c r="C314" t="s">
        <v>742</v>
      </c>
      <c r="D314" t="s">
        <v>20</v>
      </c>
      <c r="E314">
        <v>300</v>
      </c>
      <c r="G314" t="s">
        <v>23</v>
      </c>
    </row>
    <row r="315" spans="1:13" ht="15" customHeight="1" x14ac:dyDescent="0.25">
      <c r="A315">
        <v>6349310227</v>
      </c>
      <c r="B315">
        <v>160912743</v>
      </c>
      <c r="C315" t="s">
        <v>449</v>
      </c>
      <c r="D315" t="s">
        <v>20</v>
      </c>
      <c r="E315">
        <v>1500</v>
      </c>
      <c r="G315" t="s">
        <v>23</v>
      </c>
    </row>
    <row r="316" spans="1:13" ht="15" customHeight="1" x14ac:dyDescent="0.25">
      <c r="A316">
        <v>6349301456</v>
      </c>
      <c r="B316">
        <v>160912743</v>
      </c>
      <c r="C316" t="s">
        <v>199</v>
      </c>
      <c r="D316" t="s">
        <v>20</v>
      </c>
      <c r="E316">
        <v>876</v>
      </c>
      <c r="G316" t="s">
        <v>23</v>
      </c>
    </row>
    <row r="317" spans="1:13" ht="15" customHeight="1" x14ac:dyDescent="0.25">
      <c r="A317">
        <v>6349250325</v>
      </c>
      <c r="B317">
        <v>160912743</v>
      </c>
      <c r="C317" t="s">
        <v>108</v>
      </c>
      <c r="D317" t="s">
        <v>20</v>
      </c>
      <c r="E317">
        <v>1000</v>
      </c>
      <c r="G317" t="s">
        <v>22</v>
      </c>
      <c r="H317">
        <v>160</v>
      </c>
      <c r="I317" t="s">
        <v>34</v>
      </c>
      <c r="J317" t="s">
        <v>30</v>
      </c>
      <c r="K317" t="s">
        <v>23</v>
      </c>
      <c r="L317" t="s">
        <v>141</v>
      </c>
    </row>
    <row r="318" spans="1:13" ht="15" customHeight="1" x14ac:dyDescent="0.25">
      <c r="A318">
        <v>6349150921</v>
      </c>
      <c r="B318">
        <v>160912743</v>
      </c>
      <c r="C318" t="s">
        <v>367</v>
      </c>
      <c r="D318" t="s">
        <v>20</v>
      </c>
      <c r="E318">
        <v>1600</v>
      </c>
      <c r="G318" t="s">
        <v>22</v>
      </c>
      <c r="I318" t="s">
        <v>29</v>
      </c>
      <c r="J318" t="s">
        <v>46</v>
      </c>
      <c r="K318" t="s">
        <v>23</v>
      </c>
      <c r="L318" t="s">
        <v>35</v>
      </c>
    </row>
    <row r="319" spans="1:13" ht="15" customHeight="1" x14ac:dyDescent="0.25">
      <c r="A319">
        <v>6348992452</v>
      </c>
      <c r="B319">
        <v>160912743</v>
      </c>
      <c r="C319" t="s">
        <v>179</v>
      </c>
      <c r="D319" t="s">
        <v>20</v>
      </c>
      <c r="E319">
        <v>1200</v>
      </c>
      <c r="G319" t="s">
        <v>22</v>
      </c>
      <c r="H319">
        <v>1000</v>
      </c>
      <c r="I319" t="s">
        <v>34</v>
      </c>
      <c r="J319" t="s">
        <v>30</v>
      </c>
      <c r="K319" t="s">
        <v>23</v>
      </c>
      <c r="L319" t="s">
        <v>833</v>
      </c>
      <c r="M319" t="s">
        <v>764</v>
      </c>
    </row>
    <row r="320" spans="1:13" ht="15" customHeight="1" x14ac:dyDescent="0.25">
      <c r="A320">
        <v>6348988519</v>
      </c>
      <c r="B320">
        <v>160912743</v>
      </c>
      <c r="C320" t="s">
        <v>650</v>
      </c>
      <c r="D320" t="s">
        <v>20</v>
      </c>
      <c r="E320">
        <v>80</v>
      </c>
      <c r="G320" t="s">
        <v>23</v>
      </c>
    </row>
    <row r="321" spans="1:13" x14ac:dyDescent="0.25">
      <c r="A321">
        <v>6348962997</v>
      </c>
      <c r="B321">
        <v>160912743</v>
      </c>
      <c r="C321" t="s">
        <v>179</v>
      </c>
      <c r="D321" t="s">
        <v>20</v>
      </c>
      <c r="E321">
        <v>600</v>
      </c>
      <c r="G321" t="s">
        <v>22</v>
      </c>
      <c r="I321" t="s">
        <v>29</v>
      </c>
      <c r="J321" t="s">
        <v>158</v>
      </c>
      <c r="K321" t="s">
        <v>23</v>
      </c>
      <c r="M321" t="s">
        <v>768</v>
      </c>
    </row>
    <row r="322" spans="1:13" ht="15" customHeight="1" x14ac:dyDescent="0.25">
      <c r="A322">
        <v>6348942431</v>
      </c>
      <c r="B322">
        <v>160912743</v>
      </c>
      <c r="C322" t="s">
        <v>108</v>
      </c>
      <c r="D322" t="s">
        <v>20</v>
      </c>
      <c r="E322">
        <v>360</v>
      </c>
      <c r="G322" t="s">
        <v>22</v>
      </c>
      <c r="I322" t="s">
        <v>34</v>
      </c>
      <c r="J322" t="s">
        <v>158</v>
      </c>
      <c r="K322" t="s">
        <v>23</v>
      </c>
      <c r="L322" t="s">
        <v>141</v>
      </c>
    </row>
    <row r="323" spans="1:13" ht="15" customHeight="1" x14ac:dyDescent="0.25">
      <c r="A323">
        <v>6348693125</v>
      </c>
      <c r="B323">
        <v>160912743</v>
      </c>
      <c r="C323" t="s">
        <v>71</v>
      </c>
      <c r="D323" t="s">
        <v>20</v>
      </c>
      <c r="E323">
        <v>600</v>
      </c>
      <c r="G323" t="s">
        <v>22</v>
      </c>
      <c r="H323">
        <v>20</v>
      </c>
      <c r="I323" t="s">
        <v>29</v>
      </c>
      <c r="J323" t="s">
        <v>30</v>
      </c>
      <c r="K323" t="s">
        <v>23</v>
      </c>
      <c r="L323" t="s">
        <v>47</v>
      </c>
    </row>
    <row r="324" spans="1:13" ht="15" customHeight="1" x14ac:dyDescent="0.25">
      <c r="A324">
        <v>6348672945</v>
      </c>
      <c r="B324">
        <v>160912743</v>
      </c>
      <c r="C324" t="s">
        <v>179</v>
      </c>
      <c r="D324" t="s">
        <v>20</v>
      </c>
      <c r="E324">
        <v>550</v>
      </c>
      <c r="G324" t="s">
        <v>22</v>
      </c>
      <c r="H324">
        <v>100</v>
      </c>
      <c r="I324" t="s">
        <v>29</v>
      </c>
      <c r="J324" t="s">
        <v>158</v>
      </c>
      <c r="K324" t="s">
        <v>23</v>
      </c>
      <c r="L324" t="s">
        <v>51</v>
      </c>
    </row>
    <row r="325" spans="1:13" ht="15" customHeight="1" x14ac:dyDescent="0.25">
      <c r="A325">
        <v>6348585689</v>
      </c>
      <c r="B325">
        <v>160912743</v>
      </c>
      <c r="C325" t="s">
        <v>340</v>
      </c>
      <c r="D325" t="s">
        <v>20</v>
      </c>
      <c r="E325">
        <v>1400</v>
      </c>
      <c r="G325" t="s">
        <v>22</v>
      </c>
      <c r="I325" t="s">
        <v>34</v>
      </c>
      <c r="J325" t="s">
        <v>30</v>
      </c>
      <c r="K325" t="s">
        <v>23</v>
      </c>
      <c r="L325" t="s">
        <v>42</v>
      </c>
      <c r="M325" t="s">
        <v>42</v>
      </c>
    </row>
    <row r="326" spans="1:13" ht="15" customHeight="1" x14ac:dyDescent="0.25">
      <c r="A326">
        <v>6348559305</v>
      </c>
      <c r="B326">
        <v>160912743</v>
      </c>
      <c r="C326" t="s">
        <v>179</v>
      </c>
      <c r="D326" t="s">
        <v>20</v>
      </c>
      <c r="E326">
        <v>160</v>
      </c>
    </row>
    <row r="327" spans="1:13" ht="15" customHeight="1" x14ac:dyDescent="0.25">
      <c r="A327">
        <v>6348539691</v>
      </c>
      <c r="B327">
        <v>160912743</v>
      </c>
      <c r="C327" t="s">
        <v>793</v>
      </c>
      <c r="D327" t="s">
        <v>20</v>
      </c>
      <c r="E327">
        <v>2500</v>
      </c>
    </row>
    <row r="328" spans="1:13" ht="15" customHeight="1" x14ac:dyDescent="0.25">
      <c r="A328">
        <v>6348524976</v>
      </c>
      <c r="B328">
        <v>160912743</v>
      </c>
      <c r="C328" t="s">
        <v>251</v>
      </c>
      <c r="D328" t="s">
        <v>20</v>
      </c>
      <c r="E328">
        <v>65</v>
      </c>
      <c r="G328" t="s">
        <v>23</v>
      </c>
    </row>
  </sheetData>
  <sortState ref="BX4:CE77">
    <sortCondition ref="CC4"/>
  </sortState>
  <conditionalFormatting sqref="D1:D328">
    <cfRule type="cellIs" dxfId="0" priority="1" operator="equal">
      <formula>"Farmer"</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Organized</vt:lpstr>
      <vt:lpstr>Farmer Data Organized</vt:lpstr>
      <vt:lpstr>Acreage Summary</vt:lpstr>
      <vt:lpstr>Formulation Summary</vt:lpstr>
      <vt:lpstr>Sprayer Summary</vt:lpstr>
      <vt:lpstr>Tank-mix Summary</vt:lpstr>
      <vt:lpstr>Issues from self application</vt:lpstr>
      <vt:lpstr>Improvement in Weed Mgmt</vt:lpstr>
      <vt:lpstr>Injury in non-Xtend</vt:lpstr>
      <vt:lpstr>Survey Source</vt:lpstr>
      <vt:lpstr>Counties Represented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Werle</dc:creator>
  <cp:lastModifiedBy>Rodrigo Werle</cp:lastModifiedBy>
  <dcterms:created xsi:type="dcterms:W3CDTF">2017-09-21T16:34:34Z</dcterms:created>
  <dcterms:modified xsi:type="dcterms:W3CDTF">2017-10-04T19:42:47Z</dcterms:modified>
</cp:coreProperties>
</file>