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C:\Users\joao.junior\Downloads\Anuario Estatistico de Turismo 2020 vol47 2ªed - Plan Excel\10. Movimentação de passageiros em rodoviárias do Basil\"/>
    </mc:Choice>
  </mc:AlternateContent>
  <xr:revisionPtr revIDLastSave="0" documentId="13_ncr:1_{3365A5C9-0B16-4D8C-A20B-0AC11C798060}" xr6:coauthVersionLast="45" xr6:coauthVersionMax="46" xr10:uidLastSave="{00000000-0000-0000-0000-000000000000}"/>
  <bookViews>
    <workbookView xWindow="28680" yWindow="-1785" windowWidth="29040" windowHeight="15840" xr2:uid="{A4595A33-91C1-4132-9CCD-5F1523226228}"/>
  </bookViews>
  <sheets>
    <sheet name="10 - Mov. Passageiros em Rod-Br" sheetId="1" r:id="rId1"/>
    <sheet name="MOV. RODOV_10.1-10.2" sheetId="2" r:id="rId2"/>
    <sheet name="MOV. RODOV_10.3-10.4" sheetId="3" r:id="rId3"/>
  </sheets>
  <definedNames>
    <definedName name="_xlnm.Print_Area" localSheetId="0">'10 - Mov. Passageiros em Rod-Br'!$A$1:$J$12</definedName>
    <definedName name="_xlnm.Print_Area" localSheetId="1">'MOV. RODOV_10.1-10.2'!$B$1:$V$113</definedName>
    <definedName name="_xlnm.Print_Area" localSheetId="2">'MOV. RODOV_10.3-10.4'!$B$1:$T$100</definedName>
    <definedName name="e" localSheetId="0">#REF!</definedName>
    <definedName name="e">#REF!</definedName>
    <definedName name="OLE_LINK6___0" localSheetId="0">#REF!</definedName>
    <definedName name="OLE_LINK6___0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95" i="3" l="1"/>
  <c r="J95" i="3"/>
  <c r="D95" i="3"/>
  <c r="P94" i="3"/>
  <c r="J94" i="3"/>
  <c r="D94" i="3"/>
  <c r="P93" i="3"/>
  <c r="J93" i="3"/>
  <c r="D93" i="3"/>
  <c r="P92" i="3"/>
  <c r="J92" i="3"/>
  <c r="D92" i="3"/>
  <c r="T91" i="3"/>
  <c r="R91" i="3"/>
  <c r="P91" i="3" s="1"/>
  <c r="N91" i="3"/>
  <c r="L91" i="3"/>
  <c r="H91" i="3"/>
  <c r="F91" i="3"/>
  <c r="D91" i="3" s="1"/>
  <c r="P90" i="3"/>
  <c r="J90" i="3"/>
  <c r="D90" i="3"/>
  <c r="P89" i="3"/>
  <c r="J89" i="3"/>
  <c r="D89" i="3"/>
  <c r="P88" i="3"/>
  <c r="J88" i="3"/>
  <c r="D88" i="3"/>
  <c r="T87" i="3"/>
  <c r="R87" i="3"/>
  <c r="P87" i="3" s="1"/>
  <c r="N87" i="3"/>
  <c r="J87" i="3" s="1"/>
  <c r="L87" i="3"/>
  <c r="H87" i="3"/>
  <c r="F87" i="3"/>
  <c r="P86" i="3"/>
  <c r="J86" i="3"/>
  <c r="D86" i="3"/>
  <c r="P85" i="3"/>
  <c r="J85" i="3"/>
  <c r="D85" i="3"/>
  <c r="P84" i="3"/>
  <c r="J84" i="3"/>
  <c r="D84" i="3"/>
  <c r="P83" i="3"/>
  <c r="J83" i="3"/>
  <c r="D83" i="3"/>
  <c r="T82" i="3"/>
  <c r="R82" i="3"/>
  <c r="N82" i="3"/>
  <c r="L82" i="3"/>
  <c r="J82" i="3" s="1"/>
  <c r="H82" i="3"/>
  <c r="F82" i="3"/>
  <c r="D82" i="3"/>
  <c r="P81" i="3"/>
  <c r="J81" i="3"/>
  <c r="D81" i="3"/>
  <c r="P80" i="3"/>
  <c r="J80" i="3"/>
  <c r="D80" i="3"/>
  <c r="P79" i="3"/>
  <c r="J79" i="3"/>
  <c r="D79" i="3"/>
  <c r="P78" i="3"/>
  <c r="J78" i="3"/>
  <c r="D78" i="3"/>
  <c r="P77" i="3"/>
  <c r="J77" i="3"/>
  <c r="D77" i="3"/>
  <c r="P76" i="3"/>
  <c r="J76" i="3"/>
  <c r="D76" i="3"/>
  <c r="P75" i="3"/>
  <c r="J75" i="3"/>
  <c r="D75" i="3"/>
  <c r="P74" i="3"/>
  <c r="J74" i="3"/>
  <c r="D74" i="3"/>
  <c r="P73" i="3"/>
  <c r="J73" i="3"/>
  <c r="D73" i="3"/>
  <c r="T72" i="3"/>
  <c r="R72" i="3"/>
  <c r="N72" i="3"/>
  <c r="L72" i="3"/>
  <c r="H72" i="3"/>
  <c r="F72" i="3"/>
  <c r="D72" i="3" s="1"/>
  <c r="P71" i="3"/>
  <c r="J71" i="3"/>
  <c r="D71" i="3"/>
  <c r="P70" i="3"/>
  <c r="J70" i="3"/>
  <c r="D70" i="3"/>
  <c r="P69" i="3"/>
  <c r="J69" i="3"/>
  <c r="D69" i="3"/>
  <c r="P68" i="3"/>
  <c r="J68" i="3"/>
  <c r="D68" i="3"/>
  <c r="P67" i="3"/>
  <c r="J67" i="3"/>
  <c r="D67" i="3"/>
  <c r="P66" i="3"/>
  <c r="J66" i="3"/>
  <c r="D66" i="3"/>
  <c r="P65" i="3"/>
  <c r="J65" i="3"/>
  <c r="D65" i="3"/>
  <c r="T64" i="3"/>
  <c r="T62" i="3" s="1"/>
  <c r="R64" i="3"/>
  <c r="N64" i="3"/>
  <c r="L64" i="3"/>
  <c r="L62" i="3" s="1"/>
  <c r="H64" i="3"/>
  <c r="H62" i="3" s="1"/>
  <c r="F64" i="3"/>
  <c r="D64" i="3" s="1"/>
  <c r="P44" i="3"/>
  <c r="J44" i="3"/>
  <c r="D44" i="3"/>
  <c r="P43" i="3"/>
  <c r="J43" i="3"/>
  <c r="D43" i="3"/>
  <c r="P42" i="3"/>
  <c r="J42" i="3"/>
  <c r="D42" i="3"/>
  <c r="P41" i="3"/>
  <c r="J41" i="3"/>
  <c r="D41" i="3"/>
  <c r="T40" i="3"/>
  <c r="R40" i="3"/>
  <c r="P40" i="3" s="1"/>
  <c r="N40" i="3"/>
  <c r="J40" i="3" s="1"/>
  <c r="L40" i="3"/>
  <c r="H40" i="3"/>
  <c r="F40" i="3"/>
  <c r="D40" i="3" s="1"/>
  <c r="P39" i="3"/>
  <c r="J39" i="3"/>
  <c r="D39" i="3"/>
  <c r="P38" i="3"/>
  <c r="J38" i="3"/>
  <c r="D38" i="3"/>
  <c r="P37" i="3"/>
  <c r="J37" i="3"/>
  <c r="D37" i="3"/>
  <c r="T36" i="3"/>
  <c r="R36" i="3"/>
  <c r="P36" i="3" s="1"/>
  <c r="N36" i="3"/>
  <c r="L36" i="3"/>
  <c r="J36" i="3"/>
  <c r="H36" i="3"/>
  <c r="F36" i="3"/>
  <c r="P35" i="3"/>
  <c r="J35" i="3"/>
  <c r="D35" i="3"/>
  <c r="P34" i="3"/>
  <c r="J34" i="3"/>
  <c r="D34" i="3"/>
  <c r="P33" i="3"/>
  <c r="J33" i="3"/>
  <c r="D33" i="3"/>
  <c r="P32" i="3"/>
  <c r="J32" i="3"/>
  <c r="D32" i="3"/>
  <c r="T31" i="3"/>
  <c r="R31" i="3"/>
  <c r="N31" i="3"/>
  <c r="L31" i="3"/>
  <c r="J31" i="3" s="1"/>
  <c r="H31" i="3"/>
  <c r="D31" i="3" s="1"/>
  <c r="F31" i="3"/>
  <c r="P30" i="3"/>
  <c r="J30" i="3"/>
  <c r="D30" i="3"/>
  <c r="P29" i="3"/>
  <c r="J29" i="3"/>
  <c r="D29" i="3"/>
  <c r="P28" i="3"/>
  <c r="J28" i="3"/>
  <c r="D28" i="3"/>
  <c r="P27" i="3"/>
  <c r="J27" i="3"/>
  <c r="D27" i="3"/>
  <c r="P26" i="3"/>
  <c r="J26" i="3"/>
  <c r="D26" i="3"/>
  <c r="P25" i="3"/>
  <c r="J25" i="3"/>
  <c r="D25" i="3"/>
  <c r="P24" i="3"/>
  <c r="J24" i="3"/>
  <c r="D24" i="3"/>
  <c r="P23" i="3"/>
  <c r="J23" i="3"/>
  <c r="D23" i="3"/>
  <c r="P22" i="3"/>
  <c r="J22" i="3"/>
  <c r="D22" i="3"/>
  <c r="T21" i="3"/>
  <c r="P21" i="3" s="1"/>
  <c r="R21" i="3"/>
  <c r="N21" i="3"/>
  <c r="L21" i="3"/>
  <c r="J21" i="3" s="1"/>
  <c r="H21" i="3"/>
  <c r="F21" i="3"/>
  <c r="D21" i="3"/>
  <c r="P20" i="3"/>
  <c r="J20" i="3"/>
  <c r="D20" i="3"/>
  <c r="P19" i="3"/>
  <c r="J19" i="3"/>
  <c r="D19" i="3"/>
  <c r="P18" i="3"/>
  <c r="J18" i="3"/>
  <c r="D18" i="3"/>
  <c r="P17" i="3"/>
  <c r="J17" i="3"/>
  <c r="D17" i="3"/>
  <c r="P16" i="3"/>
  <c r="J16" i="3"/>
  <c r="D16" i="3"/>
  <c r="P15" i="3"/>
  <c r="J15" i="3"/>
  <c r="D15" i="3"/>
  <c r="P14" i="3"/>
  <c r="J14" i="3"/>
  <c r="D14" i="3"/>
  <c r="T13" i="3"/>
  <c r="R13" i="3"/>
  <c r="R11" i="3" s="1"/>
  <c r="P13" i="3"/>
  <c r="N13" i="3"/>
  <c r="L13" i="3"/>
  <c r="J13" i="3" s="1"/>
  <c r="H13" i="3"/>
  <c r="F13" i="3"/>
  <c r="J109" i="2"/>
  <c r="H109" i="2"/>
  <c r="F109" i="2"/>
  <c r="J107" i="2"/>
  <c r="H107" i="2"/>
  <c r="F107" i="2"/>
  <c r="J105" i="2"/>
  <c r="H105" i="2"/>
  <c r="F105" i="2"/>
  <c r="J103" i="2"/>
  <c r="H103" i="2"/>
  <c r="F103" i="2"/>
  <c r="J101" i="2"/>
  <c r="H101" i="2"/>
  <c r="F101" i="2"/>
  <c r="J99" i="2"/>
  <c r="H99" i="2"/>
  <c r="F99" i="2"/>
  <c r="J97" i="2"/>
  <c r="H97" i="2"/>
  <c r="F97" i="2"/>
  <c r="J95" i="2"/>
  <c r="H95" i="2"/>
  <c r="F95" i="2"/>
  <c r="J93" i="2"/>
  <c r="H93" i="2"/>
  <c r="F93" i="2"/>
  <c r="J91" i="2"/>
  <c r="H91" i="2"/>
  <c r="F91" i="2"/>
  <c r="J89" i="2"/>
  <c r="H89" i="2"/>
  <c r="F89" i="2"/>
  <c r="J87" i="2"/>
  <c r="H87" i="2"/>
  <c r="F87" i="2"/>
  <c r="F85" i="2" s="1"/>
  <c r="V85" i="2"/>
  <c r="T85" i="2"/>
  <c r="R85" i="2"/>
  <c r="P85" i="2"/>
  <c r="N85" i="2"/>
  <c r="L85" i="2"/>
  <c r="H85" i="2"/>
  <c r="P68" i="2"/>
  <c r="J68" i="2"/>
  <c r="H68" i="2"/>
  <c r="F68" i="2"/>
  <c r="D68" i="2"/>
  <c r="P66" i="2"/>
  <c r="J66" i="2"/>
  <c r="H66" i="2"/>
  <c r="F66" i="2"/>
  <c r="P64" i="2"/>
  <c r="J64" i="2"/>
  <c r="D64" i="2" s="1"/>
  <c r="H64" i="2"/>
  <c r="F64" i="2"/>
  <c r="F29" i="2"/>
  <c r="F27" i="2"/>
  <c r="F25" i="2"/>
  <c r="J72" i="3" l="1"/>
  <c r="P82" i="3"/>
  <c r="T11" i="3"/>
  <c r="P11" i="3" s="1"/>
  <c r="J64" i="3"/>
  <c r="P72" i="3"/>
  <c r="D87" i="3"/>
  <c r="J91" i="3"/>
  <c r="H11" i="3"/>
  <c r="P31" i="3"/>
  <c r="J85" i="2"/>
  <c r="D66" i="2"/>
  <c r="D36" i="3"/>
  <c r="P64" i="3"/>
  <c r="L11" i="3"/>
  <c r="F62" i="3"/>
  <c r="D62" i="3" s="1"/>
  <c r="N62" i="3"/>
  <c r="J62" i="3" s="1"/>
  <c r="F11" i="3"/>
  <c r="D11" i="3" s="1"/>
  <c r="N11" i="3"/>
  <c r="D13" i="3"/>
  <c r="R62" i="3"/>
  <c r="P62" i="3" s="1"/>
  <c r="J11" i="3" l="1"/>
</calcChain>
</file>

<file path=xl/sharedStrings.xml><?xml version="1.0" encoding="utf-8"?>
<sst xmlns="http://schemas.openxmlformats.org/spreadsheetml/2006/main" count="162" uniqueCount="84">
  <si>
    <t>10 - Movimentação de passageiros em rodoviárias do Brasil</t>
  </si>
  <si>
    <t>Ano</t>
  </si>
  <si>
    <t>Movimentação de passageiros</t>
  </si>
  <si>
    <t>Total</t>
  </si>
  <si>
    <t>Fonte: Agência Nacional de Transporte Terrestre - ANTT.</t>
  </si>
  <si>
    <t>Nota: (1) O transporte nacional compõe-se do transporte intraestadual e interestadual.</t>
  </si>
  <si>
    <t>Movimentação de passageiros Nacionais</t>
  </si>
  <si>
    <t>Passageiros Nacionais</t>
  </si>
  <si>
    <t>Passageiros Interestaduais</t>
  </si>
  <si>
    <t>Passageiros Intraestaduais</t>
  </si>
  <si>
    <t xml:space="preserve">Total </t>
  </si>
  <si>
    <t>Nota: (1)  Segundo a ANTT, passageiros de ida referem-se aos passageiros embarcados no ponto de origem da linha do ônibus.</t>
  </si>
  <si>
    <t>Mês</t>
  </si>
  <si>
    <t xml:space="preserve">Movimentação Nacional </t>
  </si>
  <si>
    <t>Movimentação Internacional</t>
  </si>
  <si>
    <t>Brasil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</si>
  <si>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</si>
  <si>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</si>
  <si>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</si>
  <si>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</si>
  <si>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</si>
  <si>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</si>
  <si>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</si>
  <si>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</si>
  <si>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</si>
  <si>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</si>
  <si>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</si>
  <si>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</si>
  <si>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Grandes Regiões e
Unidades da Federação</t>
  </si>
  <si>
    <t>Acre</t>
  </si>
  <si>
    <t>Amapá</t>
  </si>
  <si>
    <t>Amazonas</t>
  </si>
  <si>
    <t>Pará</t>
  </si>
  <si>
    <t>Rondônia</t>
  </si>
  <si>
    <t>Roraima</t>
  </si>
  <si>
    <t>Tocantins</t>
  </si>
  <si>
    <t>Alagoas</t>
  </si>
  <si>
    <t>Bahia</t>
  </si>
  <si>
    <t>Ceará</t>
  </si>
  <si>
    <t>Maranhão</t>
  </si>
  <si>
    <t>Paraíba</t>
  </si>
  <si>
    <t>Pernambuco</t>
  </si>
  <si>
    <t>Piauí</t>
  </si>
  <si>
    <t>Rio Grande do Norte</t>
  </si>
  <si>
    <t>Sergipe</t>
  </si>
  <si>
    <t>Espírito Santo</t>
  </si>
  <si>
    <t>Minas Gerais</t>
  </si>
  <si>
    <t>Rio de Janeiro</t>
  </si>
  <si>
    <t>São Paulo</t>
  </si>
  <si>
    <t>Paraná</t>
  </si>
  <si>
    <t>Rio Grande do Sul</t>
  </si>
  <si>
    <t>Santa Catarina</t>
  </si>
  <si>
    <t>Distrito Federal</t>
  </si>
  <si>
    <t>Goiás</t>
  </si>
  <si>
    <t>Mato Grosso</t>
  </si>
  <si>
    <t>Mato Grosso do Sul</t>
  </si>
  <si>
    <t>Notas: (1)  Segundo a ANTT, passageiros de ida referem-se aos passageiros embarcados no ponto de origem da linha do ônibus.</t>
  </si>
  <si>
    <t>Notas: (1) Segundo a ANTT, passageiros de ida referem-se aos passageiros embarcados no ponto de origem da linha do ônibus.</t>
  </si>
  <si>
    <t>10. Movimentação de passageiros em
rodoviárias do Brasil</t>
  </si>
  <si>
    <r>
      <t>Ida</t>
    </r>
    <r>
      <rPr>
        <vertAlign val="superscript"/>
        <sz val="12"/>
        <color theme="0"/>
        <rFont val="Work Sans"/>
      </rPr>
      <t>(1)</t>
    </r>
  </si>
  <si>
    <r>
      <t>Volta</t>
    </r>
    <r>
      <rPr>
        <vertAlign val="superscript"/>
        <sz val="12"/>
        <color theme="0"/>
        <rFont val="Work Sans"/>
      </rPr>
      <t>(2)</t>
    </r>
  </si>
  <si>
    <r>
      <t>Nacional</t>
    </r>
    <r>
      <rPr>
        <vertAlign val="superscript"/>
        <sz val="12"/>
        <color theme="0"/>
        <rFont val="Work Sans"/>
      </rPr>
      <t>(1)</t>
    </r>
  </si>
  <si>
    <r>
      <t>Internacional</t>
    </r>
    <r>
      <rPr>
        <vertAlign val="superscript"/>
        <sz val="12"/>
        <color theme="0"/>
        <rFont val="Work Sans"/>
      </rPr>
      <t>(2)</t>
    </r>
  </si>
  <si>
    <t xml:space="preserve">   (2)  Segundo a ANTT, passageiros de volta referem-se aos passageiros embarcados no ponto de destino da linha do ônibus.</t>
  </si>
  <si>
    <t>(2) E o transporte internacional exclui o transporte Semiurbano dos passageiros de ida e de volta.</t>
  </si>
  <si>
    <t>Obs.: Tanto a movimentação nacional como a internacional contemplam a soma.</t>
  </si>
  <si>
    <t>(2)  Segundo a ANTT, passageiros de volta referem-se aos passageiros embarcados no ponto de destino da linha do ônibus.</t>
  </si>
  <si>
    <t>Obs.: O transporte nacional compõe-se do transporte interestadual e intraestadual. A movimentação nacional contempla a soma dos passageiros de ida e de volta interestaduais e intraestaduais.</t>
  </si>
  <si>
    <t>Nota: O transporte internacional exclui o transporte semiurbano. E o transporte nacional compõe-se do transporte interestadual e intraestadual.</t>
  </si>
  <si>
    <t xml:space="preserve">          Norte</t>
  </si>
  <si>
    <t xml:space="preserve">          Nordeste</t>
  </si>
  <si>
    <t xml:space="preserve">          Sudeste</t>
  </si>
  <si>
    <t xml:space="preserve">          Sul</t>
  </si>
  <si>
    <t xml:space="preserve">          Centro-Oeste</t>
  </si>
  <si>
    <r>
      <t xml:space="preserve">    </t>
    </r>
    <r>
      <rPr>
        <sz val="6"/>
        <rFont val="Arial"/>
        <family val="2"/>
      </rPr>
      <t xml:space="preserve"> </t>
    </r>
    <r>
      <rPr>
        <sz val="9"/>
        <rFont val="Arial"/>
        <family val="2"/>
      </rPr>
      <t xml:space="preserve">   </t>
    </r>
    <r>
      <rPr>
        <sz val="6"/>
        <rFont val="Arial"/>
        <family val="2"/>
      </rPr>
      <t xml:space="preserve">  </t>
    </r>
    <r>
      <rPr>
        <sz val="9"/>
        <rFont val="Arial"/>
        <family val="2"/>
      </rPr>
      <t xml:space="preserve"> </t>
    </r>
    <r>
      <rPr>
        <sz val="5"/>
        <rFont val="Arial"/>
        <family val="2"/>
      </rPr>
      <t xml:space="preserve">  </t>
    </r>
    <r>
      <rPr>
        <sz val="9"/>
        <rFont val="Arial"/>
        <family val="2"/>
      </rPr>
      <t>(2)  Segundo a ANTT, passageiros de volta referem-se aos passageiros embarcados no ponto de destino da linha do ônibus.</t>
    </r>
  </si>
  <si>
    <t>10.4 - Movimentação internacional de passageiros em rodoviárias do Brasil, por ano, segundo Grandes Regiões e Unidades da Federação - 2017-2019</t>
  </si>
  <si>
    <r>
      <t>Passageiros de ida</t>
    </r>
    <r>
      <rPr>
        <b/>
        <vertAlign val="superscript"/>
        <sz val="10"/>
        <color theme="0"/>
        <rFont val="Arial"/>
        <family val="2"/>
      </rPr>
      <t>(1)</t>
    </r>
  </si>
  <si>
    <r>
      <t>Passageiros de volta</t>
    </r>
    <r>
      <rPr>
        <b/>
        <vertAlign val="superscript"/>
        <sz val="10"/>
        <color theme="0"/>
        <rFont val="Arial"/>
        <family val="2"/>
      </rPr>
      <t>(2)</t>
    </r>
  </si>
  <si>
    <t>10.3 - Movimentação nacional de passageiros em rodoviárias do Brasil, por ano, segundo Grandes Regiões e Unidades da Federação - 2017-2019</t>
  </si>
  <si>
    <t>Anuário Estatístico de Turismo 2020 - Volume 47 - Ano Base 2019 - 2ª Edição</t>
  </si>
  <si>
    <t>10.1 - Movimentação nacional e internacional de passageiros em rodoviárias do Brasil, segundo os anos - 2009-2019</t>
  </si>
  <si>
    <t>10.1.1 - Movimentação nacional, interestaduais e intraestaduais de passageiros em rodoviárias do Brasil, segundo os anos - 2009-2019</t>
  </si>
  <si>
    <t>10.2 - Movimentação nacional e internacional de passageiros em rodoviárias do Brasil, segundo os meses - 2017-2019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</si>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</sst>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  <numFmt numFmtId="166" formatCode="_-* #,##0_-;\-* #,##0_-;_-* &quot;-&quot;??_-;_-@_-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Work Sans"/>
    </font>
    <font>
      <sz val="20"/>
      <color theme="1"/>
      <name val="Work Sans"/>
    </font>
    <font>
      <sz val="12"/>
      <color theme="1"/>
      <name val="Work Sans"/>
    </font>
    <font>
      <sz val="9"/>
      <color theme="1"/>
      <name val="Work Sans"/>
    </font>
    <font>
      <sz val="12"/>
      <color indexed="63"/>
      <name val="Work Sans"/>
    </font>
    <font>
      <sz val="9"/>
      <color indexed="63"/>
      <name val="Work Sans"/>
    </font>
    <font>
      <sz val="12"/>
      <color theme="0"/>
      <name val="Work Sans"/>
    </font>
    <font>
      <vertAlign val="superscript"/>
      <sz val="12"/>
      <color theme="0"/>
      <name val="Work Sans"/>
    </font>
    <font>
      <sz val="6"/>
      <name val="Arial"/>
      <family val="2"/>
    </font>
    <font>
      <sz val="9"/>
      <name val="Arial"/>
      <family val="2"/>
    </font>
    <font>
      <sz val="5"/>
      <name val="Arial"/>
      <family val="2"/>
    </font>
    <font>
      <b/>
      <vertAlign val="superscript"/>
      <sz val="10"/>
      <color theme="0"/>
      <name val="Arial"/>
      <family val="2"/>
    </font>
    <font>
      <b/>
      <sz val="10"/>
      <color theme="1"/>
      <name val="Work Sans"/>
    </font>
  </fonts>
  <fills count="5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0" tint="-0.499984740745262"/>
      </top>
      <bottom/>
      <diagonal/>
    </border>
    <border>
      <left/>
      <right/>
      <top/>
      <bottom style="thin">
        <color theme="0" tint="-0.499984740745262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</cellStyleXfs>
  <cellXfs count="85">
    <xf numFmtId="0" fontId="0" fillId="0" borderId="0" xfId="0"/>
    <xf numFmtId="0" fontId="7" fillId="0" borderId="0" xfId="3" applyFont="1" applyBorder="1" applyAlignment="1">
      <alignment horizontal="left" vertical="center"/>
    </xf>
    <xf numFmtId="0" fontId="7" fillId="0" borderId="0" xfId="3" applyFont="1" applyBorder="1" applyAlignment="1">
      <alignment horizontal="center" vertical="center"/>
    </xf>
    <xf numFmtId="3" fontId="7" fillId="0" borderId="0" xfId="3" applyNumberFormat="1" applyFont="1" applyBorder="1" applyAlignment="1">
      <alignment horizontal="center" vertical="center"/>
    </xf>
    <xf numFmtId="0" fontId="7" fillId="0" borderId="0" xfId="3" applyFont="1" applyBorder="1" applyAlignment="1">
      <alignment vertical="center"/>
    </xf>
    <xf numFmtId="0" fontId="8" fillId="0" borderId="0" xfId="3" applyFont="1" applyBorder="1" applyAlignment="1">
      <alignment vertical="center"/>
    </xf>
    <xf numFmtId="49" fontId="7" fillId="0" borderId="0" xfId="3" applyNumberFormat="1" applyFont="1" applyBorder="1" applyAlignment="1">
      <alignment vertical="center"/>
    </xf>
    <xf numFmtId="165" fontId="8" fillId="0" borderId="0" xfId="4" applyNumberFormat="1" applyFont="1" applyFill="1" applyBorder="1" applyAlignment="1">
      <alignment vertical="center"/>
    </xf>
    <xf numFmtId="165" fontId="8" fillId="0" borderId="0" xfId="3" applyNumberFormat="1" applyFont="1" applyBorder="1" applyAlignment="1">
      <alignment vertical="center"/>
    </xf>
    <xf numFmtId="49" fontId="8" fillId="0" borderId="0" xfId="3" applyNumberFormat="1" applyFont="1" applyBorder="1" applyAlignment="1">
      <alignment vertical="center"/>
    </xf>
    <xf numFmtId="165" fontId="7" fillId="0" borderId="0" xfId="4" applyNumberFormat="1" applyFont="1" applyFill="1" applyBorder="1" applyAlignment="1">
      <alignment vertical="center"/>
    </xf>
    <xf numFmtId="165" fontId="7" fillId="0" borderId="0" xfId="3" applyNumberFormat="1" applyFont="1" applyBorder="1" applyAlignment="1">
      <alignment vertical="center"/>
    </xf>
    <xf numFmtId="0" fontId="7" fillId="0" borderId="0" xfId="3" applyFont="1" applyBorder="1" applyAlignment="1">
      <alignment horizontal="left" vertical="center" wrapText="1"/>
    </xf>
    <xf numFmtId="37" fontId="7" fillId="0" borderId="0" xfId="3" applyNumberFormat="1" applyFont="1" applyBorder="1" applyAlignment="1">
      <alignment vertical="center"/>
    </xf>
    <xf numFmtId="0" fontId="9" fillId="2" borderId="0" xfId="3" applyFont="1" applyFill="1" applyBorder="1" applyAlignment="1">
      <alignment horizontal="center" vertical="center" wrapText="1"/>
    </xf>
    <xf numFmtId="0" fontId="7" fillId="0" borderId="0" xfId="3" applyFont="1" applyBorder="1" applyAlignment="1">
      <alignment horizontal="center" vertical="center" wrapText="1"/>
    </xf>
    <xf numFmtId="165" fontId="7" fillId="0" borderId="0" xfId="4" applyNumberFormat="1" applyFont="1" applyFill="1" applyBorder="1" applyAlignment="1">
      <alignment horizontal="right" vertical="center"/>
    </xf>
    <xf numFmtId="3" fontId="7" fillId="0" borderId="0" xfId="3" applyNumberFormat="1" applyFont="1" applyBorder="1" applyAlignment="1">
      <alignment horizontal="right" vertical="center"/>
    </xf>
    <xf numFmtId="0" fontId="7" fillId="0" borderId="0" xfId="3" applyFont="1" applyFill="1" applyBorder="1" applyAlignment="1">
      <alignment vertical="center"/>
    </xf>
    <xf numFmtId="0" fontId="9" fillId="0" borderId="0" xfId="3" applyFont="1" applyFill="1" applyBorder="1" applyAlignment="1">
      <alignment horizontal="center" vertical="center"/>
    </xf>
    <xf numFmtId="0" fontId="7" fillId="0" borderId="0" xfId="3" applyFont="1" applyFill="1" applyBorder="1" applyAlignment="1">
      <alignment horizontal="left" vertical="center"/>
    </xf>
    <xf numFmtId="0" fontId="7" fillId="0" borderId="0" xfId="3" applyFont="1" applyFill="1" applyBorder="1" applyAlignment="1">
      <alignment horizontal="center" vertical="center"/>
    </xf>
    <xf numFmtId="3" fontId="7" fillId="0" borderId="0" xfId="3" applyNumberFormat="1" applyFont="1" applyFill="1" applyBorder="1" applyAlignment="1">
      <alignment horizontal="center" vertical="center"/>
    </xf>
    <xf numFmtId="165" fontId="7" fillId="0" borderId="0" xfId="3" applyNumberFormat="1" applyFont="1" applyFill="1" applyBorder="1" applyAlignment="1">
      <alignment vertical="center"/>
    </xf>
    <xf numFmtId="166" fontId="5" fillId="0" borderId="0" xfId="1" applyNumberFormat="1" applyFont="1" applyFill="1" applyBorder="1" applyAlignment="1">
      <alignment vertical="center"/>
    </xf>
    <xf numFmtId="0" fontId="5" fillId="0" borderId="0" xfId="3" applyFont="1" applyFill="1" applyBorder="1" applyAlignment="1">
      <alignment horizontal="center" vertical="center"/>
    </xf>
    <xf numFmtId="165" fontId="5" fillId="0" borderId="0" xfId="4" applyNumberFormat="1" applyFont="1" applyFill="1" applyBorder="1" applyAlignment="1">
      <alignment horizontal="center" vertical="center"/>
    </xf>
    <xf numFmtId="0" fontId="5" fillId="0" borderId="0" xfId="3" applyFont="1" applyFill="1" applyBorder="1" applyAlignment="1">
      <alignment vertical="center"/>
    </xf>
    <xf numFmtId="165" fontId="5" fillId="3" borderId="0" xfId="4" applyNumberFormat="1" applyFont="1" applyFill="1" applyBorder="1" applyAlignment="1">
      <alignment horizontal="center" vertical="center"/>
    </xf>
    <xf numFmtId="0" fontId="5" fillId="0" borderId="0" xfId="3" applyFont="1" applyFill="1" applyBorder="1" applyAlignment="1">
      <alignment horizontal="left" vertical="center"/>
    </xf>
    <xf numFmtId="3" fontId="5" fillId="0" borderId="0" xfId="3" applyNumberFormat="1" applyFont="1" applyFill="1" applyBorder="1" applyAlignment="1">
      <alignment horizontal="center" vertical="center"/>
    </xf>
    <xf numFmtId="0" fontId="7" fillId="0" borderId="0" xfId="3" applyFont="1" applyFill="1" applyBorder="1" applyAlignment="1">
      <alignment horizontal="left" vertical="center" wrapText="1"/>
    </xf>
    <xf numFmtId="37" fontId="7" fillId="0" borderId="0" xfId="3" applyNumberFormat="1" applyFont="1" applyFill="1" applyBorder="1" applyAlignment="1">
      <alignment vertical="center"/>
    </xf>
    <xf numFmtId="0" fontId="9" fillId="0" borderId="0" xfId="3" applyFont="1" applyFill="1" applyBorder="1" applyAlignment="1">
      <alignment horizontal="center" vertical="center" wrapText="1"/>
    </xf>
    <xf numFmtId="0" fontId="7" fillId="0" borderId="0" xfId="3" applyFont="1" applyFill="1" applyBorder="1" applyAlignment="1">
      <alignment horizontal="center" vertical="center" wrapText="1"/>
    </xf>
    <xf numFmtId="3" fontId="7" fillId="0" borderId="0" xfId="3" applyNumberFormat="1" applyFont="1" applyFill="1" applyBorder="1" applyAlignment="1">
      <alignment horizontal="right" vertical="center"/>
    </xf>
    <xf numFmtId="49" fontId="7" fillId="0" borderId="0" xfId="3" applyNumberFormat="1" applyFont="1" applyFill="1" applyBorder="1" applyAlignment="1">
      <alignment vertical="center"/>
    </xf>
    <xf numFmtId="0" fontId="8" fillId="0" borderId="0" xfId="3" applyFont="1" applyFill="1" applyBorder="1" applyAlignment="1">
      <alignment vertical="center"/>
    </xf>
    <xf numFmtId="165" fontId="8" fillId="0" borderId="0" xfId="3" applyNumberFormat="1" applyFont="1" applyFill="1" applyBorder="1" applyAlignment="1">
      <alignment vertical="center"/>
    </xf>
    <xf numFmtId="165" fontId="7" fillId="4" borderId="0" xfId="4" applyNumberFormat="1" applyFont="1" applyFill="1" applyBorder="1" applyAlignment="1">
      <alignment horizontal="right" vertical="center"/>
    </xf>
    <xf numFmtId="49" fontId="8" fillId="0" borderId="0" xfId="3" applyNumberFormat="1" applyFont="1" applyFill="1" applyBorder="1" applyAlignment="1">
      <alignment vertical="center"/>
    </xf>
    <xf numFmtId="165" fontId="5" fillId="4" borderId="0" xfId="4" applyNumberFormat="1" applyFont="1" applyFill="1" applyBorder="1" applyAlignment="1">
      <alignment horizontal="center" vertical="center"/>
    </xf>
    <xf numFmtId="0" fontId="6" fillId="0" borderId="0" xfId="3" applyFont="1" applyFill="1" applyBorder="1" applyAlignment="1">
      <alignment vertical="center"/>
    </xf>
    <xf numFmtId="0" fontId="6" fillId="0" borderId="0" xfId="3" applyFont="1" applyFill="1" applyBorder="1" applyAlignment="1">
      <alignment horizontal="center" vertical="center"/>
    </xf>
    <xf numFmtId="165" fontId="6" fillId="0" borderId="0" xfId="3" applyNumberFormat="1" applyFont="1" applyFill="1" applyBorder="1" applyAlignment="1">
      <alignment horizontal="center" vertical="center"/>
    </xf>
    <xf numFmtId="0" fontId="7" fillId="0" borderId="0" xfId="3" applyFont="1" applyAlignment="1">
      <alignment horizontal="center" vertical="center"/>
    </xf>
    <xf numFmtId="3" fontId="7" fillId="0" borderId="0" xfId="3" applyNumberFormat="1" applyFont="1" applyAlignment="1">
      <alignment horizontal="center" vertical="center"/>
    </xf>
    <xf numFmtId="0" fontId="7" fillId="3" borderId="0" xfId="3" applyFont="1" applyFill="1" applyAlignment="1">
      <alignment horizontal="center" vertical="center"/>
    </xf>
    <xf numFmtId="165" fontId="7" fillId="4" borderId="0" xfId="3" applyNumberFormat="1" applyFont="1" applyFill="1" applyAlignment="1">
      <alignment horizontal="right" vertical="center"/>
    </xf>
    <xf numFmtId="165" fontId="7" fillId="0" borderId="0" xfId="3" applyNumberFormat="1" applyFont="1" applyAlignment="1">
      <alignment horizontal="right" vertical="center"/>
    </xf>
    <xf numFmtId="0" fontId="7" fillId="0" borderId="0" xfId="3" applyFont="1" applyAlignment="1">
      <alignment horizontal="left" vertical="center"/>
    </xf>
    <xf numFmtId="3" fontId="7" fillId="0" borderId="0" xfId="3" applyNumberFormat="1" applyFont="1" applyAlignment="1">
      <alignment horizontal="right" vertical="center"/>
    </xf>
    <xf numFmtId="0" fontId="9" fillId="2" borderId="0" xfId="3" applyFont="1" applyFill="1" applyAlignment="1">
      <alignment horizontal="center" vertical="center"/>
    </xf>
    <xf numFmtId="0" fontId="9" fillId="0" borderId="0" xfId="3" applyFont="1" applyAlignment="1">
      <alignment horizontal="center" vertical="center"/>
    </xf>
    <xf numFmtId="0" fontId="5" fillId="0" borderId="0" xfId="3" applyFont="1" applyAlignment="1">
      <alignment vertical="center"/>
    </xf>
    <xf numFmtId="0" fontId="9" fillId="0" borderId="0" xfId="3" applyFont="1" applyAlignment="1">
      <alignment horizontal="center" vertical="center" wrapText="1"/>
    </xf>
    <xf numFmtId="0" fontId="5" fillId="0" borderId="0" xfId="3" applyFont="1" applyAlignment="1">
      <alignment vertical="center" wrapText="1"/>
    </xf>
    <xf numFmtId="0" fontId="9" fillId="2" borderId="0" xfId="3" applyFont="1" applyFill="1" applyAlignment="1">
      <alignment horizontal="center" vertical="center" wrapText="1"/>
    </xf>
    <xf numFmtId="0" fontId="5" fillId="0" borderId="0" xfId="3" applyFont="1" applyAlignment="1">
      <alignment horizontal="center" vertical="center" wrapText="1"/>
    </xf>
    <xf numFmtId="0" fontId="5" fillId="4" borderId="0" xfId="3" applyFont="1" applyFill="1" applyAlignment="1">
      <alignment horizontal="center" vertical="center"/>
    </xf>
    <xf numFmtId="0" fontId="5" fillId="0" borderId="0" xfId="3" applyFont="1" applyAlignment="1">
      <alignment horizontal="center" vertical="center"/>
    </xf>
    <xf numFmtId="0" fontId="5" fillId="3" borderId="0" xfId="3" applyFont="1" applyFill="1" applyAlignment="1">
      <alignment horizontal="left" vertical="center" indent="2"/>
    </xf>
    <xf numFmtId="0" fontId="6" fillId="0" borderId="0" xfId="3" applyFont="1" applyAlignment="1">
      <alignment vertical="center"/>
    </xf>
    <xf numFmtId="0" fontId="6" fillId="0" borderId="0" xfId="3" applyFont="1" applyAlignment="1">
      <alignment horizontal="center" vertical="center"/>
    </xf>
    <xf numFmtId="165" fontId="6" fillId="0" borderId="0" xfId="3" applyNumberFormat="1" applyFont="1" applyAlignment="1">
      <alignment horizontal="center" vertical="center"/>
    </xf>
    <xf numFmtId="165" fontId="5" fillId="0" borderId="0" xfId="3" applyNumberFormat="1" applyFont="1" applyAlignment="1">
      <alignment horizontal="center" vertical="center"/>
    </xf>
    <xf numFmtId="0" fontId="5" fillId="0" borderId="0" xfId="3" applyFont="1" applyAlignment="1">
      <alignment horizontal="left" vertical="center"/>
    </xf>
    <xf numFmtId="3" fontId="5" fillId="0" borderId="0" xfId="3" applyNumberFormat="1" applyFont="1" applyAlignment="1">
      <alignment horizontal="center" vertical="center"/>
    </xf>
    <xf numFmtId="0" fontId="3" fillId="0" borderId="0" xfId="5" applyFont="1" applyAlignment="1">
      <alignment vertical="center" wrapText="1"/>
    </xf>
    <xf numFmtId="0" fontId="15" fillId="0" borderId="0" xfId="2" applyFont="1" applyAlignment="1">
      <alignment wrapText="1"/>
    </xf>
    <xf numFmtId="0" fontId="4" fillId="0" borderId="0" xfId="2" applyFont="1" applyAlignment="1">
      <alignment horizontal="left" vertical="center" wrapText="1"/>
    </xf>
    <xf numFmtId="0" fontId="3" fillId="0" borderId="0" xfId="5" applyFont="1" applyAlignment="1">
      <alignment horizontal="left" vertical="center" wrapText="1"/>
    </xf>
    <xf numFmtId="0" fontId="7" fillId="0" borderId="2" xfId="3" applyFont="1" applyBorder="1" applyAlignment="1">
      <alignment horizontal="center" vertical="center"/>
    </xf>
    <xf numFmtId="0" fontId="7" fillId="0" borderId="1" xfId="3" applyFont="1" applyBorder="1" applyAlignment="1">
      <alignment horizontal="center" vertical="center"/>
    </xf>
    <xf numFmtId="0" fontId="7" fillId="0" borderId="0" xfId="3" applyFont="1" applyBorder="1" applyAlignment="1">
      <alignment horizontal="left" vertical="center" wrapText="1"/>
    </xf>
    <xf numFmtId="0" fontId="9" fillId="2" borderId="0" xfId="3" applyFont="1" applyFill="1" applyBorder="1" applyAlignment="1">
      <alignment horizontal="center" vertical="center"/>
    </xf>
    <xf numFmtId="0" fontId="7" fillId="3" borderId="0" xfId="3" applyFont="1" applyFill="1" applyAlignment="1">
      <alignment horizontal="center" vertical="center"/>
    </xf>
    <xf numFmtId="3" fontId="7" fillId="0" borderId="0" xfId="3" applyNumberFormat="1" applyFont="1" applyAlignment="1">
      <alignment horizontal="center" vertical="center"/>
    </xf>
    <xf numFmtId="0" fontId="7" fillId="4" borderId="0" xfId="3" applyFont="1" applyFill="1" applyAlignment="1">
      <alignment horizontal="center" vertical="center"/>
    </xf>
    <xf numFmtId="0" fontId="5" fillId="0" borderId="1" xfId="3" applyFont="1" applyFill="1" applyBorder="1" applyAlignment="1">
      <alignment horizontal="center" vertical="center"/>
    </xf>
    <xf numFmtId="0" fontId="5" fillId="0" borderId="2" xfId="3" applyFont="1" applyBorder="1" applyAlignment="1">
      <alignment horizontal="center" vertical="center"/>
    </xf>
    <xf numFmtId="0" fontId="5" fillId="0" borderId="1" xfId="3" applyFont="1" applyBorder="1" applyAlignment="1">
      <alignment horizontal="center" vertical="center"/>
    </xf>
    <xf numFmtId="0" fontId="5" fillId="0" borderId="2" xfId="3" applyFont="1" applyFill="1" applyBorder="1" applyAlignment="1">
      <alignment horizontal="center" vertical="center"/>
    </xf>
    <xf numFmtId="0" fontId="9" fillId="2" borderId="0" xfId="3" applyFont="1" applyFill="1" applyAlignment="1">
      <alignment horizontal="center" vertical="center" wrapText="1"/>
    </xf>
    <xf numFmtId="0" fontId="9" fillId="2" borderId="0" xfId="3" applyFont="1" applyFill="1" applyAlignment="1">
      <alignment horizontal="center" vertical="center"/>
    </xf>
  </cellXfs>
  <cellStyles count="6">
    <cellStyle name="Normal" xfId="0" builtinId="0"/>
    <cellStyle name="Normal 2 2 3 2" xfId="2" xr:uid="{855895AE-EF41-4358-B62E-1883D52EA279}"/>
    <cellStyle name="Normal 2 2 4" xfId="5" xr:uid="{E6F24875-A77B-4E3C-832A-3FDED24A4E80}"/>
    <cellStyle name="Normal 7 2 2" xfId="3" xr:uid="{33504B7C-A438-461A-8748-D8B79EDE8845}"/>
    <cellStyle name="Separador de milhares 10 2 2" xfId="4" xr:uid="{17FC23FF-3258-4774-8047-268916B6048A}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Tema do Office">
  <a:themeElements>
    <a:clrScheme name="Colorido SGE">
      <a:dk1>
        <a:srgbClr val="3F3F3F"/>
      </a:dk1>
      <a:lt1>
        <a:srgbClr val="FFFFFF"/>
      </a:lt1>
      <a:dk2>
        <a:srgbClr val="30524E"/>
      </a:dk2>
      <a:lt2>
        <a:srgbClr val="EAF6F4"/>
      </a:lt2>
      <a:accent1>
        <a:srgbClr val="4299E1"/>
      </a:accent1>
      <a:accent2>
        <a:srgbClr val="5BB0AC"/>
      </a:accent2>
      <a:accent3>
        <a:srgbClr val="48BB78"/>
      </a:accent3>
      <a:accent4>
        <a:srgbClr val="759F4A"/>
      </a:accent4>
      <a:accent5>
        <a:srgbClr val="ECC94B"/>
      </a:accent5>
      <a:accent6>
        <a:srgbClr val="F56565"/>
      </a:accent6>
      <a:hlink>
        <a:srgbClr val="00B0F0"/>
      </a:hlink>
      <a:folHlink>
        <a:srgbClr val="C490AA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65FBB-D564-4859-950F-F2C4337C989E}">
  <sheetPr>
    <tabColor rgb="FF00B0F0"/>
  </sheetPr>
  <dimension ref="A1:J5"/>
  <sheetViews>
    <sheetView showGridLines="0" tabSelected="1" zoomScaleNormal="100" workbookViewId="0">
      <selection sqref="A1:J3"/>
    </sheetView>
  </sheetViews>
  <sheetFormatPr defaultColWidth="9.7109375" defaultRowHeight="39.950000000000003" customHeight="1" x14ac:dyDescent="0.3"/>
  <cols>
    <col min="1" max="16384" width="9.7109375" style="69"/>
  </cols>
  <sheetData>
    <row r="1" spans="1:10" ht="39.950000000000003" customHeight="1" x14ac:dyDescent="0.3">
      <c r="A1" s="70" t="s">
        <v>58</v>
      </c>
      <c r="B1" s="70"/>
      <c r="C1" s="70"/>
      <c r="D1" s="70"/>
      <c r="E1" s="70"/>
      <c r="F1" s="70"/>
      <c r="G1" s="70"/>
      <c r="H1" s="70"/>
      <c r="I1" s="70"/>
      <c r="J1" s="70"/>
    </row>
    <row r="2" spans="1:10" ht="39.950000000000003" customHeight="1" x14ac:dyDescent="0.3">
      <c r="A2" s="70"/>
      <c r="B2" s="70"/>
      <c r="C2" s="70"/>
      <c r="D2" s="70"/>
      <c r="E2" s="70"/>
      <c r="F2" s="70"/>
      <c r="G2" s="70"/>
      <c r="H2" s="70"/>
      <c r="I2" s="70"/>
      <c r="J2" s="70"/>
    </row>
    <row r="3" spans="1:10" ht="39.950000000000003" customHeight="1" x14ac:dyDescent="0.3">
      <c r="A3" s="70"/>
      <c r="B3" s="70"/>
      <c r="C3" s="70"/>
      <c r="D3" s="70"/>
      <c r="E3" s="70"/>
      <c r="F3" s="70"/>
      <c r="G3" s="70"/>
      <c r="H3" s="70"/>
      <c r="I3" s="70"/>
      <c r="J3" s="70"/>
    </row>
    <row r="4" spans="1:10" s="68" customFormat="1" ht="30" customHeight="1" x14ac:dyDescent="0.25">
      <c r="A4" s="71" t="s">
        <v>79</v>
      </c>
      <c r="B4" s="71"/>
      <c r="C4" s="71"/>
      <c r="D4" s="71"/>
      <c r="E4" s="71"/>
      <c r="F4" s="71"/>
      <c r="G4" s="71"/>
      <c r="H4" s="71"/>
      <c r="I4" s="71"/>
      <c r="J4" s="71"/>
    </row>
    <row r="5" spans="1:10" ht="39.950000000000003" customHeight="1" x14ac:dyDescent="0.3">
      <c r="A5" s="69" t="s">
        <v>83</v>
      </c>
    </row>
  </sheetData>
  <mergeCells count="2">
    <mergeCell ref="A1:J3"/>
    <mergeCell ref="A4:J4"/>
  </mergeCells>
  <printOptions horizontalCentered="1"/>
  <pageMargins left="0.78740157480314965" right="0.78740157480314965" top="0.78740157480314965" bottom="0.59055118110236227" header="0.51181102362204722" footer="0.51181102362204722"/>
  <pageSetup paperSize="9" scale="80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45837-284D-4E1F-9D87-041150E926DB}">
  <sheetPr>
    <tabColor rgb="FF92D050"/>
  </sheetPr>
  <dimension ref="B1:W113"/>
  <sheetViews>
    <sheetView showGridLines="0" zoomScaleNormal="100" zoomScaleSheetLayoutView="85" workbookViewId="0"/>
  </sheetViews>
  <sheetFormatPr defaultColWidth="12.140625" defaultRowHeight="21.95" customHeight="1" x14ac:dyDescent="0.25"/>
  <cols>
    <col min="1" max="1" width="2.7109375" style="4" customWidth="1"/>
    <col min="2" max="2" width="30.7109375" style="4" customWidth="1"/>
    <col min="3" max="3" width="0.28515625" style="18" customWidth="1"/>
    <col min="4" max="4" width="15.7109375" style="4" customWidth="1"/>
    <col min="5" max="5" width="0.28515625" style="18" customWidth="1"/>
    <col min="6" max="6" width="15.7109375" style="4" customWidth="1"/>
    <col min="7" max="7" width="0.28515625" style="18" customWidth="1"/>
    <col min="8" max="8" width="15.7109375" style="4" customWidth="1"/>
    <col min="9" max="9" width="0.28515625" style="18" customWidth="1"/>
    <col min="10" max="10" width="15.7109375" style="4" customWidth="1"/>
    <col min="11" max="11" width="0.28515625" style="18" customWidth="1"/>
    <col min="12" max="12" width="15.7109375" style="4" customWidth="1"/>
    <col min="13" max="13" width="0.28515625" style="18" customWidth="1"/>
    <col min="14" max="14" width="15.7109375" style="4" customWidth="1"/>
    <col min="15" max="15" width="0.28515625" style="18" customWidth="1"/>
    <col min="16" max="16" width="15.7109375" style="4" customWidth="1"/>
    <col min="17" max="17" width="0.28515625" style="18" customWidth="1"/>
    <col min="18" max="18" width="15.7109375" style="4" customWidth="1"/>
    <col min="19" max="19" width="0.28515625" style="18" customWidth="1"/>
    <col min="20" max="20" width="15.7109375" style="4" customWidth="1"/>
    <col min="21" max="21" width="0.28515625" style="18" customWidth="1"/>
    <col min="22" max="22" width="15.7109375" style="4" customWidth="1"/>
    <col min="23" max="23" width="2.7109375" style="4" customWidth="1"/>
    <col min="24" max="16384" width="12.140625" style="4"/>
  </cols>
  <sheetData>
    <row r="1" spans="2:21" ht="21.95" customHeight="1" x14ac:dyDescent="0.25">
      <c r="B1" s="1" t="s">
        <v>0</v>
      </c>
      <c r="C1" s="20"/>
      <c r="D1" s="1"/>
      <c r="E1" s="20"/>
      <c r="F1" s="1"/>
      <c r="G1" s="20"/>
      <c r="H1" s="6"/>
      <c r="I1" s="36"/>
      <c r="J1" s="6"/>
      <c r="K1" s="36"/>
      <c r="L1" s="6"/>
      <c r="M1" s="36"/>
      <c r="N1" s="6"/>
      <c r="O1" s="36"/>
      <c r="P1" s="6"/>
      <c r="Q1" s="36"/>
      <c r="R1" s="6"/>
      <c r="S1" s="36"/>
      <c r="T1" s="6"/>
      <c r="U1" s="36"/>
    </row>
    <row r="2" spans="2:21" ht="21.95" customHeight="1" x14ac:dyDescent="0.25">
      <c r="B2" s="1" t="s">
        <v>80</v>
      </c>
      <c r="C2" s="20"/>
      <c r="D2" s="1"/>
      <c r="E2" s="20"/>
      <c r="F2" s="1"/>
      <c r="G2" s="20"/>
      <c r="H2" s="6"/>
      <c r="I2" s="36"/>
      <c r="J2" s="6"/>
      <c r="K2" s="36"/>
      <c r="L2" s="6"/>
      <c r="M2" s="36"/>
      <c r="N2" s="6"/>
      <c r="O2" s="36"/>
      <c r="P2" s="6"/>
      <c r="Q2" s="36"/>
      <c r="R2" s="6"/>
      <c r="S2" s="36"/>
      <c r="T2" s="6"/>
      <c r="U2" s="36"/>
    </row>
    <row r="3" spans="2:21" ht="3.95" customHeight="1" x14ac:dyDescent="0.25">
      <c r="B3" s="1"/>
      <c r="C3" s="20"/>
      <c r="D3" s="1"/>
      <c r="E3" s="20"/>
      <c r="F3" s="1"/>
      <c r="G3" s="20"/>
      <c r="H3" s="6"/>
      <c r="I3" s="36"/>
      <c r="J3" s="6"/>
      <c r="K3" s="36"/>
      <c r="L3" s="6"/>
      <c r="M3" s="36"/>
      <c r="N3" s="6"/>
      <c r="O3" s="36"/>
      <c r="P3" s="6"/>
      <c r="Q3" s="36"/>
      <c r="R3" s="6"/>
      <c r="S3" s="36"/>
      <c r="T3" s="6"/>
      <c r="U3" s="36"/>
    </row>
    <row r="4" spans="2:21" ht="3.95" customHeight="1" x14ac:dyDescent="0.25">
      <c r="B4" s="73"/>
      <c r="C4" s="73"/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36"/>
      <c r="R4" s="6"/>
      <c r="S4" s="36"/>
      <c r="T4" s="6"/>
      <c r="U4" s="36"/>
    </row>
    <row r="5" spans="2:21" ht="21.95" customHeight="1" x14ac:dyDescent="0.25">
      <c r="B5" s="75" t="s">
        <v>1</v>
      </c>
      <c r="C5" s="75"/>
      <c r="D5" s="75"/>
      <c r="E5" s="19"/>
      <c r="F5" s="75" t="s">
        <v>2</v>
      </c>
      <c r="G5" s="75"/>
      <c r="H5" s="75"/>
      <c r="I5" s="75"/>
      <c r="J5" s="75"/>
      <c r="K5" s="75"/>
      <c r="L5" s="75"/>
      <c r="M5" s="75"/>
      <c r="N5" s="75"/>
      <c r="O5" s="75"/>
      <c r="P5" s="75"/>
      <c r="Q5" s="21"/>
    </row>
    <row r="6" spans="2:21" s="18" customFormat="1" ht="2.1" customHeight="1" x14ac:dyDescent="0.25">
      <c r="B6" s="75"/>
      <c r="C6" s="75"/>
      <c r="D6" s="75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21"/>
    </row>
    <row r="7" spans="2:21" ht="21.95" customHeight="1" x14ac:dyDescent="0.25">
      <c r="B7" s="75"/>
      <c r="C7" s="75"/>
      <c r="D7" s="75"/>
      <c r="E7" s="19"/>
      <c r="F7" s="75" t="s">
        <v>3</v>
      </c>
      <c r="G7" s="75"/>
      <c r="H7" s="75"/>
      <c r="I7" s="19"/>
      <c r="J7" s="75" t="s">
        <v>61</v>
      </c>
      <c r="K7" s="75"/>
      <c r="L7" s="75"/>
      <c r="M7" s="19"/>
      <c r="N7" s="75" t="s">
        <v>62</v>
      </c>
      <c r="O7" s="75"/>
      <c r="P7" s="75"/>
      <c r="Q7" s="21"/>
    </row>
    <row r="8" spans="2:21" ht="2.1" customHeight="1" x14ac:dyDescent="0.25">
      <c r="B8" s="2"/>
      <c r="C8" s="21"/>
      <c r="D8" s="2"/>
      <c r="E8" s="21"/>
      <c r="F8" s="2"/>
      <c r="G8" s="21"/>
      <c r="H8" s="2"/>
      <c r="I8" s="21"/>
      <c r="J8" s="2"/>
      <c r="K8" s="21"/>
      <c r="L8" s="2"/>
      <c r="M8" s="21"/>
      <c r="N8" s="2"/>
      <c r="O8" s="21"/>
      <c r="P8" s="2"/>
      <c r="Q8" s="21"/>
    </row>
    <row r="9" spans="2:21" ht="21.95" customHeight="1" x14ac:dyDescent="0.25">
      <c r="B9" s="76">
        <v>2009</v>
      </c>
      <c r="C9" s="76"/>
      <c r="D9" s="76"/>
      <c r="E9" s="45"/>
      <c r="F9" s="77">
        <v>56399521</v>
      </c>
      <c r="G9" s="77"/>
      <c r="H9" s="77"/>
      <c r="I9" s="46"/>
      <c r="J9" s="77">
        <v>56020505</v>
      </c>
      <c r="K9" s="77"/>
      <c r="L9" s="77"/>
      <c r="M9" s="46"/>
      <c r="N9" s="77">
        <v>379016</v>
      </c>
      <c r="O9" s="77"/>
      <c r="P9" s="77"/>
      <c r="Q9" s="22"/>
    </row>
    <row r="10" spans="2:21" s="18" customFormat="1" ht="2.1" customHeight="1" x14ac:dyDescent="0.25">
      <c r="B10" s="45"/>
      <c r="C10" s="45"/>
      <c r="D10" s="45"/>
      <c r="E10" s="45"/>
      <c r="F10" s="46"/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22"/>
    </row>
    <row r="11" spans="2:21" ht="21.95" customHeight="1" x14ac:dyDescent="0.25">
      <c r="B11" s="76">
        <v>2010</v>
      </c>
      <c r="C11" s="76"/>
      <c r="D11" s="76"/>
      <c r="E11" s="45"/>
      <c r="F11" s="77">
        <v>58854515</v>
      </c>
      <c r="G11" s="77"/>
      <c r="H11" s="77"/>
      <c r="I11" s="46"/>
      <c r="J11" s="77">
        <v>58506873</v>
      </c>
      <c r="K11" s="77"/>
      <c r="L11" s="77"/>
      <c r="M11" s="46"/>
      <c r="N11" s="77">
        <v>347641.99999999994</v>
      </c>
      <c r="O11" s="77"/>
      <c r="P11" s="77"/>
      <c r="Q11" s="22"/>
    </row>
    <row r="12" spans="2:21" s="18" customFormat="1" ht="2.1" customHeight="1" x14ac:dyDescent="0.25">
      <c r="B12" s="45"/>
      <c r="C12" s="45"/>
      <c r="D12" s="45"/>
      <c r="E12" s="45"/>
      <c r="F12" s="46"/>
      <c r="G12" s="46"/>
      <c r="H12" s="46"/>
      <c r="I12" s="46"/>
      <c r="J12" s="46"/>
      <c r="K12" s="46"/>
      <c r="L12" s="46"/>
      <c r="M12" s="46"/>
      <c r="N12" s="46"/>
      <c r="O12" s="46"/>
      <c r="P12" s="46"/>
      <c r="Q12" s="22"/>
    </row>
    <row r="13" spans="2:21" ht="21.95" customHeight="1" x14ac:dyDescent="0.25">
      <c r="B13" s="76">
        <v>2011</v>
      </c>
      <c r="C13" s="76"/>
      <c r="D13" s="76"/>
      <c r="E13" s="45"/>
      <c r="F13" s="77">
        <v>57590919</v>
      </c>
      <c r="G13" s="77"/>
      <c r="H13" s="77"/>
      <c r="I13" s="46"/>
      <c r="J13" s="77">
        <v>57228085</v>
      </c>
      <c r="K13" s="77"/>
      <c r="L13" s="77"/>
      <c r="M13" s="46"/>
      <c r="N13" s="77">
        <v>362834</v>
      </c>
      <c r="O13" s="77"/>
      <c r="P13" s="77"/>
      <c r="Q13" s="22"/>
    </row>
    <row r="14" spans="2:21" s="18" customFormat="1" ht="2.1" customHeight="1" x14ac:dyDescent="0.25">
      <c r="B14" s="45"/>
      <c r="C14" s="45"/>
      <c r="D14" s="45"/>
      <c r="E14" s="45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22"/>
    </row>
    <row r="15" spans="2:21" ht="21.95" customHeight="1" x14ac:dyDescent="0.25">
      <c r="B15" s="76">
        <v>2012</v>
      </c>
      <c r="C15" s="76"/>
      <c r="D15" s="76"/>
      <c r="E15" s="45"/>
      <c r="F15" s="77">
        <v>59100244</v>
      </c>
      <c r="G15" s="77"/>
      <c r="H15" s="77"/>
      <c r="I15" s="46"/>
      <c r="J15" s="77">
        <v>58760738</v>
      </c>
      <c r="K15" s="77"/>
      <c r="L15" s="77"/>
      <c r="M15" s="46"/>
      <c r="N15" s="77">
        <v>339506.00000000012</v>
      </c>
      <c r="O15" s="77"/>
      <c r="P15" s="77"/>
      <c r="Q15" s="22"/>
    </row>
    <row r="16" spans="2:21" s="18" customFormat="1" ht="2.1" customHeight="1" x14ac:dyDescent="0.25">
      <c r="B16" s="45"/>
      <c r="C16" s="45"/>
      <c r="D16" s="45"/>
      <c r="E16" s="45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22"/>
    </row>
    <row r="17" spans="2:21" ht="21.95" customHeight="1" x14ac:dyDescent="0.25">
      <c r="B17" s="76">
        <v>2013</v>
      </c>
      <c r="C17" s="76"/>
      <c r="D17" s="76"/>
      <c r="E17" s="45"/>
      <c r="F17" s="77">
        <v>56571458</v>
      </c>
      <c r="G17" s="77"/>
      <c r="H17" s="77"/>
      <c r="I17" s="46"/>
      <c r="J17" s="77">
        <v>56195970</v>
      </c>
      <c r="K17" s="77"/>
      <c r="L17" s="77"/>
      <c r="M17" s="46"/>
      <c r="N17" s="77">
        <v>375488</v>
      </c>
      <c r="O17" s="77"/>
      <c r="P17" s="77"/>
      <c r="Q17" s="22"/>
    </row>
    <row r="18" spans="2:21" s="18" customFormat="1" ht="2.1" customHeight="1" x14ac:dyDescent="0.25">
      <c r="B18" s="45"/>
      <c r="C18" s="45"/>
      <c r="D18" s="45"/>
      <c r="E18" s="45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22"/>
    </row>
    <row r="19" spans="2:21" ht="21.95" customHeight="1" x14ac:dyDescent="0.25">
      <c r="B19" s="76">
        <v>2014</v>
      </c>
      <c r="C19" s="76"/>
      <c r="D19" s="76"/>
      <c r="E19" s="45"/>
      <c r="F19" s="77">
        <v>49040163</v>
      </c>
      <c r="G19" s="77"/>
      <c r="H19" s="77"/>
      <c r="I19" s="46"/>
      <c r="J19" s="77">
        <v>48712611</v>
      </c>
      <c r="K19" s="77"/>
      <c r="L19" s="77"/>
      <c r="M19" s="46"/>
      <c r="N19" s="77">
        <v>327552</v>
      </c>
      <c r="O19" s="77"/>
      <c r="P19" s="77"/>
      <c r="Q19" s="22"/>
    </row>
    <row r="20" spans="2:21" s="18" customFormat="1" ht="2.1" customHeight="1" x14ac:dyDescent="0.25">
      <c r="B20" s="45"/>
      <c r="C20" s="45"/>
      <c r="D20" s="45"/>
      <c r="E20" s="45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22"/>
    </row>
    <row r="21" spans="2:21" ht="21.95" customHeight="1" x14ac:dyDescent="0.25">
      <c r="B21" s="76">
        <v>2015</v>
      </c>
      <c r="C21" s="76"/>
      <c r="D21" s="76"/>
      <c r="E21" s="45"/>
      <c r="F21" s="77">
        <v>46185962</v>
      </c>
      <c r="G21" s="77"/>
      <c r="H21" s="77"/>
      <c r="I21" s="46"/>
      <c r="J21" s="77">
        <v>45903635</v>
      </c>
      <c r="K21" s="77"/>
      <c r="L21" s="77"/>
      <c r="M21" s="46"/>
      <c r="N21" s="77">
        <v>282327</v>
      </c>
      <c r="O21" s="77"/>
      <c r="P21" s="77"/>
      <c r="Q21" s="22"/>
    </row>
    <row r="22" spans="2:21" s="18" customFormat="1" ht="2.1" customHeight="1" x14ac:dyDescent="0.25">
      <c r="B22" s="45"/>
      <c r="C22" s="45"/>
      <c r="D22" s="45"/>
      <c r="E22" s="45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22"/>
    </row>
    <row r="23" spans="2:21" ht="21.95" customHeight="1" x14ac:dyDescent="0.25">
      <c r="B23" s="76">
        <v>2016</v>
      </c>
      <c r="C23" s="76"/>
      <c r="D23" s="76"/>
      <c r="E23" s="45"/>
      <c r="F23" s="77">
        <v>40624150</v>
      </c>
      <c r="G23" s="77"/>
      <c r="H23" s="77"/>
      <c r="I23" s="46"/>
      <c r="J23" s="77">
        <v>40321929</v>
      </c>
      <c r="K23" s="77"/>
      <c r="L23" s="77"/>
      <c r="M23" s="46"/>
      <c r="N23" s="77">
        <v>302221</v>
      </c>
      <c r="O23" s="77"/>
      <c r="P23" s="77"/>
      <c r="Q23" s="22"/>
    </row>
    <row r="24" spans="2:21" s="18" customFormat="1" ht="2.1" customHeight="1" x14ac:dyDescent="0.25">
      <c r="B24" s="45"/>
      <c r="C24" s="45"/>
      <c r="D24" s="45"/>
      <c r="E24" s="45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22"/>
    </row>
    <row r="25" spans="2:21" ht="21.95" customHeight="1" x14ac:dyDescent="0.25">
      <c r="B25" s="76">
        <v>2017</v>
      </c>
      <c r="C25" s="76"/>
      <c r="D25" s="76"/>
      <c r="E25" s="45"/>
      <c r="F25" s="77">
        <f>SUM(J25:P25)</f>
        <v>39665849</v>
      </c>
      <c r="G25" s="77"/>
      <c r="H25" s="77"/>
      <c r="I25" s="46"/>
      <c r="J25" s="77">
        <v>39424176</v>
      </c>
      <c r="K25" s="77"/>
      <c r="L25" s="77"/>
      <c r="M25" s="46"/>
      <c r="N25" s="77">
        <v>241673</v>
      </c>
      <c r="O25" s="77"/>
      <c r="P25" s="77"/>
      <c r="Q25" s="22"/>
    </row>
    <row r="26" spans="2:21" s="18" customFormat="1" ht="2.1" customHeight="1" x14ac:dyDescent="0.25">
      <c r="B26" s="45"/>
      <c r="C26" s="45"/>
      <c r="D26" s="45"/>
      <c r="E26" s="45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22"/>
    </row>
    <row r="27" spans="2:21" ht="21.95" customHeight="1" x14ac:dyDescent="0.25">
      <c r="B27" s="76">
        <v>2018</v>
      </c>
      <c r="C27" s="76"/>
      <c r="D27" s="76"/>
      <c r="E27" s="45"/>
      <c r="F27" s="77">
        <f>SUM(J27:P27)</f>
        <v>42084594</v>
      </c>
      <c r="G27" s="77"/>
      <c r="H27" s="77"/>
      <c r="I27" s="46"/>
      <c r="J27" s="77">
        <v>41803880</v>
      </c>
      <c r="K27" s="77"/>
      <c r="L27" s="77"/>
      <c r="M27" s="46"/>
      <c r="N27" s="77">
        <v>280714</v>
      </c>
      <c r="O27" s="77"/>
      <c r="P27" s="77"/>
      <c r="Q27" s="22"/>
    </row>
    <row r="28" spans="2:21" s="18" customFormat="1" ht="2.1" customHeight="1" x14ac:dyDescent="0.25">
      <c r="B28" s="45"/>
      <c r="C28" s="45"/>
      <c r="D28" s="45"/>
      <c r="E28" s="45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22"/>
    </row>
    <row r="29" spans="2:21" ht="21.95" customHeight="1" x14ac:dyDescent="0.25">
      <c r="B29" s="76">
        <v>2019</v>
      </c>
      <c r="C29" s="76"/>
      <c r="D29" s="76"/>
      <c r="E29" s="45"/>
      <c r="F29" s="77">
        <f>SUM(J29:P29)</f>
        <v>39835328</v>
      </c>
      <c r="G29" s="77"/>
      <c r="H29" s="77"/>
      <c r="I29" s="46"/>
      <c r="J29" s="77">
        <v>39613544</v>
      </c>
      <c r="K29" s="77"/>
      <c r="L29" s="77"/>
      <c r="M29" s="46"/>
      <c r="N29" s="77">
        <v>221784</v>
      </c>
      <c r="O29" s="77"/>
      <c r="P29" s="77"/>
      <c r="Q29" s="22"/>
    </row>
    <row r="30" spans="2:21" ht="3.95" customHeight="1" x14ac:dyDescent="0.25">
      <c r="B30" s="72"/>
      <c r="C30" s="72"/>
      <c r="D30" s="72"/>
      <c r="E30" s="72"/>
      <c r="F30" s="72"/>
      <c r="G30" s="72"/>
      <c r="H30" s="72"/>
      <c r="I30" s="72"/>
      <c r="J30" s="72"/>
      <c r="K30" s="72"/>
      <c r="L30" s="72"/>
      <c r="M30" s="72"/>
      <c r="N30" s="72"/>
      <c r="O30" s="72"/>
      <c r="P30" s="72"/>
      <c r="Q30" s="22"/>
    </row>
    <row r="31" spans="2:21" ht="3.95" customHeight="1" x14ac:dyDescent="0.25">
      <c r="B31" s="2"/>
      <c r="C31" s="21"/>
      <c r="D31" s="2"/>
      <c r="E31" s="21"/>
      <c r="F31" s="3"/>
      <c r="G31" s="22"/>
      <c r="H31" s="3"/>
      <c r="I31" s="22"/>
      <c r="J31" s="3"/>
      <c r="K31" s="22"/>
      <c r="L31" s="3"/>
      <c r="M31" s="22"/>
      <c r="N31" s="3"/>
      <c r="O31" s="22"/>
      <c r="P31" s="3"/>
      <c r="Q31" s="22"/>
    </row>
    <row r="32" spans="2:21" s="5" customFormat="1" ht="15.95" customHeight="1" x14ac:dyDescent="0.25">
      <c r="B32" s="5" t="s">
        <v>4</v>
      </c>
      <c r="C32" s="37"/>
      <c r="E32" s="37"/>
      <c r="G32" s="37"/>
      <c r="H32" s="7"/>
      <c r="I32" s="7"/>
      <c r="J32" s="7"/>
      <c r="K32" s="7"/>
      <c r="L32" s="7"/>
      <c r="M32" s="7"/>
      <c r="N32" s="7"/>
      <c r="O32" s="7"/>
      <c r="P32" s="8"/>
      <c r="Q32" s="38"/>
      <c r="R32" s="8"/>
      <c r="S32" s="38"/>
      <c r="T32" s="7"/>
      <c r="U32" s="7"/>
    </row>
    <row r="33" spans="2:22" s="5" customFormat="1" ht="15.95" customHeight="1" x14ac:dyDescent="0.25">
      <c r="B33" s="5" t="s">
        <v>5</v>
      </c>
      <c r="C33" s="37"/>
      <c r="E33" s="37"/>
      <c r="G33" s="37"/>
      <c r="I33" s="37"/>
      <c r="K33" s="37"/>
      <c r="M33" s="37"/>
      <c r="O33" s="37"/>
      <c r="P33" s="8"/>
      <c r="Q33" s="38"/>
      <c r="R33" s="8"/>
      <c r="S33" s="38"/>
      <c r="U33" s="37"/>
    </row>
    <row r="34" spans="2:22" s="5" customFormat="1" ht="15.95" customHeight="1" x14ac:dyDescent="0.25">
      <c r="B34" s="5" t="s">
        <v>64</v>
      </c>
      <c r="C34" s="37"/>
      <c r="E34" s="37"/>
      <c r="G34" s="37"/>
      <c r="I34" s="37"/>
      <c r="K34" s="37"/>
      <c r="M34" s="37"/>
      <c r="O34" s="37"/>
      <c r="P34" s="8"/>
      <c r="Q34" s="38"/>
      <c r="R34" s="8"/>
      <c r="S34" s="38"/>
      <c r="U34" s="37"/>
    </row>
    <row r="35" spans="2:22" s="5" customFormat="1" ht="15.95" customHeight="1" x14ac:dyDescent="0.25">
      <c r="B35" s="5" t="s">
        <v>65</v>
      </c>
      <c r="C35" s="37"/>
      <c r="E35" s="37"/>
      <c r="G35" s="37"/>
      <c r="I35" s="37"/>
      <c r="K35" s="37"/>
      <c r="M35" s="37"/>
      <c r="O35" s="37"/>
      <c r="P35" s="8"/>
      <c r="Q35" s="38"/>
      <c r="R35" s="8"/>
      <c r="S35" s="38"/>
      <c r="U35" s="37"/>
    </row>
    <row r="36" spans="2:22" ht="21.95" customHeight="1" x14ac:dyDescent="0.25">
      <c r="B36" s="74"/>
      <c r="C36" s="74"/>
      <c r="D36" s="74"/>
      <c r="E36" s="74"/>
      <c r="F36" s="74"/>
      <c r="G36" s="74"/>
      <c r="H36" s="74"/>
      <c r="I36" s="74"/>
      <c r="J36" s="74"/>
      <c r="K36" s="74"/>
      <c r="L36" s="74"/>
      <c r="M36" s="74"/>
      <c r="N36" s="74"/>
      <c r="O36" s="74"/>
      <c r="P36" s="74"/>
      <c r="Q36" s="31"/>
      <c r="R36" s="12"/>
      <c r="S36" s="31"/>
      <c r="T36" s="12"/>
      <c r="U36" s="31"/>
    </row>
    <row r="37" spans="2:22" ht="21.95" customHeight="1" x14ac:dyDescent="0.25">
      <c r="B37" s="12"/>
      <c r="C37" s="31"/>
      <c r="D37" s="12"/>
      <c r="E37" s="31"/>
      <c r="F37" s="12"/>
      <c r="G37" s="31"/>
      <c r="H37" s="12"/>
      <c r="I37" s="31"/>
      <c r="J37" s="12"/>
      <c r="K37" s="31"/>
      <c r="L37" s="12"/>
      <c r="M37" s="31"/>
      <c r="N37" s="12"/>
      <c r="O37" s="31"/>
      <c r="P37" s="12"/>
      <c r="Q37" s="31"/>
      <c r="R37" s="12"/>
      <c r="S37" s="31"/>
      <c r="T37" s="12"/>
      <c r="U37" s="31"/>
    </row>
    <row r="38" spans="2:22" ht="21.95" customHeight="1" x14ac:dyDescent="0.25">
      <c r="B38" s="1" t="s">
        <v>0</v>
      </c>
      <c r="C38" s="20"/>
      <c r="D38" s="1"/>
      <c r="E38" s="20"/>
      <c r="F38" s="1"/>
      <c r="G38" s="20"/>
      <c r="H38" s="6"/>
      <c r="I38" s="36"/>
      <c r="J38" s="6"/>
      <c r="K38" s="36"/>
      <c r="L38" s="6"/>
      <c r="M38" s="36"/>
      <c r="N38" s="6"/>
      <c r="O38" s="36"/>
      <c r="P38" s="6"/>
      <c r="Q38" s="36"/>
      <c r="R38" s="6"/>
      <c r="S38" s="36"/>
      <c r="T38" s="6"/>
      <c r="U38" s="36"/>
    </row>
    <row r="39" spans="2:22" ht="21.95" customHeight="1" x14ac:dyDescent="0.25">
      <c r="B39" s="1" t="s">
        <v>81</v>
      </c>
      <c r="C39" s="20"/>
      <c r="D39" s="13"/>
      <c r="E39" s="32"/>
      <c r="F39" s="13"/>
      <c r="G39" s="32"/>
    </row>
    <row r="40" spans="2:22" ht="3.95" customHeight="1" x14ac:dyDescent="0.25">
      <c r="B40" s="1"/>
      <c r="C40" s="20"/>
      <c r="D40" s="13"/>
      <c r="E40" s="32"/>
      <c r="F40" s="13"/>
      <c r="G40" s="32"/>
    </row>
    <row r="41" spans="2:22" ht="3.95" customHeight="1" x14ac:dyDescent="0.25">
      <c r="B41" s="73"/>
      <c r="C41" s="73"/>
      <c r="D41" s="73"/>
      <c r="E41" s="73"/>
      <c r="F41" s="73"/>
      <c r="G41" s="73"/>
      <c r="H41" s="73"/>
      <c r="I41" s="73"/>
      <c r="J41" s="73"/>
      <c r="K41" s="73"/>
      <c r="L41" s="73"/>
      <c r="M41" s="73"/>
      <c r="N41" s="73"/>
      <c r="O41" s="73"/>
      <c r="P41" s="73"/>
      <c r="Q41" s="73"/>
      <c r="R41" s="73"/>
      <c r="S41" s="73"/>
      <c r="T41" s="73"/>
      <c r="U41" s="21"/>
    </row>
    <row r="42" spans="2:22" ht="21.95" customHeight="1" x14ac:dyDescent="0.25">
      <c r="B42" s="75" t="s">
        <v>1</v>
      </c>
      <c r="C42" s="19"/>
      <c r="D42" s="75" t="s">
        <v>6</v>
      </c>
      <c r="E42" s="75"/>
      <c r="F42" s="75"/>
      <c r="G42" s="75"/>
      <c r="H42" s="75"/>
      <c r="I42" s="75"/>
      <c r="J42" s="75"/>
      <c r="K42" s="75"/>
      <c r="L42" s="75"/>
      <c r="M42" s="75"/>
      <c r="N42" s="75"/>
      <c r="O42" s="75"/>
      <c r="P42" s="75"/>
      <c r="Q42" s="75"/>
      <c r="R42" s="75"/>
      <c r="S42" s="75"/>
      <c r="T42" s="75"/>
      <c r="U42" s="19"/>
    </row>
    <row r="43" spans="2:22" s="18" customFormat="1" ht="2.1" customHeight="1" x14ac:dyDescent="0.25">
      <c r="B43" s="75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</row>
    <row r="44" spans="2:22" ht="21.95" customHeight="1" x14ac:dyDescent="0.25">
      <c r="B44" s="75"/>
      <c r="C44" s="19"/>
      <c r="D44" s="75" t="s">
        <v>7</v>
      </c>
      <c r="E44" s="75"/>
      <c r="F44" s="75"/>
      <c r="G44" s="75"/>
      <c r="H44" s="75"/>
      <c r="I44" s="19"/>
      <c r="J44" s="75" t="s">
        <v>8</v>
      </c>
      <c r="K44" s="75"/>
      <c r="L44" s="75"/>
      <c r="M44" s="75"/>
      <c r="N44" s="75"/>
      <c r="O44" s="19"/>
      <c r="P44" s="75" t="s">
        <v>9</v>
      </c>
      <c r="Q44" s="75"/>
      <c r="R44" s="75"/>
      <c r="S44" s="75"/>
      <c r="T44" s="75"/>
      <c r="U44" s="19"/>
    </row>
    <row r="45" spans="2:22" s="18" customFormat="1" ht="2.1" customHeight="1" x14ac:dyDescent="0.25">
      <c r="B45" s="75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</row>
    <row r="46" spans="2:22" ht="21.95" customHeight="1" x14ac:dyDescent="0.25">
      <c r="B46" s="75"/>
      <c r="C46" s="19"/>
      <c r="D46" s="14" t="s">
        <v>3</v>
      </c>
      <c r="E46" s="33"/>
      <c r="F46" s="14" t="s">
        <v>59</v>
      </c>
      <c r="G46" s="33"/>
      <c r="H46" s="14" t="s">
        <v>60</v>
      </c>
      <c r="I46" s="33"/>
      <c r="J46" s="14" t="s">
        <v>10</v>
      </c>
      <c r="K46" s="33"/>
      <c r="L46" s="14" t="s">
        <v>59</v>
      </c>
      <c r="M46" s="33"/>
      <c r="N46" s="14" t="s">
        <v>60</v>
      </c>
      <c r="O46" s="33"/>
      <c r="P46" s="14" t="s">
        <v>3</v>
      </c>
      <c r="Q46" s="33"/>
      <c r="R46" s="14" t="s">
        <v>59</v>
      </c>
      <c r="S46" s="33"/>
      <c r="T46" s="14" t="s">
        <v>60</v>
      </c>
      <c r="U46" s="33"/>
    </row>
    <row r="47" spans="2:22" ht="2.1" customHeight="1" x14ac:dyDescent="0.25">
      <c r="B47" s="2"/>
      <c r="C47" s="21"/>
      <c r="D47" s="15"/>
      <c r="E47" s="34"/>
      <c r="F47" s="15"/>
      <c r="G47" s="34"/>
      <c r="H47" s="15"/>
      <c r="I47" s="34"/>
      <c r="J47" s="15"/>
      <c r="K47" s="34"/>
      <c r="L47" s="15"/>
      <c r="M47" s="34"/>
      <c r="N47" s="15"/>
      <c r="O47" s="34"/>
      <c r="P47" s="15"/>
      <c r="Q47" s="34"/>
      <c r="R47" s="15"/>
      <c r="S47" s="34"/>
      <c r="T47" s="15"/>
      <c r="U47" s="34"/>
    </row>
    <row r="48" spans="2:22" ht="21.95" customHeight="1" x14ac:dyDescent="0.25">
      <c r="B48" s="47">
        <v>2009</v>
      </c>
      <c r="C48" s="45"/>
      <c r="D48" s="16">
        <v>56020505</v>
      </c>
      <c r="E48" s="16"/>
      <c r="F48" s="16">
        <v>28407990</v>
      </c>
      <c r="G48" s="16"/>
      <c r="H48" s="16">
        <v>27612515</v>
      </c>
      <c r="I48" s="16"/>
      <c r="J48" s="16">
        <v>42879631</v>
      </c>
      <c r="K48" s="16"/>
      <c r="L48" s="16">
        <v>21736225</v>
      </c>
      <c r="M48" s="16"/>
      <c r="N48" s="16">
        <v>21143406</v>
      </c>
      <c r="O48" s="16"/>
      <c r="P48" s="16">
        <v>13140874</v>
      </c>
      <c r="Q48" s="16"/>
      <c r="R48" s="16">
        <v>6671765</v>
      </c>
      <c r="S48" s="16"/>
      <c r="T48" s="16">
        <v>6469109</v>
      </c>
      <c r="U48" s="16"/>
      <c r="V48" s="11"/>
    </row>
    <row r="49" spans="2:22" s="18" customFormat="1" ht="2.1" customHeight="1" x14ac:dyDescent="0.25">
      <c r="B49" s="45"/>
      <c r="C49" s="45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23"/>
    </row>
    <row r="50" spans="2:22" ht="21.95" customHeight="1" x14ac:dyDescent="0.25">
      <c r="B50" s="47">
        <v>2010</v>
      </c>
      <c r="C50" s="45"/>
      <c r="D50" s="16">
        <v>58506873</v>
      </c>
      <c r="E50" s="16"/>
      <c r="F50" s="16">
        <v>29655186</v>
      </c>
      <c r="G50" s="16"/>
      <c r="H50" s="16">
        <v>28851687</v>
      </c>
      <c r="I50" s="16"/>
      <c r="J50" s="16">
        <v>46030442</v>
      </c>
      <c r="K50" s="16"/>
      <c r="L50" s="16">
        <v>23272813</v>
      </c>
      <c r="M50" s="16"/>
      <c r="N50" s="16">
        <v>22757629</v>
      </c>
      <c r="O50" s="16"/>
      <c r="P50" s="16">
        <v>12476431</v>
      </c>
      <c r="Q50" s="16"/>
      <c r="R50" s="16">
        <v>6382373</v>
      </c>
      <c r="S50" s="16"/>
      <c r="T50" s="16">
        <v>6094058</v>
      </c>
      <c r="U50" s="16"/>
      <c r="V50" s="11"/>
    </row>
    <row r="51" spans="2:22" s="18" customFormat="1" ht="2.1" customHeight="1" x14ac:dyDescent="0.25">
      <c r="B51" s="45"/>
      <c r="C51" s="45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23"/>
    </row>
    <row r="52" spans="2:22" ht="21.95" customHeight="1" x14ac:dyDescent="0.25">
      <c r="B52" s="47">
        <v>2011</v>
      </c>
      <c r="C52" s="45"/>
      <c r="D52" s="16">
        <v>57228084.999999993</v>
      </c>
      <c r="E52" s="16"/>
      <c r="F52" s="16">
        <v>29002891</v>
      </c>
      <c r="G52" s="16"/>
      <c r="H52" s="16">
        <v>28225193.999999993</v>
      </c>
      <c r="I52" s="16"/>
      <c r="J52" s="16">
        <v>45371280.000000022</v>
      </c>
      <c r="K52" s="16"/>
      <c r="L52" s="16">
        <v>22972378</v>
      </c>
      <c r="M52" s="16"/>
      <c r="N52" s="16">
        <v>22398902.000000022</v>
      </c>
      <c r="O52" s="16"/>
      <c r="P52" s="16">
        <v>11856805</v>
      </c>
      <c r="Q52" s="16"/>
      <c r="R52" s="16">
        <v>6030513</v>
      </c>
      <c r="S52" s="16"/>
      <c r="T52" s="16">
        <v>5826292</v>
      </c>
      <c r="U52" s="16"/>
      <c r="V52" s="11"/>
    </row>
    <row r="53" spans="2:22" s="18" customFormat="1" ht="2.1" customHeight="1" x14ac:dyDescent="0.25">
      <c r="B53" s="45"/>
      <c r="C53" s="45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23"/>
    </row>
    <row r="54" spans="2:22" ht="21.95" customHeight="1" x14ac:dyDescent="0.25">
      <c r="B54" s="47">
        <v>2012</v>
      </c>
      <c r="C54" s="45"/>
      <c r="D54" s="16">
        <v>58760738</v>
      </c>
      <c r="E54" s="16"/>
      <c r="F54" s="16">
        <v>29774937</v>
      </c>
      <c r="G54" s="16"/>
      <c r="H54" s="16">
        <v>28985801</v>
      </c>
      <c r="I54" s="16"/>
      <c r="J54" s="16">
        <v>47411363</v>
      </c>
      <c r="K54" s="16"/>
      <c r="L54" s="16">
        <v>23976116</v>
      </c>
      <c r="M54" s="16"/>
      <c r="N54" s="16">
        <v>23435247</v>
      </c>
      <c r="O54" s="16"/>
      <c r="P54" s="16">
        <v>11349374</v>
      </c>
      <c r="Q54" s="16"/>
      <c r="R54" s="16">
        <v>5798821</v>
      </c>
      <c r="S54" s="16"/>
      <c r="T54" s="16">
        <v>5550553</v>
      </c>
      <c r="U54" s="16"/>
      <c r="V54" s="11"/>
    </row>
    <row r="55" spans="2:22" s="18" customFormat="1" ht="2.1" customHeight="1" x14ac:dyDescent="0.25">
      <c r="B55" s="45"/>
      <c r="C55" s="45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23"/>
    </row>
    <row r="56" spans="2:22" ht="21.95" customHeight="1" x14ac:dyDescent="0.25">
      <c r="B56" s="47">
        <v>2013</v>
      </c>
      <c r="C56" s="45"/>
      <c r="D56" s="16">
        <v>56195970</v>
      </c>
      <c r="E56" s="16"/>
      <c r="F56" s="16">
        <v>28493875</v>
      </c>
      <c r="G56" s="16"/>
      <c r="H56" s="16">
        <v>27702095</v>
      </c>
      <c r="I56" s="16"/>
      <c r="J56" s="16">
        <v>45526907</v>
      </c>
      <c r="K56" s="16"/>
      <c r="L56" s="16">
        <v>23052320</v>
      </c>
      <c r="M56" s="16"/>
      <c r="N56" s="16">
        <v>22474587</v>
      </c>
      <c r="O56" s="16"/>
      <c r="P56" s="16">
        <v>10669063</v>
      </c>
      <c r="Q56" s="16"/>
      <c r="R56" s="16">
        <v>5441555</v>
      </c>
      <c r="S56" s="16"/>
      <c r="T56" s="16">
        <v>5227508</v>
      </c>
      <c r="U56" s="16"/>
      <c r="V56" s="11"/>
    </row>
    <row r="57" spans="2:22" s="18" customFormat="1" ht="2.1" customHeight="1" x14ac:dyDescent="0.25">
      <c r="B57" s="45"/>
      <c r="C57" s="45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23"/>
    </row>
    <row r="58" spans="2:22" ht="21.95" customHeight="1" x14ac:dyDescent="0.25">
      <c r="B58" s="47">
        <v>2014</v>
      </c>
      <c r="C58" s="45"/>
      <c r="D58" s="16">
        <v>48712611</v>
      </c>
      <c r="E58" s="16"/>
      <c r="F58" s="16">
        <v>24633707</v>
      </c>
      <c r="G58" s="16"/>
      <c r="H58" s="16">
        <v>24078904</v>
      </c>
      <c r="I58" s="16"/>
      <c r="J58" s="16">
        <v>39381395</v>
      </c>
      <c r="K58" s="16"/>
      <c r="L58" s="16">
        <v>19918918</v>
      </c>
      <c r="M58" s="16"/>
      <c r="N58" s="16">
        <v>19462477</v>
      </c>
      <c r="O58" s="16"/>
      <c r="P58" s="16">
        <v>9331216</v>
      </c>
      <c r="Q58" s="16"/>
      <c r="R58" s="16">
        <v>4714789</v>
      </c>
      <c r="S58" s="16"/>
      <c r="T58" s="16">
        <v>4616427</v>
      </c>
      <c r="U58" s="16"/>
      <c r="V58" s="11"/>
    </row>
    <row r="59" spans="2:22" s="18" customFormat="1" ht="2.1" customHeight="1" x14ac:dyDescent="0.25">
      <c r="B59" s="45"/>
      <c r="C59" s="45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23"/>
    </row>
    <row r="60" spans="2:22" ht="21.95" customHeight="1" x14ac:dyDescent="0.25">
      <c r="B60" s="47">
        <v>2015</v>
      </c>
      <c r="C60" s="45"/>
      <c r="D60" s="16">
        <v>45903635</v>
      </c>
      <c r="E60" s="16"/>
      <c r="F60" s="16">
        <v>23174718</v>
      </c>
      <c r="G60" s="16"/>
      <c r="H60" s="16">
        <v>22728917</v>
      </c>
      <c r="I60" s="16"/>
      <c r="J60" s="16">
        <v>37938013</v>
      </c>
      <c r="K60" s="16"/>
      <c r="L60" s="16">
        <v>19154631</v>
      </c>
      <c r="M60" s="16"/>
      <c r="N60" s="16">
        <v>18783382</v>
      </c>
      <c r="O60" s="16"/>
      <c r="P60" s="16">
        <v>7965622</v>
      </c>
      <c r="Q60" s="16"/>
      <c r="R60" s="16">
        <v>4020087</v>
      </c>
      <c r="S60" s="16"/>
      <c r="T60" s="16">
        <v>3945535</v>
      </c>
      <c r="U60" s="16"/>
      <c r="V60" s="11"/>
    </row>
    <row r="61" spans="2:22" s="18" customFormat="1" ht="2.1" customHeight="1" x14ac:dyDescent="0.25">
      <c r="B61" s="45"/>
      <c r="C61" s="45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23"/>
    </row>
    <row r="62" spans="2:22" ht="21.95" customHeight="1" x14ac:dyDescent="0.25">
      <c r="B62" s="47">
        <v>2016</v>
      </c>
      <c r="C62" s="45"/>
      <c r="D62" s="16">
        <v>40321928.999998584</v>
      </c>
      <c r="E62" s="16"/>
      <c r="F62" s="16">
        <v>20289519.999999106</v>
      </c>
      <c r="G62" s="16"/>
      <c r="H62" s="16">
        <v>20032408.999999478</v>
      </c>
      <c r="I62" s="16"/>
      <c r="J62" s="16">
        <v>36412075.999998569</v>
      </c>
      <c r="K62" s="16"/>
      <c r="L62" s="16">
        <v>18313887.999999091</v>
      </c>
      <c r="M62" s="16"/>
      <c r="N62" s="16">
        <v>18098187.999999482</v>
      </c>
      <c r="O62" s="16"/>
      <c r="P62" s="16">
        <v>3909853.0000000102</v>
      </c>
      <c r="Q62" s="16"/>
      <c r="R62" s="16">
        <v>1975632.0000000133</v>
      </c>
      <c r="S62" s="16"/>
      <c r="T62" s="16">
        <v>1934220.9999999967</v>
      </c>
      <c r="U62" s="16"/>
      <c r="V62" s="11"/>
    </row>
    <row r="63" spans="2:22" s="18" customFormat="1" ht="2.1" customHeight="1" x14ac:dyDescent="0.25">
      <c r="B63" s="45"/>
      <c r="C63" s="45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23"/>
    </row>
    <row r="64" spans="2:22" ht="21.95" customHeight="1" x14ac:dyDescent="0.25">
      <c r="B64" s="47">
        <v>2017</v>
      </c>
      <c r="C64" s="45"/>
      <c r="D64" s="16">
        <f>J64+P64</f>
        <v>39424176</v>
      </c>
      <c r="E64" s="16"/>
      <c r="F64" s="16">
        <f>L64+R64</f>
        <v>19849577</v>
      </c>
      <c r="G64" s="16"/>
      <c r="H64" s="16">
        <f>N64+T64</f>
        <v>19574599</v>
      </c>
      <c r="I64" s="16"/>
      <c r="J64" s="16">
        <f>SUM(L64:N64)</f>
        <v>39350212</v>
      </c>
      <c r="K64" s="16"/>
      <c r="L64" s="16">
        <v>19812162</v>
      </c>
      <c r="M64" s="16"/>
      <c r="N64" s="16">
        <v>19538050</v>
      </c>
      <c r="O64" s="16"/>
      <c r="P64" s="16">
        <f>SUM(R64:T64)</f>
        <v>73964</v>
      </c>
      <c r="Q64" s="16"/>
      <c r="R64" s="16">
        <v>37415</v>
      </c>
      <c r="S64" s="16"/>
      <c r="T64" s="16">
        <v>36549</v>
      </c>
      <c r="U64" s="16"/>
      <c r="V64" s="11"/>
    </row>
    <row r="65" spans="2:23" s="18" customFormat="1" ht="2.1" customHeight="1" x14ac:dyDescent="0.25">
      <c r="B65" s="45"/>
      <c r="C65" s="45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23"/>
    </row>
    <row r="66" spans="2:23" ht="21.95" customHeight="1" x14ac:dyDescent="0.25">
      <c r="B66" s="47">
        <v>2018</v>
      </c>
      <c r="C66" s="45"/>
      <c r="D66" s="16">
        <f>J66+P66</f>
        <v>41803880</v>
      </c>
      <c r="E66" s="16"/>
      <c r="F66" s="16">
        <f>L66+R66</f>
        <v>20904239</v>
      </c>
      <c r="G66" s="16"/>
      <c r="H66" s="16">
        <f>N66+T66</f>
        <v>20899641</v>
      </c>
      <c r="I66" s="16"/>
      <c r="J66" s="16">
        <f t="shared" ref="J66:J68" si="0">SUM(L66:N66)</f>
        <v>41704644</v>
      </c>
      <c r="K66" s="16"/>
      <c r="L66" s="16">
        <v>20854368</v>
      </c>
      <c r="M66" s="16"/>
      <c r="N66" s="16">
        <v>20850276</v>
      </c>
      <c r="O66" s="16"/>
      <c r="P66" s="16">
        <f>SUM(R66:T66)</f>
        <v>99236</v>
      </c>
      <c r="Q66" s="16"/>
      <c r="R66" s="16">
        <v>49871</v>
      </c>
      <c r="S66" s="16"/>
      <c r="T66" s="16">
        <v>49365</v>
      </c>
      <c r="U66" s="16"/>
      <c r="V66" s="11"/>
    </row>
    <row r="67" spans="2:23" s="18" customFormat="1" ht="2.1" customHeight="1" x14ac:dyDescent="0.25">
      <c r="B67" s="45"/>
      <c r="C67" s="45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23"/>
    </row>
    <row r="68" spans="2:23" ht="21.95" customHeight="1" x14ac:dyDescent="0.25">
      <c r="B68" s="47">
        <v>2019</v>
      </c>
      <c r="C68" s="45"/>
      <c r="D68" s="16">
        <f>J68+P68</f>
        <v>39613544</v>
      </c>
      <c r="E68" s="16"/>
      <c r="F68" s="16">
        <f>L68+R68</f>
        <v>19733006</v>
      </c>
      <c r="G68" s="16"/>
      <c r="H68" s="16">
        <f>N68+T68</f>
        <v>19880538</v>
      </c>
      <c r="I68" s="16"/>
      <c r="J68" s="16">
        <f t="shared" si="0"/>
        <v>39529224</v>
      </c>
      <c r="K68" s="16"/>
      <c r="L68" s="16">
        <v>19691196</v>
      </c>
      <c r="M68" s="16"/>
      <c r="N68" s="16">
        <v>19838028</v>
      </c>
      <c r="O68" s="16"/>
      <c r="P68" s="16">
        <f>SUM(R68:T68)</f>
        <v>84320</v>
      </c>
      <c r="Q68" s="16"/>
      <c r="R68" s="16">
        <v>41810</v>
      </c>
      <c r="S68" s="16"/>
      <c r="T68" s="16">
        <v>42510</v>
      </c>
      <c r="U68" s="16"/>
      <c r="V68" s="11"/>
    </row>
    <row r="69" spans="2:23" ht="3.95" customHeight="1" x14ac:dyDescent="0.25">
      <c r="B69" s="72"/>
      <c r="C69" s="72"/>
      <c r="D69" s="72"/>
      <c r="E69" s="72"/>
      <c r="F69" s="72"/>
      <c r="G69" s="72"/>
      <c r="H69" s="72"/>
      <c r="I69" s="72"/>
      <c r="J69" s="72"/>
      <c r="K69" s="72"/>
      <c r="L69" s="72"/>
      <c r="M69" s="72"/>
      <c r="N69" s="72"/>
      <c r="O69" s="72"/>
      <c r="P69" s="72"/>
      <c r="Q69" s="72"/>
      <c r="R69" s="72"/>
      <c r="S69" s="72"/>
      <c r="T69" s="72"/>
      <c r="U69" s="21"/>
      <c r="V69" s="11"/>
    </row>
    <row r="70" spans="2:23" ht="3.95" customHeight="1" x14ac:dyDescent="0.25">
      <c r="B70" s="2"/>
      <c r="C70" s="21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1"/>
    </row>
    <row r="71" spans="2:23" s="5" customFormat="1" ht="15.95" customHeight="1" x14ac:dyDescent="0.25">
      <c r="B71" s="5" t="s">
        <v>4</v>
      </c>
      <c r="C71" s="37"/>
      <c r="E71" s="37"/>
      <c r="G71" s="37"/>
      <c r="H71" s="7"/>
      <c r="I71" s="7"/>
      <c r="J71" s="7"/>
      <c r="K71" s="7"/>
      <c r="L71" s="7"/>
      <c r="M71" s="7"/>
      <c r="N71" s="7"/>
      <c r="O71" s="7"/>
      <c r="P71" s="8"/>
      <c r="Q71" s="38"/>
      <c r="R71" s="8"/>
      <c r="S71" s="38"/>
      <c r="T71" s="7"/>
      <c r="U71" s="7"/>
    </row>
    <row r="72" spans="2:23" s="5" customFormat="1" ht="15.95" customHeight="1" x14ac:dyDescent="0.25">
      <c r="B72" s="5" t="s">
        <v>11</v>
      </c>
      <c r="C72" s="37"/>
      <c r="E72" s="37"/>
      <c r="G72" s="37"/>
      <c r="I72" s="37"/>
      <c r="K72" s="37"/>
      <c r="M72" s="37"/>
      <c r="O72" s="37"/>
      <c r="P72" s="8"/>
      <c r="Q72" s="38"/>
      <c r="R72" s="8"/>
      <c r="S72" s="38"/>
      <c r="U72" s="37"/>
    </row>
    <row r="73" spans="2:23" s="5" customFormat="1" ht="15.95" customHeight="1" x14ac:dyDescent="0.25">
      <c r="B73" s="5" t="s">
        <v>66</v>
      </c>
      <c r="C73" s="37"/>
      <c r="E73" s="37"/>
      <c r="G73" s="37"/>
      <c r="I73" s="37"/>
      <c r="K73" s="37"/>
      <c r="M73" s="37"/>
      <c r="O73" s="37"/>
      <c r="P73" s="8"/>
      <c r="Q73" s="38"/>
      <c r="R73" s="8"/>
      <c r="S73" s="38"/>
      <c r="U73" s="37"/>
    </row>
    <row r="74" spans="2:23" s="5" customFormat="1" ht="15.95" customHeight="1" x14ac:dyDescent="0.25">
      <c r="B74" s="5" t="s">
        <v>67</v>
      </c>
      <c r="C74" s="37"/>
      <c r="E74" s="37"/>
      <c r="G74" s="37"/>
      <c r="I74" s="37"/>
      <c r="K74" s="37"/>
      <c r="M74" s="37"/>
      <c r="O74" s="37"/>
      <c r="P74" s="8"/>
      <c r="Q74" s="38"/>
      <c r="R74" s="8"/>
      <c r="S74" s="38"/>
      <c r="U74" s="37"/>
    </row>
    <row r="75" spans="2:23" ht="21.95" customHeight="1" x14ac:dyDescent="0.25">
      <c r="N75" s="13"/>
      <c r="O75" s="32"/>
    </row>
    <row r="76" spans="2:23" ht="21.95" customHeight="1" x14ac:dyDescent="0.25">
      <c r="N76" s="13"/>
      <c r="O76" s="32"/>
    </row>
    <row r="77" spans="2:23" ht="21.95" customHeight="1" x14ac:dyDescent="0.25">
      <c r="B77" s="1" t="s">
        <v>0</v>
      </c>
      <c r="C77" s="20"/>
      <c r="D77" s="1"/>
      <c r="E77" s="20"/>
      <c r="F77" s="1"/>
      <c r="G77" s="20"/>
      <c r="H77" s="6"/>
      <c r="I77" s="36"/>
      <c r="J77" s="6"/>
      <c r="K77" s="36"/>
      <c r="L77" s="6"/>
      <c r="M77" s="36"/>
      <c r="N77" s="6"/>
      <c r="O77" s="36"/>
      <c r="P77" s="6"/>
      <c r="Q77" s="36"/>
      <c r="R77" s="6"/>
      <c r="S77" s="36"/>
      <c r="T77" s="6"/>
      <c r="U77" s="36"/>
    </row>
    <row r="78" spans="2:23" ht="21.95" customHeight="1" x14ac:dyDescent="0.25">
      <c r="B78" s="1" t="s">
        <v>82</v>
      </c>
      <c r="C78" s="20"/>
      <c r="D78" s="1"/>
      <c r="E78" s="20"/>
      <c r="F78" s="1"/>
      <c r="G78" s="20"/>
      <c r="H78" s="6"/>
      <c r="I78" s="36"/>
      <c r="J78" s="6"/>
      <c r="K78" s="36"/>
      <c r="L78" s="6"/>
      <c r="M78" s="36"/>
      <c r="N78" s="6"/>
      <c r="O78" s="36"/>
      <c r="P78" s="6"/>
      <c r="Q78" s="36"/>
      <c r="R78" s="6"/>
      <c r="S78" s="36"/>
      <c r="T78" s="6"/>
      <c r="U78" s="36"/>
      <c r="V78" s="6"/>
      <c r="W78" s="6"/>
    </row>
    <row r="79" spans="2:23" ht="3.95" customHeight="1" x14ac:dyDescent="0.25">
      <c r="B79" s="1"/>
      <c r="C79" s="20"/>
      <c r="D79" s="1"/>
      <c r="E79" s="20"/>
      <c r="F79" s="1"/>
      <c r="G79" s="20"/>
      <c r="H79" s="6"/>
      <c r="I79" s="36"/>
      <c r="J79" s="6"/>
      <c r="K79" s="36"/>
      <c r="L79" s="6"/>
      <c r="M79" s="36"/>
      <c r="N79" s="6"/>
      <c r="O79" s="36"/>
      <c r="P79" s="6"/>
      <c r="Q79" s="36"/>
      <c r="R79" s="6"/>
      <c r="S79" s="36"/>
      <c r="T79" s="6"/>
      <c r="U79" s="36"/>
      <c r="V79" s="6"/>
      <c r="W79" s="6"/>
    </row>
    <row r="80" spans="2:23" ht="3.95" customHeight="1" x14ac:dyDescent="0.25">
      <c r="B80" s="73"/>
      <c r="C80" s="73"/>
      <c r="D80" s="73"/>
      <c r="E80" s="73"/>
      <c r="F80" s="73"/>
      <c r="G80" s="73"/>
      <c r="H80" s="73"/>
      <c r="I80" s="73"/>
      <c r="J80" s="73"/>
      <c r="K80" s="73"/>
      <c r="L80" s="73"/>
      <c r="M80" s="73"/>
      <c r="N80" s="73"/>
      <c r="O80" s="73"/>
      <c r="P80" s="73"/>
      <c r="Q80" s="73"/>
      <c r="R80" s="73"/>
      <c r="S80" s="73"/>
      <c r="T80" s="73"/>
      <c r="U80" s="73"/>
      <c r="V80" s="73"/>
      <c r="W80" s="6"/>
    </row>
    <row r="81" spans="2:22" ht="21.95" customHeight="1" x14ac:dyDescent="0.25">
      <c r="B81" s="75" t="s">
        <v>12</v>
      </c>
      <c r="C81" s="75"/>
      <c r="D81" s="75"/>
      <c r="E81" s="19"/>
      <c r="F81" s="75" t="s">
        <v>3</v>
      </c>
      <c r="G81" s="75"/>
      <c r="H81" s="75"/>
      <c r="I81" s="75"/>
      <c r="J81" s="75"/>
      <c r="K81" s="19"/>
      <c r="L81" s="75" t="s">
        <v>13</v>
      </c>
      <c r="M81" s="75"/>
      <c r="N81" s="75"/>
      <c r="O81" s="75"/>
      <c r="P81" s="75"/>
      <c r="Q81" s="19"/>
      <c r="R81" s="75" t="s">
        <v>14</v>
      </c>
      <c r="S81" s="75"/>
      <c r="T81" s="75"/>
      <c r="U81" s="75"/>
      <c r="V81" s="75"/>
    </row>
    <row r="82" spans="2:22" s="18" customFormat="1" ht="2.1" customHeight="1" x14ac:dyDescent="0.25">
      <c r="B82" s="75"/>
      <c r="C82" s="75"/>
      <c r="D82" s="75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</row>
    <row r="83" spans="2:22" ht="21.95" customHeight="1" x14ac:dyDescent="0.25">
      <c r="B83" s="75"/>
      <c r="C83" s="75"/>
      <c r="D83" s="75"/>
      <c r="E83" s="19"/>
      <c r="F83" s="52">
        <v>2017</v>
      </c>
      <c r="G83" s="53"/>
      <c r="H83" s="52">
        <v>2018</v>
      </c>
      <c r="I83" s="53"/>
      <c r="J83" s="52">
        <v>2019</v>
      </c>
      <c r="K83" s="53"/>
      <c r="L83" s="52">
        <v>2017</v>
      </c>
      <c r="M83" s="53"/>
      <c r="N83" s="52">
        <v>2018</v>
      </c>
      <c r="O83" s="53"/>
      <c r="P83" s="52">
        <v>2019</v>
      </c>
      <c r="Q83" s="53"/>
      <c r="R83" s="52">
        <v>2017</v>
      </c>
      <c r="S83" s="53"/>
      <c r="T83" s="52">
        <v>2018</v>
      </c>
      <c r="U83" s="53"/>
      <c r="V83" s="52">
        <v>2019</v>
      </c>
    </row>
    <row r="84" spans="2:22" ht="2.1" customHeight="1" x14ac:dyDescent="0.25">
      <c r="B84" s="2"/>
      <c r="C84" s="21"/>
      <c r="D84" s="2"/>
      <c r="E84" s="21"/>
      <c r="F84" s="2"/>
      <c r="G84" s="21"/>
      <c r="H84" s="2"/>
      <c r="I84" s="21"/>
      <c r="J84" s="2"/>
      <c r="K84" s="21"/>
      <c r="L84" s="2"/>
      <c r="M84" s="21"/>
      <c r="N84" s="2"/>
      <c r="O84" s="21"/>
      <c r="P84" s="2"/>
      <c r="Q84" s="21"/>
      <c r="R84" s="2"/>
      <c r="S84" s="21"/>
      <c r="T84" s="2"/>
      <c r="U84" s="21"/>
      <c r="V84" s="2"/>
    </row>
    <row r="85" spans="2:22" ht="21.95" customHeight="1" x14ac:dyDescent="0.25">
      <c r="B85" s="78" t="s">
        <v>15</v>
      </c>
      <c r="C85" s="78"/>
      <c r="D85" s="78"/>
      <c r="E85" s="45"/>
      <c r="F85" s="39">
        <f>SUM(F87:F109)</f>
        <v>39665849</v>
      </c>
      <c r="G85" s="16"/>
      <c r="H85" s="39">
        <f t="shared" ref="H85:V85" si="1">SUM(H87:H109)</f>
        <v>42084594</v>
      </c>
      <c r="I85" s="16"/>
      <c r="J85" s="39">
        <f t="shared" si="1"/>
        <v>39835328</v>
      </c>
      <c r="K85" s="16"/>
      <c r="L85" s="48">
        <f t="shared" si="1"/>
        <v>39424176</v>
      </c>
      <c r="M85" s="49"/>
      <c r="N85" s="48">
        <f t="shared" si="1"/>
        <v>41803880</v>
      </c>
      <c r="O85" s="49"/>
      <c r="P85" s="48">
        <f t="shared" si="1"/>
        <v>39613544</v>
      </c>
      <c r="Q85" s="49"/>
      <c r="R85" s="39">
        <f t="shared" si="1"/>
        <v>241673</v>
      </c>
      <c r="S85" s="16"/>
      <c r="T85" s="39">
        <f t="shared" si="1"/>
        <v>280714</v>
      </c>
      <c r="U85" s="16"/>
      <c r="V85" s="39">
        <f t="shared" si="1"/>
        <v>221784</v>
      </c>
    </row>
    <row r="86" spans="2:22" ht="2.1" customHeight="1" x14ac:dyDescent="0.25">
      <c r="B86" s="45"/>
      <c r="C86" s="45"/>
      <c r="D86" s="45"/>
      <c r="E86" s="45"/>
      <c r="F86" s="16"/>
      <c r="G86" s="16"/>
      <c r="H86" s="16"/>
      <c r="I86" s="16"/>
      <c r="J86" s="16"/>
      <c r="K86" s="16"/>
      <c r="L86" s="49"/>
      <c r="M86" s="49"/>
      <c r="N86" s="49"/>
      <c r="O86" s="49"/>
      <c r="P86" s="49"/>
      <c r="Q86" s="49"/>
      <c r="R86" s="16"/>
      <c r="S86" s="16"/>
      <c r="T86" s="16"/>
      <c r="U86" s="16"/>
      <c r="V86" s="16"/>
    </row>
    <row r="87" spans="2:22" ht="21.95" customHeight="1" x14ac:dyDescent="0.25">
      <c r="B87" s="76" t="s">
        <v>16</v>
      </c>
      <c r="C87" s="76"/>
      <c r="D87" s="76"/>
      <c r="E87" s="50"/>
      <c r="F87" s="51">
        <f>L87+R87</f>
        <v>4079718</v>
      </c>
      <c r="G87" s="51"/>
      <c r="H87" s="51">
        <f>N87+T87</f>
        <v>4509163</v>
      </c>
      <c r="I87" s="51"/>
      <c r="J87" s="51">
        <f>P87+V87</f>
        <v>4551420</v>
      </c>
      <c r="K87" s="51"/>
      <c r="L87" s="10">
        <v>4032404</v>
      </c>
      <c r="M87" s="10"/>
      <c r="N87" s="10">
        <v>4457037</v>
      </c>
      <c r="O87" s="10"/>
      <c r="P87" s="10">
        <v>4513527</v>
      </c>
      <c r="Q87" s="10"/>
      <c r="R87" s="10">
        <v>47314</v>
      </c>
      <c r="S87" s="10"/>
      <c r="T87" s="10">
        <v>52126</v>
      </c>
      <c r="U87" s="10"/>
      <c r="V87" s="10">
        <v>37893</v>
      </c>
    </row>
    <row r="88" spans="2:22" ht="2.1" customHeight="1" x14ac:dyDescent="0.25">
      <c r="B88" s="45"/>
      <c r="C88" s="45"/>
      <c r="D88" s="45"/>
      <c r="E88" s="50"/>
      <c r="F88" s="51"/>
      <c r="G88" s="51"/>
      <c r="H88" s="51"/>
      <c r="I88" s="51"/>
      <c r="J88" s="51"/>
      <c r="K88" s="51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</row>
    <row r="89" spans="2:22" ht="21.95" customHeight="1" x14ac:dyDescent="0.25">
      <c r="B89" s="76" t="s">
        <v>17</v>
      </c>
      <c r="C89" s="76"/>
      <c r="D89" s="76"/>
      <c r="E89" s="50"/>
      <c r="F89" s="51">
        <f>L89+R89</f>
        <v>3061728</v>
      </c>
      <c r="G89" s="51"/>
      <c r="H89" s="51">
        <f>N89+T89</f>
        <v>3309577</v>
      </c>
      <c r="I89" s="51"/>
      <c r="J89" s="51">
        <f>P89+V89</f>
        <v>3840802</v>
      </c>
      <c r="K89" s="51"/>
      <c r="L89" s="10">
        <v>3030926</v>
      </c>
      <c r="M89" s="10"/>
      <c r="N89" s="10">
        <v>3268593</v>
      </c>
      <c r="O89" s="10"/>
      <c r="P89" s="10">
        <v>3802198</v>
      </c>
      <c r="Q89" s="10"/>
      <c r="R89" s="10">
        <v>30802</v>
      </c>
      <c r="S89" s="10"/>
      <c r="T89" s="10">
        <v>40984</v>
      </c>
      <c r="U89" s="10"/>
      <c r="V89" s="10">
        <v>38604</v>
      </c>
    </row>
    <row r="90" spans="2:22" ht="2.1" customHeight="1" x14ac:dyDescent="0.25">
      <c r="B90" s="45"/>
      <c r="C90" s="45"/>
      <c r="D90" s="45"/>
      <c r="E90" s="50"/>
      <c r="F90" s="51"/>
      <c r="G90" s="51"/>
      <c r="H90" s="51"/>
      <c r="I90" s="51"/>
      <c r="J90" s="51"/>
      <c r="K90" s="51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</row>
    <row r="91" spans="2:22" ht="21.95" customHeight="1" x14ac:dyDescent="0.25">
      <c r="B91" s="76" t="s">
        <v>18</v>
      </c>
      <c r="C91" s="76"/>
      <c r="D91" s="76" t="s">
        <v>18</v>
      </c>
      <c r="E91" s="50"/>
      <c r="F91" s="51">
        <f>L91+R91</f>
        <v>3069367</v>
      </c>
      <c r="G91" s="51"/>
      <c r="H91" s="51">
        <f>N91+T91</f>
        <v>3178757</v>
      </c>
      <c r="I91" s="51"/>
      <c r="J91" s="51">
        <f>P91+V91</f>
        <v>3045123</v>
      </c>
      <c r="K91" s="51"/>
      <c r="L91" s="10">
        <v>3045413</v>
      </c>
      <c r="M91" s="10"/>
      <c r="N91" s="10">
        <v>3153054</v>
      </c>
      <c r="O91" s="10"/>
      <c r="P91" s="10">
        <v>3026668</v>
      </c>
      <c r="Q91" s="10"/>
      <c r="R91" s="10">
        <v>23954</v>
      </c>
      <c r="S91" s="10"/>
      <c r="T91" s="10">
        <v>25703</v>
      </c>
      <c r="U91" s="10"/>
      <c r="V91" s="10">
        <v>18455</v>
      </c>
    </row>
    <row r="92" spans="2:22" ht="2.1" customHeight="1" x14ac:dyDescent="0.25">
      <c r="B92" s="45"/>
      <c r="C92" s="45"/>
      <c r="D92" s="45"/>
      <c r="E92" s="50"/>
      <c r="F92" s="51"/>
      <c r="G92" s="51"/>
      <c r="H92" s="51"/>
      <c r="I92" s="51"/>
      <c r="J92" s="51"/>
      <c r="K92" s="51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</row>
    <row r="93" spans="2:22" ht="21.95" customHeight="1" x14ac:dyDescent="0.25">
      <c r="B93" s="76" t="s">
        <v>19</v>
      </c>
      <c r="C93" s="76"/>
      <c r="D93" s="76" t="s">
        <v>19</v>
      </c>
      <c r="E93" s="50"/>
      <c r="F93" s="51">
        <f>L93+R93</f>
        <v>3109628</v>
      </c>
      <c r="G93" s="51"/>
      <c r="H93" s="51">
        <f>N93+T93</f>
        <v>3041866</v>
      </c>
      <c r="I93" s="51"/>
      <c r="J93" s="51">
        <f>P93+V93</f>
        <v>3013269</v>
      </c>
      <c r="K93" s="51"/>
      <c r="L93" s="10">
        <v>3091073</v>
      </c>
      <c r="M93" s="10"/>
      <c r="N93" s="10">
        <v>3023023</v>
      </c>
      <c r="O93" s="10"/>
      <c r="P93" s="10">
        <v>2997685</v>
      </c>
      <c r="Q93" s="10"/>
      <c r="R93" s="10">
        <v>18555</v>
      </c>
      <c r="S93" s="10"/>
      <c r="T93" s="10">
        <v>18843</v>
      </c>
      <c r="U93" s="10"/>
      <c r="V93" s="10">
        <v>15584</v>
      </c>
    </row>
    <row r="94" spans="2:22" ht="2.1" customHeight="1" x14ac:dyDescent="0.25">
      <c r="B94" s="45"/>
      <c r="C94" s="45"/>
      <c r="D94" s="45"/>
      <c r="E94" s="50"/>
      <c r="F94" s="51"/>
      <c r="G94" s="51"/>
      <c r="H94" s="51"/>
      <c r="I94" s="51"/>
      <c r="J94" s="51"/>
      <c r="K94" s="51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</row>
    <row r="95" spans="2:22" ht="21.95" customHeight="1" x14ac:dyDescent="0.25">
      <c r="B95" s="76" t="s">
        <v>20</v>
      </c>
      <c r="C95" s="76"/>
      <c r="D95" s="76" t="s">
        <v>20</v>
      </c>
      <c r="E95" s="50"/>
      <c r="F95" s="51">
        <f>L95+R95</f>
        <v>2884233</v>
      </c>
      <c r="G95" s="51"/>
      <c r="H95" s="51">
        <f>N95+T95</f>
        <v>3025757</v>
      </c>
      <c r="I95" s="51"/>
      <c r="J95" s="51">
        <f>P95+V95</f>
        <v>2967490</v>
      </c>
      <c r="K95" s="51"/>
      <c r="L95" s="10">
        <v>2870198</v>
      </c>
      <c r="M95" s="10"/>
      <c r="N95" s="10">
        <v>3009097</v>
      </c>
      <c r="O95" s="10"/>
      <c r="P95" s="10">
        <v>2956269</v>
      </c>
      <c r="Q95" s="10"/>
      <c r="R95" s="10">
        <v>14035</v>
      </c>
      <c r="S95" s="10"/>
      <c r="T95" s="10">
        <v>16660</v>
      </c>
      <c r="U95" s="10"/>
      <c r="V95" s="10">
        <v>11221</v>
      </c>
    </row>
    <row r="96" spans="2:22" ht="2.1" customHeight="1" x14ac:dyDescent="0.25">
      <c r="B96" s="45"/>
      <c r="C96" s="45"/>
      <c r="D96" s="45"/>
      <c r="E96" s="50"/>
      <c r="F96" s="51"/>
      <c r="G96" s="51"/>
      <c r="H96" s="51"/>
      <c r="I96" s="51"/>
      <c r="J96" s="51"/>
      <c r="K96" s="51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</row>
    <row r="97" spans="2:23" ht="21.95" customHeight="1" x14ac:dyDescent="0.25">
      <c r="B97" s="76" t="s">
        <v>21</v>
      </c>
      <c r="C97" s="76"/>
      <c r="D97" s="76" t="s">
        <v>21</v>
      </c>
      <c r="E97" s="50"/>
      <c r="F97" s="51">
        <f>L97+R97</f>
        <v>2793368</v>
      </c>
      <c r="G97" s="51"/>
      <c r="H97" s="51">
        <f>N97+T97</f>
        <v>3004654</v>
      </c>
      <c r="I97" s="51"/>
      <c r="J97" s="51">
        <f>P97+V97</f>
        <v>3188243</v>
      </c>
      <c r="K97" s="51"/>
      <c r="L97" s="10">
        <v>2781326</v>
      </c>
      <c r="M97" s="10"/>
      <c r="N97" s="10">
        <v>2989221</v>
      </c>
      <c r="O97" s="10"/>
      <c r="P97" s="10">
        <v>3176273</v>
      </c>
      <c r="Q97" s="10"/>
      <c r="R97" s="10">
        <v>12042</v>
      </c>
      <c r="S97" s="10"/>
      <c r="T97" s="10">
        <v>15433</v>
      </c>
      <c r="U97" s="10"/>
      <c r="V97" s="10">
        <v>11970</v>
      </c>
    </row>
    <row r="98" spans="2:23" ht="2.1" customHeight="1" x14ac:dyDescent="0.25">
      <c r="B98" s="45"/>
      <c r="C98" s="45"/>
      <c r="D98" s="45"/>
      <c r="E98" s="50"/>
      <c r="F98" s="51"/>
      <c r="G98" s="51"/>
      <c r="H98" s="51"/>
      <c r="I98" s="51"/>
      <c r="J98" s="51"/>
      <c r="K98" s="51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</row>
    <row r="99" spans="2:23" ht="21.95" customHeight="1" x14ac:dyDescent="0.25">
      <c r="B99" s="76" t="s">
        <v>22</v>
      </c>
      <c r="C99" s="76"/>
      <c r="D99" s="76" t="s">
        <v>22</v>
      </c>
      <c r="E99" s="50"/>
      <c r="F99" s="51">
        <f>L99+R99</f>
        <v>3747854</v>
      </c>
      <c r="G99" s="51"/>
      <c r="H99" s="51">
        <f>N99+T99</f>
        <v>3902595</v>
      </c>
      <c r="I99" s="51"/>
      <c r="J99" s="51">
        <f>P99+V99</f>
        <v>3740723</v>
      </c>
      <c r="K99" s="51"/>
      <c r="L99" s="10">
        <v>3729116</v>
      </c>
      <c r="M99" s="10"/>
      <c r="N99" s="10">
        <v>3883091</v>
      </c>
      <c r="O99" s="10"/>
      <c r="P99" s="10">
        <v>3723639</v>
      </c>
      <c r="Q99" s="10"/>
      <c r="R99" s="10">
        <v>18738</v>
      </c>
      <c r="S99" s="10"/>
      <c r="T99" s="10">
        <v>19504</v>
      </c>
      <c r="U99" s="10"/>
      <c r="V99" s="10">
        <v>17084</v>
      </c>
    </row>
    <row r="100" spans="2:23" ht="2.1" customHeight="1" x14ac:dyDescent="0.25">
      <c r="B100" s="45"/>
      <c r="C100" s="45"/>
      <c r="D100" s="45"/>
      <c r="E100" s="50"/>
      <c r="F100" s="51"/>
      <c r="G100" s="51"/>
      <c r="H100" s="51"/>
      <c r="I100" s="51"/>
      <c r="J100" s="51"/>
      <c r="K100" s="51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</row>
    <row r="101" spans="2:23" ht="21.95" customHeight="1" x14ac:dyDescent="0.25">
      <c r="B101" s="76" t="s">
        <v>23</v>
      </c>
      <c r="C101" s="76"/>
      <c r="D101" s="76" t="s">
        <v>23</v>
      </c>
      <c r="E101" s="50"/>
      <c r="F101" s="51">
        <f>L101+R101</f>
        <v>2936030</v>
      </c>
      <c r="G101" s="51"/>
      <c r="H101" s="51">
        <f>N101+T101</f>
        <v>3050980</v>
      </c>
      <c r="I101" s="51"/>
      <c r="J101" s="51">
        <f>P101+V101</f>
        <v>2893621</v>
      </c>
      <c r="K101" s="51"/>
      <c r="L101" s="10">
        <v>2921923</v>
      </c>
      <c r="M101" s="10"/>
      <c r="N101" s="10">
        <v>3036542</v>
      </c>
      <c r="O101" s="10"/>
      <c r="P101" s="10">
        <v>2882181</v>
      </c>
      <c r="Q101" s="10"/>
      <c r="R101" s="10">
        <v>14107</v>
      </c>
      <c r="S101" s="10"/>
      <c r="T101" s="10">
        <v>14438</v>
      </c>
      <c r="U101" s="10"/>
      <c r="V101" s="10">
        <v>11440</v>
      </c>
    </row>
    <row r="102" spans="2:23" ht="2.1" customHeight="1" x14ac:dyDescent="0.25">
      <c r="B102" s="45"/>
      <c r="C102" s="45"/>
      <c r="D102" s="45"/>
      <c r="E102" s="50"/>
      <c r="F102" s="51"/>
      <c r="G102" s="51"/>
      <c r="H102" s="51"/>
      <c r="I102" s="51"/>
      <c r="J102" s="51"/>
      <c r="K102" s="51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</row>
    <row r="103" spans="2:23" ht="21.95" customHeight="1" x14ac:dyDescent="0.25">
      <c r="B103" s="76" t="s">
        <v>24</v>
      </c>
      <c r="C103" s="76"/>
      <c r="D103" s="76" t="s">
        <v>24</v>
      </c>
      <c r="E103" s="50"/>
      <c r="F103" s="51">
        <f>L103+R103</f>
        <v>3169855</v>
      </c>
      <c r="G103" s="51"/>
      <c r="H103" s="51">
        <f>N103+T103</f>
        <v>4643491</v>
      </c>
      <c r="I103" s="51"/>
      <c r="J103" s="51">
        <f>P103+V103</f>
        <v>2740883</v>
      </c>
      <c r="K103" s="51"/>
      <c r="L103" s="10">
        <v>3155194</v>
      </c>
      <c r="M103" s="10"/>
      <c r="N103" s="10">
        <v>4627215</v>
      </c>
      <c r="O103" s="10"/>
      <c r="P103" s="10">
        <v>2731263</v>
      </c>
      <c r="Q103" s="10"/>
      <c r="R103" s="10">
        <v>14661</v>
      </c>
      <c r="S103" s="10"/>
      <c r="T103" s="10">
        <v>16276</v>
      </c>
      <c r="U103" s="10"/>
      <c r="V103" s="10">
        <v>9620</v>
      </c>
    </row>
    <row r="104" spans="2:23" ht="2.1" customHeight="1" x14ac:dyDescent="0.25">
      <c r="B104" s="45"/>
      <c r="C104" s="45"/>
      <c r="D104" s="45"/>
      <c r="E104" s="50"/>
      <c r="F104" s="51"/>
      <c r="G104" s="51"/>
      <c r="H104" s="51"/>
      <c r="I104" s="51"/>
      <c r="J104" s="51"/>
      <c r="K104" s="51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</row>
    <row r="105" spans="2:23" ht="21.95" customHeight="1" x14ac:dyDescent="0.25">
      <c r="B105" s="76" t="s">
        <v>25</v>
      </c>
      <c r="C105" s="76"/>
      <c r="D105" s="76" t="s">
        <v>25</v>
      </c>
      <c r="E105" s="50"/>
      <c r="F105" s="51">
        <f>L105+R105</f>
        <v>3182454</v>
      </c>
      <c r="G105" s="51"/>
      <c r="H105" s="51">
        <f>N105+T105</f>
        <v>3195549</v>
      </c>
      <c r="I105" s="51"/>
      <c r="J105" s="51">
        <f>P105+V105</f>
        <v>2769940</v>
      </c>
      <c r="K105" s="51"/>
      <c r="L105" s="10">
        <v>3168701</v>
      </c>
      <c r="M105" s="10"/>
      <c r="N105" s="10">
        <v>3176589</v>
      </c>
      <c r="O105" s="10"/>
      <c r="P105" s="10">
        <v>2759439</v>
      </c>
      <c r="Q105" s="10"/>
      <c r="R105" s="10">
        <v>13753</v>
      </c>
      <c r="S105" s="10"/>
      <c r="T105" s="10">
        <v>18960</v>
      </c>
      <c r="U105" s="10"/>
      <c r="V105" s="10">
        <v>10501</v>
      </c>
    </row>
    <row r="106" spans="2:23" ht="2.1" customHeight="1" x14ac:dyDescent="0.25">
      <c r="B106" s="45"/>
      <c r="C106" s="45"/>
      <c r="D106" s="45"/>
      <c r="E106" s="50"/>
      <c r="F106" s="51"/>
      <c r="G106" s="51"/>
      <c r="H106" s="51"/>
      <c r="I106" s="51"/>
      <c r="J106" s="51"/>
      <c r="K106" s="51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</row>
    <row r="107" spans="2:23" ht="21.95" customHeight="1" x14ac:dyDescent="0.25">
      <c r="B107" s="76" t="s">
        <v>26</v>
      </c>
      <c r="C107" s="76"/>
      <c r="D107" s="76" t="s">
        <v>26</v>
      </c>
      <c r="E107" s="50"/>
      <c r="F107" s="51">
        <f>L107+R107</f>
        <v>2968217</v>
      </c>
      <c r="G107" s="51"/>
      <c r="H107" s="51">
        <f>N107+T107</f>
        <v>2992545</v>
      </c>
      <c r="I107" s="51"/>
      <c r="J107" s="51">
        <f>P107+V107</f>
        <v>2986402</v>
      </c>
      <c r="K107" s="51"/>
      <c r="L107" s="10">
        <v>2953670</v>
      </c>
      <c r="M107" s="10"/>
      <c r="N107" s="10">
        <v>2977040</v>
      </c>
      <c r="O107" s="10"/>
      <c r="P107" s="10">
        <v>2973268</v>
      </c>
      <c r="Q107" s="10"/>
      <c r="R107" s="10">
        <v>14547</v>
      </c>
      <c r="S107" s="10"/>
      <c r="T107" s="10">
        <v>15505</v>
      </c>
      <c r="U107" s="10"/>
      <c r="V107" s="10">
        <v>13134</v>
      </c>
    </row>
    <row r="108" spans="2:23" ht="2.1" customHeight="1" x14ac:dyDescent="0.25">
      <c r="B108" s="45"/>
      <c r="C108" s="45"/>
      <c r="D108" s="45"/>
      <c r="E108" s="50"/>
      <c r="F108" s="51"/>
      <c r="G108" s="51"/>
      <c r="H108" s="51"/>
      <c r="I108" s="51"/>
      <c r="J108" s="51"/>
      <c r="K108" s="51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</row>
    <row r="109" spans="2:23" ht="21.95" customHeight="1" x14ac:dyDescent="0.25">
      <c r="B109" s="76" t="s">
        <v>27</v>
      </c>
      <c r="C109" s="76"/>
      <c r="D109" s="76"/>
      <c r="E109" s="50"/>
      <c r="F109" s="51">
        <f>L109+R109</f>
        <v>4663397</v>
      </c>
      <c r="G109" s="51"/>
      <c r="H109" s="51">
        <f>N109+T109</f>
        <v>4229660</v>
      </c>
      <c r="I109" s="51"/>
      <c r="J109" s="51">
        <f>P109+V109</f>
        <v>4097412</v>
      </c>
      <c r="K109" s="51"/>
      <c r="L109" s="10">
        <v>4644232</v>
      </c>
      <c r="M109" s="10"/>
      <c r="N109" s="10">
        <v>4203378</v>
      </c>
      <c r="O109" s="10"/>
      <c r="P109" s="10">
        <v>4071134</v>
      </c>
      <c r="Q109" s="10"/>
      <c r="R109" s="10">
        <v>19165</v>
      </c>
      <c r="S109" s="10"/>
      <c r="T109" s="10">
        <v>26282</v>
      </c>
      <c r="U109" s="10"/>
      <c r="V109" s="10">
        <v>26278</v>
      </c>
    </row>
    <row r="110" spans="2:23" ht="3.95" customHeight="1" x14ac:dyDescent="0.25">
      <c r="B110" s="72"/>
      <c r="C110" s="72"/>
      <c r="D110" s="72"/>
      <c r="E110" s="72"/>
      <c r="F110" s="72"/>
      <c r="G110" s="72"/>
      <c r="H110" s="72"/>
      <c r="I110" s="72"/>
      <c r="J110" s="72"/>
      <c r="K110" s="72"/>
      <c r="L110" s="72"/>
      <c r="M110" s="72"/>
      <c r="N110" s="72"/>
      <c r="O110" s="72"/>
      <c r="P110" s="72"/>
      <c r="Q110" s="72"/>
      <c r="R110" s="72"/>
      <c r="S110" s="72"/>
      <c r="T110" s="72"/>
      <c r="U110" s="72"/>
      <c r="V110" s="72"/>
    </row>
    <row r="111" spans="2:23" ht="3.95" customHeight="1" x14ac:dyDescent="0.25">
      <c r="B111" s="1"/>
      <c r="C111" s="20"/>
      <c r="D111" s="1"/>
      <c r="E111" s="20"/>
      <c r="F111" s="17"/>
      <c r="G111" s="35"/>
      <c r="H111" s="17"/>
      <c r="I111" s="35"/>
      <c r="J111" s="17"/>
      <c r="K111" s="35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</row>
    <row r="112" spans="2:23" s="5" customFormat="1" ht="15.95" customHeight="1" x14ac:dyDescent="0.25">
      <c r="B112" s="5" t="s">
        <v>4</v>
      </c>
      <c r="C112" s="37"/>
      <c r="E112" s="37"/>
      <c r="G112" s="37"/>
      <c r="H112" s="9"/>
      <c r="I112" s="40"/>
      <c r="J112" s="9"/>
      <c r="K112" s="40"/>
      <c r="L112" s="9"/>
      <c r="M112" s="40"/>
      <c r="N112" s="9"/>
      <c r="O112" s="40"/>
      <c r="P112" s="9"/>
      <c r="Q112" s="40"/>
      <c r="R112" s="9"/>
      <c r="S112" s="40"/>
      <c r="T112" s="9"/>
      <c r="U112" s="40"/>
      <c r="V112" s="9"/>
      <c r="W112" s="9"/>
    </row>
    <row r="113" spans="2:23" s="5" customFormat="1" ht="15.95" customHeight="1" x14ac:dyDescent="0.25">
      <c r="B113" s="5" t="s">
        <v>68</v>
      </c>
      <c r="C113" s="37"/>
      <c r="E113" s="37"/>
      <c r="G113" s="37"/>
      <c r="I113" s="37"/>
      <c r="K113" s="37"/>
      <c r="M113" s="37"/>
      <c r="O113" s="37"/>
      <c r="Q113" s="37"/>
      <c r="S113" s="37"/>
      <c r="U113" s="37"/>
      <c r="W113" s="9"/>
    </row>
  </sheetData>
  <mergeCells count="78">
    <mergeCell ref="B107:D107"/>
    <mergeCell ref="B109:D109"/>
    <mergeCell ref="B95:D95"/>
    <mergeCell ref="B97:D97"/>
    <mergeCell ref="B101:D101"/>
    <mergeCell ref="B103:D103"/>
    <mergeCell ref="B105:D105"/>
    <mergeCell ref="B85:D85"/>
    <mergeCell ref="B87:D87"/>
    <mergeCell ref="B89:D89"/>
    <mergeCell ref="B91:D91"/>
    <mergeCell ref="B93:D93"/>
    <mergeCell ref="B27:D27"/>
    <mergeCell ref="F27:H27"/>
    <mergeCell ref="J27:L27"/>
    <mergeCell ref="N27:P27"/>
    <mergeCell ref="B29:D29"/>
    <mergeCell ref="F29:H29"/>
    <mergeCell ref="J29:L29"/>
    <mergeCell ref="N29:P29"/>
    <mergeCell ref="B23:D23"/>
    <mergeCell ref="F23:H23"/>
    <mergeCell ref="J23:L23"/>
    <mergeCell ref="N23:P23"/>
    <mergeCell ref="B25:D25"/>
    <mergeCell ref="F25:H25"/>
    <mergeCell ref="J25:L25"/>
    <mergeCell ref="N25:P25"/>
    <mergeCell ref="B19:D19"/>
    <mergeCell ref="F19:H19"/>
    <mergeCell ref="J19:L19"/>
    <mergeCell ref="N19:P19"/>
    <mergeCell ref="B21:D21"/>
    <mergeCell ref="F21:H21"/>
    <mergeCell ref="J21:L21"/>
    <mergeCell ref="N21:P21"/>
    <mergeCell ref="B15:D15"/>
    <mergeCell ref="F15:H15"/>
    <mergeCell ref="J15:L15"/>
    <mergeCell ref="N15:P15"/>
    <mergeCell ref="B17:D17"/>
    <mergeCell ref="F17:H17"/>
    <mergeCell ref="J17:L17"/>
    <mergeCell ref="N17:P17"/>
    <mergeCell ref="B11:D11"/>
    <mergeCell ref="F11:H11"/>
    <mergeCell ref="J11:L11"/>
    <mergeCell ref="N11:P11"/>
    <mergeCell ref="B13:D13"/>
    <mergeCell ref="F13:H13"/>
    <mergeCell ref="J13:L13"/>
    <mergeCell ref="N13:P13"/>
    <mergeCell ref="B9:D9"/>
    <mergeCell ref="F9:H9"/>
    <mergeCell ref="J9:L9"/>
    <mergeCell ref="N9:P9"/>
    <mergeCell ref="B4:P4"/>
    <mergeCell ref="B5:D7"/>
    <mergeCell ref="F5:P5"/>
    <mergeCell ref="F7:H7"/>
    <mergeCell ref="J7:L7"/>
    <mergeCell ref="N7:P7"/>
    <mergeCell ref="B30:P30"/>
    <mergeCell ref="B41:T41"/>
    <mergeCell ref="B69:T69"/>
    <mergeCell ref="B110:V110"/>
    <mergeCell ref="B80:V80"/>
    <mergeCell ref="B36:P36"/>
    <mergeCell ref="B42:B46"/>
    <mergeCell ref="D42:T42"/>
    <mergeCell ref="D44:H44"/>
    <mergeCell ref="J44:N44"/>
    <mergeCell ref="P44:T44"/>
    <mergeCell ref="B99:D99"/>
    <mergeCell ref="B81:D83"/>
    <mergeCell ref="F81:J81"/>
    <mergeCell ref="L81:P81"/>
    <mergeCell ref="R81:V81"/>
  </mergeCells>
  <pageMargins left="0.78740157480314965" right="0.78740157480314965" top="0.78740157480314965" bottom="0.59055118110236227" header="0.51181102362204722" footer="0.51181102362204722"/>
  <pageSetup paperSize="9" scale="50" orientation="portrait" horizontalDpi="300" verticalDpi="300" r:id="rId1"/>
  <headerFooter alignWithMargins="0">
    <oddHeader>&amp;C&amp;"Arial,Negrito"&amp;14Turismo interno</oddHeader>
  </headerFooter>
  <colBreaks count="1" manualBreakCount="1">
    <brk id="22" max="5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BA2E6-6DAF-412D-B2A1-8242CEAAF5B5}">
  <sheetPr>
    <tabColor rgb="FF92D050"/>
  </sheetPr>
  <dimension ref="B1:T100"/>
  <sheetViews>
    <sheetView showGridLines="0" zoomScale="85" zoomScaleNormal="85" zoomScaleSheetLayoutView="85" workbookViewId="0"/>
  </sheetViews>
  <sheetFormatPr defaultColWidth="8.7109375" defaultRowHeight="21.95" customHeight="1" x14ac:dyDescent="0.25"/>
  <cols>
    <col min="1" max="1" width="2.7109375" style="27" customWidth="1"/>
    <col min="2" max="2" width="30.7109375" style="27" customWidth="1"/>
    <col min="3" max="3" width="0.28515625" style="27" customWidth="1"/>
    <col min="4" max="4" width="15.7109375" style="25" customWidth="1"/>
    <col min="5" max="5" width="0.28515625" style="25" customWidth="1"/>
    <col min="6" max="6" width="15.7109375" style="25" customWidth="1"/>
    <col min="7" max="7" width="0.28515625" style="25" customWidth="1"/>
    <col min="8" max="8" width="15.7109375" style="25" customWidth="1"/>
    <col min="9" max="9" width="0.28515625" style="25" customWidth="1"/>
    <col min="10" max="10" width="15.7109375" style="25" customWidth="1"/>
    <col min="11" max="11" width="0.28515625" style="25" customWidth="1"/>
    <col min="12" max="12" width="15.7109375" style="25" customWidth="1"/>
    <col min="13" max="13" width="0.28515625" style="25" customWidth="1"/>
    <col min="14" max="14" width="15.7109375" style="25" customWidth="1"/>
    <col min="15" max="15" width="0.28515625" style="25" customWidth="1"/>
    <col min="16" max="16" width="15.7109375" style="27" customWidth="1"/>
    <col min="17" max="17" width="0.28515625" style="27" customWidth="1"/>
    <col min="18" max="18" width="15.7109375" style="27" customWidth="1"/>
    <col min="19" max="19" width="0.28515625" style="27" customWidth="1"/>
    <col min="20" max="20" width="15.7109375" style="27" customWidth="1"/>
    <col min="21" max="21" width="2.7109375" style="27" customWidth="1"/>
    <col min="22" max="16384" width="8.7109375" style="27"/>
  </cols>
  <sheetData>
    <row r="1" spans="2:20" ht="21.95" customHeight="1" x14ac:dyDescent="0.25">
      <c r="B1" s="29" t="s">
        <v>0</v>
      </c>
      <c r="C1" s="29"/>
      <c r="L1" s="30"/>
      <c r="M1" s="30"/>
    </row>
    <row r="2" spans="2:20" ht="21.95" customHeight="1" x14ac:dyDescent="0.25">
      <c r="B2" s="29" t="s">
        <v>78</v>
      </c>
      <c r="C2" s="29"/>
      <c r="R2" s="24"/>
      <c r="S2" s="24"/>
      <c r="T2" s="24"/>
    </row>
    <row r="3" spans="2:20" ht="3.95" customHeight="1" x14ac:dyDescent="0.25">
      <c r="B3" s="29"/>
      <c r="C3" s="29"/>
      <c r="R3" s="24"/>
      <c r="S3" s="24"/>
      <c r="T3" s="24"/>
    </row>
    <row r="4" spans="2:20" ht="3.95" customHeight="1" x14ac:dyDescent="0.25">
      <c r="B4" s="79"/>
      <c r="C4" s="79"/>
      <c r="D4" s="79"/>
      <c r="E4" s="79"/>
      <c r="F4" s="79"/>
      <c r="G4" s="79"/>
      <c r="H4" s="79"/>
      <c r="I4" s="79"/>
      <c r="J4" s="79"/>
      <c r="K4" s="79"/>
      <c r="L4" s="79"/>
      <c r="M4" s="79"/>
      <c r="N4" s="79"/>
      <c r="O4" s="79"/>
      <c r="P4" s="79"/>
      <c r="Q4" s="79"/>
      <c r="R4" s="79"/>
      <c r="S4" s="79"/>
      <c r="T4" s="79"/>
    </row>
    <row r="5" spans="2:20" s="54" customFormat="1" ht="21.95" customHeight="1" x14ac:dyDescent="0.25">
      <c r="B5" s="83" t="s">
        <v>28</v>
      </c>
      <c r="C5" s="55"/>
      <c r="D5" s="84" t="s">
        <v>2</v>
      </c>
      <c r="E5" s="84"/>
      <c r="F5" s="84"/>
      <c r="G5" s="84"/>
      <c r="H5" s="84"/>
      <c r="I5" s="84"/>
      <c r="J5" s="84"/>
      <c r="K5" s="84"/>
      <c r="L5" s="84"/>
      <c r="M5" s="84"/>
      <c r="N5" s="84"/>
      <c r="O5" s="84"/>
      <c r="P5" s="84"/>
      <c r="Q5" s="84"/>
      <c r="R5" s="84"/>
      <c r="S5" s="84"/>
      <c r="T5" s="84"/>
    </row>
    <row r="6" spans="2:20" s="54" customFormat="1" ht="2.1" customHeight="1" x14ac:dyDescent="0.25">
      <c r="B6" s="83"/>
      <c r="C6" s="55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</row>
    <row r="7" spans="2:20" s="54" customFormat="1" ht="21.95" customHeight="1" x14ac:dyDescent="0.25">
      <c r="B7" s="83"/>
      <c r="C7" s="55"/>
      <c r="D7" s="84">
        <v>2017</v>
      </c>
      <c r="E7" s="84"/>
      <c r="F7" s="84"/>
      <c r="G7" s="84"/>
      <c r="H7" s="84"/>
      <c r="I7" s="53"/>
      <c r="J7" s="84">
        <v>2018</v>
      </c>
      <c r="K7" s="84"/>
      <c r="L7" s="84"/>
      <c r="M7" s="84"/>
      <c r="N7" s="84"/>
      <c r="O7" s="53"/>
      <c r="P7" s="84">
        <v>2019</v>
      </c>
      <c r="Q7" s="84"/>
      <c r="R7" s="84"/>
      <c r="S7" s="84"/>
      <c r="T7" s="84"/>
    </row>
    <row r="8" spans="2:20" s="54" customFormat="1" ht="2.1" customHeight="1" x14ac:dyDescent="0.25">
      <c r="B8" s="83"/>
      <c r="C8" s="55"/>
      <c r="D8" s="53"/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</row>
    <row r="9" spans="2:20" s="56" customFormat="1" ht="39.950000000000003" customHeight="1" x14ac:dyDescent="0.25">
      <c r="B9" s="83"/>
      <c r="C9" s="55"/>
      <c r="D9" s="57" t="s">
        <v>10</v>
      </c>
      <c r="E9" s="55"/>
      <c r="F9" s="57" t="s">
        <v>76</v>
      </c>
      <c r="G9" s="55"/>
      <c r="H9" s="57" t="s">
        <v>77</v>
      </c>
      <c r="I9" s="55"/>
      <c r="J9" s="57" t="s">
        <v>10</v>
      </c>
      <c r="K9" s="55"/>
      <c r="L9" s="57" t="s">
        <v>76</v>
      </c>
      <c r="M9" s="55"/>
      <c r="N9" s="57" t="s">
        <v>77</v>
      </c>
      <c r="O9" s="55"/>
      <c r="P9" s="57" t="s">
        <v>10</v>
      </c>
      <c r="Q9" s="55"/>
      <c r="R9" s="57" t="s">
        <v>76</v>
      </c>
      <c r="S9" s="55"/>
      <c r="T9" s="57" t="s">
        <v>77</v>
      </c>
    </row>
    <row r="10" spans="2:20" s="56" customFormat="1" ht="2.1" customHeight="1" x14ac:dyDescent="0.25">
      <c r="B10" s="58"/>
      <c r="C10" s="58"/>
      <c r="D10" s="58"/>
      <c r="E10" s="58"/>
      <c r="F10" s="58"/>
      <c r="G10" s="58"/>
      <c r="H10" s="58"/>
      <c r="I10" s="58"/>
      <c r="J10" s="58"/>
      <c r="K10" s="58"/>
      <c r="L10" s="58"/>
      <c r="M10" s="58"/>
      <c r="N10" s="58"/>
      <c r="O10" s="58"/>
      <c r="P10" s="58"/>
      <c r="Q10" s="58"/>
      <c r="R10" s="58"/>
      <c r="S10" s="58"/>
      <c r="T10" s="58"/>
    </row>
    <row r="11" spans="2:20" s="54" customFormat="1" ht="21.95" customHeight="1" x14ac:dyDescent="0.25">
      <c r="B11" s="59" t="s">
        <v>15</v>
      </c>
      <c r="C11" s="60"/>
      <c r="D11" s="41">
        <f>SUM(F11:H11)</f>
        <v>39424176</v>
      </c>
      <c r="E11" s="26"/>
      <c r="F11" s="41">
        <f>F13+F21+F31+F36+F40</f>
        <v>19849577</v>
      </c>
      <c r="G11" s="26"/>
      <c r="H11" s="41">
        <f>H13+H21+H31+H36+H40</f>
        <v>19574599</v>
      </c>
      <c r="I11" s="26"/>
      <c r="J11" s="41">
        <f>SUM(L11:N11)</f>
        <v>41803880</v>
      </c>
      <c r="K11" s="26"/>
      <c r="L11" s="41">
        <f>L13+L21+L31+L36+L40</f>
        <v>20904239</v>
      </c>
      <c r="M11" s="26"/>
      <c r="N11" s="41">
        <f>N13+N21+N31+N36+N40</f>
        <v>20899641</v>
      </c>
      <c r="O11" s="26"/>
      <c r="P11" s="41">
        <f>SUM(R11:T11)</f>
        <v>39613544</v>
      </c>
      <c r="Q11" s="26"/>
      <c r="R11" s="41">
        <f>R13+R21+R31+R36+R40</f>
        <v>19733006</v>
      </c>
      <c r="S11" s="26"/>
      <c r="T11" s="41">
        <f>T13+T21+T31+T36+T40</f>
        <v>19880538</v>
      </c>
    </row>
    <row r="12" spans="2:20" s="54" customFormat="1" ht="2.1" customHeight="1" x14ac:dyDescent="0.25">
      <c r="B12" s="60"/>
      <c r="C12" s="60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</row>
    <row r="13" spans="2:20" s="54" customFormat="1" ht="21.95" customHeight="1" x14ac:dyDescent="0.25">
      <c r="B13" s="61" t="s">
        <v>69</v>
      </c>
      <c r="D13" s="28">
        <f t="shared" ref="D13:D44" si="0">SUM(F13:H13)</f>
        <v>1163983</v>
      </c>
      <c r="E13" s="26"/>
      <c r="F13" s="28">
        <f>SUM(F14:F20)</f>
        <v>576168</v>
      </c>
      <c r="G13" s="26"/>
      <c r="H13" s="28">
        <f>SUM(H14:H20)</f>
        <v>587815</v>
      </c>
      <c r="I13" s="26"/>
      <c r="J13" s="28">
        <f t="shared" ref="J13:J44" si="1">SUM(L13:N13)</f>
        <v>732045</v>
      </c>
      <c r="K13" s="26"/>
      <c r="L13" s="28">
        <f>SUM(L14:L20)</f>
        <v>359657</v>
      </c>
      <c r="M13" s="26"/>
      <c r="N13" s="28">
        <f>SUM(N14:N20)</f>
        <v>372388</v>
      </c>
      <c r="O13" s="26"/>
      <c r="P13" s="28">
        <f t="shared" ref="P13:P44" si="2">SUM(R13:T13)</f>
        <v>788376</v>
      </c>
      <c r="Q13" s="26"/>
      <c r="R13" s="28">
        <f>SUM(R14:R20)</f>
        <v>394719</v>
      </c>
      <c r="S13" s="26"/>
      <c r="T13" s="28">
        <f>SUM(T14:T20)</f>
        <v>393657</v>
      </c>
    </row>
    <row r="14" spans="2:20" s="54" customFormat="1" ht="21.95" customHeight="1" x14ac:dyDescent="0.25">
      <c r="B14" s="54" t="s">
        <v>29</v>
      </c>
      <c r="D14" s="26">
        <f t="shared" si="0"/>
        <v>0</v>
      </c>
      <c r="E14" s="26"/>
      <c r="F14" s="26">
        <v>0</v>
      </c>
      <c r="G14" s="26"/>
      <c r="H14" s="26">
        <v>0</v>
      </c>
      <c r="I14" s="26"/>
      <c r="J14" s="26">
        <f t="shared" si="1"/>
        <v>6864</v>
      </c>
      <c r="K14" s="26"/>
      <c r="L14" s="26">
        <v>2937</v>
      </c>
      <c r="M14" s="26"/>
      <c r="N14" s="26">
        <v>3927</v>
      </c>
      <c r="O14" s="26"/>
      <c r="P14" s="26">
        <f t="shared" si="2"/>
        <v>3108</v>
      </c>
      <c r="Q14" s="26"/>
      <c r="R14" s="26">
        <v>1339</v>
      </c>
      <c r="S14" s="26"/>
      <c r="T14" s="26">
        <v>1769</v>
      </c>
    </row>
    <row r="15" spans="2:20" s="54" customFormat="1" ht="21.95" customHeight="1" x14ac:dyDescent="0.25">
      <c r="B15" s="54" t="s">
        <v>30</v>
      </c>
      <c r="D15" s="26">
        <f t="shared" si="0"/>
        <v>0</v>
      </c>
      <c r="E15" s="26"/>
      <c r="F15" s="26">
        <v>0</v>
      </c>
      <c r="G15" s="26"/>
      <c r="H15" s="26">
        <v>0</v>
      </c>
      <c r="I15" s="26"/>
      <c r="J15" s="26">
        <f t="shared" si="1"/>
        <v>0</v>
      </c>
      <c r="K15" s="26"/>
      <c r="L15" s="26">
        <v>0</v>
      </c>
      <c r="M15" s="26"/>
      <c r="N15" s="26">
        <v>0</v>
      </c>
      <c r="O15" s="26"/>
      <c r="P15" s="26">
        <f t="shared" si="2"/>
        <v>0</v>
      </c>
      <c r="Q15" s="26"/>
      <c r="R15" s="26">
        <v>0</v>
      </c>
      <c r="S15" s="26"/>
      <c r="T15" s="26">
        <v>0</v>
      </c>
    </row>
    <row r="16" spans="2:20" s="54" customFormat="1" ht="21.95" customHeight="1" x14ac:dyDescent="0.25">
      <c r="B16" s="54" t="s">
        <v>31</v>
      </c>
      <c r="D16" s="26">
        <f t="shared" si="0"/>
        <v>448490</v>
      </c>
      <c r="E16" s="26"/>
      <c r="F16" s="26">
        <v>217491</v>
      </c>
      <c r="G16" s="26"/>
      <c r="H16" s="26">
        <v>230999</v>
      </c>
      <c r="I16" s="26"/>
      <c r="J16" s="26">
        <f t="shared" si="1"/>
        <v>213238</v>
      </c>
      <c r="K16" s="26"/>
      <c r="L16" s="26">
        <v>93229</v>
      </c>
      <c r="M16" s="26"/>
      <c r="N16" s="26">
        <v>120009</v>
      </c>
      <c r="O16" s="26"/>
      <c r="P16" s="26">
        <f t="shared" si="2"/>
        <v>233223</v>
      </c>
      <c r="Q16" s="26"/>
      <c r="R16" s="26">
        <v>101201</v>
      </c>
      <c r="S16" s="26"/>
      <c r="T16" s="26">
        <v>132022</v>
      </c>
    </row>
    <row r="17" spans="2:20" s="54" customFormat="1" ht="21.95" customHeight="1" x14ac:dyDescent="0.25">
      <c r="B17" s="54" t="s">
        <v>32</v>
      </c>
      <c r="D17" s="26">
        <f t="shared" si="0"/>
        <v>303733</v>
      </c>
      <c r="E17" s="26"/>
      <c r="F17" s="26">
        <v>155923</v>
      </c>
      <c r="G17" s="26"/>
      <c r="H17" s="26">
        <v>147810</v>
      </c>
      <c r="I17" s="26"/>
      <c r="J17" s="26">
        <f t="shared" si="1"/>
        <v>213023</v>
      </c>
      <c r="K17" s="26"/>
      <c r="L17" s="26">
        <v>108897</v>
      </c>
      <c r="M17" s="26"/>
      <c r="N17" s="26">
        <v>104126</v>
      </c>
      <c r="O17" s="26"/>
      <c r="P17" s="26">
        <f t="shared" si="2"/>
        <v>204122</v>
      </c>
      <c r="Q17" s="26"/>
      <c r="R17" s="26">
        <v>105893</v>
      </c>
      <c r="S17" s="26"/>
      <c r="T17" s="26">
        <v>98229</v>
      </c>
    </row>
    <row r="18" spans="2:20" s="54" customFormat="1" ht="21.95" customHeight="1" x14ac:dyDescent="0.25">
      <c r="B18" s="54" t="s">
        <v>33</v>
      </c>
      <c r="D18" s="26">
        <f t="shared" si="0"/>
        <v>217926</v>
      </c>
      <c r="E18" s="26"/>
      <c r="F18" s="26">
        <v>108146</v>
      </c>
      <c r="G18" s="26"/>
      <c r="H18" s="26">
        <v>109780</v>
      </c>
      <c r="I18" s="26"/>
      <c r="J18" s="26">
        <f t="shared" si="1"/>
        <v>139561</v>
      </c>
      <c r="K18" s="26"/>
      <c r="L18" s="26">
        <v>75069</v>
      </c>
      <c r="M18" s="26"/>
      <c r="N18" s="26">
        <v>64492</v>
      </c>
      <c r="O18" s="26"/>
      <c r="P18" s="26">
        <f t="shared" si="2"/>
        <v>226861</v>
      </c>
      <c r="Q18" s="26"/>
      <c r="R18" s="26">
        <v>125583</v>
      </c>
      <c r="S18" s="26"/>
      <c r="T18" s="26">
        <v>101278</v>
      </c>
    </row>
    <row r="19" spans="2:20" s="54" customFormat="1" ht="21.95" customHeight="1" x14ac:dyDescent="0.25">
      <c r="B19" s="54" t="s">
        <v>34</v>
      </c>
      <c r="D19" s="26">
        <f t="shared" si="0"/>
        <v>0</v>
      </c>
      <c r="E19" s="26"/>
      <c r="F19" s="26">
        <v>0</v>
      </c>
      <c r="G19" s="26"/>
      <c r="H19" s="26">
        <v>0</v>
      </c>
      <c r="I19" s="26"/>
      <c r="J19" s="26">
        <f t="shared" si="1"/>
        <v>4131</v>
      </c>
      <c r="K19" s="26"/>
      <c r="L19" s="26">
        <v>2433</v>
      </c>
      <c r="M19" s="26"/>
      <c r="N19" s="26">
        <v>1698</v>
      </c>
      <c r="O19" s="26"/>
      <c r="P19" s="26">
        <f t="shared" si="2"/>
        <v>2749</v>
      </c>
      <c r="Q19" s="26"/>
      <c r="R19" s="26">
        <v>1</v>
      </c>
      <c r="S19" s="26"/>
      <c r="T19" s="26">
        <v>2748</v>
      </c>
    </row>
    <row r="20" spans="2:20" s="54" customFormat="1" ht="21.95" customHeight="1" x14ac:dyDescent="0.25">
      <c r="B20" s="54" t="s">
        <v>35</v>
      </c>
      <c r="D20" s="26">
        <f t="shared" si="0"/>
        <v>193834</v>
      </c>
      <c r="E20" s="26"/>
      <c r="F20" s="26">
        <v>94608</v>
      </c>
      <c r="G20" s="26"/>
      <c r="H20" s="26">
        <v>99226</v>
      </c>
      <c r="I20" s="26"/>
      <c r="J20" s="26">
        <f t="shared" si="1"/>
        <v>155228</v>
      </c>
      <c r="K20" s="26"/>
      <c r="L20" s="26">
        <v>77092</v>
      </c>
      <c r="M20" s="26"/>
      <c r="N20" s="26">
        <v>78136</v>
      </c>
      <c r="O20" s="26"/>
      <c r="P20" s="26">
        <f t="shared" si="2"/>
        <v>118313</v>
      </c>
      <c r="Q20" s="26"/>
      <c r="R20" s="26">
        <v>60702</v>
      </c>
      <c r="S20" s="26"/>
      <c r="T20" s="26">
        <v>57611</v>
      </c>
    </row>
    <row r="21" spans="2:20" s="54" customFormat="1" ht="21.95" customHeight="1" x14ac:dyDescent="0.25">
      <c r="B21" s="61" t="s">
        <v>70</v>
      </c>
      <c r="D21" s="28">
        <f t="shared" si="0"/>
        <v>6144562</v>
      </c>
      <c r="E21" s="26"/>
      <c r="F21" s="28">
        <f>SUM(F22:F30)</f>
        <v>3083924</v>
      </c>
      <c r="G21" s="26"/>
      <c r="H21" s="28">
        <f>SUM(H22:H30)</f>
        <v>3060638</v>
      </c>
      <c r="I21" s="26"/>
      <c r="J21" s="28">
        <f t="shared" si="1"/>
        <v>4319929</v>
      </c>
      <c r="K21" s="26"/>
      <c r="L21" s="28">
        <f>SUM(L22:L30)</f>
        <v>2179203</v>
      </c>
      <c r="M21" s="26"/>
      <c r="N21" s="28">
        <f>SUM(N22:N30)</f>
        <v>2140726</v>
      </c>
      <c r="O21" s="26"/>
      <c r="P21" s="28">
        <f t="shared" si="2"/>
        <v>3694789</v>
      </c>
      <c r="Q21" s="26"/>
      <c r="R21" s="28">
        <f>SUM(R22:R30)</f>
        <v>1868760</v>
      </c>
      <c r="S21" s="26"/>
      <c r="T21" s="28">
        <f>SUM(T22:T30)</f>
        <v>1826029</v>
      </c>
    </row>
    <row r="22" spans="2:20" s="54" customFormat="1" ht="21.95" customHeight="1" x14ac:dyDescent="0.25">
      <c r="B22" s="54" t="s">
        <v>36</v>
      </c>
      <c r="D22" s="26">
        <f t="shared" si="0"/>
        <v>412110</v>
      </c>
      <c r="E22" s="26"/>
      <c r="F22" s="26">
        <v>209360</v>
      </c>
      <c r="G22" s="26"/>
      <c r="H22" s="26">
        <v>202750</v>
      </c>
      <c r="I22" s="26"/>
      <c r="J22" s="26">
        <f t="shared" si="1"/>
        <v>450918</v>
      </c>
      <c r="K22" s="26"/>
      <c r="L22" s="26">
        <v>230819</v>
      </c>
      <c r="M22" s="26"/>
      <c r="N22" s="26">
        <v>220099</v>
      </c>
      <c r="O22" s="26"/>
      <c r="P22" s="26">
        <f t="shared" si="2"/>
        <v>466331</v>
      </c>
      <c r="Q22" s="26"/>
      <c r="R22" s="26">
        <v>238354</v>
      </c>
      <c r="S22" s="26"/>
      <c r="T22" s="26">
        <v>227977</v>
      </c>
    </row>
    <row r="23" spans="2:20" s="54" customFormat="1" ht="21.95" customHeight="1" x14ac:dyDescent="0.25">
      <c r="B23" s="54" t="s">
        <v>37</v>
      </c>
      <c r="D23" s="26">
        <f t="shared" si="0"/>
        <v>2093178</v>
      </c>
      <c r="E23" s="26"/>
      <c r="F23" s="26">
        <v>1056910</v>
      </c>
      <c r="G23" s="26"/>
      <c r="H23" s="26">
        <v>1036268</v>
      </c>
      <c r="I23" s="26"/>
      <c r="J23" s="26">
        <f t="shared" si="1"/>
        <v>2169082</v>
      </c>
      <c r="K23" s="26"/>
      <c r="L23" s="26">
        <v>1091788</v>
      </c>
      <c r="M23" s="26"/>
      <c r="N23" s="26">
        <v>1077294</v>
      </c>
      <c r="O23" s="26"/>
      <c r="P23" s="26">
        <f t="shared" si="2"/>
        <v>1980559</v>
      </c>
      <c r="Q23" s="26"/>
      <c r="R23" s="26">
        <v>1002391</v>
      </c>
      <c r="S23" s="26"/>
      <c r="T23" s="26">
        <v>978168</v>
      </c>
    </row>
    <row r="24" spans="2:20" s="54" customFormat="1" ht="21.95" customHeight="1" x14ac:dyDescent="0.25">
      <c r="B24" s="54" t="s">
        <v>38</v>
      </c>
      <c r="D24" s="26">
        <f t="shared" si="0"/>
        <v>954937</v>
      </c>
      <c r="E24" s="26"/>
      <c r="F24" s="26">
        <v>478693</v>
      </c>
      <c r="G24" s="26"/>
      <c r="H24" s="26">
        <v>476244</v>
      </c>
      <c r="I24" s="26"/>
      <c r="J24" s="26">
        <f t="shared" si="1"/>
        <v>139554</v>
      </c>
      <c r="K24" s="26"/>
      <c r="L24" s="26">
        <v>71559</v>
      </c>
      <c r="M24" s="26"/>
      <c r="N24" s="26">
        <v>67995</v>
      </c>
      <c r="O24" s="26"/>
      <c r="P24" s="26">
        <f t="shared" si="2"/>
        <v>111279</v>
      </c>
      <c r="Q24" s="26"/>
      <c r="R24" s="26">
        <v>56540</v>
      </c>
      <c r="S24" s="26"/>
      <c r="T24" s="26">
        <v>54739</v>
      </c>
    </row>
    <row r="25" spans="2:20" s="54" customFormat="1" ht="21.95" customHeight="1" x14ac:dyDescent="0.25">
      <c r="B25" s="54" t="s">
        <v>39</v>
      </c>
      <c r="D25" s="26">
        <f t="shared" si="0"/>
        <v>499418</v>
      </c>
      <c r="E25" s="26"/>
      <c r="F25" s="26">
        <v>246511</v>
      </c>
      <c r="G25" s="26"/>
      <c r="H25" s="26">
        <v>252907</v>
      </c>
      <c r="I25" s="26"/>
      <c r="J25" s="26">
        <f t="shared" si="1"/>
        <v>305943</v>
      </c>
      <c r="K25" s="26"/>
      <c r="L25" s="26">
        <v>153731</v>
      </c>
      <c r="M25" s="26"/>
      <c r="N25" s="26">
        <v>152212</v>
      </c>
      <c r="O25" s="26"/>
      <c r="P25" s="26">
        <f t="shared" si="2"/>
        <v>193629</v>
      </c>
      <c r="Q25" s="26"/>
      <c r="R25" s="26">
        <v>97729</v>
      </c>
      <c r="S25" s="26"/>
      <c r="T25" s="26">
        <v>95900</v>
      </c>
    </row>
    <row r="26" spans="2:20" s="54" customFormat="1" ht="21.95" customHeight="1" x14ac:dyDescent="0.25">
      <c r="B26" s="54" t="s">
        <v>40</v>
      </c>
      <c r="D26" s="26">
        <f t="shared" si="0"/>
        <v>552491</v>
      </c>
      <c r="E26" s="26"/>
      <c r="F26" s="26">
        <v>276721</v>
      </c>
      <c r="G26" s="26"/>
      <c r="H26" s="26">
        <v>275770</v>
      </c>
      <c r="I26" s="26"/>
      <c r="J26" s="26">
        <f t="shared" si="1"/>
        <v>379962</v>
      </c>
      <c r="K26" s="26"/>
      <c r="L26" s="26">
        <v>187460</v>
      </c>
      <c r="M26" s="26"/>
      <c r="N26" s="26">
        <v>192502</v>
      </c>
      <c r="O26" s="26"/>
      <c r="P26" s="26">
        <f t="shared" si="2"/>
        <v>162636</v>
      </c>
      <c r="Q26" s="26"/>
      <c r="R26" s="26">
        <v>82626</v>
      </c>
      <c r="S26" s="26"/>
      <c r="T26" s="26">
        <v>80010</v>
      </c>
    </row>
    <row r="27" spans="2:20" s="54" customFormat="1" ht="21.95" customHeight="1" x14ac:dyDescent="0.25">
      <c r="B27" s="54" t="s">
        <v>41</v>
      </c>
      <c r="D27" s="26">
        <f t="shared" si="0"/>
        <v>918508</v>
      </c>
      <c r="E27" s="26"/>
      <c r="F27" s="26">
        <v>461503</v>
      </c>
      <c r="G27" s="26"/>
      <c r="H27" s="26">
        <v>457005</v>
      </c>
      <c r="I27" s="26"/>
      <c r="J27" s="26">
        <f t="shared" si="1"/>
        <v>253187</v>
      </c>
      <c r="K27" s="26"/>
      <c r="L27" s="26">
        <v>128561</v>
      </c>
      <c r="M27" s="26"/>
      <c r="N27" s="26">
        <v>124626</v>
      </c>
      <c r="O27" s="26"/>
      <c r="P27" s="26">
        <f t="shared" si="2"/>
        <v>174890</v>
      </c>
      <c r="Q27" s="26"/>
      <c r="R27" s="26">
        <v>88054</v>
      </c>
      <c r="S27" s="26"/>
      <c r="T27" s="26">
        <v>86836</v>
      </c>
    </row>
    <row r="28" spans="2:20" s="54" customFormat="1" ht="21.95" customHeight="1" x14ac:dyDescent="0.25">
      <c r="B28" s="54" t="s">
        <v>42</v>
      </c>
      <c r="D28" s="26">
        <f t="shared" si="0"/>
        <v>131998</v>
      </c>
      <c r="E28" s="26"/>
      <c r="F28" s="26">
        <v>62235</v>
      </c>
      <c r="G28" s="26"/>
      <c r="H28" s="26">
        <v>69763</v>
      </c>
      <c r="I28" s="26"/>
      <c r="J28" s="26">
        <f t="shared" si="1"/>
        <v>54708</v>
      </c>
      <c r="K28" s="26"/>
      <c r="L28" s="26">
        <v>30400</v>
      </c>
      <c r="M28" s="26"/>
      <c r="N28" s="26">
        <v>24308</v>
      </c>
      <c r="O28" s="26"/>
      <c r="P28" s="26">
        <f t="shared" si="2"/>
        <v>10011</v>
      </c>
      <c r="Q28" s="26"/>
      <c r="R28" s="26">
        <v>5476</v>
      </c>
      <c r="S28" s="26"/>
      <c r="T28" s="26">
        <v>4535</v>
      </c>
    </row>
    <row r="29" spans="2:20" s="54" customFormat="1" ht="21.95" customHeight="1" x14ac:dyDescent="0.25">
      <c r="B29" s="54" t="s">
        <v>43</v>
      </c>
      <c r="D29" s="26">
        <f t="shared" si="0"/>
        <v>236795</v>
      </c>
      <c r="E29" s="26"/>
      <c r="F29" s="26">
        <v>118671</v>
      </c>
      <c r="G29" s="26"/>
      <c r="H29" s="26">
        <v>118124</v>
      </c>
      <c r="I29" s="26"/>
      <c r="J29" s="26">
        <f t="shared" si="1"/>
        <v>183934</v>
      </c>
      <c r="K29" s="26"/>
      <c r="L29" s="26">
        <v>90687</v>
      </c>
      <c r="M29" s="26"/>
      <c r="N29" s="26">
        <v>93247</v>
      </c>
      <c r="O29" s="26"/>
      <c r="P29" s="26">
        <f t="shared" si="2"/>
        <v>176819</v>
      </c>
      <c r="Q29" s="26"/>
      <c r="R29" s="26">
        <v>85444</v>
      </c>
      <c r="S29" s="26"/>
      <c r="T29" s="26">
        <v>91375</v>
      </c>
    </row>
    <row r="30" spans="2:20" s="54" customFormat="1" ht="21.95" customHeight="1" x14ac:dyDescent="0.25">
      <c r="B30" s="54" t="s">
        <v>44</v>
      </c>
      <c r="D30" s="26">
        <f t="shared" si="0"/>
        <v>345127</v>
      </c>
      <c r="E30" s="26"/>
      <c r="F30" s="26">
        <v>173320</v>
      </c>
      <c r="G30" s="26"/>
      <c r="H30" s="26">
        <v>171807</v>
      </c>
      <c r="I30" s="26"/>
      <c r="J30" s="26">
        <f t="shared" si="1"/>
        <v>382641</v>
      </c>
      <c r="K30" s="26"/>
      <c r="L30" s="26">
        <v>194198</v>
      </c>
      <c r="M30" s="26"/>
      <c r="N30" s="26">
        <v>188443</v>
      </c>
      <c r="O30" s="26"/>
      <c r="P30" s="26">
        <f t="shared" si="2"/>
        <v>418635</v>
      </c>
      <c r="Q30" s="26"/>
      <c r="R30" s="26">
        <v>212146</v>
      </c>
      <c r="S30" s="26"/>
      <c r="T30" s="26">
        <v>206489</v>
      </c>
    </row>
    <row r="31" spans="2:20" s="54" customFormat="1" ht="21.95" customHeight="1" x14ac:dyDescent="0.25">
      <c r="B31" s="61" t="s">
        <v>71</v>
      </c>
      <c r="D31" s="28">
        <f t="shared" si="0"/>
        <v>18905377</v>
      </c>
      <c r="E31" s="26"/>
      <c r="F31" s="28">
        <f>SUM(F32:F35)</f>
        <v>9522150</v>
      </c>
      <c r="G31" s="26"/>
      <c r="H31" s="28">
        <f>SUM(H32:H35)</f>
        <v>9383227</v>
      </c>
      <c r="I31" s="26"/>
      <c r="J31" s="28">
        <f t="shared" si="1"/>
        <v>21697156</v>
      </c>
      <c r="K31" s="26"/>
      <c r="L31" s="28">
        <f>SUM(L32:L35)</f>
        <v>10799494</v>
      </c>
      <c r="M31" s="26"/>
      <c r="N31" s="28">
        <f>SUM(N32:N35)</f>
        <v>10897662</v>
      </c>
      <c r="O31" s="26"/>
      <c r="P31" s="28">
        <f t="shared" si="2"/>
        <v>19346824</v>
      </c>
      <c r="Q31" s="26"/>
      <c r="R31" s="28">
        <f>SUM(R32:R35)</f>
        <v>9622470</v>
      </c>
      <c r="S31" s="26"/>
      <c r="T31" s="28">
        <f>SUM(T32:T35)</f>
        <v>9724354</v>
      </c>
    </row>
    <row r="32" spans="2:20" s="54" customFormat="1" ht="21.95" customHeight="1" x14ac:dyDescent="0.25">
      <c r="B32" s="54" t="s">
        <v>45</v>
      </c>
      <c r="D32" s="26">
        <f t="shared" si="0"/>
        <v>1828603</v>
      </c>
      <c r="E32" s="26"/>
      <c r="F32" s="26">
        <v>914094</v>
      </c>
      <c r="G32" s="26"/>
      <c r="H32" s="26">
        <v>914509</v>
      </c>
      <c r="I32" s="26"/>
      <c r="J32" s="26">
        <f t="shared" si="1"/>
        <v>1918087</v>
      </c>
      <c r="K32" s="26"/>
      <c r="L32" s="26">
        <v>960445</v>
      </c>
      <c r="M32" s="26"/>
      <c r="N32" s="26">
        <v>957642</v>
      </c>
      <c r="O32" s="26"/>
      <c r="P32" s="26">
        <f t="shared" si="2"/>
        <v>1898259</v>
      </c>
      <c r="Q32" s="26"/>
      <c r="R32" s="26">
        <v>949001</v>
      </c>
      <c r="S32" s="26"/>
      <c r="T32" s="26">
        <v>949258</v>
      </c>
    </row>
    <row r="33" spans="2:20" s="54" customFormat="1" ht="21.95" customHeight="1" x14ac:dyDescent="0.25">
      <c r="B33" s="54" t="s">
        <v>46</v>
      </c>
      <c r="D33" s="26">
        <f t="shared" si="0"/>
        <v>7167282</v>
      </c>
      <c r="E33" s="26"/>
      <c r="F33" s="26">
        <v>3577529</v>
      </c>
      <c r="G33" s="26"/>
      <c r="H33" s="26">
        <v>3589753</v>
      </c>
      <c r="I33" s="26"/>
      <c r="J33" s="26">
        <f t="shared" si="1"/>
        <v>7904725</v>
      </c>
      <c r="K33" s="26"/>
      <c r="L33" s="26">
        <v>3961338</v>
      </c>
      <c r="M33" s="26"/>
      <c r="N33" s="26">
        <v>3943387</v>
      </c>
      <c r="O33" s="26"/>
      <c r="P33" s="26">
        <f t="shared" si="2"/>
        <v>6744561</v>
      </c>
      <c r="Q33" s="26"/>
      <c r="R33" s="26">
        <v>3383311</v>
      </c>
      <c r="S33" s="26"/>
      <c r="T33" s="26">
        <v>3361250</v>
      </c>
    </row>
    <row r="34" spans="2:20" s="54" customFormat="1" ht="21.95" customHeight="1" x14ac:dyDescent="0.25">
      <c r="B34" s="54" t="s">
        <v>47</v>
      </c>
      <c r="D34" s="26">
        <f t="shared" si="0"/>
        <v>2912223</v>
      </c>
      <c r="E34" s="26"/>
      <c r="F34" s="26">
        <v>1465315</v>
      </c>
      <c r="G34" s="26"/>
      <c r="H34" s="26">
        <v>1446908</v>
      </c>
      <c r="I34" s="26"/>
      <c r="J34" s="26">
        <f t="shared" si="1"/>
        <v>3398481</v>
      </c>
      <c r="K34" s="26"/>
      <c r="L34" s="26">
        <v>1703054</v>
      </c>
      <c r="M34" s="26"/>
      <c r="N34" s="26">
        <v>1695427</v>
      </c>
      <c r="O34" s="26"/>
      <c r="P34" s="26">
        <f t="shared" si="2"/>
        <v>2752613</v>
      </c>
      <c r="Q34" s="26"/>
      <c r="R34" s="26">
        <v>1386474</v>
      </c>
      <c r="S34" s="26"/>
      <c r="T34" s="26">
        <v>1366139</v>
      </c>
    </row>
    <row r="35" spans="2:20" s="54" customFormat="1" ht="21.95" customHeight="1" x14ac:dyDescent="0.25">
      <c r="B35" s="54" t="s">
        <v>48</v>
      </c>
      <c r="D35" s="26">
        <f t="shared" si="0"/>
        <v>6997269</v>
      </c>
      <c r="E35" s="26"/>
      <c r="F35" s="26">
        <v>3565212</v>
      </c>
      <c r="G35" s="26"/>
      <c r="H35" s="26">
        <v>3432057</v>
      </c>
      <c r="I35" s="26"/>
      <c r="J35" s="26">
        <f t="shared" si="1"/>
        <v>8475863</v>
      </c>
      <c r="K35" s="26"/>
      <c r="L35" s="26">
        <v>4174657</v>
      </c>
      <c r="M35" s="26"/>
      <c r="N35" s="26">
        <v>4301206</v>
      </c>
      <c r="O35" s="26"/>
      <c r="P35" s="26">
        <f t="shared" si="2"/>
        <v>7951391</v>
      </c>
      <c r="Q35" s="26"/>
      <c r="R35" s="26">
        <v>3903684</v>
      </c>
      <c r="S35" s="26"/>
      <c r="T35" s="26">
        <v>4047707</v>
      </c>
    </row>
    <row r="36" spans="2:20" s="54" customFormat="1" ht="21.95" customHeight="1" x14ac:dyDescent="0.25">
      <c r="B36" s="61" t="s">
        <v>72</v>
      </c>
      <c r="D36" s="28">
        <f t="shared" si="0"/>
        <v>7203745</v>
      </c>
      <c r="E36" s="26"/>
      <c r="F36" s="28">
        <f>SUM(F37:F39)</f>
        <v>3629498</v>
      </c>
      <c r="G36" s="26"/>
      <c r="H36" s="28">
        <f>SUM(H37:H39)</f>
        <v>3574247</v>
      </c>
      <c r="I36" s="26"/>
      <c r="J36" s="28">
        <f t="shared" si="1"/>
        <v>8431062</v>
      </c>
      <c r="K36" s="26"/>
      <c r="L36" s="28">
        <f>SUM(L37:L39)</f>
        <v>4237970</v>
      </c>
      <c r="M36" s="26"/>
      <c r="N36" s="28">
        <f>SUM(N37:N39)</f>
        <v>4193092</v>
      </c>
      <c r="O36" s="26"/>
      <c r="P36" s="28">
        <f t="shared" si="2"/>
        <v>9968878</v>
      </c>
      <c r="Q36" s="26"/>
      <c r="R36" s="28">
        <f>SUM(R37:R39)</f>
        <v>5035217</v>
      </c>
      <c r="S36" s="26"/>
      <c r="T36" s="28">
        <f>SUM(T37:T39)</f>
        <v>4933661</v>
      </c>
    </row>
    <row r="37" spans="2:20" s="54" customFormat="1" ht="21.95" customHeight="1" x14ac:dyDescent="0.25">
      <c r="B37" s="54" t="s">
        <v>49</v>
      </c>
      <c r="D37" s="26">
        <f t="shared" si="0"/>
        <v>4578065</v>
      </c>
      <c r="E37" s="26"/>
      <c r="F37" s="26">
        <v>2333668</v>
      </c>
      <c r="G37" s="26"/>
      <c r="H37" s="26">
        <v>2244397</v>
      </c>
      <c r="I37" s="26"/>
      <c r="J37" s="26">
        <f t="shared" si="1"/>
        <v>5436091</v>
      </c>
      <c r="K37" s="26"/>
      <c r="L37" s="26">
        <v>2745686</v>
      </c>
      <c r="M37" s="26"/>
      <c r="N37" s="26">
        <v>2690405</v>
      </c>
      <c r="O37" s="26"/>
      <c r="P37" s="26">
        <f t="shared" si="2"/>
        <v>6643630</v>
      </c>
      <c r="Q37" s="26"/>
      <c r="R37" s="26">
        <v>3363282</v>
      </c>
      <c r="S37" s="26"/>
      <c r="T37" s="26">
        <v>3280348</v>
      </c>
    </row>
    <row r="38" spans="2:20" s="54" customFormat="1" ht="21.95" customHeight="1" x14ac:dyDescent="0.25">
      <c r="B38" s="54" t="s">
        <v>50</v>
      </c>
      <c r="D38" s="26">
        <f t="shared" si="0"/>
        <v>819947</v>
      </c>
      <c r="E38" s="26"/>
      <c r="F38" s="26">
        <v>400282</v>
      </c>
      <c r="G38" s="26"/>
      <c r="H38" s="26">
        <v>419665</v>
      </c>
      <c r="I38" s="26"/>
      <c r="J38" s="26">
        <f t="shared" si="1"/>
        <v>935505</v>
      </c>
      <c r="K38" s="26"/>
      <c r="L38" s="26">
        <v>464899</v>
      </c>
      <c r="M38" s="26"/>
      <c r="N38" s="26">
        <v>470606</v>
      </c>
      <c r="O38" s="26"/>
      <c r="P38" s="26">
        <f t="shared" si="2"/>
        <v>1005292</v>
      </c>
      <c r="Q38" s="26"/>
      <c r="R38" s="26">
        <v>502060</v>
      </c>
      <c r="S38" s="26"/>
      <c r="T38" s="26">
        <v>503232</v>
      </c>
    </row>
    <row r="39" spans="2:20" s="54" customFormat="1" ht="21.95" customHeight="1" x14ac:dyDescent="0.25">
      <c r="B39" s="54" t="s">
        <v>51</v>
      </c>
      <c r="D39" s="26">
        <f t="shared" si="0"/>
        <v>1805733</v>
      </c>
      <c r="E39" s="26"/>
      <c r="F39" s="26">
        <v>895548</v>
      </c>
      <c r="G39" s="26"/>
      <c r="H39" s="26">
        <v>910185</v>
      </c>
      <c r="I39" s="26"/>
      <c r="J39" s="26">
        <f t="shared" si="1"/>
        <v>2059466</v>
      </c>
      <c r="K39" s="26"/>
      <c r="L39" s="26">
        <v>1027385</v>
      </c>
      <c r="M39" s="26"/>
      <c r="N39" s="26">
        <v>1032081</v>
      </c>
      <c r="O39" s="26"/>
      <c r="P39" s="26">
        <f t="shared" si="2"/>
        <v>2319956</v>
      </c>
      <c r="Q39" s="26"/>
      <c r="R39" s="26">
        <v>1169875</v>
      </c>
      <c r="S39" s="26"/>
      <c r="T39" s="26">
        <v>1150081</v>
      </c>
    </row>
    <row r="40" spans="2:20" s="54" customFormat="1" ht="21.95" customHeight="1" x14ac:dyDescent="0.25">
      <c r="B40" s="61" t="s">
        <v>73</v>
      </c>
      <c r="D40" s="28">
        <f t="shared" si="0"/>
        <v>6006509</v>
      </c>
      <c r="E40" s="26"/>
      <c r="F40" s="28">
        <f>SUM(F41:F44)</f>
        <v>3037837</v>
      </c>
      <c r="G40" s="26"/>
      <c r="H40" s="28">
        <f>SUM(H41:H44)</f>
        <v>2968672</v>
      </c>
      <c r="I40" s="26"/>
      <c r="J40" s="28">
        <f t="shared" si="1"/>
        <v>6623688</v>
      </c>
      <c r="K40" s="26"/>
      <c r="L40" s="28">
        <f>SUM(L41:L44)</f>
        <v>3327915</v>
      </c>
      <c r="M40" s="26"/>
      <c r="N40" s="28">
        <f>SUM(N41:N44)</f>
        <v>3295773</v>
      </c>
      <c r="O40" s="26"/>
      <c r="P40" s="28">
        <f t="shared" si="2"/>
        <v>5814677</v>
      </c>
      <c r="Q40" s="26"/>
      <c r="R40" s="28">
        <f>SUM(R41:R44)</f>
        <v>2811840</v>
      </c>
      <c r="S40" s="26"/>
      <c r="T40" s="28">
        <f>SUM(T41:T44)</f>
        <v>3002837</v>
      </c>
    </row>
    <row r="41" spans="2:20" s="54" customFormat="1" ht="21.95" customHeight="1" x14ac:dyDescent="0.25">
      <c r="B41" s="54" t="s">
        <v>52</v>
      </c>
      <c r="D41" s="26">
        <f t="shared" si="0"/>
        <v>1765201</v>
      </c>
      <c r="E41" s="26"/>
      <c r="F41" s="26">
        <v>894201</v>
      </c>
      <c r="G41" s="26"/>
      <c r="H41" s="26">
        <v>871000</v>
      </c>
      <c r="I41" s="26"/>
      <c r="J41" s="26">
        <f t="shared" si="1"/>
        <v>1710333</v>
      </c>
      <c r="K41" s="26"/>
      <c r="L41" s="26">
        <v>860474</v>
      </c>
      <c r="M41" s="26"/>
      <c r="N41" s="26">
        <v>849859</v>
      </c>
      <c r="O41" s="26"/>
      <c r="P41" s="26">
        <f t="shared" si="2"/>
        <v>1589027</v>
      </c>
      <c r="Q41" s="26"/>
      <c r="R41" s="26">
        <v>791446</v>
      </c>
      <c r="S41" s="26"/>
      <c r="T41" s="26">
        <v>797581</v>
      </c>
    </row>
    <row r="42" spans="2:20" s="54" customFormat="1" ht="21.95" customHeight="1" x14ac:dyDescent="0.25">
      <c r="B42" s="54" t="s">
        <v>53</v>
      </c>
      <c r="D42" s="26">
        <f t="shared" si="0"/>
        <v>2718195</v>
      </c>
      <c r="E42" s="26"/>
      <c r="F42" s="26">
        <v>1399579</v>
      </c>
      <c r="G42" s="26"/>
      <c r="H42" s="26">
        <v>1318616</v>
      </c>
      <c r="I42" s="26"/>
      <c r="J42" s="26">
        <f t="shared" si="1"/>
        <v>3470423</v>
      </c>
      <c r="K42" s="26"/>
      <c r="L42" s="26">
        <v>1757249</v>
      </c>
      <c r="M42" s="26"/>
      <c r="N42" s="26">
        <v>1713174</v>
      </c>
      <c r="O42" s="26"/>
      <c r="P42" s="26">
        <f t="shared" si="2"/>
        <v>2750923</v>
      </c>
      <c r="Q42" s="26"/>
      <c r="R42" s="26">
        <v>1280575</v>
      </c>
      <c r="S42" s="26"/>
      <c r="T42" s="26">
        <v>1470348</v>
      </c>
    </row>
    <row r="43" spans="2:20" s="54" customFormat="1" ht="21.95" customHeight="1" x14ac:dyDescent="0.25">
      <c r="B43" s="54" t="s">
        <v>54</v>
      </c>
      <c r="D43" s="26">
        <f t="shared" si="0"/>
        <v>717092</v>
      </c>
      <c r="E43" s="26"/>
      <c r="F43" s="26">
        <v>351780</v>
      </c>
      <c r="G43" s="26"/>
      <c r="H43" s="26">
        <v>365312</v>
      </c>
      <c r="I43" s="26"/>
      <c r="J43" s="26">
        <f t="shared" si="1"/>
        <v>612182</v>
      </c>
      <c r="K43" s="26"/>
      <c r="L43" s="26">
        <v>297977</v>
      </c>
      <c r="M43" s="26"/>
      <c r="N43" s="26">
        <v>314205</v>
      </c>
      <c r="O43" s="26"/>
      <c r="P43" s="26">
        <f t="shared" si="2"/>
        <v>609826</v>
      </c>
      <c r="Q43" s="26"/>
      <c r="R43" s="26">
        <v>301708</v>
      </c>
      <c r="S43" s="26"/>
      <c r="T43" s="26">
        <v>308118</v>
      </c>
    </row>
    <row r="44" spans="2:20" s="54" customFormat="1" ht="21.95" customHeight="1" x14ac:dyDescent="0.25">
      <c r="B44" s="54" t="s">
        <v>55</v>
      </c>
      <c r="D44" s="26">
        <f t="shared" si="0"/>
        <v>806021</v>
      </c>
      <c r="E44" s="26"/>
      <c r="F44" s="26">
        <v>392277</v>
      </c>
      <c r="G44" s="26"/>
      <c r="H44" s="26">
        <v>413744</v>
      </c>
      <c r="I44" s="26"/>
      <c r="J44" s="26">
        <f t="shared" si="1"/>
        <v>830750</v>
      </c>
      <c r="K44" s="26"/>
      <c r="L44" s="26">
        <v>412215</v>
      </c>
      <c r="M44" s="26"/>
      <c r="N44" s="26">
        <v>418535</v>
      </c>
      <c r="O44" s="26"/>
      <c r="P44" s="26">
        <f t="shared" si="2"/>
        <v>864901</v>
      </c>
      <c r="Q44" s="26"/>
      <c r="R44" s="26">
        <v>438111</v>
      </c>
      <c r="S44" s="26"/>
      <c r="T44" s="26">
        <v>426790</v>
      </c>
    </row>
    <row r="45" spans="2:20" s="54" customFormat="1" ht="3.95" customHeight="1" x14ac:dyDescent="0.25">
      <c r="B45" s="80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  <c r="Q45" s="80"/>
      <c r="R45" s="80"/>
      <c r="S45" s="80"/>
      <c r="T45" s="80"/>
    </row>
    <row r="46" spans="2:20" s="54" customFormat="1" ht="3.95" customHeight="1" x14ac:dyDescent="0.25"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</row>
    <row r="47" spans="2:20" s="62" customFormat="1" ht="15.95" customHeight="1" x14ac:dyDescent="0.25">
      <c r="B47" s="62" t="s">
        <v>4</v>
      </c>
      <c r="D47" s="63"/>
      <c r="E47" s="63"/>
      <c r="F47" s="64"/>
      <c r="G47" s="64"/>
      <c r="H47" s="64"/>
      <c r="I47" s="64"/>
      <c r="J47" s="64"/>
      <c r="K47" s="64"/>
      <c r="L47" s="63"/>
      <c r="M47" s="63"/>
      <c r="N47" s="63"/>
      <c r="O47" s="63"/>
    </row>
    <row r="48" spans="2:20" s="62" customFormat="1" ht="15.95" customHeight="1" x14ac:dyDescent="0.25">
      <c r="B48" s="62" t="s">
        <v>56</v>
      </c>
      <c r="D48" s="63"/>
      <c r="E48" s="63"/>
      <c r="F48" s="64"/>
      <c r="G48" s="64"/>
      <c r="H48" s="64"/>
      <c r="I48" s="64"/>
      <c r="J48" s="64"/>
      <c r="K48" s="64"/>
      <c r="L48" s="63"/>
      <c r="M48" s="63"/>
      <c r="N48" s="63"/>
      <c r="O48" s="63"/>
    </row>
    <row r="49" spans="2:20" s="62" customFormat="1" ht="15.95" customHeight="1" x14ac:dyDescent="0.25">
      <c r="B49" s="62" t="s">
        <v>74</v>
      </c>
      <c r="D49" s="63"/>
      <c r="E49" s="63"/>
      <c r="F49" s="64"/>
      <c r="G49" s="64"/>
      <c r="H49" s="64"/>
      <c r="I49" s="64"/>
      <c r="J49" s="64"/>
      <c r="K49" s="64"/>
      <c r="L49" s="63"/>
      <c r="M49" s="63"/>
      <c r="N49" s="63"/>
      <c r="O49" s="63"/>
    </row>
    <row r="50" spans="2:20" s="54" customFormat="1" ht="21.95" customHeight="1" x14ac:dyDescent="0.25">
      <c r="D50" s="60"/>
      <c r="E50" s="60"/>
      <c r="F50" s="65"/>
      <c r="G50" s="65"/>
      <c r="H50" s="65"/>
      <c r="I50" s="65"/>
      <c r="J50" s="65"/>
      <c r="K50" s="65"/>
      <c r="L50" s="60"/>
      <c r="M50" s="60"/>
      <c r="N50" s="60"/>
      <c r="O50" s="60"/>
    </row>
    <row r="51" spans="2:20" s="54" customFormat="1" ht="21.95" customHeight="1" x14ac:dyDescent="0.25">
      <c r="D51" s="60"/>
      <c r="E51" s="60"/>
      <c r="F51" s="65"/>
      <c r="G51" s="65"/>
      <c r="H51" s="65"/>
      <c r="I51" s="65"/>
      <c r="J51" s="65"/>
      <c r="K51" s="65"/>
      <c r="L51" s="60"/>
      <c r="M51" s="60"/>
      <c r="N51" s="60"/>
      <c r="O51" s="60"/>
    </row>
    <row r="52" spans="2:20" s="54" customFormat="1" ht="21.95" customHeight="1" x14ac:dyDescent="0.25">
      <c r="B52" s="66" t="s">
        <v>0</v>
      </c>
      <c r="C52" s="66"/>
      <c r="D52" s="60"/>
      <c r="E52" s="60"/>
      <c r="F52" s="60"/>
      <c r="G52" s="60"/>
      <c r="H52" s="60"/>
      <c r="I52" s="60"/>
      <c r="J52" s="60"/>
      <c r="K52" s="60"/>
      <c r="L52" s="67"/>
      <c r="M52" s="67"/>
      <c r="N52" s="60"/>
      <c r="O52" s="60"/>
    </row>
    <row r="53" spans="2:20" s="54" customFormat="1" ht="21.95" customHeight="1" x14ac:dyDescent="0.25">
      <c r="B53" s="66" t="s">
        <v>75</v>
      </c>
      <c r="C53" s="66"/>
      <c r="D53" s="60"/>
      <c r="E53" s="60"/>
      <c r="F53" s="60"/>
      <c r="G53" s="60"/>
      <c r="H53" s="60"/>
      <c r="I53" s="60"/>
      <c r="J53" s="60"/>
      <c r="K53" s="60"/>
      <c r="L53" s="60"/>
      <c r="M53" s="60"/>
      <c r="N53" s="60"/>
      <c r="O53" s="60"/>
      <c r="R53" s="24"/>
      <c r="S53" s="24"/>
      <c r="T53" s="24"/>
    </row>
    <row r="54" spans="2:20" s="54" customFormat="1" ht="3.95" customHeight="1" x14ac:dyDescent="0.25">
      <c r="B54" s="66"/>
      <c r="C54" s="66"/>
      <c r="D54" s="60"/>
      <c r="E54" s="60"/>
      <c r="F54" s="60"/>
      <c r="G54" s="60"/>
      <c r="H54" s="60"/>
      <c r="I54" s="60"/>
      <c r="J54" s="60"/>
      <c r="K54" s="60"/>
      <c r="L54" s="60"/>
      <c r="M54" s="60"/>
      <c r="N54" s="60"/>
      <c r="O54" s="60"/>
      <c r="R54" s="24"/>
      <c r="S54" s="24"/>
      <c r="T54" s="24"/>
    </row>
    <row r="55" spans="2:20" s="54" customFormat="1" ht="3.95" customHeight="1" x14ac:dyDescent="0.25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  <c r="S55" s="81"/>
      <c r="T55" s="81"/>
    </row>
    <row r="56" spans="2:20" s="54" customFormat="1" ht="21.95" customHeight="1" x14ac:dyDescent="0.25">
      <c r="B56" s="83" t="s">
        <v>28</v>
      </c>
      <c r="C56" s="55"/>
      <c r="D56" s="84" t="s">
        <v>2</v>
      </c>
      <c r="E56" s="84"/>
      <c r="F56" s="84"/>
      <c r="G56" s="84"/>
      <c r="H56" s="84"/>
      <c r="I56" s="84"/>
      <c r="J56" s="84"/>
      <c r="K56" s="84"/>
      <c r="L56" s="84"/>
      <c r="M56" s="84"/>
      <c r="N56" s="84"/>
      <c r="O56" s="84"/>
      <c r="P56" s="84"/>
      <c r="Q56" s="84"/>
      <c r="R56" s="84"/>
      <c r="S56" s="84"/>
      <c r="T56" s="84"/>
    </row>
    <row r="57" spans="2:20" s="54" customFormat="1" ht="2.1" customHeight="1" x14ac:dyDescent="0.25">
      <c r="B57" s="83"/>
      <c r="C57" s="55"/>
      <c r="D57" s="53"/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</row>
    <row r="58" spans="2:20" s="54" customFormat="1" ht="21.95" customHeight="1" x14ac:dyDescent="0.25">
      <c r="B58" s="83"/>
      <c r="C58" s="55"/>
      <c r="D58" s="84">
        <v>2017</v>
      </c>
      <c r="E58" s="84"/>
      <c r="F58" s="84"/>
      <c r="G58" s="84"/>
      <c r="H58" s="84"/>
      <c r="I58" s="53"/>
      <c r="J58" s="84">
        <v>2018</v>
      </c>
      <c r="K58" s="84"/>
      <c r="L58" s="84"/>
      <c r="M58" s="84"/>
      <c r="N58" s="84"/>
      <c r="O58" s="53"/>
      <c r="P58" s="84">
        <v>2019</v>
      </c>
      <c r="Q58" s="84"/>
      <c r="R58" s="84"/>
      <c r="S58" s="84"/>
      <c r="T58" s="84"/>
    </row>
    <row r="59" spans="2:20" s="54" customFormat="1" ht="2.1" customHeight="1" x14ac:dyDescent="0.25">
      <c r="B59" s="83"/>
      <c r="C59" s="55"/>
      <c r="D59" s="53"/>
      <c r="E59" s="53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</row>
    <row r="60" spans="2:20" s="56" customFormat="1" ht="39.950000000000003" customHeight="1" x14ac:dyDescent="0.25">
      <c r="B60" s="83"/>
      <c r="C60" s="55"/>
      <c r="D60" s="57" t="s">
        <v>3</v>
      </c>
      <c r="E60" s="55"/>
      <c r="F60" s="57" t="s">
        <v>76</v>
      </c>
      <c r="G60" s="55"/>
      <c r="H60" s="57" t="s">
        <v>77</v>
      </c>
      <c r="I60" s="55"/>
      <c r="J60" s="57" t="s">
        <v>3</v>
      </c>
      <c r="K60" s="55"/>
      <c r="L60" s="57" t="s">
        <v>76</v>
      </c>
      <c r="M60" s="55"/>
      <c r="N60" s="57" t="s">
        <v>77</v>
      </c>
      <c r="O60" s="55"/>
      <c r="P60" s="57" t="s">
        <v>3</v>
      </c>
      <c r="Q60" s="55"/>
      <c r="R60" s="57" t="s">
        <v>76</v>
      </c>
      <c r="S60" s="55"/>
      <c r="T60" s="57" t="s">
        <v>77</v>
      </c>
    </row>
    <row r="61" spans="2:20" s="56" customFormat="1" ht="2.1" customHeight="1" x14ac:dyDescent="0.25">
      <c r="B61" s="58"/>
      <c r="C61" s="58"/>
      <c r="D61" s="58"/>
      <c r="E61" s="58"/>
      <c r="F61" s="58"/>
      <c r="G61" s="58"/>
      <c r="H61" s="58"/>
      <c r="I61" s="58"/>
      <c r="J61" s="58"/>
      <c r="K61" s="58"/>
      <c r="L61" s="58"/>
      <c r="M61" s="58"/>
      <c r="N61" s="58"/>
      <c r="O61" s="58"/>
      <c r="P61" s="58"/>
      <c r="Q61" s="58"/>
      <c r="R61" s="58"/>
      <c r="S61" s="58"/>
      <c r="T61" s="58"/>
    </row>
    <row r="62" spans="2:20" s="54" customFormat="1" ht="21.95" customHeight="1" x14ac:dyDescent="0.25">
      <c r="B62" s="59" t="s">
        <v>15</v>
      </c>
      <c r="C62" s="60"/>
      <c r="D62" s="41">
        <f>SUM(F62:H62)</f>
        <v>166307</v>
      </c>
      <c r="E62" s="26"/>
      <c r="F62" s="41">
        <f>F64+F72+F82+F87+F91</f>
        <v>88384</v>
      </c>
      <c r="G62" s="26"/>
      <c r="H62" s="41">
        <f>H64+H72+H82+H87+H91</f>
        <v>77923</v>
      </c>
      <c r="I62" s="26"/>
      <c r="J62" s="41">
        <f>SUM(L62:N62)</f>
        <v>165174</v>
      </c>
      <c r="K62" s="26"/>
      <c r="L62" s="41">
        <f>L64+L72+L82+L87+L91</f>
        <v>88418</v>
      </c>
      <c r="M62" s="26"/>
      <c r="N62" s="41">
        <f>N64+N72+N82+N87+N91</f>
        <v>76756</v>
      </c>
      <c r="O62" s="26"/>
      <c r="P62" s="41">
        <f>SUM(R62:T62)</f>
        <v>136705</v>
      </c>
      <c r="Q62" s="26"/>
      <c r="R62" s="41">
        <f>R64+R72+R82+R87+R91</f>
        <v>78097</v>
      </c>
      <c r="S62" s="26"/>
      <c r="T62" s="41">
        <f>T64+T72+T82+T87+T91</f>
        <v>58608</v>
      </c>
    </row>
    <row r="63" spans="2:20" s="54" customFormat="1" ht="2.1" customHeight="1" x14ac:dyDescent="0.25">
      <c r="B63" s="60"/>
      <c r="C63" s="60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</row>
    <row r="64" spans="2:20" s="54" customFormat="1" ht="21.95" customHeight="1" x14ac:dyDescent="0.25">
      <c r="B64" s="61" t="s">
        <v>69</v>
      </c>
      <c r="D64" s="28">
        <f t="shared" ref="D64:D95" si="3">SUM(F64:H64)</f>
        <v>2873</v>
      </c>
      <c r="E64" s="26"/>
      <c r="F64" s="28">
        <f>SUM(F65:F71)</f>
        <v>1777</v>
      </c>
      <c r="G64" s="26"/>
      <c r="H64" s="28">
        <f>SUM(H65:H71)</f>
        <v>1096</v>
      </c>
      <c r="I64" s="26"/>
      <c r="J64" s="28">
        <f t="shared" ref="J64:J95" si="4">SUM(L64:N64)</f>
        <v>5031</v>
      </c>
      <c r="K64" s="26"/>
      <c r="L64" s="28">
        <f>SUM(L65:L71)</f>
        <v>2487</v>
      </c>
      <c r="M64" s="26"/>
      <c r="N64" s="28">
        <f>SUM(N65:N71)</f>
        <v>2544</v>
      </c>
      <c r="O64" s="26"/>
      <c r="P64" s="28">
        <f t="shared" ref="P64:P95" si="5">SUM(R64:T64)</f>
        <v>2288</v>
      </c>
      <c r="Q64" s="26"/>
      <c r="R64" s="28">
        <f>SUM(R65:R71)</f>
        <v>1735</v>
      </c>
      <c r="S64" s="26"/>
      <c r="T64" s="28">
        <f>SUM(T65:T71)</f>
        <v>553</v>
      </c>
    </row>
    <row r="65" spans="2:20" s="54" customFormat="1" ht="21.95" customHeight="1" x14ac:dyDescent="0.25">
      <c r="B65" s="54" t="s">
        <v>29</v>
      </c>
      <c r="D65" s="26">
        <f t="shared" si="3"/>
        <v>0</v>
      </c>
      <c r="E65" s="26"/>
      <c r="F65" s="26">
        <v>0</v>
      </c>
      <c r="G65" s="26"/>
      <c r="H65" s="26">
        <v>0</v>
      </c>
      <c r="I65" s="26"/>
      <c r="J65" s="26">
        <f t="shared" si="4"/>
        <v>0</v>
      </c>
      <c r="K65" s="26"/>
      <c r="L65" s="26">
        <v>0</v>
      </c>
      <c r="M65" s="26"/>
      <c r="N65" s="26">
        <v>0</v>
      </c>
      <c r="O65" s="26"/>
      <c r="P65" s="26">
        <f t="shared" si="5"/>
        <v>0</v>
      </c>
      <c r="Q65" s="26"/>
      <c r="R65" s="26">
        <v>0</v>
      </c>
      <c r="S65" s="26"/>
      <c r="T65" s="26">
        <v>0</v>
      </c>
    </row>
    <row r="66" spans="2:20" s="54" customFormat="1" ht="21.95" customHeight="1" x14ac:dyDescent="0.25">
      <c r="B66" s="54" t="s">
        <v>30</v>
      </c>
      <c r="D66" s="26">
        <f t="shared" si="3"/>
        <v>0</v>
      </c>
      <c r="E66" s="26"/>
      <c r="F66" s="26">
        <v>0</v>
      </c>
      <c r="G66" s="26"/>
      <c r="H66" s="26">
        <v>0</v>
      </c>
      <c r="I66" s="26"/>
      <c r="J66" s="26">
        <f t="shared" si="4"/>
        <v>0</v>
      </c>
      <c r="K66" s="26"/>
      <c r="L66" s="26">
        <v>0</v>
      </c>
      <c r="M66" s="26"/>
      <c r="N66" s="26">
        <v>0</v>
      </c>
      <c r="O66" s="26"/>
      <c r="P66" s="26">
        <f t="shared" si="5"/>
        <v>0</v>
      </c>
      <c r="Q66" s="26"/>
      <c r="R66" s="26">
        <v>0</v>
      </c>
      <c r="S66" s="26"/>
      <c r="T66" s="26">
        <v>0</v>
      </c>
    </row>
    <row r="67" spans="2:20" s="54" customFormat="1" ht="21.95" customHeight="1" x14ac:dyDescent="0.25">
      <c r="B67" s="54" t="s">
        <v>31</v>
      </c>
      <c r="D67" s="26">
        <f t="shared" si="3"/>
        <v>763</v>
      </c>
      <c r="E67" s="26"/>
      <c r="F67" s="26">
        <v>760</v>
      </c>
      <c r="G67" s="26"/>
      <c r="H67" s="26">
        <v>3</v>
      </c>
      <c r="I67" s="26"/>
      <c r="J67" s="26">
        <f t="shared" si="4"/>
        <v>974</v>
      </c>
      <c r="K67" s="26"/>
      <c r="L67" s="26">
        <v>399</v>
      </c>
      <c r="M67" s="26"/>
      <c r="N67" s="26">
        <v>575</v>
      </c>
      <c r="O67" s="26"/>
      <c r="P67" s="26">
        <f t="shared" si="5"/>
        <v>705</v>
      </c>
      <c r="Q67" s="26"/>
      <c r="R67" s="26">
        <v>705</v>
      </c>
      <c r="S67" s="26"/>
      <c r="T67" s="26">
        <v>0</v>
      </c>
    </row>
    <row r="68" spans="2:20" s="54" customFormat="1" ht="21.95" customHeight="1" x14ac:dyDescent="0.25">
      <c r="B68" s="54" t="s">
        <v>32</v>
      </c>
      <c r="D68" s="26">
        <f t="shared" si="3"/>
        <v>0</v>
      </c>
      <c r="E68" s="26"/>
      <c r="F68" s="26">
        <v>0</v>
      </c>
      <c r="G68" s="26"/>
      <c r="H68" s="26">
        <v>0</v>
      </c>
      <c r="I68" s="26"/>
      <c r="J68" s="26">
        <f t="shared" si="4"/>
        <v>0</v>
      </c>
      <c r="K68" s="26"/>
      <c r="L68" s="26">
        <v>0</v>
      </c>
      <c r="M68" s="26"/>
      <c r="N68" s="26">
        <v>0</v>
      </c>
      <c r="O68" s="26"/>
      <c r="P68" s="26">
        <f t="shared" si="5"/>
        <v>0</v>
      </c>
      <c r="Q68" s="26"/>
      <c r="R68" s="26">
        <v>0</v>
      </c>
      <c r="S68" s="26"/>
      <c r="T68" s="26">
        <v>0</v>
      </c>
    </row>
    <row r="69" spans="2:20" s="54" customFormat="1" ht="21.95" customHeight="1" x14ac:dyDescent="0.25">
      <c r="B69" s="54" t="s">
        <v>33</v>
      </c>
      <c r="D69" s="26">
        <f t="shared" si="3"/>
        <v>0</v>
      </c>
      <c r="E69" s="26"/>
      <c r="F69" s="26">
        <v>0</v>
      </c>
      <c r="G69" s="26"/>
      <c r="H69" s="26">
        <v>0</v>
      </c>
      <c r="I69" s="26"/>
      <c r="J69" s="26">
        <f t="shared" si="4"/>
        <v>0</v>
      </c>
      <c r="K69" s="26"/>
      <c r="L69" s="26">
        <v>0</v>
      </c>
      <c r="M69" s="26"/>
      <c r="N69" s="26">
        <v>0</v>
      </c>
      <c r="O69" s="26"/>
      <c r="P69" s="26">
        <f t="shared" si="5"/>
        <v>0</v>
      </c>
      <c r="Q69" s="26"/>
      <c r="R69" s="26">
        <v>0</v>
      </c>
      <c r="S69" s="26"/>
      <c r="T69" s="26">
        <v>0</v>
      </c>
    </row>
    <row r="70" spans="2:20" s="54" customFormat="1" ht="21.95" customHeight="1" x14ac:dyDescent="0.25">
      <c r="B70" s="54" t="s">
        <v>34</v>
      </c>
      <c r="D70" s="26">
        <f t="shared" si="3"/>
        <v>2110</v>
      </c>
      <c r="E70" s="26"/>
      <c r="F70" s="26">
        <v>1017</v>
      </c>
      <c r="G70" s="26"/>
      <c r="H70" s="26">
        <v>1093</v>
      </c>
      <c r="I70" s="26"/>
      <c r="J70" s="26">
        <f t="shared" si="4"/>
        <v>4057</v>
      </c>
      <c r="K70" s="26"/>
      <c r="L70" s="26">
        <v>2088</v>
      </c>
      <c r="M70" s="26"/>
      <c r="N70" s="26">
        <v>1969</v>
      </c>
      <c r="O70" s="26"/>
      <c r="P70" s="26">
        <f t="shared" si="5"/>
        <v>1583</v>
      </c>
      <c r="Q70" s="26"/>
      <c r="R70" s="26">
        <v>1030</v>
      </c>
      <c r="S70" s="26"/>
      <c r="T70" s="26">
        <v>553</v>
      </c>
    </row>
    <row r="71" spans="2:20" s="54" customFormat="1" ht="21.95" customHeight="1" x14ac:dyDescent="0.25">
      <c r="B71" s="54" t="s">
        <v>35</v>
      </c>
      <c r="D71" s="26">
        <f t="shared" si="3"/>
        <v>0</v>
      </c>
      <c r="E71" s="26"/>
      <c r="F71" s="26">
        <v>0</v>
      </c>
      <c r="G71" s="26"/>
      <c r="H71" s="26">
        <v>0</v>
      </c>
      <c r="I71" s="26"/>
      <c r="J71" s="26">
        <f t="shared" si="4"/>
        <v>0</v>
      </c>
      <c r="K71" s="26"/>
      <c r="L71" s="26">
        <v>0</v>
      </c>
      <c r="M71" s="26"/>
      <c r="N71" s="26">
        <v>0</v>
      </c>
      <c r="O71" s="26"/>
      <c r="P71" s="26">
        <f t="shared" si="5"/>
        <v>0</v>
      </c>
      <c r="Q71" s="26"/>
      <c r="R71" s="26">
        <v>0</v>
      </c>
      <c r="S71" s="26"/>
      <c r="T71" s="26">
        <v>0</v>
      </c>
    </row>
    <row r="72" spans="2:20" s="54" customFormat="1" ht="21.95" customHeight="1" x14ac:dyDescent="0.25">
      <c r="B72" s="61" t="s">
        <v>70</v>
      </c>
      <c r="D72" s="28">
        <f t="shared" si="3"/>
        <v>73</v>
      </c>
      <c r="E72" s="26"/>
      <c r="F72" s="28">
        <f>SUM(F73:F81)</f>
        <v>42</v>
      </c>
      <c r="G72" s="26"/>
      <c r="H72" s="28">
        <f>SUM(H73:H81)</f>
        <v>31</v>
      </c>
      <c r="I72" s="26"/>
      <c r="J72" s="28">
        <f t="shared" si="4"/>
        <v>10</v>
      </c>
      <c r="K72" s="26"/>
      <c r="L72" s="28">
        <f>SUM(L73:L81)</f>
        <v>5</v>
      </c>
      <c r="M72" s="26"/>
      <c r="N72" s="28">
        <f>SUM(N73:N81)</f>
        <v>5</v>
      </c>
      <c r="O72" s="26"/>
      <c r="P72" s="28">
        <f t="shared" si="5"/>
        <v>3</v>
      </c>
      <c r="Q72" s="26"/>
      <c r="R72" s="28">
        <f>SUM(R73:R81)</f>
        <v>3</v>
      </c>
      <c r="S72" s="26"/>
      <c r="T72" s="28">
        <f>SUM(T73:T81)</f>
        <v>0</v>
      </c>
    </row>
    <row r="73" spans="2:20" s="54" customFormat="1" ht="21.95" customHeight="1" x14ac:dyDescent="0.25">
      <c r="B73" s="54" t="s">
        <v>36</v>
      </c>
      <c r="D73" s="26">
        <f t="shared" si="3"/>
        <v>0</v>
      </c>
      <c r="E73" s="26"/>
      <c r="F73" s="26">
        <v>0</v>
      </c>
      <c r="G73" s="26"/>
      <c r="H73" s="26">
        <v>0</v>
      </c>
      <c r="I73" s="26"/>
      <c r="J73" s="26">
        <f t="shared" si="4"/>
        <v>0</v>
      </c>
      <c r="K73" s="26"/>
      <c r="L73" s="26">
        <v>0</v>
      </c>
      <c r="M73" s="26"/>
      <c r="N73" s="26">
        <v>0</v>
      </c>
      <c r="O73" s="26"/>
      <c r="P73" s="26">
        <f t="shared" si="5"/>
        <v>0</v>
      </c>
      <c r="Q73" s="26"/>
      <c r="R73" s="26">
        <v>0</v>
      </c>
      <c r="S73" s="26"/>
      <c r="T73" s="26">
        <v>0</v>
      </c>
    </row>
    <row r="74" spans="2:20" s="54" customFormat="1" ht="21.95" customHeight="1" x14ac:dyDescent="0.25">
      <c r="B74" s="54" t="s">
        <v>37</v>
      </c>
      <c r="D74" s="26">
        <f t="shared" si="3"/>
        <v>73</v>
      </c>
      <c r="E74" s="26"/>
      <c r="F74" s="26">
        <v>42</v>
      </c>
      <c r="G74" s="26"/>
      <c r="H74" s="26">
        <v>31</v>
      </c>
      <c r="I74" s="26"/>
      <c r="J74" s="26">
        <f t="shared" si="4"/>
        <v>10</v>
      </c>
      <c r="K74" s="26"/>
      <c r="L74" s="26">
        <v>5</v>
      </c>
      <c r="M74" s="26"/>
      <c r="N74" s="26">
        <v>5</v>
      </c>
      <c r="O74" s="26"/>
      <c r="P74" s="26">
        <f t="shared" si="5"/>
        <v>3</v>
      </c>
      <c r="Q74" s="26"/>
      <c r="R74" s="26">
        <v>3</v>
      </c>
      <c r="S74" s="26"/>
      <c r="T74" s="26">
        <v>0</v>
      </c>
    </row>
    <row r="75" spans="2:20" s="54" customFormat="1" ht="21.95" customHeight="1" x14ac:dyDescent="0.25">
      <c r="B75" s="54" t="s">
        <v>38</v>
      </c>
      <c r="D75" s="26">
        <f t="shared" si="3"/>
        <v>0</v>
      </c>
      <c r="E75" s="26"/>
      <c r="F75" s="26">
        <v>0</v>
      </c>
      <c r="G75" s="26"/>
      <c r="H75" s="26">
        <v>0</v>
      </c>
      <c r="I75" s="26"/>
      <c r="J75" s="26">
        <f t="shared" si="4"/>
        <v>0</v>
      </c>
      <c r="K75" s="26"/>
      <c r="L75" s="26">
        <v>0</v>
      </c>
      <c r="M75" s="26"/>
      <c r="N75" s="26">
        <v>0</v>
      </c>
      <c r="O75" s="26"/>
      <c r="P75" s="26">
        <f t="shared" si="5"/>
        <v>0</v>
      </c>
      <c r="Q75" s="26"/>
      <c r="R75" s="26">
        <v>0</v>
      </c>
      <c r="S75" s="26"/>
      <c r="T75" s="26">
        <v>0</v>
      </c>
    </row>
    <row r="76" spans="2:20" s="54" customFormat="1" ht="21.95" customHeight="1" x14ac:dyDescent="0.25">
      <c r="B76" s="54" t="s">
        <v>39</v>
      </c>
      <c r="D76" s="26">
        <f t="shared" si="3"/>
        <v>0</v>
      </c>
      <c r="E76" s="26"/>
      <c r="F76" s="26">
        <v>0</v>
      </c>
      <c r="G76" s="26"/>
      <c r="H76" s="26">
        <v>0</v>
      </c>
      <c r="I76" s="26"/>
      <c r="J76" s="26">
        <f t="shared" si="4"/>
        <v>0</v>
      </c>
      <c r="K76" s="26"/>
      <c r="L76" s="26">
        <v>0</v>
      </c>
      <c r="M76" s="26"/>
      <c r="N76" s="26">
        <v>0</v>
      </c>
      <c r="O76" s="26"/>
      <c r="P76" s="26">
        <f t="shared" si="5"/>
        <v>0</v>
      </c>
      <c r="Q76" s="26"/>
      <c r="R76" s="26">
        <v>0</v>
      </c>
      <c r="S76" s="26"/>
      <c r="T76" s="26">
        <v>0</v>
      </c>
    </row>
    <row r="77" spans="2:20" s="54" customFormat="1" ht="21.95" customHeight="1" x14ac:dyDescent="0.25">
      <c r="B77" s="54" t="s">
        <v>40</v>
      </c>
      <c r="D77" s="26">
        <f t="shared" si="3"/>
        <v>0</v>
      </c>
      <c r="E77" s="26"/>
      <c r="F77" s="26">
        <v>0</v>
      </c>
      <c r="G77" s="26"/>
      <c r="H77" s="26">
        <v>0</v>
      </c>
      <c r="I77" s="26"/>
      <c r="J77" s="26">
        <f t="shared" si="4"/>
        <v>0</v>
      </c>
      <c r="K77" s="26"/>
      <c r="L77" s="26">
        <v>0</v>
      </c>
      <c r="M77" s="26"/>
      <c r="N77" s="26">
        <v>0</v>
      </c>
      <c r="O77" s="26"/>
      <c r="P77" s="26">
        <f t="shared" si="5"/>
        <v>0</v>
      </c>
      <c r="Q77" s="26"/>
      <c r="R77" s="26">
        <v>0</v>
      </c>
      <c r="S77" s="26"/>
      <c r="T77" s="26">
        <v>0</v>
      </c>
    </row>
    <row r="78" spans="2:20" s="54" customFormat="1" ht="21.95" customHeight="1" x14ac:dyDescent="0.25">
      <c r="B78" s="54" t="s">
        <v>41</v>
      </c>
      <c r="D78" s="26">
        <f t="shared" si="3"/>
        <v>0</v>
      </c>
      <c r="E78" s="26"/>
      <c r="F78" s="26">
        <v>0</v>
      </c>
      <c r="G78" s="26"/>
      <c r="H78" s="26">
        <v>0</v>
      </c>
      <c r="I78" s="26"/>
      <c r="J78" s="26">
        <f t="shared" si="4"/>
        <v>0</v>
      </c>
      <c r="K78" s="26"/>
      <c r="L78" s="26">
        <v>0</v>
      </c>
      <c r="M78" s="26"/>
      <c r="N78" s="26">
        <v>0</v>
      </c>
      <c r="O78" s="26"/>
      <c r="P78" s="26">
        <f t="shared" si="5"/>
        <v>0</v>
      </c>
      <c r="Q78" s="26"/>
      <c r="R78" s="26">
        <v>0</v>
      </c>
      <c r="S78" s="26"/>
      <c r="T78" s="26">
        <v>0</v>
      </c>
    </row>
    <row r="79" spans="2:20" s="54" customFormat="1" ht="21.95" customHeight="1" x14ac:dyDescent="0.25">
      <c r="B79" s="54" t="s">
        <v>42</v>
      </c>
      <c r="D79" s="26">
        <f t="shared" si="3"/>
        <v>0</v>
      </c>
      <c r="E79" s="26"/>
      <c r="F79" s="26">
        <v>0</v>
      </c>
      <c r="G79" s="26"/>
      <c r="H79" s="26">
        <v>0</v>
      </c>
      <c r="I79" s="26"/>
      <c r="J79" s="26">
        <f t="shared" si="4"/>
        <v>0</v>
      </c>
      <c r="K79" s="26"/>
      <c r="L79" s="26">
        <v>0</v>
      </c>
      <c r="M79" s="26"/>
      <c r="N79" s="26">
        <v>0</v>
      </c>
      <c r="O79" s="26"/>
      <c r="P79" s="26">
        <f t="shared" si="5"/>
        <v>0</v>
      </c>
      <c r="Q79" s="26"/>
      <c r="R79" s="26">
        <v>0</v>
      </c>
      <c r="S79" s="26"/>
      <c r="T79" s="26">
        <v>0</v>
      </c>
    </row>
    <row r="80" spans="2:20" s="54" customFormat="1" ht="21.95" customHeight="1" x14ac:dyDescent="0.25">
      <c r="B80" s="54" t="s">
        <v>43</v>
      </c>
      <c r="D80" s="26">
        <f t="shared" si="3"/>
        <v>0</v>
      </c>
      <c r="E80" s="26"/>
      <c r="F80" s="26">
        <v>0</v>
      </c>
      <c r="G80" s="26"/>
      <c r="H80" s="26">
        <v>0</v>
      </c>
      <c r="I80" s="26"/>
      <c r="J80" s="26">
        <f t="shared" si="4"/>
        <v>0</v>
      </c>
      <c r="K80" s="26"/>
      <c r="L80" s="26">
        <v>0</v>
      </c>
      <c r="M80" s="26"/>
      <c r="N80" s="26">
        <v>0</v>
      </c>
      <c r="O80" s="26"/>
      <c r="P80" s="26">
        <f t="shared" si="5"/>
        <v>0</v>
      </c>
      <c r="Q80" s="26"/>
      <c r="R80" s="26">
        <v>0</v>
      </c>
      <c r="S80" s="26"/>
      <c r="T80" s="26">
        <v>0</v>
      </c>
    </row>
    <row r="81" spans="2:20" s="54" customFormat="1" ht="21.95" customHeight="1" x14ac:dyDescent="0.25">
      <c r="B81" s="54" t="s">
        <v>44</v>
      </c>
      <c r="D81" s="26">
        <f t="shared" si="3"/>
        <v>0</v>
      </c>
      <c r="E81" s="26"/>
      <c r="F81" s="26">
        <v>0</v>
      </c>
      <c r="G81" s="26"/>
      <c r="H81" s="26">
        <v>0</v>
      </c>
      <c r="I81" s="26"/>
      <c r="J81" s="26">
        <f t="shared" si="4"/>
        <v>0</v>
      </c>
      <c r="K81" s="26"/>
      <c r="L81" s="26">
        <v>0</v>
      </c>
      <c r="M81" s="26"/>
      <c r="N81" s="26">
        <v>0</v>
      </c>
      <c r="O81" s="26"/>
      <c r="P81" s="26">
        <f t="shared" si="5"/>
        <v>0</v>
      </c>
      <c r="Q81" s="26"/>
      <c r="R81" s="26">
        <v>0</v>
      </c>
      <c r="S81" s="26"/>
      <c r="T81" s="26">
        <v>0</v>
      </c>
    </row>
    <row r="82" spans="2:20" s="54" customFormat="1" ht="21.95" customHeight="1" x14ac:dyDescent="0.25">
      <c r="B82" s="61" t="s">
        <v>71</v>
      </c>
      <c r="D82" s="28">
        <f t="shared" si="3"/>
        <v>38355</v>
      </c>
      <c r="E82" s="26"/>
      <c r="F82" s="28">
        <f>SUM(F83:F86)</f>
        <v>19631</v>
      </c>
      <c r="G82" s="26"/>
      <c r="H82" s="28">
        <f>SUM(H83:H86)</f>
        <v>18724</v>
      </c>
      <c r="I82" s="26"/>
      <c r="J82" s="28">
        <f t="shared" si="4"/>
        <v>57695</v>
      </c>
      <c r="K82" s="26"/>
      <c r="L82" s="28">
        <f>SUM(L83:L86)</f>
        <v>31362</v>
      </c>
      <c r="M82" s="26"/>
      <c r="N82" s="28">
        <f>SUM(N83:N86)</f>
        <v>26333</v>
      </c>
      <c r="O82" s="26"/>
      <c r="P82" s="28">
        <f t="shared" si="5"/>
        <v>51798</v>
      </c>
      <c r="Q82" s="26"/>
      <c r="R82" s="28">
        <f>SUM(R83:R86)</f>
        <v>30365</v>
      </c>
      <c r="S82" s="26"/>
      <c r="T82" s="28">
        <f>SUM(T83:T86)</f>
        <v>21433</v>
      </c>
    </row>
    <row r="83" spans="2:20" s="54" customFormat="1" ht="21.95" customHeight="1" x14ac:dyDescent="0.25">
      <c r="B83" s="54" t="s">
        <v>45</v>
      </c>
      <c r="D83" s="26">
        <f t="shared" si="3"/>
        <v>0</v>
      </c>
      <c r="E83" s="26"/>
      <c r="F83" s="26">
        <v>0</v>
      </c>
      <c r="G83" s="26"/>
      <c r="H83" s="26">
        <v>0</v>
      </c>
      <c r="I83" s="26"/>
      <c r="J83" s="26">
        <f t="shared" si="4"/>
        <v>0</v>
      </c>
      <c r="K83" s="26"/>
      <c r="L83" s="26">
        <v>0</v>
      </c>
      <c r="M83" s="26"/>
      <c r="N83" s="26">
        <v>0</v>
      </c>
      <c r="O83" s="26"/>
      <c r="P83" s="26">
        <f t="shared" si="5"/>
        <v>0</v>
      </c>
      <c r="Q83" s="26"/>
      <c r="R83" s="26">
        <v>0</v>
      </c>
      <c r="S83" s="26"/>
      <c r="T83" s="26">
        <v>0</v>
      </c>
    </row>
    <row r="84" spans="2:20" s="54" customFormat="1" ht="21.95" customHeight="1" x14ac:dyDescent="0.25">
      <c r="B84" s="54" t="s">
        <v>46</v>
      </c>
      <c r="D84" s="26">
        <f t="shared" si="3"/>
        <v>48</v>
      </c>
      <c r="E84" s="26"/>
      <c r="F84" s="26">
        <v>37</v>
      </c>
      <c r="G84" s="26"/>
      <c r="H84" s="26">
        <v>11</v>
      </c>
      <c r="I84" s="26"/>
      <c r="J84" s="26">
        <f t="shared" si="4"/>
        <v>34</v>
      </c>
      <c r="K84" s="26"/>
      <c r="L84" s="26">
        <v>26</v>
      </c>
      <c r="M84" s="26"/>
      <c r="N84" s="26">
        <v>8</v>
      </c>
      <c r="O84" s="26"/>
      <c r="P84" s="26">
        <f t="shared" si="5"/>
        <v>24</v>
      </c>
      <c r="Q84" s="26"/>
      <c r="R84" s="26">
        <v>24</v>
      </c>
      <c r="S84" s="26"/>
      <c r="T84" s="26">
        <v>0</v>
      </c>
    </row>
    <row r="85" spans="2:20" s="54" customFormat="1" ht="21.95" customHeight="1" x14ac:dyDescent="0.25">
      <c r="B85" s="54" t="s">
        <v>47</v>
      </c>
      <c r="D85" s="26">
        <f t="shared" si="3"/>
        <v>5760</v>
      </c>
      <c r="E85" s="26"/>
      <c r="F85" s="26">
        <v>3093</v>
      </c>
      <c r="G85" s="26"/>
      <c r="H85" s="26">
        <v>2667</v>
      </c>
      <c r="I85" s="26"/>
      <c r="J85" s="26">
        <f t="shared" si="4"/>
        <v>3636</v>
      </c>
      <c r="K85" s="26"/>
      <c r="L85" s="26">
        <v>2230</v>
      </c>
      <c r="M85" s="26"/>
      <c r="N85" s="26">
        <v>1406</v>
      </c>
      <c r="O85" s="26"/>
      <c r="P85" s="26">
        <f t="shared" si="5"/>
        <v>5732</v>
      </c>
      <c r="Q85" s="26"/>
      <c r="R85" s="26">
        <v>2599</v>
      </c>
      <c r="S85" s="26"/>
      <c r="T85" s="26">
        <v>3133</v>
      </c>
    </row>
    <row r="86" spans="2:20" s="54" customFormat="1" ht="21.95" customHeight="1" x14ac:dyDescent="0.25">
      <c r="B86" s="54" t="s">
        <v>48</v>
      </c>
      <c r="D86" s="26">
        <f t="shared" si="3"/>
        <v>32547</v>
      </c>
      <c r="E86" s="26"/>
      <c r="F86" s="26">
        <v>16501</v>
      </c>
      <c r="G86" s="26"/>
      <c r="H86" s="26">
        <v>16046</v>
      </c>
      <c r="I86" s="26"/>
      <c r="J86" s="26">
        <f t="shared" si="4"/>
        <v>54025</v>
      </c>
      <c r="K86" s="26"/>
      <c r="L86" s="26">
        <v>29106</v>
      </c>
      <c r="M86" s="26"/>
      <c r="N86" s="26">
        <v>24919</v>
      </c>
      <c r="O86" s="26"/>
      <c r="P86" s="26">
        <f t="shared" si="5"/>
        <v>46042</v>
      </c>
      <c r="Q86" s="26"/>
      <c r="R86" s="26">
        <v>27742</v>
      </c>
      <c r="S86" s="26"/>
      <c r="T86" s="26">
        <v>18300</v>
      </c>
    </row>
    <row r="87" spans="2:20" s="54" customFormat="1" ht="21.95" customHeight="1" x14ac:dyDescent="0.25">
      <c r="B87" s="61" t="s">
        <v>72</v>
      </c>
      <c r="D87" s="28">
        <f t="shared" si="3"/>
        <v>82833</v>
      </c>
      <c r="E87" s="26"/>
      <c r="F87" s="28">
        <f>SUM(F88:F90)</f>
        <v>43802</v>
      </c>
      <c r="G87" s="26"/>
      <c r="H87" s="28">
        <f>SUM(H88:H90)</f>
        <v>39031</v>
      </c>
      <c r="I87" s="26"/>
      <c r="J87" s="28">
        <f t="shared" si="4"/>
        <v>63319</v>
      </c>
      <c r="K87" s="26"/>
      <c r="L87" s="28">
        <f>SUM(L88:L90)</f>
        <v>33476</v>
      </c>
      <c r="M87" s="26"/>
      <c r="N87" s="28">
        <f>SUM(N88:N90)</f>
        <v>29843</v>
      </c>
      <c r="O87" s="26"/>
      <c r="P87" s="28">
        <f t="shared" si="5"/>
        <v>54911</v>
      </c>
      <c r="Q87" s="26"/>
      <c r="R87" s="28">
        <f>SUM(R88:R90)</f>
        <v>30406</v>
      </c>
      <c r="S87" s="26"/>
      <c r="T87" s="28">
        <f>SUM(T88:T90)</f>
        <v>24505</v>
      </c>
    </row>
    <row r="88" spans="2:20" s="54" customFormat="1" ht="21.95" customHeight="1" x14ac:dyDescent="0.25">
      <c r="B88" s="54" t="s">
        <v>49</v>
      </c>
      <c r="D88" s="26">
        <f t="shared" si="3"/>
        <v>21376</v>
      </c>
      <c r="E88" s="26"/>
      <c r="F88" s="26">
        <v>12157</v>
      </c>
      <c r="G88" s="26"/>
      <c r="H88" s="26">
        <v>9219</v>
      </c>
      <c r="I88" s="26"/>
      <c r="J88" s="26">
        <f t="shared" si="4"/>
        <v>15637</v>
      </c>
      <c r="K88" s="26"/>
      <c r="L88" s="26">
        <v>8534</v>
      </c>
      <c r="M88" s="26"/>
      <c r="N88" s="26">
        <v>7103</v>
      </c>
      <c r="O88" s="26"/>
      <c r="P88" s="26">
        <f t="shared" si="5"/>
        <v>18686</v>
      </c>
      <c r="Q88" s="26"/>
      <c r="R88" s="26">
        <v>10681</v>
      </c>
      <c r="S88" s="26"/>
      <c r="T88" s="26">
        <v>8005</v>
      </c>
    </row>
    <row r="89" spans="2:20" s="54" customFormat="1" ht="21.95" customHeight="1" x14ac:dyDescent="0.25">
      <c r="B89" s="54" t="s">
        <v>50</v>
      </c>
      <c r="D89" s="26">
        <f t="shared" si="3"/>
        <v>27599</v>
      </c>
      <c r="E89" s="26"/>
      <c r="F89" s="26">
        <v>14069</v>
      </c>
      <c r="G89" s="26"/>
      <c r="H89" s="26">
        <v>13530</v>
      </c>
      <c r="I89" s="26"/>
      <c r="J89" s="26">
        <f t="shared" si="4"/>
        <v>25332</v>
      </c>
      <c r="K89" s="26"/>
      <c r="L89" s="26">
        <v>12930</v>
      </c>
      <c r="M89" s="26"/>
      <c r="N89" s="26">
        <v>12402</v>
      </c>
      <c r="O89" s="26"/>
      <c r="P89" s="26">
        <f t="shared" si="5"/>
        <v>8051</v>
      </c>
      <c r="Q89" s="26"/>
      <c r="R89" s="26">
        <v>4291</v>
      </c>
      <c r="S89" s="26"/>
      <c r="T89" s="26">
        <v>3760</v>
      </c>
    </row>
    <row r="90" spans="2:20" s="54" customFormat="1" ht="21.95" customHeight="1" x14ac:dyDescent="0.25">
      <c r="B90" s="54" t="s">
        <v>51</v>
      </c>
      <c r="D90" s="26">
        <f t="shared" si="3"/>
        <v>33858</v>
      </c>
      <c r="E90" s="26"/>
      <c r="F90" s="26">
        <v>17576</v>
      </c>
      <c r="G90" s="26"/>
      <c r="H90" s="26">
        <v>16282</v>
      </c>
      <c r="I90" s="26"/>
      <c r="J90" s="26">
        <f t="shared" si="4"/>
        <v>22350</v>
      </c>
      <c r="K90" s="26"/>
      <c r="L90" s="26">
        <v>12012</v>
      </c>
      <c r="M90" s="26"/>
      <c r="N90" s="26">
        <v>10338</v>
      </c>
      <c r="O90" s="26"/>
      <c r="P90" s="26">
        <f t="shared" si="5"/>
        <v>28174</v>
      </c>
      <c r="Q90" s="26"/>
      <c r="R90" s="26">
        <v>15434</v>
      </c>
      <c r="S90" s="26"/>
      <c r="T90" s="26">
        <v>12740</v>
      </c>
    </row>
    <row r="91" spans="2:20" s="54" customFormat="1" ht="21.95" customHeight="1" x14ac:dyDescent="0.25">
      <c r="B91" s="61" t="s">
        <v>73</v>
      </c>
      <c r="D91" s="28">
        <f t="shared" si="3"/>
        <v>42173</v>
      </c>
      <c r="E91" s="26"/>
      <c r="F91" s="28">
        <f>SUM(F92:F95)</f>
        <v>23132</v>
      </c>
      <c r="G91" s="26"/>
      <c r="H91" s="28">
        <f>SUM(H92:H95)</f>
        <v>19041</v>
      </c>
      <c r="I91" s="26"/>
      <c r="J91" s="28">
        <f t="shared" si="4"/>
        <v>39119</v>
      </c>
      <c r="K91" s="26"/>
      <c r="L91" s="28">
        <f>SUM(L92:L95)</f>
        <v>21088</v>
      </c>
      <c r="M91" s="26"/>
      <c r="N91" s="28">
        <f>SUM(N92:N95)</f>
        <v>18031</v>
      </c>
      <c r="O91" s="26"/>
      <c r="P91" s="28">
        <f t="shared" si="5"/>
        <v>27705</v>
      </c>
      <c r="Q91" s="26"/>
      <c r="R91" s="28">
        <f>SUM(R92:R95)</f>
        <v>15588</v>
      </c>
      <c r="S91" s="26"/>
      <c r="T91" s="28">
        <f>SUM(T92:T95)</f>
        <v>12117</v>
      </c>
    </row>
    <row r="92" spans="2:20" s="54" customFormat="1" ht="21.95" customHeight="1" x14ac:dyDescent="0.25">
      <c r="B92" s="54" t="s">
        <v>52</v>
      </c>
      <c r="D92" s="26">
        <f t="shared" si="3"/>
        <v>0</v>
      </c>
      <c r="E92" s="26"/>
      <c r="F92" s="26">
        <v>0</v>
      </c>
      <c r="G92" s="26"/>
      <c r="H92" s="26">
        <v>0</v>
      </c>
      <c r="I92" s="26"/>
      <c r="J92" s="26">
        <f t="shared" si="4"/>
        <v>0</v>
      </c>
      <c r="K92" s="26"/>
      <c r="L92" s="26">
        <v>0</v>
      </c>
      <c r="M92" s="26"/>
      <c r="N92" s="26">
        <v>0</v>
      </c>
      <c r="O92" s="26"/>
      <c r="P92" s="26">
        <f t="shared" si="5"/>
        <v>0</v>
      </c>
      <c r="Q92" s="26"/>
      <c r="R92" s="26">
        <v>0</v>
      </c>
      <c r="S92" s="26"/>
      <c r="T92" s="26">
        <v>0</v>
      </c>
    </row>
    <row r="93" spans="2:20" s="54" customFormat="1" ht="21.95" customHeight="1" x14ac:dyDescent="0.25">
      <c r="B93" s="54" t="s">
        <v>53</v>
      </c>
      <c r="D93" s="26">
        <f t="shared" si="3"/>
        <v>0</v>
      </c>
      <c r="E93" s="26"/>
      <c r="F93" s="26">
        <v>0</v>
      </c>
      <c r="G93" s="26"/>
      <c r="H93" s="26">
        <v>0</v>
      </c>
      <c r="I93" s="26"/>
      <c r="J93" s="26">
        <f t="shared" si="4"/>
        <v>0</v>
      </c>
      <c r="K93" s="26"/>
      <c r="L93" s="26">
        <v>0</v>
      </c>
      <c r="M93" s="26"/>
      <c r="N93" s="26">
        <v>0</v>
      </c>
      <c r="O93" s="26"/>
      <c r="P93" s="26">
        <f t="shared" si="5"/>
        <v>0</v>
      </c>
      <c r="Q93" s="26"/>
      <c r="R93" s="26">
        <v>0</v>
      </c>
      <c r="S93" s="26"/>
      <c r="T93" s="26">
        <v>0</v>
      </c>
    </row>
    <row r="94" spans="2:20" s="54" customFormat="1" ht="21.95" customHeight="1" x14ac:dyDescent="0.25">
      <c r="B94" s="54" t="s">
        <v>54</v>
      </c>
      <c r="D94" s="26">
        <f t="shared" si="3"/>
        <v>0</v>
      </c>
      <c r="E94" s="26"/>
      <c r="F94" s="26">
        <v>0</v>
      </c>
      <c r="G94" s="26"/>
      <c r="H94" s="26">
        <v>0</v>
      </c>
      <c r="I94" s="26"/>
      <c r="J94" s="26">
        <f t="shared" si="4"/>
        <v>0</v>
      </c>
      <c r="K94" s="26"/>
      <c r="L94" s="26">
        <v>0</v>
      </c>
      <c r="M94" s="26"/>
      <c r="N94" s="26">
        <v>0</v>
      </c>
      <c r="O94" s="26"/>
      <c r="P94" s="26">
        <f t="shared" si="5"/>
        <v>0</v>
      </c>
      <c r="Q94" s="26"/>
      <c r="R94" s="26">
        <v>0</v>
      </c>
      <c r="S94" s="26"/>
      <c r="T94" s="26">
        <v>0</v>
      </c>
    </row>
    <row r="95" spans="2:20" s="54" customFormat="1" ht="21.95" customHeight="1" x14ac:dyDescent="0.25">
      <c r="B95" s="54" t="s">
        <v>55</v>
      </c>
      <c r="D95" s="26">
        <f t="shared" si="3"/>
        <v>42173</v>
      </c>
      <c r="E95" s="26"/>
      <c r="F95" s="26">
        <v>23132</v>
      </c>
      <c r="G95" s="26"/>
      <c r="H95" s="26">
        <v>19041</v>
      </c>
      <c r="I95" s="26"/>
      <c r="J95" s="26">
        <f t="shared" si="4"/>
        <v>39119</v>
      </c>
      <c r="K95" s="26"/>
      <c r="L95" s="26">
        <v>21088</v>
      </c>
      <c r="M95" s="26"/>
      <c r="N95" s="26">
        <v>18031</v>
      </c>
      <c r="O95" s="26"/>
      <c r="P95" s="26">
        <f t="shared" si="5"/>
        <v>27705</v>
      </c>
      <c r="Q95" s="26"/>
      <c r="R95" s="26">
        <v>15588</v>
      </c>
      <c r="S95" s="26"/>
      <c r="T95" s="26">
        <v>12117</v>
      </c>
    </row>
    <row r="96" spans="2:20" ht="3.95" customHeight="1" x14ac:dyDescent="0.25">
      <c r="B96" s="82"/>
      <c r="C96" s="82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  <c r="Q96" s="82"/>
      <c r="R96" s="82"/>
      <c r="S96" s="82"/>
      <c r="T96" s="82"/>
    </row>
    <row r="97" spans="2:20" ht="3.95" customHeight="1" x14ac:dyDescent="0.25"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</row>
    <row r="98" spans="2:20" s="42" customFormat="1" ht="15.95" customHeight="1" x14ac:dyDescent="0.25">
      <c r="B98" s="42" t="s">
        <v>4</v>
      </c>
      <c r="D98" s="43"/>
      <c r="E98" s="43"/>
      <c r="F98" s="44"/>
      <c r="G98" s="44"/>
      <c r="H98" s="44"/>
      <c r="I98" s="44"/>
      <c r="J98" s="44"/>
      <c r="K98" s="44"/>
      <c r="L98" s="43"/>
      <c r="M98" s="43"/>
      <c r="N98" s="43"/>
      <c r="O98" s="43"/>
    </row>
    <row r="99" spans="2:20" s="42" customFormat="1" ht="15.95" customHeight="1" x14ac:dyDescent="0.25">
      <c r="B99" s="42" t="s">
        <v>57</v>
      </c>
      <c r="D99" s="43"/>
      <c r="E99" s="43"/>
      <c r="F99" s="44"/>
      <c r="G99" s="44"/>
      <c r="H99" s="44"/>
      <c r="I99" s="44"/>
      <c r="J99" s="44"/>
      <c r="K99" s="44"/>
      <c r="L99" s="43"/>
      <c r="M99" s="43"/>
      <c r="N99" s="43"/>
      <c r="O99" s="43"/>
    </row>
    <row r="100" spans="2:20" s="42" customFormat="1" ht="15.95" customHeight="1" x14ac:dyDescent="0.25">
      <c r="B100" s="42" t="s">
        <v>63</v>
      </c>
      <c r="D100" s="43"/>
      <c r="E100" s="43"/>
      <c r="F100" s="44"/>
      <c r="G100" s="44"/>
      <c r="H100" s="44"/>
      <c r="I100" s="44"/>
      <c r="J100" s="44"/>
      <c r="K100" s="44"/>
      <c r="L100" s="43"/>
      <c r="M100" s="43"/>
      <c r="N100" s="43"/>
      <c r="O100" s="43"/>
    </row>
  </sheetData>
  <mergeCells count="14">
    <mergeCell ref="B4:T4"/>
    <mergeCell ref="B45:T45"/>
    <mergeCell ref="B55:T55"/>
    <mergeCell ref="B96:T96"/>
    <mergeCell ref="B56:B60"/>
    <mergeCell ref="D56:T56"/>
    <mergeCell ref="D58:H58"/>
    <mergeCell ref="J58:N58"/>
    <mergeCell ref="P58:T58"/>
    <mergeCell ref="B5:B9"/>
    <mergeCell ref="D5:T5"/>
    <mergeCell ref="D7:H7"/>
    <mergeCell ref="J7:N7"/>
    <mergeCell ref="P7:T7"/>
  </mergeCells>
  <pageMargins left="0.78740157480314965" right="0.78740157480314965" top="0.78740157480314965" bottom="0.59055118110236227" header="0.51181102362204722" footer="0.51181102362204722"/>
  <pageSetup paperSize="9" scale="50" orientation="portrait" horizontalDpi="300" verticalDpi="300" r:id="rId1"/>
  <headerFooter alignWithMargins="0">
    <oddHeader>&amp;C&amp;"Arial,Negrito"&amp;14Turismo interno</oddHeader>
  </headerFooter>
  <rowBreaks count="1" manualBreakCount="1">
    <brk id="51" min="1" max="10" man="1"/>
  </row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C768115649C434D849CEB3165BEB773" ma:contentTypeVersion="11" ma:contentTypeDescription="Create a new document." ma:contentTypeScope="" ma:versionID="65e53df41771a5fc7957c33cf0d63d03">
  <xsd:schema xmlns:xsd="http://www.w3.org/2001/XMLSchema" xmlns:xs="http://www.w3.org/2001/XMLSchema" xmlns:p="http://schemas.microsoft.com/office/2006/metadata/properties" xmlns:ns2="0b3000bd-eabd-4d06-8a54-b4e49c5c7c3a" xmlns:ns3="2b22891f-186f-4c5c-9a46-ca1a4f9291c5" targetNamespace="http://schemas.microsoft.com/office/2006/metadata/properties" ma:root="true" ma:fieldsID="d6f915d91d5b85ab3ea54a2154926f38" ns2:_="" ns3:_="">
    <xsd:import namespace="0b3000bd-eabd-4d06-8a54-b4e49c5c7c3a"/>
    <xsd:import namespace="2b22891f-186f-4c5c-9a46-ca1a4f9291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3000bd-eabd-4d06-8a54-b4e49c5c7c3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22891f-186f-4c5c-9a46-ca1a4f9291c5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678457E-42FC-4D9C-A53F-5563554BBFE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b3000bd-eabd-4d06-8a54-b4e49c5c7c3a"/>
    <ds:schemaRef ds:uri="2b22891f-186f-4c5c-9a46-ca1a4f9291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2EBD200-66E7-493C-8455-9E57712DE41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E766AD5-0363-4426-BC52-FB967933E60B}">
  <ds:schemaRefs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  <ds:schemaRef ds:uri="http://purl.org/dc/dcmitype/"/>
    <ds:schemaRef ds:uri="http://purl.org/dc/elements/1.1/"/>
    <ds:schemaRef ds:uri="http://purl.org/dc/terms/"/>
    <ds:schemaRef ds:uri="2b22891f-186f-4c5c-9a46-ca1a4f9291c5"/>
    <ds:schemaRef ds:uri="http://schemas.microsoft.com/office/2006/documentManagement/types"/>
    <ds:schemaRef ds:uri="0b3000bd-eabd-4d06-8a54-b4e49c5c7c3a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3</vt:i4>
      </vt:variant>
    </vt:vector>
  </HeadingPairs>
  <TitlesOfParts>
    <vt:vector size="6" baseType="lpstr">
      <vt:lpstr>10 - Mov. Passageiros em Rod-Br</vt:lpstr>
      <vt:lpstr>MOV. RODOV_10.1-10.2</vt:lpstr>
      <vt:lpstr>MOV. RODOV_10.3-10.4</vt:lpstr>
      <vt:lpstr>'10 - Mov. Passageiros em Rod-Br'!Area_de_impressao</vt:lpstr>
      <vt:lpstr>'MOV. RODOV_10.1-10.2'!Area_de_impressao</vt:lpstr>
      <vt:lpstr>'MOV. RODOV_10.3-10.4'!Area_de_impressao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MTur</dc:creator>
  <cp:lastModifiedBy>João Felismario Batista Junior</cp:lastModifiedBy>
  <dcterms:created xsi:type="dcterms:W3CDTF">2021-02-02T19:30:08Z</dcterms:created>
  <dcterms:modified xsi:type="dcterms:W3CDTF">2021-03-29T21:05:24Z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0x010100BC768115649C434D849CEB3165BEB773</vt:lpwstr>
  </property>
</Properties>
</file>