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ao.junior\Downloads\Anuario Estatistico de Turismo 2020 vol47 2ªed - Plan Excel\12. Panorama econômico do turismo no Brasil\"/>
    </mc:Choice>
  </mc:AlternateContent>
  <xr:revisionPtr revIDLastSave="0" documentId="13_ncr:1_{A25B87F7-B061-48F3-9340-17C0457C276E}" xr6:coauthVersionLast="45" xr6:coauthVersionMax="46" xr10:uidLastSave="{00000000-0000-0000-0000-000000000000}"/>
  <bookViews>
    <workbookView xWindow="28680" yWindow="-1785" windowWidth="29040" windowHeight="15840" xr2:uid="{42662F3B-8FD1-4C57-86A8-0E8F0E6F5ADD}"/>
  </bookViews>
  <sheets>
    <sheet name="12 - Resultados Econômicos" sheetId="1" r:id="rId1"/>
    <sheet name="Resultado Econ 12.1" sheetId="5" r:id="rId2"/>
    <sheet name="Resultado Econ 12.2" sheetId="3" r:id="rId3"/>
    <sheet name="Resultado Econ 12.3-12.4" sheetId="4" r:id="rId4"/>
    <sheet name="Arrecadação Federal 12.5-12.6" sheetId="6" r:id="rId5"/>
    <sheet name="Arrecadação Federal 12.7" sheetId="7" r:id="rId6"/>
    <sheet name="Vol de Atividades Tur 12.8-12.9" sheetId="8" r:id="rId7"/>
    <sheet name="Rec Nom das Ativ 12.10-12.11" sheetId="9" r:id="rId8"/>
  </sheets>
  <definedNames>
    <definedName name="_xlnm.Print_Area" localSheetId="0">'12 - Resultados Econômicos'!$A$1:$J$12</definedName>
    <definedName name="_xlnm.Print_Area" localSheetId="1">'Resultado Econ 12.1'!$B$1:$H$51</definedName>
    <definedName name="_xlnm.Print_Area" localSheetId="2">'Resultado Econ 12.2'!$B$1:$R$35</definedName>
    <definedName name="_xlnm.Print_Area" localSheetId="3">'Resultado Econ 12.3-12.4'!$B$1:$R$29</definedName>
    <definedName name="e" localSheetId="0">#REF!</definedName>
    <definedName name="e" localSheetId="1">#REF!</definedName>
    <definedName name="e">#REF!</definedName>
    <definedName name="OLE_LINK6___0" localSheetId="0">#REF!</definedName>
    <definedName name="OLE_LINK6___0" localSheetId="1">#REF!</definedName>
    <definedName name="OLE_LINK6___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F11" i="7"/>
  <c r="H11" i="7"/>
  <c r="H9" i="7" s="1"/>
  <c r="J11" i="7"/>
  <c r="L11" i="7"/>
  <c r="D19" i="7"/>
  <c r="F19" i="7"/>
  <c r="H19" i="7"/>
  <c r="J19" i="7"/>
  <c r="L19" i="7"/>
  <c r="D29" i="7"/>
  <c r="F29" i="7"/>
  <c r="H29" i="7"/>
  <c r="J29" i="7"/>
  <c r="L29" i="7"/>
  <c r="D34" i="7"/>
  <c r="F34" i="7"/>
  <c r="H34" i="7"/>
  <c r="J34" i="7"/>
  <c r="L34" i="7"/>
  <c r="D38" i="7"/>
  <c r="F38" i="7"/>
  <c r="H38" i="7"/>
  <c r="J38" i="7"/>
  <c r="L38" i="7"/>
  <c r="D9" i="6"/>
  <c r="F9" i="6"/>
  <c r="H9" i="6"/>
  <c r="J9" i="6"/>
  <c r="L9" i="6"/>
  <c r="D32" i="6"/>
  <c r="F32" i="6"/>
  <c r="H32" i="6"/>
  <c r="J32" i="6"/>
  <c r="L32" i="6"/>
  <c r="L9" i="7" l="1"/>
  <c r="J9" i="7"/>
  <c r="F9" i="7"/>
  <c r="D9" i="7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J28" i="3"/>
  <c r="D28" i="3" s="1"/>
  <c r="J26" i="3"/>
  <c r="D26" i="3" s="1"/>
  <c r="J24" i="3"/>
  <c r="D24" i="3" s="1"/>
  <c r="J22" i="3"/>
  <c r="D22" i="3" s="1"/>
  <c r="J20" i="3"/>
  <c r="D20" i="3" s="1"/>
  <c r="J18" i="3"/>
  <c r="D18" i="3" s="1"/>
  <c r="J16" i="3"/>
  <c r="D16" i="3" s="1"/>
  <c r="J14" i="3"/>
  <c r="D14" i="3" s="1"/>
  <c r="J12" i="3"/>
  <c r="D12" i="3" s="1"/>
  <c r="D12" i="4"/>
  <c r="D13" i="4"/>
  <c r="D14" i="4"/>
  <c r="D15" i="4"/>
  <c r="D16" i="4"/>
  <c r="D17" i="4"/>
  <c r="D18" i="4"/>
  <c r="D19" i="4"/>
  <c r="D20" i="4"/>
  <c r="D21" i="4"/>
  <c r="D22" i="4"/>
  <c r="D23" i="4"/>
  <c r="D11" i="4" l="1"/>
</calcChain>
</file>

<file path=xl/sharedStrings.xml><?xml version="1.0" encoding="utf-8"?>
<sst xmlns="http://schemas.openxmlformats.org/spreadsheetml/2006/main" count="265" uniqueCount="119">
  <si>
    <t>Ano</t>
  </si>
  <si>
    <t xml:space="preserve">Receita </t>
  </si>
  <si>
    <t>Despesa</t>
  </si>
  <si>
    <t>Saldo</t>
  </si>
  <si>
    <t>Fonte: Banco Central do Brasil - BACEN.</t>
  </si>
  <si>
    <t>Notas: (1) Os valores de Receita e Despesa são referentes ao período de janeiro a dezembro dos respectivos anos, com aproximações decimais.</t>
  </si>
  <si>
    <t>(mil R$)</t>
  </si>
  <si>
    <t>Total</t>
  </si>
  <si>
    <t>Instituições financeiras federais</t>
  </si>
  <si>
    <t/>
  </si>
  <si>
    <t>Banco do Brasil</t>
  </si>
  <si>
    <t>Caixa Econômica Federal</t>
  </si>
  <si>
    <t>Banco Nacional de Desenvolvimento
Econômico e Social</t>
  </si>
  <si>
    <t>Direto</t>
  </si>
  <si>
    <t>Fonte: Instituições financeiras federais:  Banco do Brasil, Caixa Econômica Federal, Banco Nacional de Desenvolvimento Econômico e Social, Banco do Nordeste e Banco da Amazônia.</t>
  </si>
  <si>
    <t>Notas:   (1) Excluem-se dos valores indiretos, as operações realizadas pelo Banco do Brasil, Caixa Econômica Federal, Banco do Nordeste e Banco da Amazônia.</t>
  </si>
  <si>
    <t xml:space="preserve">              (3) Os valores referentes ao Banco do Nordeste são de operações contratadas.</t>
  </si>
  <si>
    <t xml:space="preserve">              (4) Até dezembro de 2009, os valores referentes ao Banco da Amazônia são de operações contratadas.</t>
  </si>
  <si>
    <t>Mês</t>
  </si>
  <si>
    <t>Banco Nacional de Desenvolvimento Econômico e Social</t>
  </si>
  <si>
    <t>Banco da Amazônia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</si>
  <si>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</si>
  <si>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</si>
  <si>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</si>
  <si>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</si>
  <si>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</si>
  <si>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</si>
  <si>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</si>
  <si>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</si>
  <si>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</si>
  <si>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</si>
  <si>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</si>
  <si>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</si>
  <si>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Fonte: Instituições Financeiras Federais: Banco do Brasil, Caixa Econômica Federal, Banco Nacional de Desenvolvimento Econômico e Social, Banco do Nordeste e Banco da Amazônia.</t>
  </si>
  <si>
    <t>Notas:   (1) Excluídos dos valores "BNDES Indireto" aqueles relativos às Instituições Financeiras Banco do Brasil, Caixa Econômica Federal, Banco do Nordeste e Banco da Amazônia.</t>
  </si>
  <si>
    <r>
      <t xml:space="preserve">Conta turismo (milhões de US$) </t>
    </r>
    <r>
      <rPr>
        <vertAlign val="superscript"/>
        <sz val="12"/>
        <color theme="0"/>
        <rFont val="Work Sans"/>
      </rPr>
      <t>(1) (2)</t>
    </r>
  </si>
  <si>
    <t>(2) Valores atualizados de acordo com a nova metodologia do Banco Central do Brasil.</t>
  </si>
  <si>
    <r>
      <t xml:space="preserve">Banco do Nordeste </t>
    </r>
    <r>
      <rPr>
        <vertAlign val="superscript"/>
        <sz val="12"/>
        <color theme="0"/>
        <rFont val="Work Sans"/>
      </rPr>
      <t>(2) (3)</t>
    </r>
  </si>
  <si>
    <r>
      <t>Banco da Amazônia</t>
    </r>
    <r>
      <rPr>
        <vertAlign val="superscript"/>
        <sz val="12"/>
        <color theme="0"/>
        <rFont val="Work Sans"/>
      </rPr>
      <t xml:space="preserve"> (4)</t>
    </r>
  </si>
  <si>
    <r>
      <t>Indireto</t>
    </r>
    <r>
      <rPr>
        <vertAlign val="superscript"/>
        <sz val="12"/>
        <color theme="0"/>
        <rFont val="Work Sans"/>
      </rPr>
      <t xml:space="preserve"> (1)</t>
    </r>
  </si>
  <si>
    <t xml:space="preserve">              (2) Incluem-se, a partir de janeiro de 2005, outras operações direcionadas ao setor de turismo, além daquelas realizadas com os recursos oriundos do Fundo Constitucional de Financiamento do Nordeste - FNE e Programam de Apoio ao Turismo Regional - PROATUR.</t>
  </si>
  <si>
    <r>
      <t xml:space="preserve">Banco do 
Nordeste </t>
    </r>
    <r>
      <rPr>
        <vertAlign val="superscript"/>
        <sz val="12"/>
        <color theme="0"/>
        <rFont val="Work Sans"/>
      </rPr>
      <t>(2) (3)</t>
    </r>
  </si>
  <si>
    <r>
      <t xml:space="preserve">Indireto </t>
    </r>
    <r>
      <rPr>
        <vertAlign val="superscript"/>
        <sz val="12"/>
        <color theme="0"/>
        <rFont val="Work Sans"/>
      </rPr>
      <t>(1)</t>
    </r>
  </si>
  <si>
    <t>(2) Incluem-se outras operações direcionadas ao setor de turismo, além daquelas realizadas com os recursos oriundos do Fundo Constitucional de Financiamento do Nordeste - FNE e Programam de Apoio ao Turismo Regional - PROATUR.</t>
  </si>
  <si>
    <t>(3) Os valores referentes ao Banco do Nordeste são de operações contratadas.</t>
  </si>
  <si>
    <t>12.3 - Desembolso de recursos realizados por instituições financeiras federais para o financiamento do turismo no Brasil, segundo os meses - 2018</t>
  </si>
  <si>
    <t>-</t>
  </si>
  <si>
    <t>12.4 - Desembolso de recursos realizados por instituições financeiras federais para o financiamento do turismo no Brasil, segundo os meses - 2019</t>
  </si>
  <si>
    <t>12. Resultados econômicos do turismo no Brasil</t>
  </si>
  <si>
    <t>Anuário Estatístico de Turismo 2020 - Volume 47 - Ano Base 2019 - 2ª Edição</t>
  </si>
  <si>
    <t>(2) Estão inclusos os tributos: IRPJ, CSLL, Confins, PIS/Pasep, Imposto de Renda na Fonte e Receita Previdenciária (tanto a parte do empregado quanto da empresa).</t>
  </si>
  <si>
    <t>Notas: (1) Alguns dados podem estar incompletos para não ferir o sigilo fiscal;</t>
  </si>
  <si>
    <t>Fonte: Secretaria Especial de Receita Federal - Ministério da Economia</t>
  </si>
  <si>
    <t xml:space="preserve">       Ano</t>
  </si>
  <si>
    <t>Arrecadação Federal (R$)</t>
  </si>
  <si>
    <t>Cultura e Lazer</t>
  </si>
  <si>
    <t>Agências de Viagem</t>
  </si>
  <si>
    <t>Aluguel de Transporte</t>
  </si>
  <si>
    <t>Transporte Aéreo</t>
  </si>
  <si>
    <t>Transporte Aquaviário</t>
  </si>
  <si>
    <t>Transporte Terrestre</t>
  </si>
  <si>
    <t>Alimentação</t>
  </si>
  <si>
    <t>Alojamento</t>
  </si>
  <si>
    <t xml:space="preserve">         Economia do Turismo</t>
  </si>
  <si>
    <t>Atividade Característica do Turismo</t>
  </si>
  <si>
    <t>Arrecadação Federal na Economia do Turismo</t>
  </si>
  <si>
    <t xml:space="preserve"> (2) Estão inclusos os tributos: IRPJ, CSLL, Confins, PIS/Pasep, Imposto de Renda na Fonte e Receita Previdênciária (tanto a parte do empregado quanto da empresa).</t>
  </si>
  <si>
    <t>Fonte: Receita Federal - Ministério da Economia</t>
  </si>
  <si>
    <t>Mato Grosso do Sul</t>
  </si>
  <si>
    <t>Mato Grosso</t>
  </si>
  <si>
    <t>Goiás</t>
  </si>
  <si>
    <t>Distrito Federal</t>
  </si>
  <si>
    <t>Centro-Oeste</t>
  </si>
  <si>
    <t>Santa Catarina</t>
  </si>
  <si>
    <t>Rio Grande do Sul</t>
  </si>
  <si>
    <t>Paraná</t>
  </si>
  <si>
    <t>Sul</t>
  </si>
  <si>
    <t>São Paulo</t>
  </si>
  <si>
    <t>Rio de Janeiro</t>
  </si>
  <si>
    <t>Minas Gerais</t>
  </si>
  <si>
    <t>Espírito Santo</t>
  </si>
  <si>
    <t>Sudeste</t>
  </si>
  <si>
    <t>Sergipe</t>
  </si>
  <si>
    <t>Rio Grande do Norte</t>
  </si>
  <si>
    <t>Piauí</t>
  </si>
  <si>
    <t>Pernambuco</t>
  </si>
  <si>
    <t>Paraíba</t>
  </si>
  <si>
    <t>Maranhão</t>
  </si>
  <si>
    <t>Ceará</t>
  </si>
  <si>
    <t>Bahia</t>
  </si>
  <si>
    <t>Alagoas</t>
  </si>
  <si>
    <t>Nordeste</t>
  </si>
  <si>
    <t>Tocantins</t>
  </si>
  <si>
    <t>Roraima</t>
  </si>
  <si>
    <t>Rondônia</t>
  </si>
  <si>
    <t>Pará</t>
  </si>
  <si>
    <t>Amazonas</t>
  </si>
  <si>
    <t>Amapá</t>
  </si>
  <si>
    <t>Acre</t>
  </si>
  <si>
    <t>Norte</t>
  </si>
  <si>
    <t>Brasil</t>
  </si>
  <si>
    <t>Grandes Regiões e
Unidades da Federação</t>
  </si>
  <si>
    <t>12.5 - Arrecadação Federal, em reais, por Atividade Característica do Turismo (ACT) - 2015-2019</t>
  </si>
  <si>
    <t>12.6 - Arrecadação Federal na Economia do Turismo, em reais, segundo os meses - 2015-2019</t>
  </si>
  <si>
    <t>12.7 - Arrecadação Federal na Economia do Turismo, em reais, segundo Grandes Regiões e Unidades da Federação - 2015-2019</t>
  </si>
  <si>
    <t>Volume das Atividades Turísticas no Brasil</t>
  </si>
  <si>
    <t>Mês imediatamente anterior (%)</t>
  </si>
  <si>
    <t>Mês do ano anterior (%)</t>
  </si>
  <si>
    <t>Fonte: Pesquisa Mensal de Serviços - PMS/ IBGE</t>
  </si>
  <si>
    <t>Nota:  Volume das Atividades Turísticas é o resultado da deflação dos valores nominais correntes, na receita bruta de serviços prestados, por índice de preços específicos para cada Unidade da Federação, construídos a partir dos relativos preços do IPCA.</t>
  </si>
  <si>
    <t>Ano anterior (%)</t>
  </si>
  <si>
    <t>Receita Nominal das Atividades Turísticas no Brasil</t>
  </si>
  <si>
    <t>12.8 - Variação percentual do Volume das Atividades Turísticas no Brasil, por mês, segundo os anos - 2018-2019</t>
  </si>
  <si>
    <t>12.9 - Variação percentual do Volume das Atividades Turísticas no Brasil, por UF, segundo os anos - 2018-2019</t>
  </si>
  <si>
    <t>12.10 - Variação percentual da Receita Nominal das Atividades Turísticas no Brasil, por mês, segundo os anos - 2018-2019</t>
  </si>
  <si>
    <t>12.11 - Variação percentual da Receita Nominal das Atividades Turísticas no Brasil, por UF, segundo os anos - 2018-2019</t>
  </si>
  <si>
    <t>12.1 - Conta turismo do Brasil - 2000-2019</t>
  </si>
  <si>
    <t>12.2 - Desembolso de recursos realizados por instituições financeiras federais para o financiamento do turismo no Brasil, segundo os anos - 2011-2019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</si>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</sst>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\-??_);_(@_)"/>
    <numFmt numFmtId="166" formatCode="_-* #,##0_-;\-* #,##0_-;_-* &quot;-&quot;??_-;_-@_-"/>
    <numFmt numFmtId="167" formatCode="0.0"/>
    <numFmt numFmtId="168" formatCode="_-* #,##0.0_-;\-* #,##0.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Work Sans"/>
    </font>
    <font>
      <sz val="20"/>
      <color theme="1"/>
      <name val="Work Sans"/>
    </font>
    <font>
      <sz val="12"/>
      <color theme="1"/>
      <name val="Work Sans"/>
    </font>
    <font>
      <sz val="9"/>
      <color theme="1"/>
      <name val="Work Sans"/>
    </font>
    <font>
      <sz val="12"/>
      <color indexed="63"/>
      <name val="Work Sans"/>
    </font>
    <font>
      <sz val="9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b/>
      <sz val="10"/>
      <color theme="1"/>
      <name val="Work Sans"/>
    </font>
    <font>
      <sz val="11"/>
      <color theme="1"/>
      <name val="Work Sans"/>
    </font>
    <font>
      <sz val="10"/>
      <color theme="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22">
    <xf numFmtId="0" fontId="0" fillId="0" borderId="0" xfId="0"/>
    <xf numFmtId="0" fontId="7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4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top"/>
    </xf>
    <xf numFmtId="0" fontId="6" fillId="0" borderId="0" xfId="2" quotePrefix="1" applyFont="1" applyFill="1" applyBorder="1" applyAlignment="1">
      <alignment horizontal="left" vertical="top"/>
    </xf>
    <xf numFmtId="37" fontId="6" fillId="0" borderId="0" xfId="2" applyNumberFormat="1" applyFont="1" applyFill="1" applyBorder="1" applyAlignment="1">
      <alignment vertical="top"/>
    </xf>
    <xf numFmtId="0" fontId="6" fillId="0" borderId="0" xfId="2" applyFont="1" applyFill="1" applyBorder="1" applyAlignment="1">
      <alignment horizontal="left" vertical="top"/>
    </xf>
    <xf numFmtId="3" fontId="6" fillId="0" borderId="0" xfId="2" applyNumberFormat="1" applyFont="1" applyFill="1" applyBorder="1" applyAlignment="1">
      <alignment vertical="top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vertical="center"/>
    </xf>
    <xf numFmtId="165" fontId="5" fillId="0" borderId="0" xfId="2" applyNumberFormat="1" applyFont="1" applyFill="1" applyBorder="1" applyAlignment="1">
      <alignment vertical="center"/>
    </xf>
    <xf numFmtId="37" fontId="5" fillId="0" borderId="0" xfId="2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top"/>
    </xf>
    <xf numFmtId="3" fontId="5" fillId="0" borderId="0" xfId="2" applyNumberFormat="1" applyFont="1" applyFill="1" applyBorder="1" applyAlignment="1">
      <alignment vertical="top"/>
    </xf>
    <xf numFmtId="3" fontId="5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right" vertical="center" wrapText="1"/>
    </xf>
    <xf numFmtId="49" fontId="7" fillId="0" borderId="0" xfId="2" applyNumberFormat="1" applyFont="1" applyFill="1" applyBorder="1" applyAlignment="1">
      <alignment horizontal="left" vertical="center"/>
    </xf>
    <xf numFmtId="4" fontId="7" fillId="0" borderId="0" xfId="1" applyNumberFormat="1" applyFont="1" applyFill="1" applyBorder="1" applyAlignment="1">
      <alignment horizontal="right" vertical="center"/>
    </xf>
    <xf numFmtId="3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quotePrefix="1" applyFont="1" applyFill="1" applyBorder="1" applyAlignment="1">
      <alignment vertical="center"/>
    </xf>
    <xf numFmtId="0" fontId="7" fillId="0" borderId="0" xfId="2" applyFont="1" applyFill="1" applyBorder="1"/>
    <xf numFmtId="166" fontId="7" fillId="0" borderId="0" xfId="1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/>
    <xf numFmtId="10" fontId="7" fillId="0" borderId="0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5" fillId="3" borderId="0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top" wrapText="1"/>
    </xf>
    <xf numFmtId="0" fontId="7" fillId="4" borderId="0" xfId="2" applyFont="1" applyFill="1" applyBorder="1" applyAlignment="1">
      <alignment horizontal="center" vertical="center" wrapText="1"/>
    </xf>
    <xf numFmtId="4" fontId="7" fillId="4" borderId="0" xfId="2" applyNumberFormat="1" applyFont="1" applyFill="1" applyBorder="1" applyAlignment="1">
      <alignment horizontal="right" vertical="center" wrapText="1"/>
    </xf>
    <xf numFmtId="0" fontId="9" fillId="0" borderId="0" xfId="2" applyFont="1" applyFill="1" applyBorder="1" applyAlignment="1">
      <alignment vertical="center" wrapText="1"/>
    </xf>
    <xf numFmtId="0" fontId="3" fillId="0" borderId="0" xfId="5" applyFont="1" applyAlignment="1">
      <alignment vertical="center" wrapText="1"/>
    </xf>
    <xf numFmtId="0" fontId="11" fillId="0" borderId="0" xfId="2" applyFont="1" applyAlignment="1">
      <alignment wrapText="1"/>
    </xf>
    <xf numFmtId="0" fontId="12" fillId="0" borderId="0" xfId="0" applyFont="1"/>
    <xf numFmtId="0" fontId="6" fillId="0" borderId="0" xfId="2" applyFont="1" applyAlignment="1">
      <alignment horizontal="left" vertical="top"/>
    </xf>
    <xf numFmtId="0" fontId="6" fillId="0" borderId="0" xfId="0" applyFont="1"/>
    <xf numFmtId="43" fontId="3" fillId="0" borderId="0" xfId="1" applyFont="1" applyFill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2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43" fontId="3" fillId="4" borderId="0" xfId="1" applyFont="1" applyFill="1" applyBorder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0" fontId="5" fillId="0" borderId="0" xfId="6" applyFont="1" applyAlignment="1">
      <alignment horizontal="left" vertical="center"/>
    </xf>
    <xf numFmtId="0" fontId="3" fillId="0" borderId="0" xfId="6" applyFont="1" applyAlignment="1">
      <alignment vertical="center"/>
    </xf>
    <xf numFmtId="0" fontId="3" fillId="3" borderId="0" xfId="6" applyFont="1" applyFill="1" applyAlignment="1">
      <alignment horizontal="left" vertical="center" indent="2"/>
    </xf>
    <xf numFmtId="0" fontId="3" fillId="0" borderId="0" xfId="6" applyFont="1" applyAlignment="1">
      <alignment horizontal="center" vertical="center"/>
    </xf>
    <xf numFmtId="0" fontId="3" fillId="4" borderId="0" xfId="6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5" fillId="0" borderId="0" xfId="1" applyNumberFormat="1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 indent="2"/>
    </xf>
    <xf numFmtId="167" fontId="5" fillId="0" borderId="0" xfId="1" applyNumberFormat="1" applyFont="1" applyFill="1" applyBorder="1" applyAlignment="1">
      <alignment vertical="center"/>
    </xf>
    <xf numFmtId="0" fontId="7" fillId="0" borderId="0" xfId="6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2" applyFont="1" applyAlignment="1">
      <alignment vertical="center"/>
    </xf>
    <xf numFmtId="0" fontId="7" fillId="0" borderId="0" xfId="0" applyFont="1" applyAlignment="1">
      <alignment wrapText="1"/>
    </xf>
    <xf numFmtId="167" fontId="7" fillId="0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vertical="center"/>
    </xf>
    <xf numFmtId="0" fontId="8" fillId="0" borderId="0" xfId="2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 indent="2"/>
    </xf>
    <xf numFmtId="167" fontId="7" fillId="0" borderId="0" xfId="1" applyNumberFormat="1" applyFont="1" applyFill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0" xfId="4" applyFont="1" applyFill="1" applyBorder="1" applyAlignment="1">
      <alignment vertical="top" wrapText="1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 wrapText="1"/>
    </xf>
    <xf numFmtId="49" fontId="7" fillId="0" borderId="2" xfId="2" applyNumberFormat="1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2" borderId="0" xfId="2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3" fillId="0" borderId="2" xfId="6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 wrapText="1"/>
    </xf>
    <xf numFmtId="167" fontId="5" fillId="4" borderId="0" xfId="1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7" fontId="7" fillId="4" borderId="0" xfId="1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</cellXfs>
  <cellStyles count="7">
    <cellStyle name="Normal" xfId="0" builtinId="0"/>
    <cellStyle name="Normal 2 2 3 2" xfId="2" xr:uid="{9DB86F2F-3ECD-4D76-9A62-69E3AA06BA5C}"/>
    <cellStyle name="Normal 2 2 4" xfId="5" xr:uid="{FAB620C5-39D4-4AF8-BBBB-7D9E1281AA34}"/>
    <cellStyle name="Normal 4 2" xfId="4" xr:uid="{A8C5290F-15AA-4A71-BB8B-0151FF6F35C7}"/>
    <cellStyle name="Normal 7 2 2" xfId="6" xr:uid="{CD341713-1AB6-4A94-A73B-AD883C577E79}"/>
    <cellStyle name="Separador de milhares 2 2 2 3" xfId="3" xr:uid="{0976EC8B-C8B0-4787-9B58-D9B89A310D7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25BCD1E9-6E79-4B69-A884-C941AC086FBA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DE0F72D-2548-4BEA-AC7A-5CC838162277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9181377F-EE4B-46B3-B06C-E43643364074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43BA94D-802B-4D44-BCAB-F069B82A957F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F86F741C-7F0B-44A0-A328-FAE4A513AAFA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3CFA11C2-106B-4D97-B2E3-842FD2E69222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8" name="Text Box 13">
          <a:extLst>
            <a:ext uri="{FF2B5EF4-FFF2-40B4-BE49-F238E27FC236}">
              <a16:creationId xmlns:a16="http://schemas.microsoft.com/office/drawing/2014/main" id="{B230C6DA-18CF-4E01-87C1-29961617C895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A17C846B-AB36-4587-8FEC-D35CBADBE5F8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31</xdr:row>
      <xdr:rowOff>154642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D3051E44-AAA7-486F-A470-29DA184B4125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16566</xdr:colOff>
      <xdr:row>38</xdr:row>
      <xdr:rowOff>49696</xdr:rowOff>
    </xdr:from>
    <xdr:to>
      <xdr:col>21</xdr:col>
      <xdr:colOff>121341</xdr:colOff>
      <xdr:row>40</xdr:row>
      <xdr:rowOff>18410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9840E9EB-67E7-4E25-880C-0A8AD4108A80}"/>
            </a:ext>
          </a:extLst>
        </xdr:cNvPr>
        <xdr:cNvSpPr txBox="1">
          <a:spLocks noChangeArrowheads="1"/>
        </xdr:cNvSpPr>
      </xdr:nvSpPr>
      <xdr:spPr bwMode="auto">
        <a:xfrm>
          <a:off x="12808641" y="7250596"/>
          <a:ext cx="104775" cy="521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104775</xdr:colOff>
      <xdr:row>39</xdr:row>
      <xdr:rowOff>109481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6BA85B9C-95BA-4B70-919D-643925FCCC8A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53B6201-0009-4FA7-93AC-47E46881C97F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55D5FE62-4F42-413F-8622-B5800BC2077B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CCF6F931-C111-4CFA-B7FE-5CC4AB142746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104775</xdr:colOff>
      <xdr:row>39</xdr:row>
      <xdr:rowOff>109481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F4B4EA0E-B6BB-4BFE-A58E-1224DC5DE4AC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104775</xdr:colOff>
      <xdr:row>39</xdr:row>
      <xdr:rowOff>109481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A962EFB7-84D3-486A-82DE-6AA04F8E2BA4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18" name="Text Box 8">
          <a:extLst>
            <a:ext uri="{FF2B5EF4-FFF2-40B4-BE49-F238E27FC236}">
              <a16:creationId xmlns:a16="http://schemas.microsoft.com/office/drawing/2014/main" id="{1BFB8DB7-C11F-4720-AD75-6D3DF4EA946B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19" name="Text Box 9">
          <a:extLst>
            <a:ext uri="{FF2B5EF4-FFF2-40B4-BE49-F238E27FC236}">
              <a16:creationId xmlns:a16="http://schemas.microsoft.com/office/drawing/2014/main" id="{EF78C4DC-9501-4AA1-B147-5AAE522A1CB3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20" name="Text Box 10">
          <a:extLst>
            <a:ext uri="{FF2B5EF4-FFF2-40B4-BE49-F238E27FC236}">
              <a16:creationId xmlns:a16="http://schemas.microsoft.com/office/drawing/2014/main" id="{30443836-9961-49C6-9C03-5EAACB0C9BEF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104775</xdr:colOff>
      <xdr:row>39</xdr:row>
      <xdr:rowOff>109481</xdr:rowOff>
    </xdr:to>
    <xdr:sp macro="" textlink="">
      <xdr:nvSpPr>
        <xdr:cNvPr id="21" name="Text Box 11">
          <a:extLst>
            <a:ext uri="{FF2B5EF4-FFF2-40B4-BE49-F238E27FC236}">
              <a16:creationId xmlns:a16="http://schemas.microsoft.com/office/drawing/2014/main" id="{CDB73549-D6FE-41D5-A2E2-58723D6E0F5F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38</xdr:row>
      <xdr:rowOff>0</xdr:rowOff>
    </xdr:from>
    <xdr:to>
      <xdr:col>21</xdr:col>
      <xdr:colOff>104775</xdr:colOff>
      <xdr:row>39</xdr:row>
      <xdr:rowOff>109481</xdr:rowOff>
    </xdr:to>
    <xdr:sp macro="" textlink="">
      <xdr:nvSpPr>
        <xdr:cNvPr id="22" name="Text Box 12">
          <a:extLst>
            <a:ext uri="{FF2B5EF4-FFF2-40B4-BE49-F238E27FC236}">
              <a16:creationId xmlns:a16="http://schemas.microsoft.com/office/drawing/2014/main" id="{78DB8083-2F87-4F2D-B13F-640F8B2D6599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23" name="Text Box 13">
          <a:extLst>
            <a:ext uri="{FF2B5EF4-FFF2-40B4-BE49-F238E27FC236}">
              <a16:creationId xmlns:a16="http://schemas.microsoft.com/office/drawing/2014/main" id="{ADDBFD45-48C0-42BE-B6FF-37F9AD5C94B0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id="{4706CCF2-C99A-4157-96C4-A6E6E03C79C2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104775</xdr:colOff>
      <xdr:row>39</xdr:row>
      <xdr:rowOff>109481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205B4A30-8ABA-4A16-96EE-22A053804570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823870B1-4107-4DAA-A5AF-C476384667AC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27" name="Text Box 4">
          <a:extLst>
            <a:ext uri="{FF2B5EF4-FFF2-40B4-BE49-F238E27FC236}">
              <a16:creationId xmlns:a16="http://schemas.microsoft.com/office/drawing/2014/main" id="{DA526847-8E71-4F9A-95C9-677C676EDCD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28" name="Text Box 5">
          <a:extLst>
            <a:ext uri="{FF2B5EF4-FFF2-40B4-BE49-F238E27FC236}">
              <a16:creationId xmlns:a16="http://schemas.microsoft.com/office/drawing/2014/main" id="{0F9D8930-17AD-4415-9776-99CDBF7737E2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29" name="Text Box 8">
          <a:extLst>
            <a:ext uri="{FF2B5EF4-FFF2-40B4-BE49-F238E27FC236}">
              <a16:creationId xmlns:a16="http://schemas.microsoft.com/office/drawing/2014/main" id="{5EF9F75C-6E79-4356-8D8F-E7FE63ABF35D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0" name="Text Box 9">
          <a:extLst>
            <a:ext uri="{FF2B5EF4-FFF2-40B4-BE49-F238E27FC236}">
              <a16:creationId xmlns:a16="http://schemas.microsoft.com/office/drawing/2014/main" id="{392BD3CC-87D2-487A-8E8F-54F7B4E8EA29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1" name="Text Box 10">
          <a:extLst>
            <a:ext uri="{FF2B5EF4-FFF2-40B4-BE49-F238E27FC236}">
              <a16:creationId xmlns:a16="http://schemas.microsoft.com/office/drawing/2014/main" id="{EA700E90-3887-4C2E-9F78-3D6AB016BAA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2" name="Text Box 13">
          <a:extLst>
            <a:ext uri="{FF2B5EF4-FFF2-40B4-BE49-F238E27FC236}">
              <a16:creationId xmlns:a16="http://schemas.microsoft.com/office/drawing/2014/main" id="{DC6EC670-9E0A-4E97-8E33-22C5FA900F9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3" name="Text Box 14">
          <a:extLst>
            <a:ext uri="{FF2B5EF4-FFF2-40B4-BE49-F238E27FC236}">
              <a16:creationId xmlns:a16="http://schemas.microsoft.com/office/drawing/2014/main" id="{04286AEF-D0C6-46E5-B655-C0610560E126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4" name="Text Box 15">
          <a:extLst>
            <a:ext uri="{FF2B5EF4-FFF2-40B4-BE49-F238E27FC236}">
              <a16:creationId xmlns:a16="http://schemas.microsoft.com/office/drawing/2014/main" id="{4F19247B-2D77-4F6A-BD11-4B2AD589124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2D9E7B76-00A8-435C-BC30-A10AE21F9B8E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2021C167-78A2-4C20-AE82-4F768522755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7" name="Text Box 5">
          <a:extLst>
            <a:ext uri="{FF2B5EF4-FFF2-40B4-BE49-F238E27FC236}">
              <a16:creationId xmlns:a16="http://schemas.microsoft.com/office/drawing/2014/main" id="{B6E65FD2-AAD8-4F2C-A4D2-7F66056B164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8" name="Text Box 8">
          <a:extLst>
            <a:ext uri="{FF2B5EF4-FFF2-40B4-BE49-F238E27FC236}">
              <a16:creationId xmlns:a16="http://schemas.microsoft.com/office/drawing/2014/main" id="{A1BEA918-798C-4B34-BF46-0CD6A906FF93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A39D9E7-8DC1-4F18-9C9F-44DA165E3B69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40" name="Text Box 10">
          <a:extLst>
            <a:ext uri="{FF2B5EF4-FFF2-40B4-BE49-F238E27FC236}">
              <a16:creationId xmlns:a16="http://schemas.microsoft.com/office/drawing/2014/main" id="{EFC49595-F5C8-43C3-BFCA-EC79F615F0C1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880D0155-49E6-47D8-AC9A-710227FA2834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BB08331E-5451-41D3-BBFD-BC3F768B90B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33</xdr:row>
      <xdr:rowOff>100000</xdr:rowOff>
    </xdr:to>
    <xdr:sp macro="" textlink="">
      <xdr:nvSpPr>
        <xdr:cNvPr id="43" name="Text Box 15">
          <a:extLst>
            <a:ext uri="{FF2B5EF4-FFF2-40B4-BE49-F238E27FC236}">
              <a16:creationId xmlns:a16="http://schemas.microsoft.com/office/drawing/2014/main" id="{3A3C7452-F2AF-4522-B9DB-F0D12C15958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AAC5AA61-A716-4CD2-945C-9F6C5B6BFC6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21984BB2-A851-415A-862E-18A2DC66FB4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F31C7C8E-DA4B-4DD7-89A7-CF077AF1AFF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7" name="Text Box 8">
          <a:extLst>
            <a:ext uri="{FF2B5EF4-FFF2-40B4-BE49-F238E27FC236}">
              <a16:creationId xmlns:a16="http://schemas.microsoft.com/office/drawing/2014/main" id="{786340AF-8076-4D60-B114-E39FB6369E9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458F4647-7026-45C7-B720-004551D0C1A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49" name="Text Box 10">
          <a:extLst>
            <a:ext uri="{FF2B5EF4-FFF2-40B4-BE49-F238E27FC236}">
              <a16:creationId xmlns:a16="http://schemas.microsoft.com/office/drawing/2014/main" id="{A15E5A15-F702-465D-B67F-4113DC515DD7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E7292E34-79ED-4213-9731-6C1F0ABE036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1" name="Text Box 14">
          <a:extLst>
            <a:ext uri="{FF2B5EF4-FFF2-40B4-BE49-F238E27FC236}">
              <a16:creationId xmlns:a16="http://schemas.microsoft.com/office/drawing/2014/main" id="{99B9B065-4BA1-4FEE-9C2C-E70C9D67712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8ADDB3FB-CC9D-4745-9667-514986F61732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C58F848A-3043-47E0-B3AA-6E07ADC41BDF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EFAFBA94-5D40-4A77-8D31-3D923E80894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E80627FE-44BA-4536-8284-5ADFAC80158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6" name="Text Box 8">
          <a:extLst>
            <a:ext uri="{FF2B5EF4-FFF2-40B4-BE49-F238E27FC236}">
              <a16:creationId xmlns:a16="http://schemas.microsoft.com/office/drawing/2014/main" id="{3305535F-09A1-4650-9B51-F3D50C552B6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7" name="Text Box 9">
          <a:extLst>
            <a:ext uri="{FF2B5EF4-FFF2-40B4-BE49-F238E27FC236}">
              <a16:creationId xmlns:a16="http://schemas.microsoft.com/office/drawing/2014/main" id="{86965BE2-88B5-49FF-A65F-BEC6A946749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8" name="Text Box 10">
          <a:extLst>
            <a:ext uri="{FF2B5EF4-FFF2-40B4-BE49-F238E27FC236}">
              <a16:creationId xmlns:a16="http://schemas.microsoft.com/office/drawing/2014/main" id="{2A0AB8F5-093F-41AE-9814-7A0FDFF2CF9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59" name="Text Box 13">
          <a:extLst>
            <a:ext uri="{FF2B5EF4-FFF2-40B4-BE49-F238E27FC236}">
              <a16:creationId xmlns:a16="http://schemas.microsoft.com/office/drawing/2014/main" id="{2395905E-FC45-40E6-B7F9-057295E09C03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0" name="Text Box 14">
          <a:extLst>
            <a:ext uri="{FF2B5EF4-FFF2-40B4-BE49-F238E27FC236}">
              <a16:creationId xmlns:a16="http://schemas.microsoft.com/office/drawing/2014/main" id="{6E44EE5D-1641-4A0D-9461-A1D1EA88C67C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582FE410-E5CB-4B62-9E9C-03315B736E07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1812F01F-72D3-4675-9171-4A758164CD6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CE692D91-7CFD-4578-8E42-A7F6C9E13BC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3BA6A226-B953-4159-800F-64673C38C9B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5" name="Text Box 8">
          <a:extLst>
            <a:ext uri="{FF2B5EF4-FFF2-40B4-BE49-F238E27FC236}">
              <a16:creationId xmlns:a16="http://schemas.microsoft.com/office/drawing/2014/main" id="{D3296D6C-519C-4311-87AD-C9E7B3373AA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6" name="Text Box 9">
          <a:extLst>
            <a:ext uri="{FF2B5EF4-FFF2-40B4-BE49-F238E27FC236}">
              <a16:creationId xmlns:a16="http://schemas.microsoft.com/office/drawing/2014/main" id="{979753C2-1AB3-47C4-9E8E-F974A57E9B22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7" name="Text Box 10">
          <a:extLst>
            <a:ext uri="{FF2B5EF4-FFF2-40B4-BE49-F238E27FC236}">
              <a16:creationId xmlns:a16="http://schemas.microsoft.com/office/drawing/2014/main" id="{56A36286-96F0-4A15-82A4-097D45E5C2EF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B8A9FE9B-4273-4E03-B051-4A5080254A0A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69" name="Text Box 14">
          <a:extLst>
            <a:ext uri="{FF2B5EF4-FFF2-40B4-BE49-F238E27FC236}">
              <a16:creationId xmlns:a16="http://schemas.microsoft.com/office/drawing/2014/main" id="{11103057-4C48-48ED-9B6E-5B885F78292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0" name="Text Box 15">
          <a:extLst>
            <a:ext uri="{FF2B5EF4-FFF2-40B4-BE49-F238E27FC236}">
              <a16:creationId xmlns:a16="http://schemas.microsoft.com/office/drawing/2014/main" id="{EF7FC68A-3F59-4760-AE98-18A419628AE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D2D73AE9-9078-4519-B784-66E3ECDD50A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2" name="Text Box 4">
          <a:extLst>
            <a:ext uri="{FF2B5EF4-FFF2-40B4-BE49-F238E27FC236}">
              <a16:creationId xmlns:a16="http://schemas.microsoft.com/office/drawing/2014/main" id="{F6A12E16-C5B1-4DA3-85FD-2C3204F372C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3" name="Text Box 5">
          <a:extLst>
            <a:ext uri="{FF2B5EF4-FFF2-40B4-BE49-F238E27FC236}">
              <a16:creationId xmlns:a16="http://schemas.microsoft.com/office/drawing/2014/main" id="{7ED8C183-6611-4964-A9D3-B18D49A41F1E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4" name="Text Box 8">
          <a:extLst>
            <a:ext uri="{FF2B5EF4-FFF2-40B4-BE49-F238E27FC236}">
              <a16:creationId xmlns:a16="http://schemas.microsoft.com/office/drawing/2014/main" id="{5D66AAC6-F131-44A8-8904-A5066B89DCB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5" name="Text Box 9">
          <a:extLst>
            <a:ext uri="{FF2B5EF4-FFF2-40B4-BE49-F238E27FC236}">
              <a16:creationId xmlns:a16="http://schemas.microsoft.com/office/drawing/2014/main" id="{4B120C80-5AC9-421B-8030-595E514D358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6" name="Text Box 10">
          <a:extLst>
            <a:ext uri="{FF2B5EF4-FFF2-40B4-BE49-F238E27FC236}">
              <a16:creationId xmlns:a16="http://schemas.microsoft.com/office/drawing/2014/main" id="{F5D97824-019D-4112-BED5-376E7A07F49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68945C03-2183-4F25-935E-B0EDEB4EC1B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8" name="Text Box 14">
          <a:extLst>
            <a:ext uri="{FF2B5EF4-FFF2-40B4-BE49-F238E27FC236}">
              <a16:creationId xmlns:a16="http://schemas.microsoft.com/office/drawing/2014/main" id="{7702F6F9-38B6-41F5-9535-9CD9D34ADA5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104775" cy="477078"/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FD6CF5C5-A3FE-4837-92C3-5EF9A3C206D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7BBE-6147-4C8C-8313-F2A1E7957CFA}">
  <sheetPr>
    <tabColor rgb="FF00B0F0"/>
  </sheetPr>
  <dimension ref="A1:J14"/>
  <sheetViews>
    <sheetView showGridLines="0" tabSelected="1" zoomScaleNormal="100" workbookViewId="0">
      <selection sqref="A1:J3"/>
    </sheetView>
  </sheetViews>
  <sheetFormatPr defaultColWidth="9.7109375" defaultRowHeight="39.950000000000003" customHeight="1" x14ac:dyDescent="0.3"/>
  <cols>
    <col min="1" max="16384" width="9.7109375" style="43"/>
  </cols>
  <sheetData>
    <row r="1" spans="1:10" ht="39.950000000000003" customHeight="1" x14ac:dyDescent="0.3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39.950000000000003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</row>
    <row r="3" spans="1:10" ht="39.950000000000003" customHeight="1" x14ac:dyDescent="0.3">
      <c r="A3" s="93"/>
      <c r="B3" s="93"/>
      <c r="C3" s="93"/>
      <c r="D3" s="93"/>
      <c r="E3" s="93"/>
      <c r="F3" s="93"/>
      <c r="G3" s="93"/>
      <c r="H3" s="93"/>
      <c r="I3" s="93"/>
      <c r="J3" s="93"/>
    </row>
    <row r="4" spans="1:10" s="42" customFormat="1" ht="30" customHeight="1" x14ac:dyDescent="0.25">
      <c r="A4" s="94" t="s">
        <v>49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9.950000000000003" customHeight="1" x14ac:dyDescent="0.3">
      <c r="B5" s="43" t="s">
        <v>118</v>
      </c>
    </row>
    <row r="12" spans="1:10" ht="20.100000000000001" customHeight="1" x14ac:dyDescent="0.3"/>
    <row r="13" spans="1:10" ht="20.100000000000001" customHeight="1" x14ac:dyDescent="0.3"/>
    <row r="14" spans="1:10" ht="20.100000000000001" customHeigh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D105-E65C-4F5E-90A9-68F878FF2DE2}">
  <sheetPr>
    <tabColor rgb="FF92D050"/>
  </sheetPr>
  <dimension ref="B1:M64"/>
  <sheetViews>
    <sheetView showGridLines="0" zoomScaleNormal="100" zoomScaleSheetLayoutView="40" workbookViewId="0"/>
  </sheetViews>
  <sheetFormatPr defaultRowHeight="21.95" customHeight="1" x14ac:dyDescent="0.25"/>
  <cols>
    <col min="1" max="1" width="2.7109375" style="4" customWidth="1"/>
    <col min="2" max="2" width="40.7109375" style="4" customWidth="1"/>
    <col min="3" max="3" width="0.28515625" style="4" customWidth="1"/>
    <col min="4" max="4" width="40.7109375" style="4" customWidth="1"/>
    <col min="5" max="5" width="0.28515625" style="4" customWidth="1"/>
    <col min="6" max="6" width="40.7109375" style="4" customWidth="1"/>
    <col min="7" max="7" width="0.28515625" style="4" customWidth="1"/>
    <col min="8" max="8" width="40.7109375" style="4" customWidth="1"/>
    <col min="9" max="9" width="2.7109375" style="4" customWidth="1"/>
    <col min="10" max="10" width="14" style="4" customWidth="1"/>
    <col min="11" max="11" width="15.7109375" style="4" customWidth="1"/>
    <col min="12" max="12" width="14" style="4" customWidth="1"/>
    <col min="13" max="13" width="16.7109375" style="4" customWidth="1"/>
    <col min="14" max="14" width="13.7109375" style="4" customWidth="1"/>
    <col min="15" max="15" width="16.5703125" style="4" customWidth="1"/>
    <col min="16" max="259" width="9.140625" style="4"/>
    <col min="260" max="260" width="45.7109375" style="4" customWidth="1"/>
    <col min="261" max="264" width="29.7109375" style="4" customWidth="1"/>
    <col min="265" max="265" width="15.7109375" style="4" customWidth="1"/>
    <col min="266" max="266" width="14" style="4" customWidth="1"/>
    <col min="267" max="267" width="15.7109375" style="4" customWidth="1"/>
    <col min="268" max="268" width="14" style="4" customWidth="1"/>
    <col min="269" max="269" width="16.7109375" style="4" customWidth="1"/>
    <col min="270" max="270" width="13.7109375" style="4" customWidth="1"/>
    <col min="271" max="271" width="16.5703125" style="4" customWidth="1"/>
    <col min="272" max="515" width="9.140625" style="4"/>
    <col min="516" max="516" width="45.7109375" style="4" customWidth="1"/>
    <col min="517" max="520" width="29.7109375" style="4" customWidth="1"/>
    <col min="521" max="521" width="15.7109375" style="4" customWidth="1"/>
    <col min="522" max="522" width="14" style="4" customWidth="1"/>
    <col min="523" max="523" width="15.7109375" style="4" customWidth="1"/>
    <col min="524" max="524" width="14" style="4" customWidth="1"/>
    <col min="525" max="525" width="16.7109375" style="4" customWidth="1"/>
    <col min="526" max="526" width="13.7109375" style="4" customWidth="1"/>
    <col min="527" max="527" width="16.5703125" style="4" customWidth="1"/>
    <col min="528" max="771" width="9.140625" style="4"/>
    <col min="772" max="772" width="45.7109375" style="4" customWidth="1"/>
    <col min="773" max="776" width="29.7109375" style="4" customWidth="1"/>
    <col min="777" max="777" width="15.7109375" style="4" customWidth="1"/>
    <col min="778" max="778" width="14" style="4" customWidth="1"/>
    <col min="779" max="779" width="15.7109375" style="4" customWidth="1"/>
    <col min="780" max="780" width="14" style="4" customWidth="1"/>
    <col min="781" max="781" width="16.7109375" style="4" customWidth="1"/>
    <col min="782" max="782" width="13.7109375" style="4" customWidth="1"/>
    <col min="783" max="783" width="16.5703125" style="4" customWidth="1"/>
    <col min="784" max="1027" width="9.140625" style="4"/>
    <col min="1028" max="1028" width="45.7109375" style="4" customWidth="1"/>
    <col min="1029" max="1032" width="29.7109375" style="4" customWidth="1"/>
    <col min="1033" max="1033" width="15.7109375" style="4" customWidth="1"/>
    <col min="1034" max="1034" width="14" style="4" customWidth="1"/>
    <col min="1035" max="1035" width="15.7109375" style="4" customWidth="1"/>
    <col min="1036" max="1036" width="14" style="4" customWidth="1"/>
    <col min="1037" max="1037" width="16.7109375" style="4" customWidth="1"/>
    <col min="1038" max="1038" width="13.7109375" style="4" customWidth="1"/>
    <col min="1039" max="1039" width="16.5703125" style="4" customWidth="1"/>
    <col min="1040" max="1283" width="9.140625" style="4"/>
    <col min="1284" max="1284" width="45.7109375" style="4" customWidth="1"/>
    <col min="1285" max="1288" width="29.7109375" style="4" customWidth="1"/>
    <col min="1289" max="1289" width="15.7109375" style="4" customWidth="1"/>
    <col min="1290" max="1290" width="14" style="4" customWidth="1"/>
    <col min="1291" max="1291" width="15.7109375" style="4" customWidth="1"/>
    <col min="1292" max="1292" width="14" style="4" customWidth="1"/>
    <col min="1293" max="1293" width="16.7109375" style="4" customWidth="1"/>
    <col min="1294" max="1294" width="13.7109375" style="4" customWidth="1"/>
    <col min="1295" max="1295" width="16.5703125" style="4" customWidth="1"/>
    <col min="1296" max="1539" width="9.140625" style="4"/>
    <col min="1540" max="1540" width="45.7109375" style="4" customWidth="1"/>
    <col min="1541" max="1544" width="29.7109375" style="4" customWidth="1"/>
    <col min="1545" max="1545" width="15.7109375" style="4" customWidth="1"/>
    <col min="1546" max="1546" width="14" style="4" customWidth="1"/>
    <col min="1547" max="1547" width="15.7109375" style="4" customWidth="1"/>
    <col min="1548" max="1548" width="14" style="4" customWidth="1"/>
    <col min="1549" max="1549" width="16.7109375" style="4" customWidth="1"/>
    <col min="1550" max="1550" width="13.7109375" style="4" customWidth="1"/>
    <col min="1551" max="1551" width="16.5703125" style="4" customWidth="1"/>
    <col min="1552" max="1795" width="9.140625" style="4"/>
    <col min="1796" max="1796" width="45.7109375" style="4" customWidth="1"/>
    <col min="1797" max="1800" width="29.7109375" style="4" customWidth="1"/>
    <col min="1801" max="1801" width="15.7109375" style="4" customWidth="1"/>
    <col min="1802" max="1802" width="14" style="4" customWidth="1"/>
    <col min="1803" max="1803" width="15.7109375" style="4" customWidth="1"/>
    <col min="1804" max="1804" width="14" style="4" customWidth="1"/>
    <col min="1805" max="1805" width="16.7109375" style="4" customWidth="1"/>
    <col min="1806" max="1806" width="13.7109375" style="4" customWidth="1"/>
    <col min="1807" max="1807" width="16.5703125" style="4" customWidth="1"/>
    <col min="1808" max="2051" width="9.140625" style="4"/>
    <col min="2052" max="2052" width="45.7109375" style="4" customWidth="1"/>
    <col min="2053" max="2056" width="29.7109375" style="4" customWidth="1"/>
    <col min="2057" max="2057" width="15.7109375" style="4" customWidth="1"/>
    <col min="2058" max="2058" width="14" style="4" customWidth="1"/>
    <col min="2059" max="2059" width="15.7109375" style="4" customWidth="1"/>
    <col min="2060" max="2060" width="14" style="4" customWidth="1"/>
    <col min="2061" max="2061" width="16.7109375" style="4" customWidth="1"/>
    <col min="2062" max="2062" width="13.7109375" style="4" customWidth="1"/>
    <col min="2063" max="2063" width="16.5703125" style="4" customWidth="1"/>
    <col min="2064" max="2307" width="9.140625" style="4"/>
    <col min="2308" max="2308" width="45.7109375" style="4" customWidth="1"/>
    <col min="2309" max="2312" width="29.7109375" style="4" customWidth="1"/>
    <col min="2313" max="2313" width="15.7109375" style="4" customWidth="1"/>
    <col min="2314" max="2314" width="14" style="4" customWidth="1"/>
    <col min="2315" max="2315" width="15.7109375" style="4" customWidth="1"/>
    <col min="2316" max="2316" width="14" style="4" customWidth="1"/>
    <col min="2317" max="2317" width="16.7109375" style="4" customWidth="1"/>
    <col min="2318" max="2318" width="13.7109375" style="4" customWidth="1"/>
    <col min="2319" max="2319" width="16.5703125" style="4" customWidth="1"/>
    <col min="2320" max="2563" width="9.140625" style="4"/>
    <col min="2564" max="2564" width="45.7109375" style="4" customWidth="1"/>
    <col min="2565" max="2568" width="29.7109375" style="4" customWidth="1"/>
    <col min="2569" max="2569" width="15.7109375" style="4" customWidth="1"/>
    <col min="2570" max="2570" width="14" style="4" customWidth="1"/>
    <col min="2571" max="2571" width="15.7109375" style="4" customWidth="1"/>
    <col min="2572" max="2572" width="14" style="4" customWidth="1"/>
    <col min="2573" max="2573" width="16.7109375" style="4" customWidth="1"/>
    <col min="2574" max="2574" width="13.7109375" style="4" customWidth="1"/>
    <col min="2575" max="2575" width="16.5703125" style="4" customWidth="1"/>
    <col min="2576" max="2819" width="9.140625" style="4"/>
    <col min="2820" max="2820" width="45.7109375" style="4" customWidth="1"/>
    <col min="2821" max="2824" width="29.7109375" style="4" customWidth="1"/>
    <col min="2825" max="2825" width="15.7109375" style="4" customWidth="1"/>
    <col min="2826" max="2826" width="14" style="4" customWidth="1"/>
    <col min="2827" max="2827" width="15.7109375" style="4" customWidth="1"/>
    <col min="2828" max="2828" width="14" style="4" customWidth="1"/>
    <col min="2829" max="2829" width="16.7109375" style="4" customWidth="1"/>
    <col min="2830" max="2830" width="13.7109375" style="4" customWidth="1"/>
    <col min="2831" max="2831" width="16.5703125" style="4" customWidth="1"/>
    <col min="2832" max="3075" width="9.140625" style="4"/>
    <col min="3076" max="3076" width="45.7109375" style="4" customWidth="1"/>
    <col min="3077" max="3080" width="29.7109375" style="4" customWidth="1"/>
    <col min="3081" max="3081" width="15.7109375" style="4" customWidth="1"/>
    <col min="3082" max="3082" width="14" style="4" customWidth="1"/>
    <col min="3083" max="3083" width="15.7109375" style="4" customWidth="1"/>
    <col min="3084" max="3084" width="14" style="4" customWidth="1"/>
    <col min="3085" max="3085" width="16.7109375" style="4" customWidth="1"/>
    <col min="3086" max="3086" width="13.7109375" style="4" customWidth="1"/>
    <col min="3087" max="3087" width="16.5703125" style="4" customWidth="1"/>
    <col min="3088" max="3331" width="9.140625" style="4"/>
    <col min="3332" max="3332" width="45.7109375" style="4" customWidth="1"/>
    <col min="3333" max="3336" width="29.7109375" style="4" customWidth="1"/>
    <col min="3337" max="3337" width="15.7109375" style="4" customWidth="1"/>
    <col min="3338" max="3338" width="14" style="4" customWidth="1"/>
    <col min="3339" max="3339" width="15.7109375" style="4" customWidth="1"/>
    <col min="3340" max="3340" width="14" style="4" customWidth="1"/>
    <col min="3341" max="3341" width="16.7109375" style="4" customWidth="1"/>
    <col min="3342" max="3342" width="13.7109375" style="4" customWidth="1"/>
    <col min="3343" max="3343" width="16.5703125" style="4" customWidth="1"/>
    <col min="3344" max="3587" width="9.140625" style="4"/>
    <col min="3588" max="3588" width="45.7109375" style="4" customWidth="1"/>
    <col min="3589" max="3592" width="29.7109375" style="4" customWidth="1"/>
    <col min="3593" max="3593" width="15.7109375" style="4" customWidth="1"/>
    <col min="3594" max="3594" width="14" style="4" customWidth="1"/>
    <col min="3595" max="3595" width="15.7109375" style="4" customWidth="1"/>
    <col min="3596" max="3596" width="14" style="4" customWidth="1"/>
    <col min="3597" max="3597" width="16.7109375" style="4" customWidth="1"/>
    <col min="3598" max="3598" width="13.7109375" style="4" customWidth="1"/>
    <col min="3599" max="3599" width="16.5703125" style="4" customWidth="1"/>
    <col min="3600" max="3843" width="9.140625" style="4"/>
    <col min="3844" max="3844" width="45.7109375" style="4" customWidth="1"/>
    <col min="3845" max="3848" width="29.7109375" style="4" customWidth="1"/>
    <col min="3849" max="3849" width="15.7109375" style="4" customWidth="1"/>
    <col min="3850" max="3850" width="14" style="4" customWidth="1"/>
    <col min="3851" max="3851" width="15.7109375" style="4" customWidth="1"/>
    <col min="3852" max="3852" width="14" style="4" customWidth="1"/>
    <col min="3853" max="3853" width="16.7109375" style="4" customWidth="1"/>
    <col min="3854" max="3854" width="13.7109375" style="4" customWidth="1"/>
    <col min="3855" max="3855" width="16.5703125" style="4" customWidth="1"/>
    <col min="3856" max="4099" width="9.140625" style="4"/>
    <col min="4100" max="4100" width="45.7109375" style="4" customWidth="1"/>
    <col min="4101" max="4104" width="29.7109375" style="4" customWidth="1"/>
    <col min="4105" max="4105" width="15.7109375" style="4" customWidth="1"/>
    <col min="4106" max="4106" width="14" style="4" customWidth="1"/>
    <col min="4107" max="4107" width="15.7109375" style="4" customWidth="1"/>
    <col min="4108" max="4108" width="14" style="4" customWidth="1"/>
    <col min="4109" max="4109" width="16.7109375" style="4" customWidth="1"/>
    <col min="4110" max="4110" width="13.7109375" style="4" customWidth="1"/>
    <col min="4111" max="4111" width="16.5703125" style="4" customWidth="1"/>
    <col min="4112" max="4355" width="9.140625" style="4"/>
    <col min="4356" max="4356" width="45.7109375" style="4" customWidth="1"/>
    <col min="4357" max="4360" width="29.7109375" style="4" customWidth="1"/>
    <col min="4361" max="4361" width="15.7109375" style="4" customWidth="1"/>
    <col min="4362" max="4362" width="14" style="4" customWidth="1"/>
    <col min="4363" max="4363" width="15.7109375" style="4" customWidth="1"/>
    <col min="4364" max="4364" width="14" style="4" customWidth="1"/>
    <col min="4365" max="4365" width="16.7109375" style="4" customWidth="1"/>
    <col min="4366" max="4366" width="13.7109375" style="4" customWidth="1"/>
    <col min="4367" max="4367" width="16.5703125" style="4" customWidth="1"/>
    <col min="4368" max="4611" width="9.140625" style="4"/>
    <col min="4612" max="4612" width="45.7109375" style="4" customWidth="1"/>
    <col min="4613" max="4616" width="29.7109375" style="4" customWidth="1"/>
    <col min="4617" max="4617" width="15.7109375" style="4" customWidth="1"/>
    <col min="4618" max="4618" width="14" style="4" customWidth="1"/>
    <col min="4619" max="4619" width="15.7109375" style="4" customWidth="1"/>
    <col min="4620" max="4620" width="14" style="4" customWidth="1"/>
    <col min="4621" max="4621" width="16.7109375" style="4" customWidth="1"/>
    <col min="4622" max="4622" width="13.7109375" style="4" customWidth="1"/>
    <col min="4623" max="4623" width="16.5703125" style="4" customWidth="1"/>
    <col min="4624" max="4867" width="9.140625" style="4"/>
    <col min="4868" max="4868" width="45.7109375" style="4" customWidth="1"/>
    <col min="4869" max="4872" width="29.7109375" style="4" customWidth="1"/>
    <col min="4873" max="4873" width="15.7109375" style="4" customWidth="1"/>
    <col min="4874" max="4874" width="14" style="4" customWidth="1"/>
    <col min="4875" max="4875" width="15.7109375" style="4" customWidth="1"/>
    <col min="4876" max="4876" width="14" style="4" customWidth="1"/>
    <col min="4877" max="4877" width="16.7109375" style="4" customWidth="1"/>
    <col min="4878" max="4878" width="13.7109375" style="4" customWidth="1"/>
    <col min="4879" max="4879" width="16.5703125" style="4" customWidth="1"/>
    <col min="4880" max="5123" width="9.140625" style="4"/>
    <col min="5124" max="5124" width="45.7109375" style="4" customWidth="1"/>
    <col min="5125" max="5128" width="29.7109375" style="4" customWidth="1"/>
    <col min="5129" max="5129" width="15.7109375" style="4" customWidth="1"/>
    <col min="5130" max="5130" width="14" style="4" customWidth="1"/>
    <col min="5131" max="5131" width="15.7109375" style="4" customWidth="1"/>
    <col min="5132" max="5132" width="14" style="4" customWidth="1"/>
    <col min="5133" max="5133" width="16.7109375" style="4" customWidth="1"/>
    <col min="5134" max="5134" width="13.7109375" style="4" customWidth="1"/>
    <col min="5135" max="5135" width="16.5703125" style="4" customWidth="1"/>
    <col min="5136" max="5379" width="9.140625" style="4"/>
    <col min="5380" max="5380" width="45.7109375" style="4" customWidth="1"/>
    <col min="5381" max="5384" width="29.7109375" style="4" customWidth="1"/>
    <col min="5385" max="5385" width="15.7109375" style="4" customWidth="1"/>
    <col min="5386" max="5386" width="14" style="4" customWidth="1"/>
    <col min="5387" max="5387" width="15.7109375" style="4" customWidth="1"/>
    <col min="5388" max="5388" width="14" style="4" customWidth="1"/>
    <col min="5389" max="5389" width="16.7109375" style="4" customWidth="1"/>
    <col min="5390" max="5390" width="13.7109375" style="4" customWidth="1"/>
    <col min="5391" max="5391" width="16.5703125" style="4" customWidth="1"/>
    <col min="5392" max="5635" width="9.140625" style="4"/>
    <col min="5636" max="5636" width="45.7109375" style="4" customWidth="1"/>
    <col min="5637" max="5640" width="29.7109375" style="4" customWidth="1"/>
    <col min="5641" max="5641" width="15.7109375" style="4" customWidth="1"/>
    <col min="5642" max="5642" width="14" style="4" customWidth="1"/>
    <col min="5643" max="5643" width="15.7109375" style="4" customWidth="1"/>
    <col min="5644" max="5644" width="14" style="4" customWidth="1"/>
    <col min="5645" max="5645" width="16.7109375" style="4" customWidth="1"/>
    <col min="5646" max="5646" width="13.7109375" style="4" customWidth="1"/>
    <col min="5647" max="5647" width="16.5703125" style="4" customWidth="1"/>
    <col min="5648" max="5891" width="9.140625" style="4"/>
    <col min="5892" max="5892" width="45.7109375" style="4" customWidth="1"/>
    <col min="5893" max="5896" width="29.7109375" style="4" customWidth="1"/>
    <col min="5897" max="5897" width="15.7109375" style="4" customWidth="1"/>
    <col min="5898" max="5898" width="14" style="4" customWidth="1"/>
    <col min="5899" max="5899" width="15.7109375" style="4" customWidth="1"/>
    <col min="5900" max="5900" width="14" style="4" customWidth="1"/>
    <col min="5901" max="5901" width="16.7109375" style="4" customWidth="1"/>
    <col min="5902" max="5902" width="13.7109375" style="4" customWidth="1"/>
    <col min="5903" max="5903" width="16.5703125" style="4" customWidth="1"/>
    <col min="5904" max="6147" width="9.140625" style="4"/>
    <col min="6148" max="6148" width="45.7109375" style="4" customWidth="1"/>
    <col min="6149" max="6152" width="29.7109375" style="4" customWidth="1"/>
    <col min="6153" max="6153" width="15.7109375" style="4" customWidth="1"/>
    <col min="6154" max="6154" width="14" style="4" customWidth="1"/>
    <col min="6155" max="6155" width="15.7109375" style="4" customWidth="1"/>
    <col min="6156" max="6156" width="14" style="4" customWidth="1"/>
    <col min="6157" max="6157" width="16.7109375" style="4" customWidth="1"/>
    <col min="6158" max="6158" width="13.7109375" style="4" customWidth="1"/>
    <col min="6159" max="6159" width="16.5703125" style="4" customWidth="1"/>
    <col min="6160" max="6403" width="9.140625" style="4"/>
    <col min="6404" max="6404" width="45.7109375" style="4" customWidth="1"/>
    <col min="6405" max="6408" width="29.7109375" style="4" customWidth="1"/>
    <col min="6409" max="6409" width="15.7109375" style="4" customWidth="1"/>
    <col min="6410" max="6410" width="14" style="4" customWidth="1"/>
    <col min="6411" max="6411" width="15.7109375" style="4" customWidth="1"/>
    <col min="6412" max="6412" width="14" style="4" customWidth="1"/>
    <col min="6413" max="6413" width="16.7109375" style="4" customWidth="1"/>
    <col min="6414" max="6414" width="13.7109375" style="4" customWidth="1"/>
    <col min="6415" max="6415" width="16.5703125" style="4" customWidth="1"/>
    <col min="6416" max="6659" width="9.140625" style="4"/>
    <col min="6660" max="6660" width="45.7109375" style="4" customWidth="1"/>
    <col min="6661" max="6664" width="29.7109375" style="4" customWidth="1"/>
    <col min="6665" max="6665" width="15.7109375" style="4" customWidth="1"/>
    <col min="6666" max="6666" width="14" style="4" customWidth="1"/>
    <col min="6667" max="6667" width="15.7109375" style="4" customWidth="1"/>
    <col min="6668" max="6668" width="14" style="4" customWidth="1"/>
    <col min="6669" max="6669" width="16.7109375" style="4" customWidth="1"/>
    <col min="6670" max="6670" width="13.7109375" style="4" customWidth="1"/>
    <col min="6671" max="6671" width="16.5703125" style="4" customWidth="1"/>
    <col min="6672" max="6915" width="9.140625" style="4"/>
    <col min="6916" max="6916" width="45.7109375" style="4" customWidth="1"/>
    <col min="6917" max="6920" width="29.7109375" style="4" customWidth="1"/>
    <col min="6921" max="6921" width="15.7109375" style="4" customWidth="1"/>
    <col min="6922" max="6922" width="14" style="4" customWidth="1"/>
    <col min="6923" max="6923" width="15.7109375" style="4" customWidth="1"/>
    <col min="6924" max="6924" width="14" style="4" customWidth="1"/>
    <col min="6925" max="6925" width="16.7109375" style="4" customWidth="1"/>
    <col min="6926" max="6926" width="13.7109375" style="4" customWidth="1"/>
    <col min="6927" max="6927" width="16.5703125" style="4" customWidth="1"/>
    <col min="6928" max="7171" width="9.140625" style="4"/>
    <col min="7172" max="7172" width="45.7109375" style="4" customWidth="1"/>
    <col min="7173" max="7176" width="29.7109375" style="4" customWidth="1"/>
    <col min="7177" max="7177" width="15.7109375" style="4" customWidth="1"/>
    <col min="7178" max="7178" width="14" style="4" customWidth="1"/>
    <col min="7179" max="7179" width="15.7109375" style="4" customWidth="1"/>
    <col min="7180" max="7180" width="14" style="4" customWidth="1"/>
    <col min="7181" max="7181" width="16.7109375" style="4" customWidth="1"/>
    <col min="7182" max="7182" width="13.7109375" style="4" customWidth="1"/>
    <col min="7183" max="7183" width="16.5703125" style="4" customWidth="1"/>
    <col min="7184" max="7427" width="9.140625" style="4"/>
    <col min="7428" max="7428" width="45.7109375" style="4" customWidth="1"/>
    <col min="7429" max="7432" width="29.7109375" style="4" customWidth="1"/>
    <col min="7433" max="7433" width="15.7109375" style="4" customWidth="1"/>
    <col min="7434" max="7434" width="14" style="4" customWidth="1"/>
    <col min="7435" max="7435" width="15.7109375" style="4" customWidth="1"/>
    <col min="7436" max="7436" width="14" style="4" customWidth="1"/>
    <col min="7437" max="7437" width="16.7109375" style="4" customWidth="1"/>
    <col min="7438" max="7438" width="13.7109375" style="4" customWidth="1"/>
    <col min="7439" max="7439" width="16.5703125" style="4" customWidth="1"/>
    <col min="7440" max="7683" width="9.140625" style="4"/>
    <col min="7684" max="7684" width="45.7109375" style="4" customWidth="1"/>
    <col min="7685" max="7688" width="29.7109375" style="4" customWidth="1"/>
    <col min="7689" max="7689" width="15.7109375" style="4" customWidth="1"/>
    <col min="7690" max="7690" width="14" style="4" customWidth="1"/>
    <col min="7691" max="7691" width="15.7109375" style="4" customWidth="1"/>
    <col min="7692" max="7692" width="14" style="4" customWidth="1"/>
    <col min="7693" max="7693" width="16.7109375" style="4" customWidth="1"/>
    <col min="7694" max="7694" width="13.7109375" style="4" customWidth="1"/>
    <col min="7695" max="7695" width="16.5703125" style="4" customWidth="1"/>
    <col min="7696" max="7939" width="9.140625" style="4"/>
    <col min="7940" max="7940" width="45.7109375" style="4" customWidth="1"/>
    <col min="7941" max="7944" width="29.7109375" style="4" customWidth="1"/>
    <col min="7945" max="7945" width="15.7109375" style="4" customWidth="1"/>
    <col min="7946" max="7946" width="14" style="4" customWidth="1"/>
    <col min="7947" max="7947" width="15.7109375" style="4" customWidth="1"/>
    <col min="7948" max="7948" width="14" style="4" customWidth="1"/>
    <col min="7949" max="7949" width="16.7109375" style="4" customWidth="1"/>
    <col min="7950" max="7950" width="13.7109375" style="4" customWidth="1"/>
    <col min="7951" max="7951" width="16.5703125" style="4" customWidth="1"/>
    <col min="7952" max="8195" width="9.140625" style="4"/>
    <col min="8196" max="8196" width="45.7109375" style="4" customWidth="1"/>
    <col min="8197" max="8200" width="29.7109375" style="4" customWidth="1"/>
    <col min="8201" max="8201" width="15.7109375" style="4" customWidth="1"/>
    <col min="8202" max="8202" width="14" style="4" customWidth="1"/>
    <col min="8203" max="8203" width="15.7109375" style="4" customWidth="1"/>
    <col min="8204" max="8204" width="14" style="4" customWidth="1"/>
    <col min="8205" max="8205" width="16.7109375" style="4" customWidth="1"/>
    <col min="8206" max="8206" width="13.7109375" style="4" customWidth="1"/>
    <col min="8207" max="8207" width="16.5703125" style="4" customWidth="1"/>
    <col min="8208" max="8451" width="9.140625" style="4"/>
    <col min="8452" max="8452" width="45.7109375" style="4" customWidth="1"/>
    <col min="8453" max="8456" width="29.7109375" style="4" customWidth="1"/>
    <col min="8457" max="8457" width="15.7109375" style="4" customWidth="1"/>
    <col min="8458" max="8458" width="14" style="4" customWidth="1"/>
    <col min="8459" max="8459" width="15.7109375" style="4" customWidth="1"/>
    <col min="8460" max="8460" width="14" style="4" customWidth="1"/>
    <col min="8461" max="8461" width="16.7109375" style="4" customWidth="1"/>
    <col min="8462" max="8462" width="13.7109375" style="4" customWidth="1"/>
    <col min="8463" max="8463" width="16.5703125" style="4" customWidth="1"/>
    <col min="8464" max="8707" width="9.140625" style="4"/>
    <col min="8708" max="8708" width="45.7109375" style="4" customWidth="1"/>
    <col min="8709" max="8712" width="29.7109375" style="4" customWidth="1"/>
    <col min="8713" max="8713" width="15.7109375" style="4" customWidth="1"/>
    <col min="8714" max="8714" width="14" style="4" customWidth="1"/>
    <col min="8715" max="8715" width="15.7109375" style="4" customWidth="1"/>
    <col min="8716" max="8716" width="14" style="4" customWidth="1"/>
    <col min="8717" max="8717" width="16.7109375" style="4" customWidth="1"/>
    <col min="8718" max="8718" width="13.7109375" style="4" customWidth="1"/>
    <col min="8719" max="8719" width="16.5703125" style="4" customWidth="1"/>
    <col min="8720" max="8963" width="9.140625" style="4"/>
    <col min="8964" max="8964" width="45.7109375" style="4" customWidth="1"/>
    <col min="8965" max="8968" width="29.7109375" style="4" customWidth="1"/>
    <col min="8969" max="8969" width="15.7109375" style="4" customWidth="1"/>
    <col min="8970" max="8970" width="14" style="4" customWidth="1"/>
    <col min="8971" max="8971" width="15.7109375" style="4" customWidth="1"/>
    <col min="8972" max="8972" width="14" style="4" customWidth="1"/>
    <col min="8973" max="8973" width="16.7109375" style="4" customWidth="1"/>
    <col min="8974" max="8974" width="13.7109375" style="4" customWidth="1"/>
    <col min="8975" max="8975" width="16.5703125" style="4" customWidth="1"/>
    <col min="8976" max="9219" width="9.140625" style="4"/>
    <col min="9220" max="9220" width="45.7109375" style="4" customWidth="1"/>
    <col min="9221" max="9224" width="29.7109375" style="4" customWidth="1"/>
    <col min="9225" max="9225" width="15.7109375" style="4" customWidth="1"/>
    <col min="9226" max="9226" width="14" style="4" customWidth="1"/>
    <col min="9227" max="9227" width="15.7109375" style="4" customWidth="1"/>
    <col min="9228" max="9228" width="14" style="4" customWidth="1"/>
    <col min="9229" max="9229" width="16.7109375" style="4" customWidth="1"/>
    <col min="9230" max="9230" width="13.7109375" style="4" customWidth="1"/>
    <col min="9231" max="9231" width="16.5703125" style="4" customWidth="1"/>
    <col min="9232" max="9475" width="9.140625" style="4"/>
    <col min="9476" max="9476" width="45.7109375" style="4" customWidth="1"/>
    <col min="9477" max="9480" width="29.7109375" style="4" customWidth="1"/>
    <col min="9481" max="9481" width="15.7109375" style="4" customWidth="1"/>
    <col min="9482" max="9482" width="14" style="4" customWidth="1"/>
    <col min="9483" max="9483" width="15.7109375" style="4" customWidth="1"/>
    <col min="9484" max="9484" width="14" style="4" customWidth="1"/>
    <col min="9485" max="9485" width="16.7109375" style="4" customWidth="1"/>
    <col min="9486" max="9486" width="13.7109375" style="4" customWidth="1"/>
    <col min="9487" max="9487" width="16.5703125" style="4" customWidth="1"/>
    <col min="9488" max="9731" width="9.140625" style="4"/>
    <col min="9732" max="9732" width="45.7109375" style="4" customWidth="1"/>
    <col min="9733" max="9736" width="29.7109375" style="4" customWidth="1"/>
    <col min="9737" max="9737" width="15.7109375" style="4" customWidth="1"/>
    <col min="9738" max="9738" width="14" style="4" customWidth="1"/>
    <col min="9739" max="9739" width="15.7109375" style="4" customWidth="1"/>
    <col min="9740" max="9740" width="14" style="4" customWidth="1"/>
    <col min="9741" max="9741" width="16.7109375" style="4" customWidth="1"/>
    <col min="9742" max="9742" width="13.7109375" style="4" customWidth="1"/>
    <col min="9743" max="9743" width="16.5703125" style="4" customWidth="1"/>
    <col min="9744" max="9987" width="9.140625" style="4"/>
    <col min="9988" max="9988" width="45.7109375" style="4" customWidth="1"/>
    <col min="9989" max="9992" width="29.7109375" style="4" customWidth="1"/>
    <col min="9993" max="9993" width="15.7109375" style="4" customWidth="1"/>
    <col min="9994" max="9994" width="14" style="4" customWidth="1"/>
    <col min="9995" max="9995" width="15.7109375" style="4" customWidth="1"/>
    <col min="9996" max="9996" width="14" style="4" customWidth="1"/>
    <col min="9997" max="9997" width="16.7109375" style="4" customWidth="1"/>
    <col min="9998" max="9998" width="13.7109375" style="4" customWidth="1"/>
    <col min="9999" max="9999" width="16.5703125" style="4" customWidth="1"/>
    <col min="10000" max="10243" width="9.140625" style="4"/>
    <col min="10244" max="10244" width="45.7109375" style="4" customWidth="1"/>
    <col min="10245" max="10248" width="29.7109375" style="4" customWidth="1"/>
    <col min="10249" max="10249" width="15.7109375" style="4" customWidth="1"/>
    <col min="10250" max="10250" width="14" style="4" customWidth="1"/>
    <col min="10251" max="10251" width="15.7109375" style="4" customWidth="1"/>
    <col min="10252" max="10252" width="14" style="4" customWidth="1"/>
    <col min="10253" max="10253" width="16.7109375" style="4" customWidth="1"/>
    <col min="10254" max="10254" width="13.7109375" style="4" customWidth="1"/>
    <col min="10255" max="10255" width="16.5703125" style="4" customWidth="1"/>
    <col min="10256" max="10499" width="9.140625" style="4"/>
    <col min="10500" max="10500" width="45.7109375" style="4" customWidth="1"/>
    <col min="10501" max="10504" width="29.7109375" style="4" customWidth="1"/>
    <col min="10505" max="10505" width="15.7109375" style="4" customWidth="1"/>
    <col min="10506" max="10506" width="14" style="4" customWidth="1"/>
    <col min="10507" max="10507" width="15.7109375" style="4" customWidth="1"/>
    <col min="10508" max="10508" width="14" style="4" customWidth="1"/>
    <col min="10509" max="10509" width="16.7109375" style="4" customWidth="1"/>
    <col min="10510" max="10510" width="13.7109375" style="4" customWidth="1"/>
    <col min="10511" max="10511" width="16.5703125" style="4" customWidth="1"/>
    <col min="10512" max="10755" width="9.140625" style="4"/>
    <col min="10756" max="10756" width="45.7109375" style="4" customWidth="1"/>
    <col min="10757" max="10760" width="29.7109375" style="4" customWidth="1"/>
    <col min="10761" max="10761" width="15.7109375" style="4" customWidth="1"/>
    <col min="10762" max="10762" width="14" style="4" customWidth="1"/>
    <col min="10763" max="10763" width="15.7109375" style="4" customWidth="1"/>
    <col min="10764" max="10764" width="14" style="4" customWidth="1"/>
    <col min="10765" max="10765" width="16.7109375" style="4" customWidth="1"/>
    <col min="10766" max="10766" width="13.7109375" style="4" customWidth="1"/>
    <col min="10767" max="10767" width="16.5703125" style="4" customWidth="1"/>
    <col min="10768" max="11011" width="9.140625" style="4"/>
    <col min="11012" max="11012" width="45.7109375" style="4" customWidth="1"/>
    <col min="11013" max="11016" width="29.7109375" style="4" customWidth="1"/>
    <col min="11017" max="11017" width="15.7109375" style="4" customWidth="1"/>
    <col min="11018" max="11018" width="14" style="4" customWidth="1"/>
    <col min="11019" max="11019" width="15.7109375" style="4" customWidth="1"/>
    <col min="11020" max="11020" width="14" style="4" customWidth="1"/>
    <col min="11021" max="11021" width="16.7109375" style="4" customWidth="1"/>
    <col min="11022" max="11022" width="13.7109375" style="4" customWidth="1"/>
    <col min="11023" max="11023" width="16.5703125" style="4" customWidth="1"/>
    <col min="11024" max="11267" width="9.140625" style="4"/>
    <col min="11268" max="11268" width="45.7109375" style="4" customWidth="1"/>
    <col min="11269" max="11272" width="29.7109375" style="4" customWidth="1"/>
    <col min="11273" max="11273" width="15.7109375" style="4" customWidth="1"/>
    <col min="11274" max="11274" width="14" style="4" customWidth="1"/>
    <col min="11275" max="11275" width="15.7109375" style="4" customWidth="1"/>
    <col min="11276" max="11276" width="14" style="4" customWidth="1"/>
    <col min="11277" max="11277" width="16.7109375" style="4" customWidth="1"/>
    <col min="11278" max="11278" width="13.7109375" style="4" customWidth="1"/>
    <col min="11279" max="11279" width="16.5703125" style="4" customWidth="1"/>
    <col min="11280" max="11523" width="9.140625" style="4"/>
    <col min="11524" max="11524" width="45.7109375" style="4" customWidth="1"/>
    <col min="11525" max="11528" width="29.7109375" style="4" customWidth="1"/>
    <col min="11529" max="11529" width="15.7109375" style="4" customWidth="1"/>
    <col min="11530" max="11530" width="14" style="4" customWidth="1"/>
    <col min="11531" max="11531" width="15.7109375" style="4" customWidth="1"/>
    <col min="11532" max="11532" width="14" style="4" customWidth="1"/>
    <col min="11533" max="11533" width="16.7109375" style="4" customWidth="1"/>
    <col min="11534" max="11534" width="13.7109375" style="4" customWidth="1"/>
    <col min="11535" max="11535" width="16.5703125" style="4" customWidth="1"/>
    <col min="11536" max="11779" width="9.140625" style="4"/>
    <col min="11780" max="11780" width="45.7109375" style="4" customWidth="1"/>
    <col min="11781" max="11784" width="29.7109375" style="4" customWidth="1"/>
    <col min="11785" max="11785" width="15.7109375" style="4" customWidth="1"/>
    <col min="11786" max="11786" width="14" style="4" customWidth="1"/>
    <col min="11787" max="11787" width="15.7109375" style="4" customWidth="1"/>
    <col min="11788" max="11788" width="14" style="4" customWidth="1"/>
    <col min="11789" max="11789" width="16.7109375" style="4" customWidth="1"/>
    <col min="11790" max="11790" width="13.7109375" style="4" customWidth="1"/>
    <col min="11791" max="11791" width="16.5703125" style="4" customWidth="1"/>
    <col min="11792" max="12035" width="9.140625" style="4"/>
    <col min="12036" max="12036" width="45.7109375" style="4" customWidth="1"/>
    <col min="12037" max="12040" width="29.7109375" style="4" customWidth="1"/>
    <col min="12041" max="12041" width="15.7109375" style="4" customWidth="1"/>
    <col min="12042" max="12042" width="14" style="4" customWidth="1"/>
    <col min="12043" max="12043" width="15.7109375" style="4" customWidth="1"/>
    <col min="12044" max="12044" width="14" style="4" customWidth="1"/>
    <col min="12045" max="12045" width="16.7109375" style="4" customWidth="1"/>
    <col min="12046" max="12046" width="13.7109375" style="4" customWidth="1"/>
    <col min="12047" max="12047" width="16.5703125" style="4" customWidth="1"/>
    <col min="12048" max="12291" width="9.140625" style="4"/>
    <col min="12292" max="12292" width="45.7109375" style="4" customWidth="1"/>
    <col min="12293" max="12296" width="29.7109375" style="4" customWidth="1"/>
    <col min="12297" max="12297" width="15.7109375" style="4" customWidth="1"/>
    <col min="12298" max="12298" width="14" style="4" customWidth="1"/>
    <col min="12299" max="12299" width="15.7109375" style="4" customWidth="1"/>
    <col min="12300" max="12300" width="14" style="4" customWidth="1"/>
    <col min="12301" max="12301" width="16.7109375" style="4" customWidth="1"/>
    <col min="12302" max="12302" width="13.7109375" style="4" customWidth="1"/>
    <col min="12303" max="12303" width="16.5703125" style="4" customWidth="1"/>
    <col min="12304" max="12547" width="9.140625" style="4"/>
    <col min="12548" max="12548" width="45.7109375" style="4" customWidth="1"/>
    <col min="12549" max="12552" width="29.7109375" style="4" customWidth="1"/>
    <col min="12553" max="12553" width="15.7109375" style="4" customWidth="1"/>
    <col min="12554" max="12554" width="14" style="4" customWidth="1"/>
    <col min="12555" max="12555" width="15.7109375" style="4" customWidth="1"/>
    <col min="12556" max="12556" width="14" style="4" customWidth="1"/>
    <col min="12557" max="12557" width="16.7109375" style="4" customWidth="1"/>
    <col min="12558" max="12558" width="13.7109375" style="4" customWidth="1"/>
    <col min="12559" max="12559" width="16.5703125" style="4" customWidth="1"/>
    <col min="12560" max="12803" width="9.140625" style="4"/>
    <col min="12804" max="12804" width="45.7109375" style="4" customWidth="1"/>
    <col min="12805" max="12808" width="29.7109375" style="4" customWidth="1"/>
    <col min="12809" max="12809" width="15.7109375" style="4" customWidth="1"/>
    <col min="12810" max="12810" width="14" style="4" customWidth="1"/>
    <col min="12811" max="12811" width="15.7109375" style="4" customWidth="1"/>
    <col min="12812" max="12812" width="14" style="4" customWidth="1"/>
    <col min="12813" max="12813" width="16.7109375" style="4" customWidth="1"/>
    <col min="12814" max="12814" width="13.7109375" style="4" customWidth="1"/>
    <col min="12815" max="12815" width="16.5703125" style="4" customWidth="1"/>
    <col min="12816" max="13059" width="9.140625" style="4"/>
    <col min="13060" max="13060" width="45.7109375" style="4" customWidth="1"/>
    <col min="13061" max="13064" width="29.7109375" style="4" customWidth="1"/>
    <col min="13065" max="13065" width="15.7109375" style="4" customWidth="1"/>
    <col min="13066" max="13066" width="14" style="4" customWidth="1"/>
    <col min="13067" max="13067" width="15.7109375" style="4" customWidth="1"/>
    <col min="13068" max="13068" width="14" style="4" customWidth="1"/>
    <col min="13069" max="13069" width="16.7109375" style="4" customWidth="1"/>
    <col min="13070" max="13070" width="13.7109375" style="4" customWidth="1"/>
    <col min="13071" max="13071" width="16.5703125" style="4" customWidth="1"/>
    <col min="13072" max="13315" width="9.140625" style="4"/>
    <col min="13316" max="13316" width="45.7109375" style="4" customWidth="1"/>
    <col min="13317" max="13320" width="29.7109375" style="4" customWidth="1"/>
    <col min="13321" max="13321" width="15.7109375" style="4" customWidth="1"/>
    <col min="13322" max="13322" width="14" style="4" customWidth="1"/>
    <col min="13323" max="13323" width="15.7109375" style="4" customWidth="1"/>
    <col min="13324" max="13324" width="14" style="4" customWidth="1"/>
    <col min="13325" max="13325" width="16.7109375" style="4" customWidth="1"/>
    <col min="13326" max="13326" width="13.7109375" style="4" customWidth="1"/>
    <col min="13327" max="13327" width="16.5703125" style="4" customWidth="1"/>
    <col min="13328" max="13571" width="9.140625" style="4"/>
    <col min="13572" max="13572" width="45.7109375" style="4" customWidth="1"/>
    <col min="13573" max="13576" width="29.7109375" style="4" customWidth="1"/>
    <col min="13577" max="13577" width="15.7109375" style="4" customWidth="1"/>
    <col min="13578" max="13578" width="14" style="4" customWidth="1"/>
    <col min="13579" max="13579" width="15.7109375" style="4" customWidth="1"/>
    <col min="13580" max="13580" width="14" style="4" customWidth="1"/>
    <col min="13581" max="13581" width="16.7109375" style="4" customWidth="1"/>
    <col min="13582" max="13582" width="13.7109375" style="4" customWidth="1"/>
    <col min="13583" max="13583" width="16.5703125" style="4" customWidth="1"/>
    <col min="13584" max="13827" width="9.140625" style="4"/>
    <col min="13828" max="13828" width="45.7109375" style="4" customWidth="1"/>
    <col min="13829" max="13832" width="29.7109375" style="4" customWidth="1"/>
    <col min="13833" max="13833" width="15.7109375" style="4" customWidth="1"/>
    <col min="13834" max="13834" width="14" style="4" customWidth="1"/>
    <col min="13835" max="13835" width="15.7109375" style="4" customWidth="1"/>
    <col min="13836" max="13836" width="14" style="4" customWidth="1"/>
    <col min="13837" max="13837" width="16.7109375" style="4" customWidth="1"/>
    <col min="13838" max="13838" width="13.7109375" style="4" customWidth="1"/>
    <col min="13839" max="13839" width="16.5703125" style="4" customWidth="1"/>
    <col min="13840" max="14083" width="9.140625" style="4"/>
    <col min="14084" max="14084" width="45.7109375" style="4" customWidth="1"/>
    <col min="14085" max="14088" width="29.7109375" style="4" customWidth="1"/>
    <col min="14089" max="14089" width="15.7109375" style="4" customWidth="1"/>
    <col min="14090" max="14090" width="14" style="4" customWidth="1"/>
    <col min="14091" max="14091" width="15.7109375" style="4" customWidth="1"/>
    <col min="14092" max="14092" width="14" style="4" customWidth="1"/>
    <col min="14093" max="14093" width="16.7109375" style="4" customWidth="1"/>
    <col min="14094" max="14094" width="13.7109375" style="4" customWidth="1"/>
    <col min="14095" max="14095" width="16.5703125" style="4" customWidth="1"/>
    <col min="14096" max="14339" width="9.140625" style="4"/>
    <col min="14340" max="14340" width="45.7109375" style="4" customWidth="1"/>
    <col min="14341" max="14344" width="29.7109375" style="4" customWidth="1"/>
    <col min="14345" max="14345" width="15.7109375" style="4" customWidth="1"/>
    <col min="14346" max="14346" width="14" style="4" customWidth="1"/>
    <col min="14347" max="14347" width="15.7109375" style="4" customWidth="1"/>
    <col min="14348" max="14348" width="14" style="4" customWidth="1"/>
    <col min="14349" max="14349" width="16.7109375" style="4" customWidth="1"/>
    <col min="14350" max="14350" width="13.7109375" style="4" customWidth="1"/>
    <col min="14351" max="14351" width="16.5703125" style="4" customWidth="1"/>
    <col min="14352" max="14595" width="9.140625" style="4"/>
    <col min="14596" max="14596" width="45.7109375" style="4" customWidth="1"/>
    <col min="14597" max="14600" width="29.7109375" style="4" customWidth="1"/>
    <col min="14601" max="14601" width="15.7109375" style="4" customWidth="1"/>
    <col min="14602" max="14602" width="14" style="4" customWidth="1"/>
    <col min="14603" max="14603" width="15.7109375" style="4" customWidth="1"/>
    <col min="14604" max="14604" width="14" style="4" customWidth="1"/>
    <col min="14605" max="14605" width="16.7109375" style="4" customWidth="1"/>
    <col min="14606" max="14606" width="13.7109375" style="4" customWidth="1"/>
    <col min="14607" max="14607" width="16.5703125" style="4" customWidth="1"/>
    <col min="14608" max="14851" width="9.140625" style="4"/>
    <col min="14852" max="14852" width="45.7109375" style="4" customWidth="1"/>
    <col min="14853" max="14856" width="29.7109375" style="4" customWidth="1"/>
    <col min="14857" max="14857" width="15.7109375" style="4" customWidth="1"/>
    <col min="14858" max="14858" width="14" style="4" customWidth="1"/>
    <col min="14859" max="14859" width="15.7109375" style="4" customWidth="1"/>
    <col min="14860" max="14860" width="14" style="4" customWidth="1"/>
    <col min="14861" max="14861" width="16.7109375" style="4" customWidth="1"/>
    <col min="14862" max="14862" width="13.7109375" style="4" customWidth="1"/>
    <col min="14863" max="14863" width="16.5703125" style="4" customWidth="1"/>
    <col min="14864" max="15107" width="9.140625" style="4"/>
    <col min="15108" max="15108" width="45.7109375" style="4" customWidth="1"/>
    <col min="15109" max="15112" width="29.7109375" style="4" customWidth="1"/>
    <col min="15113" max="15113" width="15.7109375" style="4" customWidth="1"/>
    <col min="15114" max="15114" width="14" style="4" customWidth="1"/>
    <col min="15115" max="15115" width="15.7109375" style="4" customWidth="1"/>
    <col min="15116" max="15116" width="14" style="4" customWidth="1"/>
    <col min="15117" max="15117" width="16.7109375" style="4" customWidth="1"/>
    <col min="15118" max="15118" width="13.7109375" style="4" customWidth="1"/>
    <col min="15119" max="15119" width="16.5703125" style="4" customWidth="1"/>
    <col min="15120" max="15363" width="9.140625" style="4"/>
    <col min="15364" max="15364" width="45.7109375" style="4" customWidth="1"/>
    <col min="15365" max="15368" width="29.7109375" style="4" customWidth="1"/>
    <col min="15369" max="15369" width="15.7109375" style="4" customWidth="1"/>
    <col min="15370" max="15370" width="14" style="4" customWidth="1"/>
    <col min="15371" max="15371" width="15.7109375" style="4" customWidth="1"/>
    <col min="15372" max="15372" width="14" style="4" customWidth="1"/>
    <col min="15373" max="15373" width="16.7109375" style="4" customWidth="1"/>
    <col min="15374" max="15374" width="13.7109375" style="4" customWidth="1"/>
    <col min="15375" max="15375" width="16.5703125" style="4" customWidth="1"/>
    <col min="15376" max="15619" width="9.140625" style="4"/>
    <col min="15620" max="15620" width="45.7109375" style="4" customWidth="1"/>
    <col min="15621" max="15624" width="29.7109375" style="4" customWidth="1"/>
    <col min="15625" max="15625" width="15.7109375" style="4" customWidth="1"/>
    <col min="15626" max="15626" width="14" style="4" customWidth="1"/>
    <col min="15627" max="15627" width="15.7109375" style="4" customWidth="1"/>
    <col min="15628" max="15628" width="14" style="4" customWidth="1"/>
    <col min="15629" max="15629" width="16.7109375" style="4" customWidth="1"/>
    <col min="15630" max="15630" width="13.7109375" style="4" customWidth="1"/>
    <col min="15631" max="15631" width="16.5703125" style="4" customWidth="1"/>
    <col min="15632" max="15875" width="9.140625" style="4"/>
    <col min="15876" max="15876" width="45.7109375" style="4" customWidth="1"/>
    <col min="15877" max="15880" width="29.7109375" style="4" customWidth="1"/>
    <col min="15881" max="15881" width="15.7109375" style="4" customWidth="1"/>
    <col min="15882" max="15882" width="14" style="4" customWidth="1"/>
    <col min="15883" max="15883" width="15.7109375" style="4" customWidth="1"/>
    <col min="15884" max="15884" width="14" style="4" customWidth="1"/>
    <col min="15885" max="15885" width="16.7109375" style="4" customWidth="1"/>
    <col min="15886" max="15886" width="13.7109375" style="4" customWidth="1"/>
    <col min="15887" max="15887" width="16.5703125" style="4" customWidth="1"/>
    <col min="15888" max="16131" width="9.140625" style="4"/>
    <col min="16132" max="16132" width="45.7109375" style="4" customWidth="1"/>
    <col min="16133" max="16136" width="29.7109375" style="4" customWidth="1"/>
    <col min="16137" max="16137" width="15.7109375" style="4" customWidth="1"/>
    <col min="16138" max="16138" width="14" style="4" customWidth="1"/>
    <col min="16139" max="16139" width="15.7109375" style="4" customWidth="1"/>
    <col min="16140" max="16140" width="14" style="4" customWidth="1"/>
    <col min="16141" max="16141" width="16.7109375" style="4" customWidth="1"/>
    <col min="16142" max="16142" width="13.7109375" style="4" customWidth="1"/>
    <col min="16143" max="16143" width="16.5703125" style="4" customWidth="1"/>
    <col min="16144" max="16384" width="9.140625" style="4"/>
  </cols>
  <sheetData>
    <row r="1" spans="2:13" ht="21.95" customHeight="1" x14ac:dyDescent="0.25">
      <c r="B1" s="4" t="s">
        <v>48</v>
      </c>
    </row>
    <row r="2" spans="2:13" s="10" customFormat="1" ht="21.95" customHeight="1" x14ac:dyDescent="0.25">
      <c r="B2" s="4" t="s">
        <v>116</v>
      </c>
      <c r="C2" s="4"/>
      <c r="D2" s="4"/>
      <c r="E2" s="4"/>
      <c r="F2" s="4"/>
      <c r="G2" s="4"/>
      <c r="H2" s="4"/>
      <c r="I2" s="4"/>
      <c r="J2" s="4"/>
      <c r="K2" s="4"/>
    </row>
    <row r="3" spans="2:13" s="10" customFormat="1" ht="3.9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3" s="10" customFormat="1" ht="3.95" customHeight="1" x14ac:dyDescent="0.25">
      <c r="B4" s="96"/>
      <c r="C4" s="96"/>
      <c r="D4" s="96"/>
      <c r="E4" s="96"/>
      <c r="F4" s="96"/>
      <c r="G4" s="96"/>
      <c r="H4" s="96"/>
      <c r="I4" s="4"/>
      <c r="J4" s="4"/>
      <c r="K4" s="4"/>
    </row>
    <row r="5" spans="2:13" ht="21.95" customHeight="1" x14ac:dyDescent="0.25">
      <c r="B5" s="95" t="s">
        <v>0</v>
      </c>
      <c r="C5" s="32"/>
      <c r="D5" s="95" t="s">
        <v>35</v>
      </c>
      <c r="E5" s="95"/>
      <c r="F5" s="95"/>
      <c r="G5" s="95"/>
      <c r="H5" s="95"/>
    </row>
    <row r="6" spans="2:13" ht="2.1" customHeight="1" x14ac:dyDescent="0.25">
      <c r="B6" s="95"/>
      <c r="C6" s="32"/>
      <c r="D6" s="32"/>
      <c r="E6" s="32"/>
      <c r="F6" s="32"/>
      <c r="G6" s="32"/>
      <c r="H6" s="32"/>
    </row>
    <row r="7" spans="2:13" ht="21.95" customHeight="1" x14ac:dyDescent="0.25">
      <c r="B7" s="95"/>
      <c r="C7" s="32"/>
      <c r="D7" s="31" t="s">
        <v>1</v>
      </c>
      <c r="E7" s="32"/>
      <c r="F7" s="31" t="s">
        <v>2</v>
      </c>
      <c r="G7" s="32"/>
      <c r="H7" s="31" t="s">
        <v>3</v>
      </c>
    </row>
    <row r="8" spans="2:13" ht="21.95" customHeight="1" x14ac:dyDescent="0.25">
      <c r="B8" s="33">
        <v>2000</v>
      </c>
      <c r="C8" s="11"/>
      <c r="D8" s="12">
        <v>1809.85</v>
      </c>
      <c r="E8" s="12"/>
      <c r="F8" s="12">
        <v>3894.0600000000004</v>
      </c>
      <c r="G8" s="12"/>
      <c r="H8" s="12">
        <v>-2084.2100000000005</v>
      </c>
      <c r="I8" s="13"/>
      <c r="J8" s="13"/>
      <c r="K8" s="14"/>
      <c r="L8" s="14"/>
      <c r="M8" s="14"/>
    </row>
    <row r="9" spans="2:13" ht="2.1" customHeight="1" x14ac:dyDescent="0.25">
      <c r="B9" s="11"/>
      <c r="C9" s="11"/>
      <c r="D9" s="12"/>
      <c r="E9" s="12"/>
      <c r="F9" s="12"/>
      <c r="G9" s="12"/>
      <c r="H9" s="12"/>
      <c r="I9" s="13"/>
      <c r="J9" s="13"/>
      <c r="K9" s="14"/>
      <c r="L9" s="14"/>
      <c r="M9" s="14"/>
    </row>
    <row r="10" spans="2:13" ht="21.95" customHeight="1" x14ac:dyDescent="0.25">
      <c r="B10" s="33">
        <v>2001</v>
      </c>
      <c r="C10" s="11"/>
      <c r="D10" s="12">
        <v>1730.5860000000002</v>
      </c>
      <c r="E10" s="12"/>
      <c r="F10" s="12">
        <v>3198.6180000000008</v>
      </c>
      <c r="G10" s="12"/>
      <c r="H10" s="12">
        <v>-1468.0320000000006</v>
      </c>
      <c r="I10" s="13"/>
      <c r="J10" s="13"/>
      <c r="K10" s="14"/>
      <c r="L10" s="14"/>
      <c r="M10" s="14"/>
    </row>
    <row r="11" spans="2:13" ht="2.1" customHeight="1" x14ac:dyDescent="0.25">
      <c r="B11" s="11"/>
      <c r="C11" s="11"/>
      <c r="D11" s="12"/>
      <c r="E11" s="12"/>
      <c r="F11" s="12"/>
      <c r="G11" s="12"/>
      <c r="H11" s="12"/>
      <c r="I11" s="13"/>
      <c r="J11" s="13"/>
      <c r="K11" s="14"/>
      <c r="L11" s="14"/>
      <c r="M11" s="14"/>
    </row>
    <row r="12" spans="2:13" ht="21.95" customHeight="1" x14ac:dyDescent="0.25">
      <c r="B12" s="33">
        <v>2002</v>
      </c>
      <c r="C12" s="11"/>
      <c r="D12" s="12">
        <v>1997.9660000000001</v>
      </c>
      <c r="E12" s="12"/>
      <c r="F12" s="12">
        <v>2395.8020000000001</v>
      </c>
      <c r="G12" s="12"/>
      <c r="H12" s="12">
        <v>-397.83600000000001</v>
      </c>
      <c r="I12" s="13"/>
      <c r="J12" s="13"/>
      <c r="K12" s="14"/>
      <c r="L12" s="14"/>
      <c r="M12" s="14"/>
    </row>
    <row r="13" spans="2:13" ht="2.1" customHeight="1" x14ac:dyDescent="0.25">
      <c r="B13" s="11"/>
      <c r="C13" s="11"/>
      <c r="D13" s="12"/>
      <c r="E13" s="12"/>
      <c r="F13" s="12"/>
      <c r="G13" s="12"/>
      <c r="H13" s="12"/>
      <c r="I13" s="13"/>
      <c r="J13" s="13"/>
      <c r="K13" s="14"/>
      <c r="L13" s="14"/>
      <c r="M13" s="14"/>
    </row>
    <row r="14" spans="2:13" ht="21.95" customHeight="1" x14ac:dyDescent="0.25">
      <c r="B14" s="33">
        <v>2003</v>
      </c>
      <c r="C14" s="11"/>
      <c r="D14" s="12">
        <v>2478.6679999999997</v>
      </c>
      <c r="E14" s="12"/>
      <c r="F14" s="12">
        <v>2261.0910000000003</v>
      </c>
      <c r="G14" s="12"/>
      <c r="H14" s="12">
        <v>217.57699999999932</v>
      </c>
      <c r="I14" s="13"/>
      <c r="J14" s="13"/>
      <c r="K14" s="14"/>
      <c r="L14" s="14"/>
      <c r="M14" s="14"/>
    </row>
    <row r="15" spans="2:13" ht="2.1" customHeight="1" x14ac:dyDescent="0.25">
      <c r="B15" s="11"/>
      <c r="C15" s="11"/>
      <c r="D15" s="12"/>
      <c r="E15" s="12"/>
      <c r="F15" s="12"/>
      <c r="G15" s="12"/>
      <c r="H15" s="12"/>
      <c r="I15" s="13"/>
      <c r="J15" s="13"/>
      <c r="K15" s="14"/>
      <c r="L15" s="14"/>
      <c r="M15" s="14"/>
    </row>
    <row r="16" spans="2:13" ht="21.95" customHeight="1" x14ac:dyDescent="0.25">
      <c r="B16" s="33">
        <v>2004</v>
      </c>
      <c r="C16" s="11"/>
      <c r="D16" s="12">
        <v>3222.0540000000005</v>
      </c>
      <c r="E16" s="12"/>
      <c r="F16" s="12">
        <v>2871.279</v>
      </c>
      <c r="G16" s="12"/>
      <c r="H16" s="12">
        <v>350.77500000000055</v>
      </c>
      <c r="I16" s="13"/>
      <c r="J16" s="13"/>
      <c r="K16" s="14"/>
      <c r="L16" s="14"/>
      <c r="M16" s="14"/>
    </row>
    <row r="17" spans="2:13" ht="2.1" customHeight="1" x14ac:dyDescent="0.25">
      <c r="B17" s="11"/>
      <c r="C17" s="11"/>
      <c r="D17" s="12"/>
      <c r="E17" s="12"/>
      <c r="F17" s="12"/>
      <c r="G17" s="12"/>
      <c r="H17" s="12"/>
      <c r="I17" s="13"/>
      <c r="J17" s="13"/>
      <c r="K17" s="14"/>
      <c r="L17" s="14"/>
      <c r="M17" s="14"/>
    </row>
    <row r="18" spans="2:13" ht="21.95" customHeight="1" x14ac:dyDescent="0.25">
      <c r="B18" s="33">
        <v>2005</v>
      </c>
      <c r="C18" s="11"/>
      <c r="D18" s="12">
        <v>3861.4370000000004</v>
      </c>
      <c r="E18" s="12"/>
      <c r="F18" s="12">
        <v>4719.8580000000002</v>
      </c>
      <c r="G18" s="12"/>
      <c r="H18" s="12">
        <v>-858.42099999999982</v>
      </c>
      <c r="I18" s="13"/>
      <c r="J18" s="13"/>
      <c r="K18" s="14"/>
      <c r="L18" s="14"/>
      <c r="M18" s="14"/>
    </row>
    <row r="19" spans="2:13" ht="2.1" customHeight="1" x14ac:dyDescent="0.25">
      <c r="B19" s="11"/>
      <c r="C19" s="11"/>
      <c r="D19" s="12"/>
      <c r="E19" s="12"/>
      <c r="F19" s="12"/>
      <c r="G19" s="12"/>
      <c r="H19" s="12"/>
      <c r="I19" s="13"/>
      <c r="J19" s="13"/>
      <c r="K19" s="14"/>
      <c r="L19" s="14"/>
      <c r="M19" s="14"/>
    </row>
    <row r="20" spans="2:13" ht="21.95" customHeight="1" x14ac:dyDescent="0.25">
      <c r="B20" s="33">
        <v>2006</v>
      </c>
      <c r="C20" s="11"/>
      <c r="D20" s="12">
        <v>4315.8850000000002</v>
      </c>
      <c r="E20" s="12"/>
      <c r="F20" s="12">
        <v>5763.7200000000012</v>
      </c>
      <c r="G20" s="12"/>
      <c r="H20" s="12">
        <v>-1447.8350000000009</v>
      </c>
      <c r="I20" s="13"/>
      <c r="J20" s="13"/>
      <c r="K20" s="14"/>
      <c r="L20" s="14"/>
      <c r="M20" s="14"/>
    </row>
    <row r="21" spans="2:13" ht="2.1" customHeight="1" x14ac:dyDescent="0.25">
      <c r="B21" s="11"/>
      <c r="C21" s="11"/>
      <c r="D21" s="12"/>
      <c r="E21" s="12"/>
      <c r="F21" s="12"/>
      <c r="G21" s="12"/>
      <c r="H21" s="12"/>
      <c r="I21" s="13"/>
      <c r="J21" s="13"/>
      <c r="K21" s="14"/>
      <c r="L21" s="14"/>
      <c r="M21" s="14"/>
    </row>
    <row r="22" spans="2:13" ht="21.95" customHeight="1" x14ac:dyDescent="0.25">
      <c r="B22" s="33">
        <v>2007</v>
      </c>
      <c r="C22" s="11"/>
      <c r="D22" s="12">
        <v>4952.9650000000011</v>
      </c>
      <c r="E22" s="12"/>
      <c r="F22" s="12">
        <v>8211.1829999999991</v>
      </c>
      <c r="G22" s="12"/>
      <c r="H22" s="12">
        <v>-3258.217999999998</v>
      </c>
      <c r="I22" s="13"/>
      <c r="J22" s="13"/>
      <c r="K22" s="14"/>
      <c r="L22" s="14"/>
      <c r="M22" s="14"/>
    </row>
    <row r="23" spans="2:13" ht="2.1" customHeight="1" x14ac:dyDescent="0.25">
      <c r="B23" s="11"/>
      <c r="C23" s="11"/>
      <c r="D23" s="12"/>
      <c r="E23" s="12"/>
      <c r="F23" s="12"/>
      <c r="G23" s="12"/>
      <c r="H23" s="12"/>
      <c r="I23" s="13"/>
      <c r="J23" s="13"/>
      <c r="K23" s="14"/>
      <c r="L23" s="14"/>
      <c r="M23" s="14"/>
    </row>
    <row r="24" spans="2:13" ht="21.95" customHeight="1" x14ac:dyDescent="0.25">
      <c r="B24" s="33">
        <v>2008</v>
      </c>
      <c r="C24" s="11"/>
      <c r="D24" s="12">
        <v>5785.0310000000009</v>
      </c>
      <c r="E24" s="12"/>
      <c r="F24" s="12">
        <v>10962.358</v>
      </c>
      <c r="G24" s="12"/>
      <c r="H24" s="12">
        <v>-5177.3269999999993</v>
      </c>
      <c r="I24" s="13"/>
      <c r="J24" s="13"/>
      <c r="K24" s="14"/>
      <c r="L24" s="14"/>
      <c r="M24" s="14"/>
    </row>
    <row r="25" spans="2:13" ht="2.1" customHeight="1" x14ac:dyDescent="0.25">
      <c r="B25" s="11"/>
      <c r="C25" s="11"/>
      <c r="D25" s="12"/>
      <c r="E25" s="12"/>
      <c r="F25" s="12"/>
      <c r="G25" s="12"/>
      <c r="H25" s="12"/>
      <c r="I25" s="13"/>
      <c r="J25" s="13"/>
      <c r="K25" s="14"/>
      <c r="L25" s="14"/>
      <c r="M25" s="14"/>
    </row>
    <row r="26" spans="2:13" ht="21.95" customHeight="1" x14ac:dyDescent="0.25">
      <c r="B26" s="33">
        <v>2009</v>
      </c>
      <c r="C26" s="11"/>
      <c r="D26" s="12">
        <v>5304.5608000000002</v>
      </c>
      <c r="E26" s="12"/>
      <c r="F26" s="12">
        <v>10898.164199999999</v>
      </c>
      <c r="G26" s="12"/>
      <c r="H26" s="12">
        <v>-5593.6033999999991</v>
      </c>
      <c r="I26" s="13"/>
      <c r="J26" s="13"/>
      <c r="K26" s="14"/>
      <c r="L26" s="14"/>
      <c r="M26" s="14"/>
    </row>
    <row r="27" spans="2:13" ht="2.1" customHeight="1" x14ac:dyDescent="0.25">
      <c r="B27" s="11"/>
      <c r="C27" s="11"/>
      <c r="D27" s="12"/>
      <c r="E27" s="12"/>
      <c r="F27" s="12"/>
      <c r="G27" s="12"/>
      <c r="H27" s="12"/>
      <c r="I27" s="13"/>
      <c r="J27" s="13"/>
      <c r="K27" s="14"/>
      <c r="L27" s="14"/>
      <c r="M27" s="14"/>
    </row>
    <row r="28" spans="2:13" ht="21.95" customHeight="1" x14ac:dyDescent="0.25">
      <c r="B28" s="33">
        <v>2010</v>
      </c>
      <c r="C28" s="11"/>
      <c r="D28" s="12">
        <v>5261.0258089099998</v>
      </c>
      <c r="E28" s="12"/>
      <c r="F28" s="12">
        <v>15965.378451419998</v>
      </c>
      <c r="G28" s="12"/>
      <c r="H28" s="12">
        <v>-10704.352642509999</v>
      </c>
      <c r="I28" s="13"/>
      <c r="J28" s="13"/>
      <c r="K28" s="14"/>
      <c r="L28" s="14"/>
      <c r="M28" s="14"/>
    </row>
    <row r="29" spans="2:13" ht="2.1" customHeight="1" x14ac:dyDescent="0.25">
      <c r="B29" s="11"/>
      <c r="C29" s="11"/>
      <c r="D29" s="12"/>
      <c r="E29" s="12"/>
      <c r="F29" s="12"/>
      <c r="G29" s="12"/>
      <c r="H29" s="12"/>
      <c r="I29" s="13"/>
      <c r="J29" s="13"/>
      <c r="K29" s="14"/>
      <c r="L29" s="14"/>
      <c r="M29" s="14"/>
    </row>
    <row r="30" spans="2:13" ht="21.95" customHeight="1" x14ac:dyDescent="0.25">
      <c r="B30" s="33">
        <v>2011</v>
      </c>
      <c r="C30" s="11"/>
      <c r="D30" s="12">
        <v>6094.6931620200003</v>
      </c>
      <c r="E30" s="12"/>
      <c r="F30" s="12">
        <v>20801.82072535</v>
      </c>
      <c r="G30" s="12"/>
      <c r="H30" s="12">
        <v>-14707.127563329999</v>
      </c>
      <c r="I30" s="13"/>
      <c r="J30" s="13"/>
      <c r="K30" s="14"/>
      <c r="L30" s="14"/>
      <c r="M30" s="14"/>
    </row>
    <row r="31" spans="2:13" ht="2.1" customHeight="1" x14ac:dyDescent="0.25">
      <c r="B31" s="11"/>
      <c r="C31" s="11"/>
      <c r="D31" s="12"/>
      <c r="E31" s="12"/>
      <c r="F31" s="12"/>
      <c r="G31" s="12"/>
      <c r="H31" s="12"/>
      <c r="I31" s="13"/>
      <c r="J31" s="13"/>
      <c r="K31" s="14"/>
      <c r="L31" s="14"/>
      <c r="M31" s="14"/>
    </row>
    <row r="32" spans="2:13" ht="21.95" customHeight="1" x14ac:dyDescent="0.25">
      <c r="B32" s="33">
        <v>2012</v>
      </c>
      <c r="C32" s="11"/>
      <c r="D32" s="12">
        <v>6378.0619703000002</v>
      </c>
      <c r="E32" s="12"/>
      <c r="F32" s="12">
        <v>22038.724559710001</v>
      </c>
      <c r="G32" s="12"/>
      <c r="H32" s="12">
        <v>-15660.66258941</v>
      </c>
      <c r="I32" s="13"/>
      <c r="J32" s="13"/>
      <c r="K32" s="14"/>
      <c r="L32" s="14"/>
      <c r="M32" s="14"/>
    </row>
    <row r="33" spans="2:13" ht="2.1" customHeight="1" x14ac:dyDescent="0.25">
      <c r="B33" s="11"/>
      <c r="C33" s="11"/>
      <c r="D33" s="12"/>
      <c r="E33" s="12"/>
      <c r="F33" s="12"/>
      <c r="G33" s="12"/>
      <c r="H33" s="12"/>
      <c r="I33" s="13"/>
      <c r="J33" s="13"/>
      <c r="K33" s="14"/>
      <c r="L33" s="14"/>
      <c r="M33" s="14"/>
    </row>
    <row r="34" spans="2:13" ht="21.95" customHeight="1" x14ac:dyDescent="0.25">
      <c r="B34" s="33">
        <v>2013</v>
      </c>
      <c r="C34" s="11"/>
      <c r="D34" s="12">
        <v>6473.9862904800002</v>
      </c>
      <c r="E34" s="12"/>
      <c r="F34" s="12">
        <v>25028.314556860001</v>
      </c>
      <c r="G34" s="12"/>
      <c r="H34" s="12">
        <v>-18554.328266380002</v>
      </c>
      <c r="I34" s="13"/>
      <c r="J34" s="13"/>
      <c r="K34" s="14"/>
      <c r="L34" s="14"/>
      <c r="M34" s="14"/>
    </row>
    <row r="35" spans="2:13" ht="2.1" customHeight="1" x14ac:dyDescent="0.25">
      <c r="B35" s="11"/>
      <c r="C35" s="11"/>
      <c r="D35" s="12"/>
      <c r="E35" s="12"/>
      <c r="F35" s="12"/>
      <c r="G35" s="12"/>
      <c r="H35" s="12"/>
      <c r="I35" s="13"/>
      <c r="J35" s="13"/>
      <c r="K35" s="14"/>
      <c r="L35" s="14"/>
      <c r="M35" s="14"/>
    </row>
    <row r="36" spans="2:13" ht="21.95" customHeight="1" x14ac:dyDescent="0.25">
      <c r="B36" s="33">
        <v>2014</v>
      </c>
      <c r="C36" s="11"/>
      <c r="D36" s="12">
        <v>6842.6327594300001</v>
      </c>
      <c r="E36" s="12"/>
      <c r="F36" s="12">
        <v>25566.799219559998</v>
      </c>
      <c r="G36" s="12"/>
      <c r="H36" s="12">
        <v>-18724.16646013</v>
      </c>
      <c r="I36" s="13"/>
      <c r="J36" s="13"/>
      <c r="K36" s="14"/>
      <c r="L36" s="14"/>
      <c r="M36" s="14"/>
    </row>
    <row r="37" spans="2:13" ht="2.1" customHeight="1" x14ac:dyDescent="0.25">
      <c r="B37" s="11"/>
      <c r="C37" s="11"/>
      <c r="D37" s="12"/>
      <c r="E37" s="12"/>
      <c r="F37" s="12"/>
      <c r="G37" s="12"/>
      <c r="H37" s="12"/>
      <c r="I37" s="13"/>
      <c r="J37" s="13"/>
      <c r="K37" s="14"/>
      <c r="L37" s="14"/>
      <c r="M37" s="14"/>
    </row>
    <row r="38" spans="2:13" ht="21.95" customHeight="1" x14ac:dyDescent="0.25">
      <c r="B38" s="33">
        <v>2015</v>
      </c>
      <c r="C38" s="11"/>
      <c r="D38" s="12">
        <v>5843.9545467900007</v>
      </c>
      <c r="E38" s="12"/>
      <c r="F38" s="12">
        <v>17356.829350709999</v>
      </c>
      <c r="G38" s="12"/>
      <c r="H38" s="12">
        <v>-11512.874803919998</v>
      </c>
      <c r="I38" s="13"/>
      <c r="J38" s="13"/>
      <c r="K38" s="14"/>
      <c r="L38" s="14"/>
      <c r="M38" s="14"/>
    </row>
    <row r="39" spans="2:13" ht="2.1" customHeight="1" x14ac:dyDescent="0.25">
      <c r="B39" s="11"/>
      <c r="C39" s="11"/>
      <c r="D39" s="12"/>
      <c r="E39" s="12"/>
      <c r="F39" s="12"/>
      <c r="G39" s="12"/>
      <c r="H39" s="12"/>
      <c r="I39" s="13"/>
      <c r="J39" s="13"/>
      <c r="K39" s="14"/>
      <c r="L39" s="14"/>
      <c r="M39" s="14"/>
    </row>
    <row r="40" spans="2:13" ht="21.95" customHeight="1" x14ac:dyDescent="0.25">
      <c r="B40" s="33">
        <v>2016</v>
      </c>
      <c r="C40" s="11"/>
      <c r="D40" s="12">
        <v>6023.798708790001</v>
      </c>
      <c r="E40" s="12"/>
      <c r="F40" s="12">
        <v>14496.913550419999</v>
      </c>
      <c r="G40" s="12"/>
      <c r="H40" s="12">
        <v>-8473.1148416299984</v>
      </c>
      <c r="I40" s="13"/>
      <c r="J40" s="13"/>
      <c r="K40" s="14"/>
      <c r="L40" s="14"/>
      <c r="M40" s="14"/>
    </row>
    <row r="41" spans="2:13" ht="2.1" customHeight="1" x14ac:dyDescent="0.25">
      <c r="B41" s="11"/>
      <c r="C41" s="11"/>
      <c r="D41" s="12"/>
      <c r="E41" s="12"/>
      <c r="F41" s="12"/>
      <c r="G41" s="12"/>
      <c r="H41" s="12"/>
      <c r="I41" s="13"/>
      <c r="J41" s="13"/>
      <c r="K41" s="14"/>
      <c r="L41" s="14"/>
      <c r="M41" s="14"/>
    </row>
    <row r="42" spans="2:13" ht="21.95" customHeight="1" x14ac:dyDescent="0.25">
      <c r="B42" s="33">
        <v>2017</v>
      </c>
      <c r="C42" s="11"/>
      <c r="D42" s="12">
        <v>5809.21377897</v>
      </c>
      <c r="E42" s="12"/>
      <c r="F42" s="12">
        <v>19001.628868469998</v>
      </c>
      <c r="G42" s="12"/>
      <c r="H42" s="12">
        <v>-13192.415089499998</v>
      </c>
      <c r="I42" s="13"/>
      <c r="J42" s="13"/>
      <c r="K42" s="14"/>
      <c r="L42" s="14"/>
      <c r="M42" s="14"/>
    </row>
    <row r="43" spans="2:13" ht="2.1" customHeight="1" x14ac:dyDescent="0.25">
      <c r="B43" s="11"/>
      <c r="C43" s="11"/>
      <c r="D43" s="12"/>
      <c r="E43" s="12"/>
      <c r="F43" s="12"/>
      <c r="G43" s="12"/>
      <c r="H43" s="12"/>
      <c r="I43" s="13"/>
      <c r="J43" s="13"/>
      <c r="K43" s="14"/>
      <c r="L43" s="14"/>
      <c r="M43" s="14"/>
    </row>
    <row r="44" spans="2:13" ht="21.95" customHeight="1" x14ac:dyDescent="0.25">
      <c r="B44" s="33">
        <v>2018</v>
      </c>
      <c r="C44" s="11"/>
      <c r="D44" s="12">
        <v>5921</v>
      </c>
      <c r="E44" s="12"/>
      <c r="F44" s="12">
        <v>18266</v>
      </c>
      <c r="G44" s="12"/>
      <c r="H44" s="12">
        <v>-12345</v>
      </c>
      <c r="I44" s="13"/>
      <c r="J44" s="13"/>
      <c r="K44" s="14"/>
      <c r="L44" s="14"/>
      <c r="M44" s="14"/>
    </row>
    <row r="45" spans="2:13" ht="2.1" customHeight="1" x14ac:dyDescent="0.25">
      <c r="B45" s="11"/>
      <c r="C45" s="11"/>
      <c r="D45" s="12"/>
      <c r="E45" s="12"/>
      <c r="F45" s="12"/>
      <c r="G45" s="12"/>
      <c r="H45" s="12"/>
      <c r="I45" s="13"/>
      <c r="J45" s="13"/>
      <c r="K45" s="14"/>
      <c r="L45" s="14"/>
      <c r="M45" s="14"/>
    </row>
    <row r="46" spans="2:13" ht="21.95" customHeight="1" x14ac:dyDescent="0.25">
      <c r="B46" s="33">
        <v>2019</v>
      </c>
      <c r="C46" s="11"/>
      <c r="D46" s="12">
        <v>5995</v>
      </c>
      <c r="E46" s="12"/>
      <c r="F46" s="12">
        <v>17593</v>
      </c>
      <c r="G46" s="12"/>
      <c r="H46" s="12">
        <v>-11599</v>
      </c>
      <c r="I46" s="13"/>
      <c r="J46" s="13"/>
      <c r="K46" s="14"/>
      <c r="L46" s="14"/>
      <c r="M46" s="14"/>
    </row>
    <row r="47" spans="2:13" ht="3.95" customHeight="1" x14ac:dyDescent="0.25">
      <c r="B47" s="97"/>
      <c r="C47" s="97"/>
      <c r="D47" s="97"/>
      <c r="E47" s="97"/>
      <c r="F47" s="97"/>
      <c r="G47" s="97"/>
      <c r="H47" s="97"/>
      <c r="I47" s="13"/>
      <c r="J47" s="13"/>
      <c r="K47" s="14"/>
      <c r="L47" s="14"/>
      <c r="M47" s="14"/>
    </row>
    <row r="48" spans="2:13" ht="3.95" customHeight="1" x14ac:dyDescent="0.25">
      <c r="B48" s="11"/>
      <c r="C48" s="11"/>
      <c r="D48" s="13"/>
      <c r="E48" s="13"/>
      <c r="F48" s="13"/>
      <c r="G48" s="13"/>
      <c r="H48" s="13"/>
      <c r="I48" s="13"/>
      <c r="J48" s="13"/>
      <c r="K48" s="14"/>
      <c r="L48" s="14"/>
      <c r="M48" s="14"/>
    </row>
    <row r="49" spans="2:13" s="5" customFormat="1" ht="15.95" customHeight="1" x14ac:dyDescent="0.25">
      <c r="B49" s="5" t="s">
        <v>4</v>
      </c>
      <c r="D49" s="6"/>
      <c r="E49" s="6"/>
      <c r="K49" s="7"/>
      <c r="L49" s="7"/>
      <c r="M49" s="7"/>
    </row>
    <row r="50" spans="2:13" s="5" customFormat="1" ht="15.95" customHeight="1" x14ac:dyDescent="0.25">
      <c r="B50" s="5" t="s">
        <v>5</v>
      </c>
      <c r="K50" s="7"/>
      <c r="L50" s="7"/>
      <c r="M50" s="7"/>
    </row>
    <row r="51" spans="2:13" s="5" customFormat="1" ht="15.95" customHeight="1" x14ac:dyDescent="0.25">
      <c r="B51" s="8" t="s">
        <v>36</v>
      </c>
      <c r="C51" s="8"/>
      <c r="K51" s="9"/>
    </row>
    <row r="52" spans="2:13" s="15" customFormat="1" ht="21.95" customHeight="1" x14ac:dyDescent="0.25">
      <c r="K52" s="16"/>
    </row>
    <row r="53" spans="2:13" ht="21.95" customHeight="1" x14ac:dyDescent="0.25">
      <c r="D53" s="13"/>
      <c r="E53" s="13"/>
      <c r="F53" s="13"/>
      <c r="G53" s="13"/>
      <c r="H53" s="13"/>
      <c r="K53" s="17"/>
    </row>
    <row r="54" spans="2:13" ht="21.95" customHeight="1" x14ac:dyDescent="0.25">
      <c r="D54" s="13"/>
      <c r="E54" s="13"/>
      <c r="F54" s="13"/>
      <c r="G54" s="13"/>
      <c r="H54" s="13"/>
      <c r="K54" s="14"/>
    </row>
    <row r="55" spans="2:13" ht="21.95" customHeight="1" x14ac:dyDescent="0.25">
      <c r="D55" s="13"/>
      <c r="E55" s="13"/>
      <c r="F55" s="13"/>
      <c r="G55" s="13"/>
      <c r="H55" s="13"/>
    </row>
    <row r="56" spans="2:13" ht="21.95" customHeight="1" x14ac:dyDescent="0.25">
      <c r="D56" s="13"/>
      <c r="E56" s="13"/>
      <c r="F56" s="13"/>
      <c r="G56" s="13"/>
      <c r="H56" s="13"/>
    </row>
    <row r="57" spans="2:13" ht="21.95" customHeight="1" x14ac:dyDescent="0.25">
      <c r="D57" s="13"/>
      <c r="E57" s="13"/>
      <c r="F57" s="13"/>
      <c r="G57" s="13"/>
      <c r="H57" s="13"/>
    </row>
    <row r="58" spans="2:13" ht="21.95" customHeight="1" x14ac:dyDescent="0.25">
      <c r="D58" s="13"/>
      <c r="E58" s="13"/>
      <c r="F58" s="13"/>
      <c r="G58" s="13"/>
      <c r="H58" s="13"/>
    </row>
    <row r="59" spans="2:13" ht="21.95" customHeight="1" x14ac:dyDescent="0.25">
      <c r="D59" s="13"/>
      <c r="E59" s="13"/>
      <c r="F59" s="13"/>
      <c r="G59" s="13"/>
      <c r="H59" s="13"/>
    </row>
    <row r="60" spans="2:13" ht="21.95" customHeight="1" x14ac:dyDescent="0.25">
      <c r="D60" s="13"/>
      <c r="E60" s="13"/>
      <c r="F60" s="13"/>
      <c r="G60" s="13"/>
      <c r="H60" s="13"/>
    </row>
    <row r="61" spans="2:13" ht="21.95" customHeight="1" x14ac:dyDescent="0.25">
      <c r="D61" s="13"/>
      <c r="E61" s="13"/>
      <c r="F61" s="13"/>
      <c r="G61" s="13"/>
      <c r="H61" s="13"/>
    </row>
    <row r="62" spans="2:13" ht="21.95" customHeight="1" x14ac:dyDescent="0.25">
      <c r="D62" s="13"/>
      <c r="E62" s="13"/>
      <c r="F62" s="13"/>
      <c r="G62" s="13"/>
      <c r="H62" s="13"/>
    </row>
    <row r="63" spans="2:13" ht="21.95" customHeight="1" x14ac:dyDescent="0.25">
      <c r="D63" s="13"/>
      <c r="E63" s="13"/>
      <c r="F63" s="13"/>
      <c r="G63" s="13"/>
      <c r="H63" s="13"/>
    </row>
    <row r="64" spans="2:13" ht="21.95" customHeight="1" x14ac:dyDescent="0.25">
      <c r="D64" s="13"/>
      <c r="E64" s="13"/>
      <c r="F64" s="13"/>
      <c r="G64" s="13"/>
      <c r="H64" s="13"/>
    </row>
  </sheetData>
  <mergeCells count="4">
    <mergeCell ref="B5:B7"/>
    <mergeCell ref="D5:H5"/>
    <mergeCell ref="B4:H4"/>
    <mergeCell ref="B47:H4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F1E3-21C4-4281-8EA6-412AA3E62565}">
  <sheetPr>
    <tabColor rgb="FF92D050"/>
  </sheetPr>
  <dimension ref="B1:AI202"/>
  <sheetViews>
    <sheetView showGridLines="0" zoomScaleNormal="100" workbookViewId="0"/>
  </sheetViews>
  <sheetFormatPr defaultRowHeight="21.95" customHeight="1" x14ac:dyDescent="0.25"/>
  <cols>
    <col min="1" max="1" width="2.7109375" style="1" customWidth="1"/>
    <col min="2" max="2" width="30.7109375" style="1" customWidth="1"/>
    <col min="3" max="3" width="0.28515625" style="1" customWidth="1"/>
    <col min="4" max="4" width="25.7109375" style="1" customWidth="1"/>
    <col min="5" max="5" width="0.28515625" style="1" customWidth="1"/>
    <col min="6" max="6" width="20.7109375" style="1" customWidth="1"/>
    <col min="7" max="7" width="0.28515625" style="1" customWidth="1"/>
    <col min="8" max="8" width="20.7109375" style="1" customWidth="1"/>
    <col min="9" max="9" width="0.28515625" style="1" customWidth="1"/>
    <col min="10" max="10" width="20.7109375" style="1" customWidth="1"/>
    <col min="11" max="11" width="0.28515625" style="1" customWidth="1"/>
    <col min="12" max="12" width="20.7109375" style="1" customWidth="1"/>
    <col min="13" max="13" width="0.28515625" style="1" customWidth="1"/>
    <col min="14" max="14" width="20.7109375" style="1" customWidth="1"/>
    <col min="15" max="15" width="0.28515625" style="1" customWidth="1"/>
    <col min="16" max="16" width="20.7109375" style="1" customWidth="1"/>
    <col min="17" max="17" width="0.28515625" style="1" customWidth="1"/>
    <col min="18" max="18" width="20.7109375" style="1" customWidth="1"/>
    <col min="19" max="19" width="2.7109375" style="1" customWidth="1"/>
    <col min="20" max="265" width="9.140625" style="1"/>
    <col min="266" max="271" width="18.140625" style="1" customWidth="1"/>
    <col min="272" max="272" width="19.5703125" style="1" customWidth="1"/>
    <col min="273" max="274" width="18.140625" style="1" customWidth="1"/>
    <col min="275" max="521" width="9.140625" style="1"/>
    <col min="522" max="527" width="18.140625" style="1" customWidth="1"/>
    <col min="528" max="528" width="19.5703125" style="1" customWidth="1"/>
    <col min="529" max="530" width="18.140625" style="1" customWidth="1"/>
    <col min="531" max="777" width="9.140625" style="1"/>
    <col min="778" max="783" width="18.140625" style="1" customWidth="1"/>
    <col min="784" max="784" width="19.5703125" style="1" customWidth="1"/>
    <col min="785" max="786" width="18.140625" style="1" customWidth="1"/>
    <col min="787" max="1033" width="9.140625" style="1"/>
    <col min="1034" max="1039" width="18.140625" style="1" customWidth="1"/>
    <col min="1040" max="1040" width="19.5703125" style="1" customWidth="1"/>
    <col min="1041" max="1042" width="18.140625" style="1" customWidth="1"/>
    <col min="1043" max="1289" width="9.140625" style="1"/>
    <col min="1290" max="1295" width="18.140625" style="1" customWidth="1"/>
    <col min="1296" max="1296" width="19.5703125" style="1" customWidth="1"/>
    <col min="1297" max="1298" width="18.140625" style="1" customWidth="1"/>
    <col min="1299" max="1545" width="9.140625" style="1"/>
    <col min="1546" max="1551" width="18.140625" style="1" customWidth="1"/>
    <col min="1552" max="1552" width="19.5703125" style="1" customWidth="1"/>
    <col min="1553" max="1554" width="18.140625" style="1" customWidth="1"/>
    <col min="1555" max="1801" width="9.140625" style="1"/>
    <col min="1802" max="1807" width="18.140625" style="1" customWidth="1"/>
    <col min="1808" max="1808" width="19.5703125" style="1" customWidth="1"/>
    <col min="1809" max="1810" width="18.140625" style="1" customWidth="1"/>
    <col min="1811" max="2057" width="9.140625" style="1"/>
    <col min="2058" max="2063" width="18.140625" style="1" customWidth="1"/>
    <col min="2064" max="2064" width="19.5703125" style="1" customWidth="1"/>
    <col min="2065" max="2066" width="18.140625" style="1" customWidth="1"/>
    <col min="2067" max="2313" width="9.140625" style="1"/>
    <col min="2314" max="2319" width="18.140625" style="1" customWidth="1"/>
    <col min="2320" max="2320" width="19.5703125" style="1" customWidth="1"/>
    <col min="2321" max="2322" width="18.140625" style="1" customWidth="1"/>
    <col min="2323" max="2569" width="9.140625" style="1"/>
    <col min="2570" max="2575" width="18.140625" style="1" customWidth="1"/>
    <col min="2576" max="2576" width="19.5703125" style="1" customWidth="1"/>
    <col min="2577" max="2578" width="18.140625" style="1" customWidth="1"/>
    <col min="2579" max="2825" width="9.140625" style="1"/>
    <col min="2826" max="2831" width="18.140625" style="1" customWidth="1"/>
    <col min="2832" max="2832" width="19.5703125" style="1" customWidth="1"/>
    <col min="2833" max="2834" width="18.140625" style="1" customWidth="1"/>
    <col min="2835" max="3081" width="9.140625" style="1"/>
    <col min="3082" max="3087" width="18.140625" style="1" customWidth="1"/>
    <col min="3088" max="3088" width="19.5703125" style="1" customWidth="1"/>
    <col min="3089" max="3090" width="18.140625" style="1" customWidth="1"/>
    <col min="3091" max="3337" width="9.140625" style="1"/>
    <col min="3338" max="3343" width="18.140625" style="1" customWidth="1"/>
    <col min="3344" max="3344" width="19.5703125" style="1" customWidth="1"/>
    <col min="3345" max="3346" width="18.140625" style="1" customWidth="1"/>
    <col min="3347" max="3593" width="9.140625" style="1"/>
    <col min="3594" max="3599" width="18.140625" style="1" customWidth="1"/>
    <col min="3600" max="3600" width="19.5703125" style="1" customWidth="1"/>
    <col min="3601" max="3602" width="18.140625" style="1" customWidth="1"/>
    <col min="3603" max="3849" width="9.140625" style="1"/>
    <col min="3850" max="3855" width="18.140625" style="1" customWidth="1"/>
    <col min="3856" max="3856" width="19.5703125" style="1" customWidth="1"/>
    <col min="3857" max="3858" width="18.140625" style="1" customWidth="1"/>
    <col min="3859" max="4105" width="9.140625" style="1"/>
    <col min="4106" max="4111" width="18.140625" style="1" customWidth="1"/>
    <col min="4112" max="4112" width="19.5703125" style="1" customWidth="1"/>
    <col min="4113" max="4114" width="18.140625" style="1" customWidth="1"/>
    <col min="4115" max="4361" width="9.140625" style="1"/>
    <col min="4362" max="4367" width="18.140625" style="1" customWidth="1"/>
    <col min="4368" max="4368" width="19.5703125" style="1" customWidth="1"/>
    <col min="4369" max="4370" width="18.140625" style="1" customWidth="1"/>
    <col min="4371" max="4617" width="9.140625" style="1"/>
    <col min="4618" max="4623" width="18.140625" style="1" customWidth="1"/>
    <col min="4624" max="4624" width="19.5703125" style="1" customWidth="1"/>
    <col min="4625" max="4626" width="18.140625" style="1" customWidth="1"/>
    <col min="4627" max="4873" width="9.140625" style="1"/>
    <col min="4874" max="4879" width="18.140625" style="1" customWidth="1"/>
    <col min="4880" max="4880" width="19.5703125" style="1" customWidth="1"/>
    <col min="4881" max="4882" width="18.140625" style="1" customWidth="1"/>
    <col min="4883" max="5129" width="9.140625" style="1"/>
    <col min="5130" max="5135" width="18.140625" style="1" customWidth="1"/>
    <col min="5136" max="5136" width="19.5703125" style="1" customWidth="1"/>
    <col min="5137" max="5138" width="18.140625" style="1" customWidth="1"/>
    <col min="5139" max="5385" width="9.140625" style="1"/>
    <col min="5386" max="5391" width="18.140625" style="1" customWidth="1"/>
    <col min="5392" max="5392" width="19.5703125" style="1" customWidth="1"/>
    <col min="5393" max="5394" width="18.140625" style="1" customWidth="1"/>
    <col min="5395" max="5641" width="9.140625" style="1"/>
    <col min="5642" max="5647" width="18.140625" style="1" customWidth="1"/>
    <col min="5648" max="5648" width="19.5703125" style="1" customWidth="1"/>
    <col min="5649" max="5650" width="18.140625" style="1" customWidth="1"/>
    <col min="5651" max="5897" width="9.140625" style="1"/>
    <col min="5898" max="5903" width="18.140625" style="1" customWidth="1"/>
    <col min="5904" max="5904" width="19.5703125" style="1" customWidth="1"/>
    <col min="5905" max="5906" width="18.140625" style="1" customWidth="1"/>
    <col min="5907" max="6153" width="9.140625" style="1"/>
    <col min="6154" max="6159" width="18.140625" style="1" customWidth="1"/>
    <col min="6160" max="6160" width="19.5703125" style="1" customWidth="1"/>
    <col min="6161" max="6162" width="18.140625" style="1" customWidth="1"/>
    <col min="6163" max="6409" width="9.140625" style="1"/>
    <col min="6410" max="6415" width="18.140625" style="1" customWidth="1"/>
    <col min="6416" max="6416" width="19.5703125" style="1" customWidth="1"/>
    <col min="6417" max="6418" width="18.140625" style="1" customWidth="1"/>
    <col min="6419" max="6665" width="9.140625" style="1"/>
    <col min="6666" max="6671" width="18.140625" style="1" customWidth="1"/>
    <col min="6672" max="6672" width="19.5703125" style="1" customWidth="1"/>
    <col min="6673" max="6674" width="18.140625" style="1" customWidth="1"/>
    <col min="6675" max="6921" width="9.140625" style="1"/>
    <col min="6922" max="6927" width="18.140625" style="1" customWidth="1"/>
    <col min="6928" max="6928" width="19.5703125" style="1" customWidth="1"/>
    <col min="6929" max="6930" width="18.140625" style="1" customWidth="1"/>
    <col min="6931" max="7177" width="9.140625" style="1"/>
    <col min="7178" max="7183" width="18.140625" style="1" customWidth="1"/>
    <col min="7184" max="7184" width="19.5703125" style="1" customWidth="1"/>
    <col min="7185" max="7186" width="18.140625" style="1" customWidth="1"/>
    <col min="7187" max="7433" width="9.140625" style="1"/>
    <col min="7434" max="7439" width="18.140625" style="1" customWidth="1"/>
    <col min="7440" max="7440" width="19.5703125" style="1" customWidth="1"/>
    <col min="7441" max="7442" width="18.140625" style="1" customWidth="1"/>
    <col min="7443" max="7689" width="9.140625" style="1"/>
    <col min="7690" max="7695" width="18.140625" style="1" customWidth="1"/>
    <col min="7696" max="7696" width="19.5703125" style="1" customWidth="1"/>
    <col min="7697" max="7698" width="18.140625" style="1" customWidth="1"/>
    <col min="7699" max="7945" width="9.140625" style="1"/>
    <col min="7946" max="7951" width="18.140625" style="1" customWidth="1"/>
    <col min="7952" max="7952" width="19.5703125" style="1" customWidth="1"/>
    <col min="7953" max="7954" width="18.140625" style="1" customWidth="1"/>
    <col min="7955" max="8201" width="9.140625" style="1"/>
    <col min="8202" max="8207" width="18.140625" style="1" customWidth="1"/>
    <col min="8208" max="8208" width="19.5703125" style="1" customWidth="1"/>
    <col min="8209" max="8210" width="18.140625" style="1" customWidth="1"/>
    <col min="8211" max="8457" width="9.140625" style="1"/>
    <col min="8458" max="8463" width="18.140625" style="1" customWidth="1"/>
    <col min="8464" max="8464" width="19.5703125" style="1" customWidth="1"/>
    <col min="8465" max="8466" width="18.140625" style="1" customWidth="1"/>
    <col min="8467" max="8713" width="9.140625" style="1"/>
    <col min="8714" max="8719" width="18.140625" style="1" customWidth="1"/>
    <col min="8720" max="8720" width="19.5703125" style="1" customWidth="1"/>
    <col min="8721" max="8722" width="18.140625" style="1" customWidth="1"/>
    <col min="8723" max="8969" width="9.140625" style="1"/>
    <col min="8970" max="8975" width="18.140625" style="1" customWidth="1"/>
    <col min="8976" max="8976" width="19.5703125" style="1" customWidth="1"/>
    <col min="8977" max="8978" width="18.140625" style="1" customWidth="1"/>
    <col min="8979" max="9225" width="9.140625" style="1"/>
    <col min="9226" max="9231" width="18.140625" style="1" customWidth="1"/>
    <col min="9232" max="9232" width="19.5703125" style="1" customWidth="1"/>
    <col min="9233" max="9234" width="18.140625" style="1" customWidth="1"/>
    <col min="9235" max="9481" width="9.140625" style="1"/>
    <col min="9482" max="9487" width="18.140625" style="1" customWidth="1"/>
    <col min="9488" max="9488" width="19.5703125" style="1" customWidth="1"/>
    <col min="9489" max="9490" width="18.140625" style="1" customWidth="1"/>
    <col min="9491" max="9737" width="9.140625" style="1"/>
    <col min="9738" max="9743" width="18.140625" style="1" customWidth="1"/>
    <col min="9744" max="9744" width="19.5703125" style="1" customWidth="1"/>
    <col min="9745" max="9746" width="18.140625" style="1" customWidth="1"/>
    <col min="9747" max="9993" width="9.140625" style="1"/>
    <col min="9994" max="9999" width="18.140625" style="1" customWidth="1"/>
    <col min="10000" max="10000" width="19.5703125" style="1" customWidth="1"/>
    <col min="10001" max="10002" width="18.140625" style="1" customWidth="1"/>
    <col min="10003" max="10249" width="9.140625" style="1"/>
    <col min="10250" max="10255" width="18.140625" style="1" customWidth="1"/>
    <col min="10256" max="10256" width="19.5703125" style="1" customWidth="1"/>
    <col min="10257" max="10258" width="18.140625" style="1" customWidth="1"/>
    <col min="10259" max="10505" width="9.140625" style="1"/>
    <col min="10506" max="10511" width="18.140625" style="1" customWidth="1"/>
    <col min="10512" max="10512" width="19.5703125" style="1" customWidth="1"/>
    <col min="10513" max="10514" width="18.140625" style="1" customWidth="1"/>
    <col min="10515" max="10761" width="9.140625" style="1"/>
    <col min="10762" max="10767" width="18.140625" style="1" customWidth="1"/>
    <col min="10768" max="10768" width="19.5703125" style="1" customWidth="1"/>
    <col min="10769" max="10770" width="18.140625" style="1" customWidth="1"/>
    <col min="10771" max="11017" width="9.140625" style="1"/>
    <col min="11018" max="11023" width="18.140625" style="1" customWidth="1"/>
    <col min="11024" max="11024" width="19.5703125" style="1" customWidth="1"/>
    <col min="11025" max="11026" width="18.140625" style="1" customWidth="1"/>
    <col min="11027" max="11273" width="9.140625" style="1"/>
    <col min="11274" max="11279" width="18.140625" style="1" customWidth="1"/>
    <col min="11280" max="11280" width="19.5703125" style="1" customWidth="1"/>
    <col min="11281" max="11282" width="18.140625" style="1" customWidth="1"/>
    <col min="11283" max="11529" width="9.140625" style="1"/>
    <col min="11530" max="11535" width="18.140625" style="1" customWidth="1"/>
    <col min="11536" max="11536" width="19.5703125" style="1" customWidth="1"/>
    <col min="11537" max="11538" width="18.140625" style="1" customWidth="1"/>
    <col min="11539" max="11785" width="9.140625" style="1"/>
    <col min="11786" max="11791" width="18.140625" style="1" customWidth="1"/>
    <col min="11792" max="11792" width="19.5703125" style="1" customWidth="1"/>
    <col min="11793" max="11794" width="18.140625" style="1" customWidth="1"/>
    <col min="11795" max="12041" width="9.140625" style="1"/>
    <col min="12042" max="12047" width="18.140625" style="1" customWidth="1"/>
    <col min="12048" max="12048" width="19.5703125" style="1" customWidth="1"/>
    <col min="12049" max="12050" width="18.140625" style="1" customWidth="1"/>
    <col min="12051" max="12297" width="9.140625" style="1"/>
    <col min="12298" max="12303" width="18.140625" style="1" customWidth="1"/>
    <col min="12304" max="12304" width="19.5703125" style="1" customWidth="1"/>
    <col min="12305" max="12306" width="18.140625" style="1" customWidth="1"/>
    <col min="12307" max="12553" width="9.140625" style="1"/>
    <col min="12554" max="12559" width="18.140625" style="1" customWidth="1"/>
    <col min="12560" max="12560" width="19.5703125" style="1" customWidth="1"/>
    <col min="12561" max="12562" width="18.140625" style="1" customWidth="1"/>
    <col min="12563" max="12809" width="9.140625" style="1"/>
    <col min="12810" max="12815" width="18.140625" style="1" customWidth="1"/>
    <col min="12816" max="12816" width="19.5703125" style="1" customWidth="1"/>
    <col min="12817" max="12818" width="18.140625" style="1" customWidth="1"/>
    <col min="12819" max="13065" width="9.140625" style="1"/>
    <col min="13066" max="13071" width="18.140625" style="1" customWidth="1"/>
    <col min="13072" max="13072" width="19.5703125" style="1" customWidth="1"/>
    <col min="13073" max="13074" width="18.140625" style="1" customWidth="1"/>
    <col min="13075" max="13321" width="9.140625" style="1"/>
    <col min="13322" max="13327" width="18.140625" style="1" customWidth="1"/>
    <col min="13328" max="13328" width="19.5703125" style="1" customWidth="1"/>
    <col min="13329" max="13330" width="18.140625" style="1" customWidth="1"/>
    <col min="13331" max="13577" width="9.140625" style="1"/>
    <col min="13578" max="13583" width="18.140625" style="1" customWidth="1"/>
    <col min="13584" max="13584" width="19.5703125" style="1" customWidth="1"/>
    <col min="13585" max="13586" width="18.140625" style="1" customWidth="1"/>
    <col min="13587" max="13833" width="9.140625" style="1"/>
    <col min="13834" max="13839" width="18.140625" style="1" customWidth="1"/>
    <col min="13840" max="13840" width="19.5703125" style="1" customWidth="1"/>
    <col min="13841" max="13842" width="18.140625" style="1" customWidth="1"/>
    <col min="13843" max="14089" width="9.140625" style="1"/>
    <col min="14090" max="14095" width="18.140625" style="1" customWidth="1"/>
    <col min="14096" max="14096" width="19.5703125" style="1" customWidth="1"/>
    <col min="14097" max="14098" width="18.140625" style="1" customWidth="1"/>
    <col min="14099" max="14345" width="9.140625" style="1"/>
    <col min="14346" max="14351" width="18.140625" style="1" customWidth="1"/>
    <col min="14352" max="14352" width="19.5703125" style="1" customWidth="1"/>
    <col min="14353" max="14354" width="18.140625" style="1" customWidth="1"/>
    <col min="14355" max="14601" width="9.140625" style="1"/>
    <col min="14602" max="14607" width="18.140625" style="1" customWidth="1"/>
    <col min="14608" max="14608" width="19.5703125" style="1" customWidth="1"/>
    <col min="14609" max="14610" width="18.140625" style="1" customWidth="1"/>
    <col min="14611" max="14857" width="9.140625" style="1"/>
    <col min="14858" max="14863" width="18.140625" style="1" customWidth="1"/>
    <col min="14864" max="14864" width="19.5703125" style="1" customWidth="1"/>
    <col min="14865" max="14866" width="18.140625" style="1" customWidth="1"/>
    <col min="14867" max="15113" width="9.140625" style="1"/>
    <col min="15114" max="15119" width="18.140625" style="1" customWidth="1"/>
    <col min="15120" max="15120" width="19.5703125" style="1" customWidth="1"/>
    <col min="15121" max="15122" width="18.140625" style="1" customWidth="1"/>
    <col min="15123" max="15369" width="9.140625" style="1"/>
    <col min="15370" max="15375" width="18.140625" style="1" customWidth="1"/>
    <col min="15376" max="15376" width="19.5703125" style="1" customWidth="1"/>
    <col min="15377" max="15378" width="18.140625" style="1" customWidth="1"/>
    <col min="15379" max="15625" width="9.140625" style="1"/>
    <col min="15626" max="15631" width="18.140625" style="1" customWidth="1"/>
    <col min="15632" max="15632" width="19.5703125" style="1" customWidth="1"/>
    <col min="15633" max="15634" width="18.140625" style="1" customWidth="1"/>
    <col min="15635" max="15881" width="9.140625" style="1"/>
    <col min="15882" max="15887" width="18.140625" style="1" customWidth="1"/>
    <col min="15888" max="15888" width="19.5703125" style="1" customWidth="1"/>
    <col min="15889" max="15890" width="18.140625" style="1" customWidth="1"/>
    <col min="15891" max="16137" width="9.140625" style="1"/>
    <col min="16138" max="16143" width="18.140625" style="1" customWidth="1"/>
    <col min="16144" max="16144" width="19.5703125" style="1" customWidth="1"/>
    <col min="16145" max="16146" width="18.140625" style="1" customWidth="1"/>
    <col min="16147" max="16384" width="9.140625" style="1"/>
  </cols>
  <sheetData>
    <row r="1" spans="2:35" ht="21.95" customHeight="1" x14ac:dyDescent="0.25">
      <c r="B1" s="1" t="s">
        <v>48</v>
      </c>
    </row>
    <row r="2" spans="2:35" ht="21.95" customHeight="1" x14ac:dyDescent="0.4">
      <c r="B2" s="1" t="s">
        <v>117</v>
      </c>
      <c r="J2" s="24"/>
      <c r="K2" s="24"/>
      <c r="L2" s="24"/>
      <c r="M2" s="24"/>
      <c r="N2" s="25"/>
      <c r="O2" s="25"/>
      <c r="P2" s="25"/>
      <c r="Q2" s="25"/>
      <c r="R2" s="18" t="s">
        <v>6</v>
      </c>
    </row>
    <row r="3" spans="2:35" ht="3.95" customHeight="1" x14ac:dyDescent="0.4">
      <c r="J3" s="24"/>
      <c r="K3" s="24"/>
      <c r="L3" s="24"/>
      <c r="M3" s="24"/>
      <c r="N3" s="25"/>
      <c r="O3" s="25"/>
      <c r="P3" s="25"/>
      <c r="Q3" s="25"/>
      <c r="R3" s="18"/>
    </row>
    <row r="4" spans="2:35" ht="3.95" customHeigh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2:35" ht="21.95" customHeight="1" x14ac:dyDescent="0.25">
      <c r="B5" s="102" t="s">
        <v>0</v>
      </c>
      <c r="C5" s="35"/>
      <c r="D5" s="102" t="s">
        <v>7</v>
      </c>
      <c r="E5" s="35"/>
      <c r="F5" s="102" t="s">
        <v>8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U5" s="26" t="s">
        <v>9</v>
      </c>
    </row>
    <row r="6" spans="2:35" ht="2.1" customHeight="1" x14ac:dyDescent="0.25">
      <c r="B6" s="102"/>
      <c r="C6" s="35"/>
      <c r="D6" s="102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U6" s="26"/>
    </row>
    <row r="7" spans="2:35" ht="20.100000000000001" customHeight="1" x14ac:dyDescent="0.25">
      <c r="B7" s="102"/>
      <c r="C7" s="35"/>
      <c r="D7" s="102"/>
      <c r="E7" s="35"/>
      <c r="F7" s="102" t="s">
        <v>10</v>
      </c>
      <c r="G7" s="35"/>
      <c r="H7" s="102" t="s">
        <v>11</v>
      </c>
      <c r="I7" s="35"/>
      <c r="J7" s="102" t="s">
        <v>12</v>
      </c>
      <c r="K7" s="102"/>
      <c r="L7" s="102"/>
      <c r="M7" s="102"/>
      <c r="N7" s="102"/>
      <c r="O7" s="35"/>
      <c r="P7" s="102" t="s">
        <v>37</v>
      </c>
      <c r="Q7" s="35"/>
      <c r="R7" s="102" t="s">
        <v>38</v>
      </c>
    </row>
    <row r="8" spans="2:35" ht="20.100000000000001" customHeight="1" x14ac:dyDescent="0.25">
      <c r="B8" s="102"/>
      <c r="C8" s="35"/>
      <c r="D8" s="102"/>
      <c r="E8" s="35"/>
      <c r="F8" s="102"/>
      <c r="G8" s="35"/>
      <c r="H8" s="102"/>
      <c r="I8" s="35"/>
      <c r="J8" s="102"/>
      <c r="K8" s="102"/>
      <c r="L8" s="102"/>
      <c r="M8" s="102"/>
      <c r="N8" s="102"/>
      <c r="O8" s="35"/>
      <c r="P8" s="102"/>
      <c r="Q8" s="35"/>
      <c r="R8" s="102"/>
    </row>
    <row r="9" spans="2:35" ht="2.1" customHeight="1" x14ac:dyDescent="0.25">
      <c r="B9" s="102"/>
      <c r="C9" s="35"/>
      <c r="D9" s="102"/>
      <c r="E9" s="35"/>
      <c r="F9" s="102"/>
      <c r="G9" s="35"/>
      <c r="H9" s="102"/>
      <c r="I9" s="35"/>
      <c r="J9" s="35"/>
      <c r="K9" s="35"/>
      <c r="L9" s="35"/>
      <c r="M9" s="35"/>
      <c r="N9" s="35"/>
      <c r="O9" s="35"/>
      <c r="P9" s="102"/>
      <c r="Q9" s="35"/>
      <c r="R9" s="102"/>
    </row>
    <row r="10" spans="2:35" ht="21.95" customHeight="1" x14ac:dyDescent="0.25">
      <c r="B10" s="102"/>
      <c r="C10" s="35"/>
      <c r="D10" s="102"/>
      <c r="E10" s="35"/>
      <c r="F10" s="102"/>
      <c r="G10" s="35"/>
      <c r="H10" s="102"/>
      <c r="I10" s="35"/>
      <c r="J10" s="34" t="s">
        <v>7</v>
      </c>
      <c r="K10" s="35"/>
      <c r="L10" s="34" t="s">
        <v>13</v>
      </c>
      <c r="M10" s="35"/>
      <c r="N10" s="34" t="s">
        <v>39</v>
      </c>
      <c r="O10" s="35"/>
      <c r="P10" s="102"/>
      <c r="Q10" s="35"/>
      <c r="R10" s="102"/>
    </row>
    <row r="11" spans="2:35" ht="2.1" customHeight="1" x14ac:dyDescent="0.25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2:35" s="27" customFormat="1" ht="21.95" customHeight="1" x14ac:dyDescent="0.4">
      <c r="B12" s="36">
        <v>2011</v>
      </c>
      <c r="C12" s="25"/>
      <c r="D12" s="28">
        <f>SUM(F12,H12,J12,P12,R12)</f>
        <v>8677587</v>
      </c>
      <c r="E12" s="28"/>
      <c r="F12" s="28">
        <v>2924648</v>
      </c>
      <c r="G12" s="28"/>
      <c r="H12" s="28">
        <v>4281118</v>
      </c>
      <c r="I12" s="28"/>
      <c r="J12" s="28">
        <f>SUM(L12:N12)</f>
        <v>1065737</v>
      </c>
      <c r="K12" s="28"/>
      <c r="L12" s="28">
        <v>894971</v>
      </c>
      <c r="M12" s="28"/>
      <c r="N12" s="28">
        <v>170766</v>
      </c>
      <c r="O12" s="28"/>
      <c r="P12" s="28">
        <v>288455</v>
      </c>
      <c r="Q12" s="28"/>
      <c r="R12" s="28">
        <v>117629</v>
      </c>
      <c r="S12" s="29"/>
      <c r="T12" s="1"/>
      <c r="U12" s="23"/>
      <c r="V12" s="23"/>
      <c r="W12" s="23"/>
      <c r="X12" s="23"/>
      <c r="Y12" s="23"/>
      <c r="Z12" s="23"/>
      <c r="AA12" s="23"/>
      <c r="AB12" s="23"/>
      <c r="AD12" s="1"/>
      <c r="AE12" s="1"/>
      <c r="AH12" s="1"/>
      <c r="AI12" s="1"/>
    </row>
    <row r="13" spans="2:35" ht="2.1" customHeight="1" x14ac:dyDescent="0.25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2:35" s="27" customFormat="1" ht="21.95" customHeight="1" x14ac:dyDescent="0.4">
      <c r="B14" s="36">
        <v>2012</v>
      </c>
      <c r="C14" s="25"/>
      <c r="D14" s="28">
        <f t="shared" ref="D14:D28" si="0">SUM(F14,H14,J14,P14,R14)</f>
        <v>11272539</v>
      </c>
      <c r="E14" s="28"/>
      <c r="F14" s="28">
        <v>2727347</v>
      </c>
      <c r="G14" s="28"/>
      <c r="H14" s="28">
        <v>6250128</v>
      </c>
      <c r="I14" s="28"/>
      <c r="J14" s="28">
        <f t="shared" ref="J14:J28" si="1">SUM(L14:N14)</f>
        <v>1659149</v>
      </c>
      <c r="K14" s="28"/>
      <c r="L14" s="28">
        <v>1476332</v>
      </c>
      <c r="M14" s="28"/>
      <c r="N14" s="28">
        <v>182817</v>
      </c>
      <c r="O14" s="28"/>
      <c r="P14" s="28">
        <v>389688</v>
      </c>
      <c r="Q14" s="28"/>
      <c r="R14" s="28">
        <v>246227</v>
      </c>
      <c r="S14" s="29"/>
      <c r="T14" s="1"/>
      <c r="U14" s="23"/>
      <c r="V14" s="23"/>
      <c r="W14" s="23"/>
      <c r="X14" s="23"/>
      <c r="Y14" s="23"/>
      <c r="Z14" s="23"/>
      <c r="AA14" s="23"/>
      <c r="AB14" s="23"/>
      <c r="AD14" s="1"/>
      <c r="AE14" s="1"/>
      <c r="AH14" s="1"/>
      <c r="AI14" s="1"/>
    </row>
    <row r="15" spans="2:35" ht="2.1" customHeigh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2:35" s="27" customFormat="1" ht="21.95" customHeight="1" x14ac:dyDescent="0.4">
      <c r="B16" s="36">
        <v>2013</v>
      </c>
      <c r="C16" s="25"/>
      <c r="D16" s="28">
        <f t="shared" si="0"/>
        <v>14168939</v>
      </c>
      <c r="E16" s="28"/>
      <c r="F16" s="28">
        <v>4285433</v>
      </c>
      <c r="G16" s="28"/>
      <c r="H16" s="28">
        <v>7167110</v>
      </c>
      <c r="I16" s="28"/>
      <c r="J16" s="28">
        <f t="shared" si="1"/>
        <v>1569748</v>
      </c>
      <c r="K16" s="28"/>
      <c r="L16" s="28">
        <v>1371442</v>
      </c>
      <c r="M16" s="28"/>
      <c r="N16" s="28">
        <v>198306</v>
      </c>
      <c r="O16" s="28"/>
      <c r="P16" s="28">
        <v>725758</v>
      </c>
      <c r="Q16" s="28"/>
      <c r="R16" s="28">
        <v>420890</v>
      </c>
      <c r="S16" s="29"/>
      <c r="T16" s="1"/>
      <c r="U16" s="23"/>
      <c r="V16" s="23"/>
      <c r="W16" s="23"/>
      <c r="X16" s="23"/>
      <c r="Y16" s="23"/>
      <c r="Z16" s="23"/>
      <c r="AA16" s="23"/>
      <c r="AB16" s="23"/>
      <c r="AD16" s="1"/>
      <c r="AE16" s="1"/>
      <c r="AH16" s="1"/>
      <c r="AI16" s="1"/>
    </row>
    <row r="17" spans="2:35" ht="2.1" customHeight="1" x14ac:dyDescent="0.25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2:35" s="27" customFormat="1" ht="21.95" customHeight="1" x14ac:dyDescent="0.4">
      <c r="B18" s="36">
        <v>2014</v>
      </c>
      <c r="C18" s="25"/>
      <c r="D18" s="28">
        <f t="shared" si="0"/>
        <v>13381749</v>
      </c>
      <c r="E18" s="28"/>
      <c r="F18" s="28">
        <v>4736799</v>
      </c>
      <c r="G18" s="28"/>
      <c r="H18" s="28">
        <v>6846420</v>
      </c>
      <c r="I18" s="28"/>
      <c r="J18" s="28">
        <f t="shared" si="1"/>
        <v>756091</v>
      </c>
      <c r="K18" s="28"/>
      <c r="L18" s="28">
        <v>395959</v>
      </c>
      <c r="M18" s="28"/>
      <c r="N18" s="28">
        <v>360132</v>
      </c>
      <c r="O18" s="28"/>
      <c r="P18" s="28">
        <v>615969</v>
      </c>
      <c r="Q18" s="28"/>
      <c r="R18" s="28">
        <v>426470</v>
      </c>
      <c r="S18" s="29"/>
      <c r="T18" s="1"/>
      <c r="U18" s="23"/>
      <c r="V18" s="23"/>
      <c r="W18" s="23"/>
      <c r="X18" s="23"/>
      <c r="Y18" s="23"/>
      <c r="Z18" s="23"/>
      <c r="AA18" s="23"/>
      <c r="AB18" s="23"/>
      <c r="AD18" s="1"/>
      <c r="AE18" s="1"/>
      <c r="AH18" s="1"/>
      <c r="AI18" s="1"/>
    </row>
    <row r="19" spans="2:35" ht="2.1" customHeigh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2:35" s="27" customFormat="1" ht="21.95" customHeight="1" x14ac:dyDescent="0.4">
      <c r="B20" s="36">
        <v>2015</v>
      </c>
      <c r="C20" s="25"/>
      <c r="D20" s="28">
        <f t="shared" si="0"/>
        <v>10912795</v>
      </c>
      <c r="E20" s="28"/>
      <c r="F20" s="28">
        <v>6019170</v>
      </c>
      <c r="G20" s="28"/>
      <c r="H20" s="28">
        <v>3562536</v>
      </c>
      <c r="I20" s="28"/>
      <c r="J20" s="28">
        <f t="shared" si="1"/>
        <v>390099</v>
      </c>
      <c r="K20" s="28"/>
      <c r="L20" s="28">
        <v>203839</v>
      </c>
      <c r="M20" s="28"/>
      <c r="N20" s="28">
        <v>186260</v>
      </c>
      <c r="O20" s="28"/>
      <c r="P20" s="28">
        <v>664508</v>
      </c>
      <c r="Q20" s="28"/>
      <c r="R20" s="28">
        <v>276482</v>
      </c>
      <c r="S20" s="29"/>
      <c r="T20" s="1"/>
      <c r="U20" s="23"/>
      <c r="V20" s="23"/>
      <c r="W20" s="23"/>
      <c r="X20" s="23"/>
      <c r="Y20" s="23"/>
      <c r="Z20" s="23"/>
      <c r="AA20" s="23"/>
      <c r="AB20" s="23"/>
      <c r="AD20" s="1"/>
      <c r="AE20" s="1"/>
      <c r="AH20" s="1"/>
      <c r="AI20" s="1"/>
    </row>
    <row r="21" spans="2:35" ht="2.1" customHeight="1" x14ac:dyDescent="0.25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2:35" s="27" customFormat="1" ht="21.95" customHeight="1" x14ac:dyDescent="0.4">
      <c r="B22" s="36">
        <v>2016</v>
      </c>
      <c r="C22" s="25"/>
      <c r="D22" s="28">
        <f t="shared" si="0"/>
        <v>7488709</v>
      </c>
      <c r="E22" s="28"/>
      <c r="F22" s="28">
        <v>3462104</v>
      </c>
      <c r="G22" s="28"/>
      <c r="H22" s="28">
        <v>3081173</v>
      </c>
      <c r="I22" s="28"/>
      <c r="J22" s="28">
        <f t="shared" si="1"/>
        <v>276694</v>
      </c>
      <c r="K22" s="28"/>
      <c r="L22" s="28">
        <v>76948</v>
      </c>
      <c r="M22" s="28"/>
      <c r="N22" s="28">
        <v>199746</v>
      </c>
      <c r="O22" s="28"/>
      <c r="P22" s="28">
        <v>559642</v>
      </c>
      <c r="Q22" s="28"/>
      <c r="R22" s="28">
        <v>109096</v>
      </c>
      <c r="S22" s="29"/>
      <c r="T22" s="1"/>
      <c r="U22" s="23"/>
      <c r="V22" s="23"/>
      <c r="W22" s="23"/>
      <c r="X22" s="23"/>
      <c r="Y22" s="23"/>
      <c r="Z22" s="23"/>
      <c r="AA22" s="23"/>
      <c r="AB22" s="23"/>
      <c r="AD22" s="1"/>
      <c r="AE22" s="1"/>
      <c r="AH22" s="1"/>
      <c r="AI22" s="1"/>
    </row>
    <row r="23" spans="2:35" ht="2.1" customHeight="1" x14ac:dyDescent="0.25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2:35" s="27" customFormat="1" ht="21.95" customHeight="1" x14ac:dyDescent="0.4">
      <c r="B24" s="36">
        <v>2017</v>
      </c>
      <c r="C24" s="25"/>
      <c r="D24" s="28">
        <f t="shared" si="0"/>
        <v>540917936.58999991</v>
      </c>
      <c r="E24" s="28"/>
      <c r="F24" s="28">
        <v>856451</v>
      </c>
      <c r="G24" s="28"/>
      <c r="H24" s="28">
        <v>2340954</v>
      </c>
      <c r="I24" s="28"/>
      <c r="J24" s="28">
        <f t="shared" si="1"/>
        <v>136474</v>
      </c>
      <c r="K24" s="28"/>
      <c r="L24" s="28">
        <v>14014</v>
      </c>
      <c r="M24" s="28"/>
      <c r="N24" s="28">
        <v>122460</v>
      </c>
      <c r="O24" s="28"/>
      <c r="P24" s="28">
        <v>405113968.15999997</v>
      </c>
      <c r="Q24" s="28"/>
      <c r="R24" s="28">
        <v>132470089.43000001</v>
      </c>
      <c r="S24" s="29"/>
      <c r="T24" s="1"/>
      <c r="U24" s="23"/>
      <c r="V24" s="23"/>
      <c r="W24" s="23"/>
      <c r="X24" s="23"/>
      <c r="Y24" s="23"/>
      <c r="Z24" s="23"/>
      <c r="AA24" s="23"/>
      <c r="AB24" s="23"/>
      <c r="AD24" s="1"/>
      <c r="AE24" s="1"/>
      <c r="AH24" s="1"/>
      <c r="AI24" s="1"/>
    </row>
    <row r="25" spans="2:35" ht="2.1" customHeight="1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2:35" s="27" customFormat="1" ht="21.95" customHeight="1" x14ac:dyDescent="0.4">
      <c r="B26" s="36">
        <v>2018</v>
      </c>
      <c r="C26" s="25"/>
      <c r="D26" s="28">
        <f t="shared" si="0"/>
        <v>1755617442.4400003</v>
      </c>
      <c r="E26" s="28"/>
      <c r="F26" s="28">
        <v>634267619</v>
      </c>
      <c r="G26" s="28"/>
      <c r="H26" s="28">
        <v>165557629.46000001</v>
      </c>
      <c r="I26" s="28"/>
      <c r="J26" s="28">
        <f t="shared" si="1"/>
        <v>171229418.91</v>
      </c>
      <c r="K26" s="28"/>
      <c r="L26" s="28">
        <v>12905993.93</v>
      </c>
      <c r="M26" s="28"/>
      <c r="N26" s="28">
        <v>158323424.97999999</v>
      </c>
      <c r="O26" s="28"/>
      <c r="P26" s="28">
        <v>711284832.8900001</v>
      </c>
      <c r="Q26" s="28"/>
      <c r="R26" s="28">
        <v>73277942.179999992</v>
      </c>
      <c r="S26" s="29"/>
      <c r="T26" s="1"/>
      <c r="U26" s="23"/>
      <c r="V26" s="23"/>
      <c r="W26" s="23"/>
      <c r="X26" s="23"/>
      <c r="Y26" s="23"/>
      <c r="Z26" s="23"/>
      <c r="AA26" s="23"/>
      <c r="AB26" s="23"/>
      <c r="AD26" s="1"/>
      <c r="AE26" s="1"/>
      <c r="AH26" s="1"/>
      <c r="AI26" s="1"/>
    </row>
    <row r="27" spans="2:35" ht="2.1" customHeight="1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2:35" s="27" customFormat="1" ht="21.95" customHeight="1" x14ac:dyDescent="0.4">
      <c r="B28" s="36">
        <v>2019</v>
      </c>
      <c r="C28" s="25"/>
      <c r="D28" s="28">
        <f t="shared" si="0"/>
        <v>6168709658.9400015</v>
      </c>
      <c r="E28" s="28"/>
      <c r="F28" s="28">
        <v>3208811000</v>
      </c>
      <c r="G28" s="28"/>
      <c r="H28" s="28">
        <v>1983643761.6000001</v>
      </c>
      <c r="I28" s="28"/>
      <c r="J28" s="28">
        <f t="shared" si="1"/>
        <v>118519499.56</v>
      </c>
      <c r="K28" s="28"/>
      <c r="L28" s="28">
        <v>19020629</v>
      </c>
      <c r="M28" s="28"/>
      <c r="N28" s="28">
        <v>99498870.560000002</v>
      </c>
      <c r="O28" s="28"/>
      <c r="P28" s="28">
        <v>815513955.97000003</v>
      </c>
      <c r="Q28" s="28"/>
      <c r="R28" s="28">
        <v>42221441.810000002</v>
      </c>
      <c r="S28" s="29"/>
      <c r="T28" s="1"/>
      <c r="U28" s="23"/>
      <c r="V28" s="23"/>
      <c r="W28" s="23"/>
      <c r="X28" s="23"/>
      <c r="Y28" s="23"/>
      <c r="Z28" s="23"/>
      <c r="AA28" s="23"/>
      <c r="AB28" s="23"/>
      <c r="AD28" s="1"/>
      <c r="AE28" s="1"/>
      <c r="AH28" s="1"/>
      <c r="AI28" s="1"/>
    </row>
    <row r="29" spans="2:35" s="27" customFormat="1" ht="3.95" customHeight="1" x14ac:dyDescent="0.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29"/>
      <c r="T29" s="1"/>
      <c r="U29" s="23"/>
      <c r="V29" s="23"/>
      <c r="W29" s="23"/>
      <c r="X29" s="23"/>
      <c r="Y29" s="23"/>
      <c r="Z29" s="23"/>
      <c r="AA29" s="23"/>
      <c r="AB29" s="23"/>
      <c r="AD29" s="1"/>
      <c r="AE29" s="1"/>
      <c r="AH29" s="1"/>
      <c r="AI29" s="1"/>
    </row>
    <row r="30" spans="2:35" s="27" customFormat="1" ht="3.95" customHeight="1" x14ac:dyDescent="0.4">
      <c r="B30" s="25"/>
      <c r="C30" s="25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9"/>
      <c r="T30" s="1"/>
      <c r="U30" s="23"/>
      <c r="V30" s="23"/>
      <c r="W30" s="23"/>
      <c r="X30" s="23"/>
      <c r="Y30" s="23"/>
      <c r="Z30" s="23"/>
      <c r="AA30" s="23"/>
      <c r="AB30" s="23"/>
      <c r="AD30" s="1"/>
      <c r="AE30" s="1"/>
      <c r="AH30" s="1"/>
      <c r="AI30" s="1"/>
    </row>
    <row r="31" spans="2:35" s="37" customFormat="1" ht="15.75" customHeight="1" x14ac:dyDescent="0.25">
      <c r="B31" s="101" t="s">
        <v>14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2:35" s="38" customFormat="1" ht="15.95" customHeight="1" x14ac:dyDescent="0.25">
      <c r="B32" s="98" t="s">
        <v>15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</row>
    <row r="33" spans="2:19" s="38" customFormat="1" ht="30" customHeight="1" x14ac:dyDescent="0.25">
      <c r="B33" s="98" t="s">
        <v>40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3"/>
    </row>
    <row r="34" spans="2:19" s="38" customFormat="1" ht="15.95" customHeight="1" x14ac:dyDescent="0.25">
      <c r="B34" s="98" t="s">
        <v>16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</row>
    <row r="35" spans="2:19" s="38" customFormat="1" ht="15.95" customHeight="1" x14ac:dyDescent="0.25">
      <c r="B35" s="98" t="s">
        <v>17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2:19" ht="21.95" customHeight="1" x14ac:dyDescent="0.25">
      <c r="B36" s="30"/>
      <c r="C36" s="30"/>
    </row>
    <row r="37" spans="2:19" ht="21.95" customHeight="1" x14ac:dyDescent="0.25">
      <c r="B37" s="30"/>
      <c r="C37" s="30"/>
    </row>
    <row r="38" spans="2:19" ht="21.95" customHeight="1" x14ac:dyDescent="0.25">
      <c r="B38" s="30"/>
      <c r="C38" s="30"/>
    </row>
    <row r="39" spans="2:19" ht="21.95" customHeight="1" x14ac:dyDescent="0.25">
      <c r="B39" s="30"/>
      <c r="C39" s="30"/>
    </row>
    <row r="40" spans="2:19" ht="21.95" customHeight="1" x14ac:dyDescent="0.25">
      <c r="B40" s="30"/>
      <c r="C40" s="30"/>
    </row>
    <row r="41" spans="2:19" ht="21.95" customHeight="1" x14ac:dyDescent="0.25">
      <c r="B41" s="30"/>
      <c r="C41" s="30"/>
    </row>
    <row r="43" spans="2:19" ht="21.95" customHeight="1" x14ac:dyDescent="0.25">
      <c r="B43" s="23"/>
      <c r="C43" s="23"/>
    </row>
    <row r="44" spans="2:19" ht="21.95" customHeight="1" x14ac:dyDescent="0.25">
      <c r="B44" s="23"/>
      <c r="C44" s="23"/>
    </row>
    <row r="45" spans="2:19" ht="21.95" customHeight="1" x14ac:dyDescent="0.25">
      <c r="B45" s="23"/>
      <c r="C45" s="23"/>
    </row>
    <row r="46" spans="2:19" ht="21.95" customHeight="1" x14ac:dyDescent="0.25">
      <c r="B46" s="23"/>
      <c r="C46" s="23"/>
    </row>
    <row r="47" spans="2:19" ht="21.95" customHeight="1" x14ac:dyDescent="0.25">
      <c r="B47" s="23"/>
      <c r="C47" s="23"/>
    </row>
    <row r="48" spans="2:19" ht="21.95" customHeight="1" x14ac:dyDescent="0.25">
      <c r="B48" s="23"/>
      <c r="C48" s="23"/>
    </row>
    <row r="49" spans="2:3" ht="21.95" customHeight="1" x14ac:dyDescent="0.25">
      <c r="B49" s="23"/>
      <c r="C49" s="23"/>
    </row>
    <row r="50" spans="2:3" ht="21.95" customHeight="1" x14ac:dyDescent="0.25">
      <c r="B50" s="23"/>
      <c r="C50" s="23"/>
    </row>
    <row r="52" spans="2:3" ht="21.95" customHeight="1" x14ac:dyDescent="0.25">
      <c r="B52" s="30"/>
      <c r="C52" s="30"/>
    </row>
    <row r="53" spans="2:3" ht="21.95" customHeight="1" x14ac:dyDescent="0.25">
      <c r="B53" s="30"/>
      <c r="C53" s="30"/>
    </row>
    <row r="54" spans="2:3" ht="21.95" customHeight="1" x14ac:dyDescent="0.25">
      <c r="B54" s="30"/>
      <c r="C54" s="30"/>
    </row>
    <row r="55" spans="2:3" ht="21.95" customHeight="1" x14ac:dyDescent="0.25">
      <c r="B55" s="30"/>
      <c r="C55" s="30"/>
    </row>
    <row r="56" spans="2:3" ht="21.95" customHeight="1" x14ac:dyDescent="0.25">
      <c r="B56" s="30"/>
      <c r="C56" s="30"/>
    </row>
    <row r="57" spans="2:3" ht="21.95" customHeight="1" x14ac:dyDescent="0.25">
      <c r="B57" s="30"/>
      <c r="C57" s="30"/>
    </row>
    <row r="58" spans="2:3" ht="21.95" customHeight="1" x14ac:dyDescent="0.25">
      <c r="B58" s="30"/>
      <c r="C58" s="30"/>
    </row>
    <row r="59" spans="2:3" ht="21.95" customHeight="1" x14ac:dyDescent="0.25">
      <c r="B59" s="30"/>
      <c r="C59" s="30"/>
    </row>
    <row r="61" spans="2:3" ht="21.95" customHeight="1" x14ac:dyDescent="0.25">
      <c r="B61" s="30"/>
      <c r="C61" s="30"/>
    </row>
    <row r="62" spans="2:3" ht="21.95" customHeight="1" x14ac:dyDescent="0.25">
      <c r="B62" s="30"/>
      <c r="C62" s="30"/>
    </row>
    <row r="63" spans="2:3" ht="21.95" customHeight="1" x14ac:dyDescent="0.25">
      <c r="B63" s="30"/>
      <c r="C63" s="30"/>
    </row>
    <row r="64" spans="2:3" ht="21.95" customHeight="1" x14ac:dyDescent="0.25">
      <c r="B64" s="30"/>
      <c r="C64" s="30"/>
    </row>
    <row r="65" spans="2:3" ht="21.95" customHeight="1" x14ac:dyDescent="0.25">
      <c r="B65" s="30"/>
      <c r="C65" s="30"/>
    </row>
    <row r="66" spans="2:3" ht="21.95" customHeight="1" x14ac:dyDescent="0.25">
      <c r="B66" s="30"/>
      <c r="C66" s="30"/>
    </row>
    <row r="67" spans="2:3" ht="21.95" customHeight="1" x14ac:dyDescent="0.25">
      <c r="B67" s="30"/>
      <c r="C67" s="30"/>
    </row>
    <row r="69" spans="2:3" ht="21.95" customHeight="1" x14ac:dyDescent="0.25">
      <c r="B69" s="23"/>
      <c r="C69" s="23"/>
    </row>
    <row r="70" spans="2:3" ht="21.95" customHeight="1" x14ac:dyDescent="0.25">
      <c r="B70" s="23"/>
      <c r="C70" s="23"/>
    </row>
    <row r="71" spans="2:3" ht="21.95" customHeight="1" x14ac:dyDescent="0.25">
      <c r="B71" s="23"/>
      <c r="C71" s="23"/>
    </row>
    <row r="72" spans="2:3" ht="21.95" customHeight="1" x14ac:dyDescent="0.25">
      <c r="B72" s="23"/>
      <c r="C72" s="23"/>
    </row>
    <row r="73" spans="2:3" ht="21.95" customHeight="1" x14ac:dyDescent="0.25">
      <c r="B73" s="23"/>
      <c r="C73" s="23"/>
    </row>
    <row r="74" spans="2:3" ht="21.95" customHeight="1" x14ac:dyDescent="0.25">
      <c r="B74" s="23"/>
      <c r="C74" s="23"/>
    </row>
    <row r="75" spans="2:3" ht="21.95" customHeight="1" x14ac:dyDescent="0.25">
      <c r="B75" s="23"/>
      <c r="C75" s="23"/>
    </row>
    <row r="76" spans="2:3" ht="21.95" customHeight="1" x14ac:dyDescent="0.25">
      <c r="B76" s="23"/>
      <c r="C76" s="23"/>
    </row>
    <row r="78" spans="2:3" ht="21.95" customHeight="1" x14ac:dyDescent="0.25">
      <c r="B78" s="30"/>
      <c r="C78" s="30"/>
    </row>
    <row r="79" spans="2:3" ht="21.95" customHeight="1" x14ac:dyDescent="0.25">
      <c r="B79" s="30"/>
      <c r="C79" s="30"/>
    </row>
    <row r="80" spans="2:3" ht="21.95" customHeight="1" x14ac:dyDescent="0.25">
      <c r="B80" s="30"/>
      <c r="C80" s="30"/>
    </row>
    <row r="81" spans="2:3" ht="21.95" customHeight="1" x14ac:dyDescent="0.25">
      <c r="B81" s="30"/>
      <c r="C81" s="30"/>
    </row>
    <row r="82" spans="2:3" ht="21.95" customHeight="1" x14ac:dyDescent="0.25">
      <c r="B82" s="30"/>
      <c r="C82" s="30"/>
    </row>
    <row r="83" spans="2:3" ht="21.95" customHeight="1" x14ac:dyDescent="0.25">
      <c r="B83" s="30"/>
      <c r="C83" s="30"/>
    </row>
    <row r="84" spans="2:3" ht="21.95" customHeight="1" x14ac:dyDescent="0.25">
      <c r="B84" s="30"/>
      <c r="C84" s="30"/>
    </row>
    <row r="85" spans="2:3" ht="21.95" customHeight="1" x14ac:dyDescent="0.25">
      <c r="B85" s="30"/>
      <c r="C85" s="30"/>
    </row>
    <row r="87" spans="2:3" ht="21.95" customHeight="1" x14ac:dyDescent="0.25">
      <c r="B87" s="30"/>
      <c r="C87" s="30"/>
    </row>
    <row r="88" spans="2:3" ht="21.95" customHeight="1" x14ac:dyDescent="0.25">
      <c r="B88" s="30"/>
      <c r="C88" s="30"/>
    </row>
    <row r="89" spans="2:3" ht="21.95" customHeight="1" x14ac:dyDescent="0.25">
      <c r="B89" s="30"/>
      <c r="C89" s="30"/>
    </row>
    <row r="90" spans="2:3" ht="21.95" customHeight="1" x14ac:dyDescent="0.25">
      <c r="B90" s="30"/>
      <c r="C90" s="30"/>
    </row>
    <row r="91" spans="2:3" ht="21.95" customHeight="1" x14ac:dyDescent="0.25">
      <c r="B91" s="30"/>
      <c r="C91" s="30"/>
    </row>
    <row r="92" spans="2:3" ht="21.95" customHeight="1" x14ac:dyDescent="0.25">
      <c r="B92" s="30"/>
      <c r="C92" s="30"/>
    </row>
    <row r="93" spans="2:3" ht="21.95" customHeight="1" x14ac:dyDescent="0.25">
      <c r="B93" s="30"/>
      <c r="C93" s="30"/>
    </row>
    <row r="94" spans="2:3" ht="21.95" customHeight="1" x14ac:dyDescent="0.25">
      <c r="B94" s="30"/>
      <c r="C94" s="30"/>
    </row>
    <row r="96" spans="2:3" ht="21.95" customHeight="1" x14ac:dyDescent="0.25">
      <c r="B96" s="23"/>
      <c r="C96" s="23"/>
    </row>
    <row r="97" spans="2:3" ht="21.95" customHeight="1" x14ac:dyDescent="0.25">
      <c r="B97" s="23"/>
      <c r="C97" s="23"/>
    </row>
    <row r="98" spans="2:3" ht="21.95" customHeight="1" x14ac:dyDescent="0.25">
      <c r="B98" s="23"/>
      <c r="C98" s="23"/>
    </row>
    <row r="99" spans="2:3" ht="21.95" customHeight="1" x14ac:dyDescent="0.25">
      <c r="B99" s="23"/>
      <c r="C99" s="23"/>
    </row>
    <row r="100" spans="2:3" ht="21.95" customHeight="1" x14ac:dyDescent="0.25">
      <c r="B100" s="23"/>
      <c r="C100" s="23"/>
    </row>
    <row r="101" spans="2:3" ht="21.95" customHeight="1" x14ac:dyDescent="0.25">
      <c r="B101" s="23"/>
      <c r="C101" s="23"/>
    </row>
    <row r="102" spans="2:3" ht="21.95" customHeight="1" x14ac:dyDescent="0.25">
      <c r="B102" s="23"/>
      <c r="C102" s="23"/>
    </row>
    <row r="103" spans="2:3" ht="21.95" customHeight="1" x14ac:dyDescent="0.25">
      <c r="B103" s="23"/>
      <c r="C103" s="23"/>
    </row>
    <row r="105" spans="2:3" ht="21.95" customHeight="1" x14ac:dyDescent="0.25">
      <c r="B105" s="30"/>
      <c r="C105" s="30"/>
    </row>
    <row r="106" spans="2:3" ht="21.95" customHeight="1" x14ac:dyDescent="0.25">
      <c r="B106" s="30"/>
      <c r="C106" s="30"/>
    </row>
    <row r="107" spans="2:3" ht="21.95" customHeight="1" x14ac:dyDescent="0.25">
      <c r="B107" s="30"/>
      <c r="C107" s="30"/>
    </row>
    <row r="108" spans="2:3" ht="21.95" customHeight="1" x14ac:dyDescent="0.25">
      <c r="B108" s="30"/>
      <c r="C108" s="30"/>
    </row>
    <row r="109" spans="2:3" ht="21.95" customHeight="1" x14ac:dyDescent="0.25">
      <c r="B109" s="30"/>
      <c r="C109" s="30"/>
    </row>
    <row r="110" spans="2:3" ht="21.95" customHeight="1" x14ac:dyDescent="0.25">
      <c r="B110" s="30"/>
      <c r="C110" s="30"/>
    </row>
    <row r="111" spans="2:3" ht="21.95" customHeight="1" x14ac:dyDescent="0.25">
      <c r="B111" s="30"/>
      <c r="C111" s="30"/>
    </row>
    <row r="112" spans="2:3" ht="21.95" customHeight="1" x14ac:dyDescent="0.25">
      <c r="B112" s="30"/>
      <c r="C112" s="30"/>
    </row>
    <row r="114" spans="2:3" ht="21.95" customHeight="1" x14ac:dyDescent="0.25">
      <c r="B114" s="30"/>
      <c r="C114" s="30"/>
    </row>
    <row r="115" spans="2:3" ht="21.95" customHeight="1" x14ac:dyDescent="0.25">
      <c r="B115" s="30"/>
      <c r="C115" s="30"/>
    </row>
    <row r="116" spans="2:3" ht="21.95" customHeight="1" x14ac:dyDescent="0.25">
      <c r="B116" s="30"/>
      <c r="C116" s="30"/>
    </row>
    <row r="117" spans="2:3" ht="21.95" customHeight="1" x14ac:dyDescent="0.25">
      <c r="B117" s="30"/>
      <c r="C117" s="30"/>
    </row>
    <row r="118" spans="2:3" ht="21.95" customHeight="1" x14ac:dyDescent="0.25">
      <c r="B118" s="30"/>
      <c r="C118" s="30"/>
    </row>
    <row r="119" spans="2:3" ht="21.95" customHeight="1" x14ac:dyDescent="0.25">
      <c r="B119" s="30"/>
      <c r="C119" s="30"/>
    </row>
    <row r="120" spans="2:3" ht="21.95" customHeight="1" x14ac:dyDescent="0.25">
      <c r="B120" s="30"/>
      <c r="C120" s="30"/>
    </row>
    <row r="121" spans="2:3" ht="21.95" customHeight="1" x14ac:dyDescent="0.25">
      <c r="B121" s="30"/>
      <c r="C121" s="30"/>
    </row>
    <row r="123" spans="2:3" ht="21.95" customHeight="1" x14ac:dyDescent="0.25">
      <c r="B123" s="23"/>
      <c r="C123" s="23"/>
    </row>
    <row r="124" spans="2:3" ht="21.95" customHeight="1" x14ac:dyDescent="0.25">
      <c r="B124" s="23"/>
      <c r="C124" s="23"/>
    </row>
    <row r="125" spans="2:3" ht="21.95" customHeight="1" x14ac:dyDescent="0.25">
      <c r="B125" s="23"/>
      <c r="C125" s="23"/>
    </row>
    <row r="126" spans="2:3" ht="21.95" customHeight="1" x14ac:dyDescent="0.25">
      <c r="B126" s="23"/>
      <c r="C126" s="23"/>
    </row>
    <row r="127" spans="2:3" ht="21.95" customHeight="1" x14ac:dyDescent="0.25">
      <c r="B127" s="23"/>
      <c r="C127" s="23"/>
    </row>
    <row r="128" spans="2:3" ht="21.95" customHeight="1" x14ac:dyDescent="0.25">
      <c r="B128" s="23"/>
      <c r="C128" s="23"/>
    </row>
    <row r="129" spans="2:3" ht="21.95" customHeight="1" x14ac:dyDescent="0.25">
      <c r="B129" s="23"/>
      <c r="C129" s="23"/>
    </row>
    <row r="130" spans="2:3" ht="21.95" customHeight="1" x14ac:dyDescent="0.25">
      <c r="B130" s="23"/>
      <c r="C130" s="23"/>
    </row>
    <row r="132" spans="2:3" ht="21.95" customHeight="1" x14ac:dyDescent="0.25">
      <c r="B132" s="30"/>
      <c r="C132" s="30"/>
    </row>
    <row r="133" spans="2:3" ht="21.95" customHeight="1" x14ac:dyDescent="0.25">
      <c r="B133" s="30"/>
      <c r="C133" s="30"/>
    </row>
    <row r="134" spans="2:3" ht="21.95" customHeight="1" x14ac:dyDescent="0.25">
      <c r="B134" s="30"/>
      <c r="C134" s="30"/>
    </row>
    <row r="135" spans="2:3" ht="21.95" customHeight="1" x14ac:dyDescent="0.25">
      <c r="B135" s="30"/>
      <c r="C135" s="30"/>
    </row>
    <row r="136" spans="2:3" ht="21.95" customHeight="1" x14ac:dyDescent="0.25">
      <c r="B136" s="30"/>
      <c r="C136" s="30"/>
    </row>
    <row r="137" spans="2:3" ht="21.95" customHeight="1" x14ac:dyDescent="0.25">
      <c r="B137" s="30"/>
      <c r="C137" s="30"/>
    </row>
    <row r="138" spans="2:3" ht="21.95" customHeight="1" x14ac:dyDescent="0.25">
      <c r="B138" s="30"/>
      <c r="C138" s="30"/>
    </row>
    <row r="139" spans="2:3" ht="21.95" customHeight="1" x14ac:dyDescent="0.25">
      <c r="B139" s="30"/>
      <c r="C139" s="30"/>
    </row>
    <row r="141" spans="2:3" ht="21.95" customHeight="1" x14ac:dyDescent="0.25">
      <c r="B141" s="30"/>
      <c r="C141" s="30"/>
    </row>
    <row r="142" spans="2:3" ht="21.95" customHeight="1" x14ac:dyDescent="0.25">
      <c r="B142" s="30"/>
      <c r="C142" s="30"/>
    </row>
    <row r="143" spans="2:3" ht="21.95" customHeight="1" x14ac:dyDescent="0.25">
      <c r="B143" s="30"/>
      <c r="C143" s="30"/>
    </row>
    <row r="144" spans="2:3" ht="21.95" customHeight="1" x14ac:dyDescent="0.25">
      <c r="B144" s="30"/>
      <c r="C144" s="30"/>
    </row>
    <row r="145" spans="2:3" ht="21.95" customHeight="1" x14ac:dyDescent="0.25">
      <c r="B145" s="30"/>
      <c r="C145" s="30"/>
    </row>
    <row r="146" spans="2:3" ht="21.95" customHeight="1" x14ac:dyDescent="0.25">
      <c r="B146" s="30"/>
      <c r="C146" s="30"/>
    </row>
    <row r="147" spans="2:3" ht="21.95" customHeight="1" x14ac:dyDescent="0.25">
      <c r="B147" s="30"/>
      <c r="C147" s="30"/>
    </row>
    <row r="148" spans="2:3" ht="21.95" customHeight="1" x14ac:dyDescent="0.25">
      <c r="B148" s="30"/>
      <c r="C148" s="30"/>
    </row>
    <row r="150" spans="2:3" ht="21.95" customHeight="1" x14ac:dyDescent="0.25">
      <c r="B150" s="23"/>
      <c r="C150" s="23"/>
    </row>
    <row r="151" spans="2:3" ht="21.95" customHeight="1" x14ac:dyDescent="0.25">
      <c r="B151" s="23"/>
      <c r="C151" s="23"/>
    </row>
    <row r="152" spans="2:3" ht="21.95" customHeight="1" x14ac:dyDescent="0.25">
      <c r="B152" s="23"/>
      <c r="C152" s="23"/>
    </row>
    <row r="153" spans="2:3" ht="21.95" customHeight="1" x14ac:dyDescent="0.25">
      <c r="B153" s="23"/>
      <c r="C153" s="23"/>
    </row>
    <row r="154" spans="2:3" ht="21.95" customHeight="1" x14ac:dyDescent="0.25">
      <c r="B154" s="23"/>
      <c r="C154" s="23"/>
    </row>
    <row r="155" spans="2:3" ht="21.95" customHeight="1" x14ac:dyDescent="0.25">
      <c r="B155" s="23"/>
      <c r="C155" s="23"/>
    </row>
    <row r="156" spans="2:3" ht="21.95" customHeight="1" x14ac:dyDescent="0.25">
      <c r="B156" s="23"/>
      <c r="C156" s="23"/>
    </row>
    <row r="157" spans="2:3" ht="21.95" customHeight="1" x14ac:dyDescent="0.25">
      <c r="B157" s="23"/>
      <c r="C157" s="23"/>
    </row>
    <row r="159" spans="2:3" ht="21.95" customHeight="1" x14ac:dyDescent="0.25">
      <c r="B159" s="30"/>
      <c r="C159" s="30"/>
    </row>
    <row r="160" spans="2:3" ht="21.95" customHeight="1" x14ac:dyDescent="0.25">
      <c r="B160" s="30"/>
      <c r="C160" s="30"/>
    </row>
    <row r="161" spans="2:3" ht="21.95" customHeight="1" x14ac:dyDescent="0.25">
      <c r="B161" s="30"/>
      <c r="C161" s="30"/>
    </row>
    <row r="162" spans="2:3" ht="21.95" customHeight="1" x14ac:dyDescent="0.25">
      <c r="B162" s="30"/>
      <c r="C162" s="30"/>
    </row>
    <row r="163" spans="2:3" ht="21.95" customHeight="1" x14ac:dyDescent="0.25">
      <c r="B163" s="30"/>
      <c r="C163" s="30"/>
    </row>
    <row r="164" spans="2:3" ht="21.95" customHeight="1" x14ac:dyDescent="0.25">
      <c r="B164" s="30"/>
      <c r="C164" s="30"/>
    </row>
    <row r="165" spans="2:3" ht="21.95" customHeight="1" x14ac:dyDescent="0.25">
      <c r="B165" s="30"/>
      <c r="C165" s="30"/>
    </row>
    <row r="166" spans="2:3" ht="21.95" customHeight="1" x14ac:dyDescent="0.25">
      <c r="B166" s="30"/>
      <c r="C166" s="30"/>
    </row>
    <row r="168" spans="2:3" ht="21.95" customHeight="1" x14ac:dyDescent="0.25">
      <c r="B168" s="30"/>
      <c r="C168" s="30"/>
    </row>
    <row r="169" spans="2:3" ht="21.95" customHeight="1" x14ac:dyDescent="0.25">
      <c r="B169" s="30"/>
      <c r="C169" s="30"/>
    </row>
    <row r="170" spans="2:3" ht="21.95" customHeight="1" x14ac:dyDescent="0.25">
      <c r="B170" s="30"/>
      <c r="C170" s="30"/>
    </row>
    <row r="171" spans="2:3" ht="21.95" customHeight="1" x14ac:dyDescent="0.25">
      <c r="B171" s="30"/>
      <c r="C171" s="30"/>
    </row>
    <row r="172" spans="2:3" ht="21.95" customHeight="1" x14ac:dyDescent="0.25">
      <c r="B172" s="30"/>
      <c r="C172" s="30"/>
    </row>
    <row r="173" spans="2:3" ht="21.95" customHeight="1" x14ac:dyDescent="0.25">
      <c r="B173" s="30"/>
      <c r="C173" s="30"/>
    </row>
    <row r="174" spans="2:3" ht="21.95" customHeight="1" x14ac:dyDescent="0.25">
      <c r="B174" s="30"/>
      <c r="C174" s="30"/>
    </row>
    <row r="175" spans="2:3" ht="21.95" customHeight="1" x14ac:dyDescent="0.25">
      <c r="B175" s="30"/>
      <c r="C175" s="30"/>
    </row>
    <row r="177" spans="2:3" ht="21.95" customHeight="1" x14ac:dyDescent="0.25">
      <c r="B177" s="23"/>
      <c r="C177" s="23"/>
    </row>
    <row r="178" spans="2:3" ht="21.95" customHeight="1" x14ac:dyDescent="0.25">
      <c r="B178" s="23"/>
      <c r="C178" s="23"/>
    </row>
    <row r="179" spans="2:3" ht="21.95" customHeight="1" x14ac:dyDescent="0.25">
      <c r="B179" s="23"/>
      <c r="C179" s="23"/>
    </row>
    <row r="180" spans="2:3" ht="21.95" customHeight="1" x14ac:dyDescent="0.25">
      <c r="B180" s="23"/>
      <c r="C180" s="23"/>
    </row>
    <row r="181" spans="2:3" ht="21.95" customHeight="1" x14ac:dyDescent="0.25">
      <c r="B181" s="23"/>
      <c r="C181" s="23"/>
    </row>
    <row r="182" spans="2:3" ht="21.95" customHeight="1" x14ac:dyDescent="0.25">
      <c r="B182" s="23"/>
      <c r="C182" s="23"/>
    </row>
    <row r="183" spans="2:3" ht="21.95" customHeight="1" x14ac:dyDescent="0.25">
      <c r="B183" s="23"/>
      <c r="C183" s="23"/>
    </row>
    <row r="184" spans="2:3" ht="21.95" customHeight="1" x14ac:dyDescent="0.25">
      <c r="B184" s="23"/>
      <c r="C184" s="23"/>
    </row>
    <row r="186" spans="2:3" ht="21.95" customHeight="1" x14ac:dyDescent="0.25">
      <c r="B186" s="30"/>
      <c r="C186" s="30"/>
    </row>
    <row r="187" spans="2:3" ht="21.95" customHeight="1" x14ac:dyDescent="0.25">
      <c r="B187" s="30"/>
      <c r="C187" s="30"/>
    </row>
    <row r="188" spans="2:3" ht="21.95" customHeight="1" x14ac:dyDescent="0.25">
      <c r="B188" s="30"/>
      <c r="C188" s="30"/>
    </row>
    <row r="189" spans="2:3" ht="21.95" customHeight="1" x14ac:dyDescent="0.25">
      <c r="B189" s="30"/>
      <c r="C189" s="30"/>
    </row>
    <row r="190" spans="2:3" ht="21.95" customHeight="1" x14ac:dyDescent="0.25">
      <c r="B190" s="30"/>
      <c r="C190" s="30"/>
    </row>
    <row r="191" spans="2:3" ht="21.95" customHeight="1" x14ac:dyDescent="0.25">
      <c r="B191" s="30"/>
      <c r="C191" s="30"/>
    </row>
    <row r="192" spans="2:3" ht="21.95" customHeight="1" x14ac:dyDescent="0.25">
      <c r="B192" s="30"/>
      <c r="C192" s="30"/>
    </row>
    <row r="193" spans="2:3" ht="21.95" customHeight="1" x14ac:dyDescent="0.25">
      <c r="B193" s="30"/>
      <c r="C193" s="30"/>
    </row>
    <row r="195" spans="2:3" ht="21.95" customHeight="1" x14ac:dyDescent="0.25">
      <c r="B195" s="30"/>
      <c r="C195" s="30"/>
    </row>
    <row r="196" spans="2:3" ht="21.95" customHeight="1" x14ac:dyDescent="0.25">
      <c r="B196" s="30"/>
      <c r="C196" s="30"/>
    </row>
    <row r="197" spans="2:3" ht="21.95" customHeight="1" x14ac:dyDescent="0.25">
      <c r="B197" s="30"/>
      <c r="C197" s="30"/>
    </row>
    <row r="198" spans="2:3" ht="21.95" customHeight="1" x14ac:dyDescent="0.25">
      <c r="B198" s="30"/>
      <c r="C198" s="30"/>
    </row>
    <row r="199" spans="2:3" ht="21.95" customHeight="1" x14ac:dyDescent="0.25">
      <c r="B199" s="30"/>
      <c r="C199" s="30"/>
    </row>
    <row r="200" spans="2:3" ht="21.95" customHeight="1" x14ac:dyDescent="0.25">
      <c r="B200" s="30"/>
      <c r="C200" s="30"/>
    </row>
    <row r="201" spans="2:3" ht="21.95" customHeight="1" x14ac:dyDescent="0.25">
      <c r="B201" s="30"/>
      <c r="C201" s="30"/>
    </row>
    <row r="202" spans="2:3" ht="21.95" customHeight="1" x14ac:dyDescent="0.25">
      <c r="B202" s="30"/>
      <c r="C202" s="30"/>
    </row>
  </sheetData>
  <mergeCells count="15">
    <mergeCell ref="B35:R35"/>
    <mergeCell ref="B4:R4"/>
    <mergeCell ref="B29:R29"/>
    <mergeCell ref="B31:R31"/>
    <mergeCell ref="B32:R32"/>
    <mergeCell ref="B34:R34"/>
    <mergeCell ref="B33:R33"/>
    <mergeCell ref="B5:B10"/>
    <mergeCell ref="D5:D10"/>
    <mergeCell ref="F5:R5"/>
    <mergeCell ref="F7:F10"/>
    <mergeCell ref="H7:H10"/>
    <mergeCell ref="J7:N8"/>
    <mergeCell ref="P7:P10"/>
    <mergeCell ref="R7:R10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A392-96B1-4EAC-82A7-6263919D29BB}">
  <sheetPr>
    <tabColor rgb="FF92D050"/>
  </sheetPr>
  <dimension ref="B1:R60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1" customWidth="1"/>
    <col min="2" max="2" width="30.7109375" style="1" customWidth="1"/>
    <col min="3" max="3" width="0.28515625" style="1" customWidth="1"/>
    <col min="4" max="4" width="25.7109375" style="1" customWidth="1"/>
    <col min="5" max="5" width="0.28515625" style="1" customWidth="1"/>
    <col min="6" max="6" width="20.7109375" style="1" customWidth="1"/>
    <col min="7" max="7" width="0.28515625" style="1" customWidth="1"/>
    <col min="8" max="8" width="20.7109375" style="1" customWidth="1"/>
    <col min="9" max="9" width="0.28515625" style="1" customWidth="1"/>
    <col min="10" max="10" width="20.7109375" style="1" customWidth="1"/>
    <col min="11" max="11" width="0.28515625" style="1" customWidth="1"/>
    <col min="12" max="12" width="20.7109375" style="1" customWidth="1"/>
    <col min="13" max="13" width="0.28515625" style="1" customWidth="1"/>
    <col min="14" max="14" width="20.7109375" style="1" customWidth="1"/>
    <col min="15" max="15" width="0.28515625" style="1" customWidth="1"/>
    <col min="16" max="16" width="20.7109375" style="1" customWidth="1"/>
    <col min="17" max="17" width="0.28515625" style="1" customWidth="1"/>
    <col min="18" max="18" width="20.7109375" style="1" customWidth="1"/>
    <col min="19" max="19" width="2.7109375" style="1" customWidth="1"/>
    <col min="20" max="16384" width="11.42578125" style="1"/>
  </cols>
  <sheetData>
    <row r="1" spans="2:18" ht="21.95" customHeight="1" x14ac:dyDescent="0.25">
      <c r="B1" s="1" t="s">
        <v>48</v>
      </c>
    </row>
    <row r="2" spans="2:18" ht="21.95" customHeight="1" x14ac:dyDescent="0.25">
      <c r="B2" s="1" t="s">
        <v>45</v>
      </c>
    </row>
    <row r="3" spans="2:18" ht="3.95" customHeight="1" x14ac:dyDescent="0.25"/>
    <row r="4" spans="2:18" ht="3.95" customHeigh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2:18" ht="21.95" customHeight="1" x14ac:dyDescent="0.25">
      <c r="B5" s="102" t="s">
        <v>18</v>
      </c>
      <c r="C5" s="35"/>
      <c r="D5" s="102" t="s">
        <v>7</v>
      </c>
      <c r="E5" s="35"/>
      <c r="F5" s="102" t="s">
        <v>8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</row>
    <row r="6" spans="2:18" ht="2.1" customHeight="1" x14ac:dyDescent="0.25">
      <c r="B6" s="102"/>
      <c r="C6" s="35"/>
      <c r="D6" s="102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 ht="39.950000000000003" customHeight="1" x14ac:dyDescent="0.25">
      <c r="B7" s="102"/>
      <c r="C7" s="35"/>
      <c r="D7" s="102"/>
      <c r="E7" s="35"/>
      <c r="F7" s="102" t="s">
        <v>10</v>
      </c>
      <c r="G7" s="35"/>
      <c r="H7" s="102" t="s">
        <v>11</v>
      </c>
      <c r="I7" s="35"/>
      <c r="J7" s="102" t="s">
        <v>12</v>
      </c>
      <c r="K7" s="102"/>
      <c r="L7" s="102"/>
      <c r="M7" s="102"/>
      <c r="N7" s="102"/>
      <c r="O7" s="35"/>
      <c r="P7" s="102" t="s">
        <v>41</v>
      </c>
      <c r="Q7" s="35"/>
      <c r="R7" s="102" t="s">
        <v>20</v>
      </c>
    </row>
    <row r="8" spans="2:18" ht="2.1" customHeight="1" x14ac:dyDescent="0.25">
      <c r="B8" s="102"/>
      <c r="C8" s="35"/>
      <c r="D8" s="102"/>
      <c r="E8" s="35"/>
      <c r="F8" s="102"/>
      <c r="G8" s="35"/>
      <c r="H8" s="102"/>
      <c r="I8" s="35"/>
      <c r="J8" s="41"/>
      <c r="K8" s="41"/>
      <c r="L8" s="41"/>
      <c r="M8" s="41"/>
      <c r="N8" s="41"/>
      <c r="O8" s="35"/>
      <c r="P8" s="102"/>
      <c r="Q8" s="35"/>
      <c r="R8" s="102"/>
    </row>
    <row r="9" spans="2:18" ht="21.95" customHeight="1" x14ac:dyDescent="0.25">
      <c r="B9" s="102"/>
      <c r="C9" s="35"/>
      <c r="D9" s="102"/>
      <c r="E9" s="35"/>
      <c r="F9" s="102"/>
      <c r="G9" s="35"/>
      <c r="H9" s="102"/>
      <c r="I9" s="35"/>
      <c r="J9" s="34" t="s">
        <v>7</v>
      </c>
      <c r="K9" s="35"/>
      <c r="L9" s="34" t="s">
        <v>13</v>
      </c>
      <c r="M9" s="35"/>
      <c r="N9" s="34" t="s">
        <v>42</v>
      </c>
      <c r="O9" s="35"/>
      <c r="P9" s="102"/>
      <c r="Q9" s="35"/>
      <c r="R9" s="102"/>
    </row>
    <row r="10" spans="2:18" ht="2.1" customHeight="1" x14ac:dyDescent="0.25">
      <c r="B10" s="41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2:18" ht="21.95" customHeight="1" x14ac:dyDescent="0.25">
      <c r="B11" s="39" t="s">
        <v>7</v>
      </c>
      <c r="C11" s="19"/>
      <c r="D11" s="40">
        <f t="shared" ref="D11:D23" si="0">SUM(F11,H11,J11,P11,R11)</f>
        <v>1755617442.4400003</v>
      </c>
      <c r="E11" s="20"/>
      <c r="F11" s="40">
        <v>634267619</v>
      </c>
      <c r="G11" s="20"/>
      <c r="H11" s="40">
        <v>165557629.46000001</v>
      </c>
      <c r="I11" s="20"/>
      <c r="J11" s="40">
        <v>171229418.91</v>
      </c>
      <c r="K11" s="20"/>
      <c r="L11" s="40">
        <v>12905993.93</v>
      </c>
      <c r="M11" s="20"/>
      <c r="N11" s="40">
        <v>158323424.97999999</v>
      </c>
      <c r="O11" s="20"/>
      <c r="P11" s="40">
        <v>711284832.8900001</v>
      </c>
      <c r="Q11" s="20"/>
      <c r="R11" s="40">
        <v>73277942.179999992</v>
      </c>
    </row>
    <row r="12" spans="2:18" ht="21.95" customHeight="1" x14ac:dyDescent="0.25">
      <c r="B12" s="21" t="s">
        <v>21</v>
      </c>
      <c r="C12" s="21"/>
      <c r="D12" s="22">
        <f t="shared" si="0"/>
        <v>30724254.319999997</v>
      </c>
      <c r="E12" s="22"/>
      <c r="F12" s="22">
        <v>11203209</v>
      </c>
      <c r="G12" s="22"/>
      <c r="H12" s="22">
        <v>139827.15</v>
      </c>
      <c r="I12" s="22"/>
      <c r="J12" s="22">
        <v>11540740</v>
      </c>
      <c r="K12" s="22"/>
      <c r="L12" s="22" t="s">
        <v>46</v>
      </c>
      <c r="M12" s="22"/>
      <c r="N12" s="22">
        <v>11540740</v>
      </c>
      <c r="O12" s="22"/>
      <c r="P12" s="22">
        <v>6520623.8099999996</v>
      </c>
      <c r="Q12" s="22"/>
      <c r="R12" s="22">
        <v>1319854.3600000001</v>
      </c>
    </row>
    <row r="13" spans="2:18" ht="21.95" customHeight="1" x14ac:dyDescent="0.25">
      <c r="B13" s="21" t="s">
        <v>22</v>
      </c>
      <c r="C13" s="21"/>
      <c r="D13" s="22">
        <f t="shared" si="0"/>
        <v>29296704.439999998</v>
      </c>
      <c r="E13" s="22"/>
      <c r="F13" s="22">
        <v>11096840</v>
      </c>
      <c r="G13" s="22"/>
      <c r="H13" s="22">
        <v>126747.12</v>
      </c>
      <c r="I13" s="22"/>
      <c r="J13" s="22">
        <v>11565204</v>
      </c>
      <c r="K13" s="22"/>
      <c r="L13" s="22" t="s">
        <v>46</v>
      </c>
      <c r="M13" s="22"/>
      <c r="N13" s="22">
        <v>11565204</v>
      </c>
      <c r="O13" s="22"/>
      <c r="P13" s="22">
        <v>3464506.9</v>
      </c>
      <c r="Q13" s="22"/>
      <c r="R13" s="22">
        <v>3043406.42</v>
      </c>
    </row>
    <row r="14" spans="2:18" ht="21.95" customHeight="1" x14ac:dyDescent="0.25">
      <c r="B14" s="21" t="s">
        <v>23</v>
      </c>
      <c r="C14" s="21"/>
      <c r="D14" s="22">
        <f t="shared" si="0"/>
        <v>153286341.85999998</v>
      </c>
      <c r="E14" s="22"/>
      <c r="F14" s="22">
        <v>10893024</v>
      </c>
      <c r="G14" s="22"/>
      <c r="H14" s="22">
        <v>158248.84</v>
      </c>
      <c r="I14" s="22"/>
      <c r="J14" s="22">
        <v>12850071</v>
      </c>
      <c r="K14" s="22"/>
      <c r="L14" s="22" t="s">
        <v>46</v>
      </c>
      <c r="M14" s="22"/>
      <c r="N14" s="22">
        <v>12850071</v>
      </c>
      <c r="O14" s="22"/>
      <c r="P14" s="22">
        <v>129041772.33</v>
      </c>
      <c r="Q14" s="22"/>
      <c r="R14" s="22">
        <v>343225.69</v>
      </c>
    </row>
    <row r="15" spans="2:18" ht="21.95" customHeight="1" x14ac:dyDescent="0.25">
      <c r="B15" s="21" t="s">
        <v>24</v>
      </c>
      <c r="C15" s="21"/>
      <c r="D15" s="22">
        <f t="shared" si="0"/>
        <v>47042903.099999994</v>
      </c>
      <c r="E15" s="22"/>
      <c r="F15" s="22">
        <v>10938274</v>
      </c>
      <c r="G15" s="22"/>
      <c r="H15" s="22">
        <v>163246.29999999999</v>
      </c>
      <c r="I15" s="22"/>
      <c r="J15" s="22">
        <v>8983899.4800000004</v>
      </c>
      <c r="K15" s="22"/>
      <c r="L15" s="22" t="s">
        <v>46</v>
      </c>
      <c r="M15" s="22"/>
      <c r="N15" s="22">
        <v>8983899.4800000004</v>
      </c>
      <c r="O15" s="22"/>
      <c r="P15" s="22">
        <v>22933343.129999999</v>
      </c>
      <c r="Q15" s="22"/>
      <c r="R15" s="22">
        <v>4024140.19</v>
      </c>
    </row>
    <row r="16" spans="2:18" ht="21.95" customHeight="1" x14ac:dyDescent="0.25">
      <c r="B16" s="21" t="s">
        <v>25</v>
      </c>
      <c r="C16" s="21"/>
      <c r="D16" s="22">
        <f t="shared" si="0"/>
        <v>69813126.950000003</v>
      </c>
      <c r="E16" s="22"/>
      <c r="F16" s="22">
        <v>11160775</v>
      </c>
      <c r="G16" s="22"/>
      <c r="H16" s="22">
        <v>142500.16</v>
      </c>
      <c r="I16" s="22"/>
      <c r="J16" s="22">
        <v>19447672.66</v>
      </c>
      <c r="K16" s="22"/>
      <c r="L16" s="22" t="s">
        <v>46</v>
      </c>
      <c r="M16" s="22"/>
      <c r="N16" s="22">
        <v>19447672.66</v>
      </c>
      <c r="O16" s="22"/>
      <c r="P16" s="22">
        <v>32989464.940000001</v>
      </c>
      <c r="Q16" s="22"/>
      <c r="R16" s="22">
        <v>6072714.1900000004</v>
      </c>
    </row>
    <row r="17" spans="2:18" ht="21.95" customHeight="1" x14ac:dyDescent="0.25">
      <c r="B17" s="21" t="s">
        <v>26</v>
      </c>
      <c r="C17" s="21"/>
      <c r="D17" s="22">
        <f t="shared" si="0"/>
        <v>149150361.73000002</v>
      </c>
      <c r="E17" s="22"/>
      <c r="F17" s="22">
        <v>11260447</v>
      </c>
      <c r="G17" s="22"/>
      <c r="H17" s="22">
        <v>181064.13</v>
      </c>
      <c r="I17" s="22"/>
      <c r="J17" s="22">
        <v>10186083.300000001</v>
      </c>
      <c r="K17" s="22"/>
      <c r="L17" s="22" t="s">
        <v>46</v>
      </c>
      <c r="M17" s="22"/>
      <c r="N17" s="22">
        <v>10186083.300000001</v>
      </c>
      <c r="O17" s="22"/>
      <c r="P17" s="22">
        <v>126176934.72</v>
      </c>
      <c r="Q17" s="22"/>
      <c r="R17" s="22">
        <v>1345832.58</v>
      </c>
    </row>
    <row r="18" spans="2:18" ht="21.95" customHeight="1" x14ac:dyDescent="0.25">
      <c r="B18" s="21" t="s">
        <v>27</v>
      </c>
      <c r="C18" s="21"/>
      <c r="D18" s="22">
        <f t="shared" si="0"/>
        <v>72402822.210000008</v>
      </c>
      <c r="E18" s="22"/>
      <c r="F18" s="22">
        <v>11059418</v>
      </c>
      <c r="G18" s="22"/>
      <c r="H18" s="22">
        <v>147796.60999999999</v>
      </c>
      <c r="I18" s="22"/>
      <c r="J18" s="22">
        <v>12255870.199999999</v>
      </c>
      <c r="K18" s="22"/>
      <c r="L18" s="22" t="s">
        <v>46</v>
      </c>
      <c r="M18" s="22"/>
      <c r="N18" s="22">
        <v>12255870.199999999</v>
      </c>
      <c r="O18" s="22"/>
      <c r="P18" s="22">
        <v>30083998.870000001</v>
      </c>
      <c r="Q18" s="22"/>
      <c r="R18" s="22">
        <v>18855738.530000001</v>
      </c>
    </row>
    <row r="19" spans="2:18" ht="21.95" customHeight="1" x14ac:dyDescent="0.25">
      <c r="B19" s="21" t="s">
        <v>28</v>
      </c>
      <c r="C19" s="21"/>
      <c r="D19" s="22">
        <f t="shared" si="0"/>
        <v>88786523.590000004</v>
      </c>
      <c r="E19" s="22"/>
      <c r="F19" s="22">
        <v>11503388</v>
      </c>
      <c r="G19" s="22"/>
      <c r="H19" s="22">
        <v>140794.85</v>
      </c>
      <c r="I19" s="22"/>
      <c r="J19" s="22">
        <v>23471852.949999999</v>
      </c>
      <c r="K19" s="22"/>
      <c r="L19" s="22">
        <v>12905993.93</v>
      </c>
      <c r="M19" s="22"/>
      <c r="N19" s="22">
        <v>10565859.02</v>
      </c>
      <c r="O19" s="22"/>
      <c r="P19" s="22">
        <v>35604513.420000002</v>
      </c>
      <c r="Q19" s="22"/>
      <c r="R19" s="22">
        <v>18065974.370000001</v>
      </c>
    </row>
    <row r="20" spans="2:18" ht="21.95" customHeight="1" x14ac:dyDescent="0.25">
      <c r="B20" s="21" t="s">
        <v>29</v>
      </c>
      <c r="C20" s="21"/>
      <c r="D20" s="22">
        <f t="shared" si="0"/>
        <v>48133046.090000004</v>
      </c>
      <c r="E20" s="22"/>
      <c r="F20" s="22">
        <v>11369244</v>
      </c>
      <c r="G20" s="22"/>
      <c r="H20" s="22">
        <v>113991.77</v>
      </c>
      <c r="I20" s="22"/>
      <c r="J20" s="22">
        <v>13554110.32</v>
      </c>
      <c r="K20" s="22"/>
      <c r="L20" s="22" t="s">
        <v>46</v>
      </c>
      <c r="M20" s="22"/>
      <c r="N20" s="22">
        <v>13554110.32</v>
      </c>
      <c r="O20" s="22"/>
      <c r="P20" s="22">
        <v>21528092.440000001</v>
      </c>
      <c r="Q20" s="22"/>
      <c r="R20" s="22">
        <v>1567607.56</v>
      </c>
    </row>
    <row r="21" spans="2:18" ht="21.95" customHeight="1" x14ac:dyDescent="0.25">
      <c r="B21" s="21" t="s">
        <v>30</v>
      </c>
      <c r="C21" s="21"/>
      <c r="D21" s="22">
        <f t="shared" si="0"/>
        <v>283648420.92000002</v>
      </c>
      <c r="E21" s="22"/>
      <c r="F21" s="22">
        <v>111279000</v>
      </c>
      <c r="G21" s="22"/>
      <c r="H21" s="22">
        <v>148760.20000000001</v>
      </c>
      <c r="I21" s="22"/>
      <c r="J21" s="22">
        <v>8956248</v>
      </c>
      <c r="K21" s="22"/>
      <c r="L21" s="22" t="s">
        <v>46</v>
      </c>
      <c r="M21" s="22"/>
      <c r="N21" s="22">
        <v>8956248</v>
      </c>
      <c r="O21" s="22"/>
      <c r="P21" s="22">
        <v>161121270.28</v>
      </c>
      <c r="Q21" s="22"/>
      <c r="R21" s="22">
        <v>2143142.44</v>
      </c>
    </row>
    <row r="22" spans="2:18" ht="21.95" customHeight="1" x14ac:dyDescent="0.25">
      <c r="B22" s="21" t="s">
        <v>31</v>
      </c>
      <c r="C22" s="21"/>
      <c r="D22" s="22">
        <f t="shared" si="0"/>
        <v>270001445.03000003</v>
      </c>
      <c r="E22" s="22"/>
      <c r="F22" s="22">
        <v>211252000</v>
      </c>
      <c r="G22" s="22"/>
      <c r="H22" s="22">
        <v>156905.59</v>
      </c>
      <c r="I22" s="22"/>
      <c r="J22" s="22">
        <v>22342590</v>
      </c>
      <c r="K22" s="22"/>
      <c r="L22" s="22" t="s">
        <v>46</v>
      </c>
      <c r="M22" s="22"/>
      <c r="N22" s="22">
        <v>22342590</v>
      </c>
      <c r="O22" s="22"/>
      <c r="P22" s="22">
        <v>34797447.219999999</v>
      </c>
      <c r="Q22" s="22"/>
      <c r="R22" s="22">
        <v>1452502.22</v>
      </c>
    </row>
    <row r="23" spans="2:18" ht="21.95" customHeight="1" x14ac:dyDescent="0.25">
      <c r="B23" s="21" t="s">
        <v>32</v>
      </c>
      <c r="C23" s="21"/>
      <c r="D23" s="22">
        <f t="shared" si="0"/>
        <v>513331492.19999999</v>
      </c>
      <c r="E23" s="22"/>
      <c r="F23" s="22">
        <v>211252000</v>
      </c>
      <c r="G23" s="22"/>
      <c r="H23" s="22">
        <v>163937746.74000001</v>
      </c>
      <c r="I23" s="22"/>
      <c r="J23" s="22">
        <v>16075077</v>
      </c>
      <c r="K23" s="22"/>
      <c r="L23" s="22" t="s">
        <v>46</v>
      </c>
      <c r="M23" s="22"/>
      <c r="N23" s="22">
        <v>16075077</v>
      </c>
      <c r="O23" s="22"/>
      <c r="P23" s="22">
        <v>107022864.83</v>
      </c>
      <c r="Q23" s="22"/>
      <c r="R23" s="22">
        <v>15043803.630000001</v>
      </c>
    </row>
    <row r="24" spans="2:18" ht="3.95" customHeight="1" x14ac:dyDescent="0.2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2:18" ht="3.95" customHeight="1" x14ac:dyDescent="0.25">
      <c r="B25" s="21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18" s="2" customFormat="1" ht="15.95" customHeight="1" x14ac:dyDescent="0.25">
      <c r="B26" s="103" t="s">
        <v>33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</row>
    <row r="27" spans="2:18" s="2" customFormat="1" ht="15.95" customHeight="1" x14ac:dyDescent="0.25">
      <c r="B27" s="103" t="s">
        <v>34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</row>
    <row r="28" spans="2:18" s="2" customFormat="1" ht="15.95" customHeight="1" x14ac:dyDescent="0.25">
      <c r="B28" s="103" t="s">
        <v>43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</row>
    <row r="29" spans="2:18" s="2" customFormat="1" ht="15.95" customHeight="1" x14ac:dyDescent="0.25">
      <c r="B29" s="103" t="s">
        <v>44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</row>
    <row r="32" spans="2:18" ht="21.95" customHeight="1" x14ac:dyDescent="0.25">
      <c r="B32" s="1" t="s">
        <v>48</v>
      </c>
    </row>
    <row r="33" spans="2:18" ht="21.95" customHeight="1" x14ac:dyDescent="0.25">
      <c r="B33" s="1" t="s">
        <v>47</v>
      </c>
    </row>
    <row r="34" spans="2:18" ht="3.95" customHeight="1" x14ac:dyDescent="0.25"/>
    <row r="35" spans="2:18" ht="3.95" customHeight="1" x14ac:dyDescent="0.2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</row>
    <row r="36" spans="2:18" ht="21.95" customHeight="1" x14ac:dyDescent="0.25">
      <c r="B36" s="102" t="s">
        <v>18</v>
      </c>
      <c r="C36" s="35"/>
      <c r="D36" s="102" t="s">
        <v>7</v>
      </c>
      <c r="E36" s="35"/>
      <c r="F36" s="102" t="s">
        <v>8</v>
      </c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2:18" ht="2.1" customHeight="1" x14ac:dyDescent="0.25">
      <c r="B37" s="102"/>
      <c r="C37" s="35"/>
      <c r="D37" s="102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 ht="39.950000000000003" customHeight="1" x14ac:dyDescent="0.25">
      <c r="B38" s="102"/>
      <c r="C38" s="35"/>
      <c r="D38" s="102"/>
      <c r="E38" s="35"/>
      <c r="F38" s="102" t="s">
        <v>10</v>
      </c>
      <c r="G38" s="35"/>
      <c r="H38" s="102" t="s">
        <v>11</v>
      </c>
      <c r="I38" s="35"/>
      <c r="J38" s="102" t="s">
        <v>19</v>
      </c>
      <c r="K38" s="102"/>
      <c r="L38" s="102"/>
      <c r="M38" s="102"/>
      <c r="N38" s="102"/>
      <c r="O38" s="35"/>
      <c r="P38" s="102" t="s">
        <v>41</v>
      </c>
      <c r="Q38" s="35"/>
      <c r="R38" s="102" t="s">
        <v>20</v>
      </c>
    </row>
    <row r="39" spans="2:18" ht="2.1" customHeight="1" x14ac:dyDescent="0.25">
      <c r="B39" s="102"/>
      <c r="C39" s="35"/>
      <c r="D39" s="102"/>
      <c r="E39" s="35"/>
      <c r="F39" s="102"/>
      <c r="G39" s="35"/>
      <c r="H39" s="102"/>
      <c r="I39" s="35"/>
      <c r="J39" s="35"/>
      <c r="K39" s="35"/>
      <c r="L39" s="35"/>
      <c r="M39" s="35"/>
      <c r="N39" s="35"/>
      <c r="O39" s="35"/>
      <c r="P39" s="102"/>
      <c r="Q39" s="35"/>
      <c r="R39" s="102"/>
    </row>
    <row r="40" spans="2:18" ht="21.95" customHeight="1" x14ac:dyDescent="0.25">
      <c r="B40" s="102"/>
      <c r="C40" s="35"/>
      <c r="D40" s="102"/>
      <c r="E40" s="35"/>
      <c r="F40" s="102"/>
      <c r="G40" s="35"/>
      <c r="H40" s="102"/>
      <c r="I40" s="35"/>
      <c r="J40" s="34" t="s">
        <v>7</v>
      </c>
      <c r="K40" s="35"/>
      <c r="L40" s="34" t="s">
        <v>13</v>
      </c>
      <c r="M40" s="35"/>
      <c r="N40" s="34" t="s">
        <v>42</v>
      </c>
      <c r="O40" s="35"/>
      <c r="P40" s="102"/>
      <c r="Q40" s="35"/>
      <c r="R40" s="102"/>
    </row>
    <row r="41" spans="2:18" ht="2.1" customHeight="1" x14ac:dyDescent="0.25"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21.95" customHeight="1" x14ac:dyDescent="0.25">
      <c r="B42" s="39" t="s">
        <v>7</v>
      </c>
      <c r="C42" s="19"/>
      <c r="D42" s="40">
        <f t="shared" ref="D42:D54" si="1">SUM(F42,H42,J42,P42,R42)</f>
        <v>6168709658.9400015</v>
      </c>
      <c r="E42" s="20"/>
      <c r="F42" s="40">
        <v>3208811000</v>
      </c>
      <c r="G42" s="20"/>
      <c r="H42" s="40">
        <v>1983643761.6000001</v>
      </c>
      <c r="I42" s="20"/>
      <c r="J42" s="40">
        <v>118519499.56</v>
      </c>
      <c r="K42" s="20"/>
      <c r="L42" s="40">
        <v>19020629</v>
      </c>
      <c r="M42" s="20"/>
      <c r="N42" s="40">
        <v>99498870.560000002</v>
      </c>
      <c r="O42" s="20"/>
      <c r="P42" s="40">
        <v>815513955.97000003</v>
      </c>
      <c r="Q42" s="20"/>
      <c r="R42" s="40">
        <v>42221441.810000002</v>
      </c>
    </row>
    <row r="43" spans="2:18" ht="21.95" customHeight="1" x14ac:dyDescent="0.25">
      <c r="B43" s="21" t="s">
        <v>21</v>
      </c>
      <c r="C43" s="21"/>
      <c r="D43" s="22">
        <f t="shared" si="1"/>
        <v>414465324.85000002</v>
      </c>
      <c r="E43" s="22"/>
      <c r="F43" s="22">
        <v>211252000</v>
      </c>
      <c r="G43" s="22"/>
      <c r="H43" s="22">
        <v>163937746.74000001</v>
      </c>
      <c r="I43" s="22"/>
      <c r="J43" s="22">
        <v>12867890.66</v>
      </c>
      <c r="K43" s="22"/>
      <c r="L43" s="22" t="s">
        <v>46</v>
      </c>
      <c r="M43" s="22"/>
      <c r="N43" s="22">
        <v>12867890.66</v>
      </c>
      <c r="O43" s="22"/>
      <c r="P43" s="22">
        <v>23735879.449999999</v>
      </c>
      <c r="Q43" s="22"/>
      <c r="R43" s="22">
        <v>2671808</v>
      </c>
    </row>
    <row r="44" spans="2:18" ht="21.95" customHeight="1" x14ac:dyDescent="0.25">
      <c r="B44" s="21" t="s">
        <v>22</v>
      </c>
      <c r="C44" s="21"/>
      <c r="D44" s="22">
        <f t="shared" si="1"/>
        <v>518672851.84999996</v>
      </c>
      <c r="E44" s="22"/>
      <c r="F44" s="22">
        <v>354855000</v>
      </c>
      <c r="G44" s="22"/>
      <c r="H44" s="22">
        <v>123804685.45</v>
      </c>
      <c r="I44" s="22"/>
      <c r="J44" s="22">
        <v>3667469.95</v>
      </c>
      <c r="K44" s="22"/>
      <c r="L44" s="22" t="s">
        <v>46</v>
      </c>
      <c r="M44" s="22"/>
      <c r="N44" s="22">
        <v>3667469.95</v>
      </c>
      <c r="O44" s="22"/>
      <c r="P44" s="22">
        <v>31551290.449999999</v>
      </c>
      <c r="Q44" s="22"/>
      <c r="R44" s="22">
        <v>4794406</v>
      </c>
    </row>
    <row r="45" spans="2:18" ht="21.95" customHeight="1" x14ac:dyDescent="0.25">
      <c r="B45" s="21" t="s">
        <v>23</v>
      </c>
      <c r="C45" s="21"/>
      <c r="D45" s="22">
        <f t="shared" si="1"/>
        <v>359716804.36000001</v>
      </c>
      <c r="E45" s="22"/>
      <c r="F45" s="22">
        <v>242135000</v>
      </c>
      <c r="G45" s="22"/>
      <c r="H45" s="22">
        <v>84040952.540000007</v>
      </c>
      <c r="I45" s="22"/>
      <c r="J45" s="22">
        <v>9221956.8599999994</v>
      </c>
      <c r="K45" s="22"/>
      <c r="L45" s="22" t="s">
        <v>46</v>
      </c>
      <c r="M45" s="22"/>
      <c r="N45" s="22">
        <v>9221956.8599999994</v>
      </c>
      <c r="O45" s="22"/>
      <c r="P45" s="22">
        <v>23150229.960000001</v>
      </c>
      <c r="Q45" s="22"/>
      <c r="R45" s="22">
        <v>1168665</v>
      </c>
    </row>
    <row r="46" spans="2:18" ht="21.95" customHeight="1" x14ac:dyDescent="0.25">
      <c r="B46" s="21" t="s">
        <v>24</v>
      </c>
      <c r="C46" s="21"/>
      <c r="D46" s="22">
        <f t="shared" si="1"/>
        <v>335947630.37</v>
      </c>
      <c r="E46" s="22"/>
      <c r="F46" s="22">
        <v>124149000</v>
      </c>
      <c r="G46" s="22"/>
      <c r="H46" s="22">
        <v>153950296.47999999</v>
      </c>
      <c r="I46" s="22"/>
      <c r="J46" s="22">
        <v>15456686.130000001</v>
      </c>
      <c r="K46" s="22"/>
      <c r="L46" s="22">
        <v>4800000</v>
      </c>
      <c r="M46" s="22"/>
      <c r="N46" s="22">
        <v>10656686.130000001</v>
      </c>
      <c r="O46" s="22"/>
      <c r="P46" s="22">
        <v>39451222.759999998</v>
      </c>
      <c r="Q46" s="22"/>
      <c r="R46" s="22">
        <v>2940425</v>
      </c>
    </row>
    <row r="47" spans="2:18" ht="21.95" customHeight="1" x14ac:dyDescent="0.25">
      <c r="B47" s="21" t="s">
        <v>25</v>
      </c>
      <c r="C47" s="21"/>
      <c r="D47" s="22">
        <f t="shared" si="1"/>
        <v>638401269.08999991</v>
      </c>
      <c r="E47" s="22"/>
      <c r="F47" s="22">
        <v>273033000</v>
      </c>
      <c r="G47" s="22"/>
      <c r="H47" s="22">
        <v>183121008.43000001</v>
      </c>
      <c r="I47" s="22"/>
      <c r="J47" s="22">
        <v>12058250.09</v>
      </c>
      <c r="K47" s="22"/>
      <c r="L47" s="22">
        <v>1257000</v>
      </c>
      <c r="M47" s="22"/>
      <c r="N47" s="22">
        <v>10801250.09</v>
      </c>
      <c r="O47" s="22"/>
      <c r="P47" s="22">
        <v>163389108.56999999</v>
      </c>
      <c r="Q47" s="22"/>
      <c r="R47" s="22">
        <v>6799902</v>
      </c>
    </row>
    <row r="48" spans="2:18" ht="21.95" customHeight="1" x14ac:dyDescent="0.25">
      <c r="B48" s="21" t="s">
        <v>26</v>
      </c>
      <c r="C48" s="21"/>
      <c r="D48" s="22">
        <f t="shared" si="1"/>
        <v>457720983.99000001</v>
      </c>
      <c r="E48" s="22"/>
      <c r="F48" s="22">
        <v>212420000</v>
      </c>
      <c r="G48" s="22"/>
      <c r="H48" s="22">
        <v>195800701.21000001</v>
      </c>
      <c r="I48" s="22"/>
      <c r="J48" s="22">
        <v>6136548.8799999999</v>
      </c>
      <c r="K48" s="22"/>
      <c r="L48" s="22" t="s">
        <v>46</v>
      </c>
      <c r="M48" s="22"/>
      <c r="N48" s="22">
        <v>6136548.8799999999</v>
      </c>
      <c r="O48" s="22"/>
      <c r="P48" s="22">
        <v>41534235.899999999</v>
      </c>
      <c r="Q48" s="22"/>
      <c r="R48" s="22">
        <v>1829498</v>
      </c>
    </row>
    <row r="49" spans="2:18" ht="21.95" customHeight="1" x14ac:dyDescent="0.25">
      <c r="B49" s="21" t="s">
        <v>27</v>
      </c>
      <c r="C49" s="21"/>
      <c r="D49" s="22">
        <f t="shared" si="1"/>
        <v>406364863.78999996</v>
      </c>
      <c r="E49" s="22"/>
      <c r="F49" s="22">
        <v>158747000</v>
      </c>
      <c r="G49" s="22"/>
      <c r="H49" s="22">
        <v>196254410.16999999</v>
      </c>
      <c r="I49" s="22"/>
      <c r="J49" s="22">
        <v>6246863.8200000003</v>
      </c>
      <c r="K49" s="22"/>
      <c r="L49" s="22" t="s">
        <v>46</v>
      </c>
      <c r="M49" s="22"/>
      <c r="N49" s="22">
        <v>6246863.8200000003</v>
      </c>
      <c r="O49" s="22"/>
      <c r="P49" s="22">
        <v>42490745.799999997</v>
      </c>
      <c r="Q49" s="22"/>
      <c r="R49" s="22">
        <v>2625844</v>
      </c>
    </row>
    <row r="50" spans="2:18" ht="21.95" customHeight="1" x14ac:dyDescent="0.25">
      <c r="B50" s="21" t="s">
        <v>28</v>
      </c>
      <c r="C50" s="21"/>
      <c r="D50" s="22">
        <f t="shared" si="1"/>
        <v>430626385.25</v>
      </c>
      <c r="E50" s="22"/>
      <c r="F50" s="22">
        <v>173390000</v>
      </c>
      <c r="G50" s="22"/>
      <c r="H50" s="22">
        <v>174364212.31</v>
      </c>
      <c r="I50" s="22"/>
      <c r="J50" s="22">
        <v>8832792.5999999996</v>
      </c>
      <c r="K50" s="22"/>
      <c r="L50" s="22" t="s">
        <v>46</v>
      </c>
      <c r="M50" s="22"/>
      <c r="N50" s="22">
        <v>8832792.5999999996</v>
      </c>
      <c r="O50" s="22"/>
      <c r="P50" s="22">
        <v>67997126.340000004</v>
      </c>
      <c r="Q50" s="22"/>
      <c r="R50" s="22">
        <v>6042254</v>
      </c>
    </row>
    <row r="51" spans="2:18" ht="21.95" customHeight="1" x14ac:dyDescent="0.25">
      <c r="B51" s="21" t="s">
        <v>29</v>
      </c>
      <c r="C51" s="21"/>
      <c r="D51" s="22">
        <f t="shared" si="1"/>
        <v>406013596.69999999</v>
      </c>
      <c r="E51" s="22"/>
      <c r="F51" s="22">
        <v>144806000</v>
      </c>
      <c r="G51" s="22"/>
      <c r="H51" s="22">
        <v>194628951.24000001</v>
      </c>
      <c r="I51" s="22"/>
      <c r="J51" s="22">
        <v>7124399.5700000003</v>
      </c>
      <c r="K51" s="22"/>
      <c r="L51" s="22" t="s">
        <v>46</v>
      </c>
      <c r="M51" s="22"/>
      <c r="N51" s="22">
        <v>7124399.5700000003</v>
      </c>
      <c r="O51" s="22"/>
      <c r="P51" s="22">
        <v>55328538.890000001</v>
      </c>
      <c r="Q51" s="22"/>
      <c r="R51" s="22">
        <v>4125707</v>
      </c>
    </row>
    <row r="52" spans="2:18" ht="21.95" customHeight="1" x14ac:dyDescent="0.25">
      <c r="B52" s="21" t="s">
        <v>30</v>
      </c>
      <c r="C52" s="21"/>
      <c r="D52" s="22">
        <f t="shared" si="1"/>
        <v>511246517.99000001</v>
      </c>
      <c r="E52" s="22"/>
      <c r="F52" s="22">
        <v>204512000</v>
      </c>
      <c r="G52" s="22"/>
      <c r="H52" s="22">
        <v>211252675.62</v>
      </c>
      <c r="I52" s="22"/>
      <c r="J52" s="22">
        <v>6630633</v>
      </c>
      <c r="K52" s="22"/>
      <c r="L52" s="22" t="s">
        <v>46</v>
      </c>
      <c r="M52" s="22"/>
      <c r="N52" s="22">
        <v>6630633</v>
      </c>
      <c r="O52" s="22"/>
      <c r="P52" s="22">
        <v>83484870.560000002</v>
      </c>
      <c r="Q52" s="22"/>
      <c r="R52" s="22">
        <v>5366338.8099999996</v>
      </c>
    </row>
    <row r="53" spans="2:18" ht="21.95" customHeight="1" x14ac:dyDescent="0.25">
      <c r="B53" s="21" t="s">
        <v>31</v>
      </c>
      <c r="C53" s="21"/>
      <c r="D53" s="22">
        <f t="shared" si="1"/>
        <v>670318335.32999992</v>
      </c>
      <c r="E53" s="22"/>
      <c r="F53" s="22">
        <v>451903000</v>
      </c>
      <c r="G53" s="22"/>
      <c r="H53" s="22">
        <v>139347876.66</v>
      </c>
      <c r="I53" s="22"/>
      <c r="J53" s="22">
        <v>15350411</v>
      </c>
      <c r="K53" s="22"/>
      <c r="L53" s="22">
        <v>4726458</v>
      </c>
      <c r="M53" s="22"/>
      <c r="N53" s="22">
        <v>10623953</v>
      </c>
      <c r="O53" s="22"/>
      <c r="P53" s="22">
        <v>61368716.670000002</v>
      </c>
      <c r="Q53" s="22"/>
      <c r="R53" s="22">
        <v>2348331</v>
      </c>
    </row>
    <row r="54" spans="2:18" ht="21.95" customHeight="1" x14ac:dyDescent="0.25">
      <c r="B54" s="21" t="s">
        <v>32</v>
      </c>
      <c r="C54" s="21"/>
      <c r="D54" s="22">
        <f t="shared" si="1"/>
        <v>1019215095.37</v>
      </c>
      <c r="E54" s="22"/>
      <c r="F54" s="22">
        <v>657609000</v>
      </c>
      <c r="G54" s="22"/>
      <c r="H54" s="22">
        <v>163140244.75</v>
      </c>
      <c r="I54" s="22"/>
      <c r="J54" s="22">
        <v>14925597</v>
      </c>
      <c r="K54" s="22"/>
      <c r="L54" s="22">
        <v>8237171</v>
      </c>
      <c r="M54" s="22"/>
      <c r="N54" s="22">
        <v>6688426</v>
      </c>
      <c r="O54" s="22"/>
      <c r="P54" s="22">
        <v>182031990.62</v>
      </c>
      <c r="Q54" s="22"/>
      <c r="R54" s="22">
        <v>1508263</v>
      </c>
    </row>
    <row r="55" spans="2:18" ht="3.95" customHeight="1" x14ac:dyDescent="0.2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</row>
    <row r="56" spans="2:18" ht="3.95" customHeight="1" x14ac:dyDescent="0.25">
      <c r="B56" s="21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2:18" s="2" customFormat="1" ht="15.95" customHeight="1" x14ac:dyDescent="0.25">
      <c r="B57" s="103" t="s">
        <v>33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</row>
    <row r="58" spans="2:18" s="2" customFormat="1" ht="15.95" customHeight="1" x14ac:dyDescent="0.25">
      <c r="B58" s="103" t="s">
        <v>34</v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</row>
    <row r="59" spans="2:18" s="2" customFormat="1" ht="15.95" customHeight="1" x14ac:dyDescent="0.25">
      <c r="B59" s="103" t="s">
        <v>43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</row>
    <row r="60" spans="2:18" s="2" customFormat="1" ht="15.95" customHeight="1" x14ac:dyDescent="0.25">
      <c r="B60" s="103" t="s">
        <v>44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</row>
  </sheetData>
  <mergeCells count="28">
    <mergeCell ref="B60:R60"/>
    <mergeCell ref="B59:R59"/>
    <mergeCell ref="R7:R9"/>
    <mergeCell ref="F5:R5"/>
    <mergeCell ref="B24:R24"/>
    <mergeCell ref="B26:R26"/>
    <mergeCell ref="B27:R27"/>
    <mergeCell ref="B29:R29"/>
    <mergeCell ref="B5:B9"/>
    <mergeCell ref="B55:R55"/>
    <mergeCell ref="B57:R57"/>
    <mergeCell ref="B58:R58"/>
    <mergeCell ref="B4:R4"/>
    <mergeCell ref="B35:R35"/>
    <mergeCell ref="B36:B40"/>
    <mergeCell ref="D36:D40"/>
    <mergeCell ref="F36:R36"/>
    <mergeCell ref="F38:F40"/>
    <mergeCell ref="H38:H40"/>
    <mergeCell ref="J38:N38"/>
    <mergeCell ref="P38:P40"/>
    <mergeCell ref="R38:R40"/>
    <mergeCell ref="B28:R28"/>
    <mergeCell ref="D5:D9"/>
    <mergeCell ref="F7:F9"/>
    <mergeCell ref="H7:H9"/>
    <mergeCell ref="J7:N7"/>
    <mergeCell ref="P7:P9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51A2-9421-42DE-B1EF-4DA74DB1078D}">
  <sheetPr>
    <tabColor rgb="FF92D050"/>
  </sheetPr>
  <dimension ref="B1:L50"/>
  <sheetViews>
    <sheetView showGridLines="0" zoomScaleNormal="100" workbookViewId="0"/>
  </sheetViews>
  <sheetFormatPr defaultRowHeight="21.95" customHeight="1" x14ac:dyDescent="0.4"/>
  <cols>
    <col min="1" max="1" width="2.7109375" style="44" customWidth="1"/>
    <col min="2" max="2" width="30.7109375" style="44" customWidth="1"/>
    <col min="3" max="3" width="0.28515625" style="44" customWidth="1"/>
    <col min="4" max="4" width="20.7109375" style="44" customWidth="1"/>
    <col min="5" max="5" width="0.28515625" style="44" customWidth="1"/>
    <col min="6" max="6" width="20.7109375" style="44" customWidth="1"/>
    <col min="7" max="7" width="0.28515625" style="44" customWidth="1"/>
    <col min="8" max="8" width="20.7109375" style="44" customWidth="1"/>
    <col min="9" max="9" width="0.28515625" style="44" customWidth="1"/>
    <col min="10" max="10" width="20.7109375" style="44" customWidth="1"/>
    <col min="11" max="11" width="0.28515625" style="44" customWidth="1"/>
    <col min="12" max="12" width="20.7109375" style="44" customWidth="1"/>
    <col min="13" max="13" width="2.7109375" style="44" customWidth="1"/>
    <col min="14" max="16384" width="9.140625" style="44"/>
  </cols>
  <sheetData>
    <row r="1" spans="2:12" ht="21.95" customHeight="1" x14ac:dyDescent="0.4">
      <c r="B1" s="57" t="s">
        <v>65</v>
      </c>
      <c r="C1" s="57"/>
    </row>
    <row r="2" spans="2:12" ht="21.95" customHeight="1" x14ac:dyDescent="0.4">
      <c r="B2" s="54" t="s">
        <v>102</v>
      </c>
      <c r="C2" s="54"/>
    </row>
    <row r="3" spans="2:12" ht="3.95" customHeight="1" x14ac:dyDescent="0.4">
      <c r="B3" s="54"/>
      <c r="C3" s="54"/>
    </row>
    <row r="4" spans="2:12" ht="3.95" customHeight="1" x14ac:dyDescent="0.4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2:12" ht="21.95" customHeight="1" x14ac:dyDescent="0.4">
      <c r="B5" s="107" t="s">
        <v>64</v>
      </c>
      <c r="C5" s="52"/>
      <c r="D5" s="108" t="s">
        <v>54</v>
      </c>
      <c r="E5" s="108"/>
      <c r="F5" s="108"/>
      <c r="G5" s="108"/>
      <c r="H5" s="108"/>
      <c r="I5" s="108"/>
      <c r="J5" s="108"/>
      <c r="K5" s="108"/>
      <c r="L5" s="108"/>
    </row>
    <row r="6" spans="2:12" ht="2.1" customHeight="1" x14ac:dyDescent="0.4">
      <c r="B6" s="107"/>
      <c r="C6" s="52"/>
      <c r="D6" s="51"/>
      <c r="E6" s="51"/>
      <c r="F6" s="51"/>
      <c r="G6" s="51"/>
      <c r="H6" s="51"/>
      <c r="I6" s="51"/>
      <c r="J6" s="51"/>
      <c r="K6" s="51"/>
      <c r="L6" s="51"/>
    </row>
    <row r="7" spans="2:12" ht="21.95" customHeight="1" x14ac:dyDescent="0.4">
      <c r="B7" s="107"/>
      <c r="C7" s="52"/>
      <c r="D7" s="53">
        <v>2015</v>
      </c>
      <c r="E7" s="51"/>
      <c r="F7" s="53">
        <v>2016</v>
      </c>
      <c r="G7" s="51"/>
      <c r="H7" s="53">
        <v>2017</v>
      </c>
      <c r="I7" s="51"/>
      <c r="J7" s="53">
        <v>2018</v>
      </c>
      <c r="K7" s="51"/>
      <c r="L7" s="53">
        <v>2019</v>
      </c>
    </row>
    <row r="8" spans="2:12" ht="2.1" customHeight="1" x14ac:dyDescent="0.4">
      <c r="B8" s="52"/>
      <c r="C8" s="52"/>
      <c r="D8" s="51"/>
      <c r="E8" s="51"/>
      <c r="F8" s="51"/>
      <c r="G8" s="51"/>
      <c r="H8" s="51"/>
      <c r="I8" s="51"/>
      <c r="J8" s="51"/>
      <c r="K8" s="51"/>
      <c r="L8" s="51"/>
    </row>
    <row r="9" spans="2:12" ht="21.95" customHeight="1" x14ac:dyDescent="0.4">
      <c r="B9" s="56" t="s">
        <v>63</v>
      </c>
      <c r="C9" s="48"/>
      <c r="D9" s="55">
        <f>SUM(D10:D17)</f>
        <v>15966123309.26</v>
      </c>
      <c r="E9" s="47"/>
      <c r="F9" s="55">
        <f>SUM(F10:F17)</f>
        <v>16337528724.439999</v>
      </c>
      <c r="G9" s="47"/>
      <c r="H9" s="55">
        <f>SUM(H10:H17)</f>
        <v>17841311863.469997</v>
      </c>
      <c r="I9" s="47"/>
      <c r="J9" s="55">
        <f>SUM(J10:J17)</f>
        <v>19182536106.919998</v>
      </c>
      <c r="K9" s="47"/>
      <c r="L9" s="55">
        <f>SUM(L10:L17)</f>
        <v>20775360154.109997</v>
      </c>
    </row>
    <row r="10" spans="2:12" ht="21.95" customHeight="1" x14ac:dyDescent="0.4">
      <c r="B10" s="48" t="s">
        <v>62</v>
      </c>
      <c r="C10" s="48"/>
      <c r="D10" s="47">
        <v>2361898941.8600001</v>
      </c>
      <c r="E10" s="47"/>
      <c r="F10" s="47">
        <v>2511035665.6100001</v>
      </c>
      <c r="G10" s="47"/>
      <c r="H10" s="47">
        <v>2431589591.5900002</v>
      </c>
      <c r="I10" s="47"/>
      <c r="J10" s="47">
        <v>2610494896.8200002</v>
      </c>
      <c r="K10" s="47"/>
      <c r="L10" s="47">
        <v>3139828043.1700001</v>
      </c>
    </row>
    <row r="11" spans="2:12" ht="21.95" customHeight="1" x14ac:dyDescent="0.4">
      <c r="B11" s="50" t="s">
        <v>61</v>
      </c>
      <c r="C11" s="48"/>
      <c r="D11" s="49">
        <v>4761087050.75</v>
      </c>
      <c r="E11" s="47"/>
      <c r="F11" s="49">
        <v>4798632552.3100004</v>
      </c>
      <c r="G11" s="47"/>
      <c r="H11" s="49">
        <v>5270016218.1599998</v>
      </c>
      <c r="I11" s="47"/>
      <c r="J11" s="49">
        <v>5397235283.2299995</v>
      </c>
      <c r="K11" s="47"/>
      <c r="L11" s="49">
        <v>5452271201.7299995</v>
      </c>
    </row>
    <row r="12" spans="2:12" ht="21.95" customHeight="1" x14ac:dyDescent="0.4">
      <c r="B12" s="48" t="s">
        <v>60</v>
      </c>
      <c r="C12" s="48"/>
      <c r="D12" s="47">
        <v>2019742466.01</v>
      </c>
      <c r="E12" s="47"/>
      <c r="F12" s="47">
        <v>1928032914.25</v>
      </c>
      <c r="G12" s="47"/>
      <c r="H12" s="47">
        <v>1984390805.6700001</v>
      </c>
      <c r="I12" s="47"/>
      <c r="J12" s="47">
        <v>2115796254.5799999</v>
      </c>
      <c r="K12" s="47"/>
      <c r="L12" s="47">
        <v>2420899717.8499999</v>
      </c>
    </row>
    <row r="13" spans="2:12" ht="21.95" customHeight="1" x14ac:dyDescent="0.4">
      <c r="B13" s="50" t="s">
        <v>59</v>
      </c>
      <c r="C13" s="48"/>
      <c r="D13" s="49">
        <v>85925978.719999999</v>
      </c>
      <c r="E13" s="47"/>
      <c r="F13" s="49">
        <v>102253708.40000001</v>
      </c>
      <c r="G13" s="47"/>
      <c r="H13" s="49">
        <v>111495452.55</v>
      </c>
      <c r="I13" s="47"/>
      <c r="J13" s="49">
        <v>89016288.609999999</v>
      </c>
      <c r="K13" s="47"/>
      <c r="L13" s="49">
        <v>134667455.24000001</v>
      </c>
    </row>
    <row r="14" spans="2:12" ht="21.95" customHeight="1" x14ac:dyDescent="0.4">
      <c r="B14" s="48" t="s">
        <v>58</v>
      </c>
      <c r="C14" s="48"/>
      <c r="D14" s="47">
        <v>2520258526.1100001</v>
      </c>
      <c r="E14" s="47"/>
      <c r="F14" s="47">
        <v>2329127267.6599998</v>
      </c>
      <c r="G14" s="47"/>
      <c r="H14" s="47">
        <v>2906490061.04</v>
      </c>
      <c r="I14" s="47"/>
      <c r="J14" s="47">
        <v>3321125455.8800001</v>
      </c>
      <c r="K14" s="47"/>
      <c r="L14" s="47">
        <v>3326659660.3899999</v>
      </c>
    </row>
    <row r="15" spans="2:12" ht="21.95" customHeight="1" x14ac:dyDescent="0.4">
      <c r="B15" s="50" t="s">
        <v>57</v>
      </c>
      <c r="C15" s="48"/>
      <c r="D15" s="49">
        <v>966969809.15999997</v>
      </c>
      <c r="E15" s="47"/>
      <c r="F15" s="49">
        <v>979470607.79999995</v>
      </c>
      <c r="G15" s="47"/>
      <c r="H15" s="49">
        <v>1029488127.16</v>
      </c>
      <c r="I15" s="47"/>
      <c r="J15" s="49">
        <v>1239027718.5</v>
      </c>
      <c r="K15" s="47"/>
      <c r="L15" s="49">
        <v>1569400410.8299999</v>
      </c>
    </row>
    <row r="16" spans="2:12" ht="21.95" customHeight="1" x14ac:dyDescent="0.4">
      <c r="B16" s="48" t="s">
        <v>56</v>
      </c>
      <c r="C16" s="48"/>
      <c r="D16" s="47">
        <v>1131270153.5999999</v>
      </c>
      <c r="E16" s="47"/>
      <c r="F16" s="47">
        <v>1274751448.53</v>
      </c>
      <c r="G16" s="47"/>
      <c r="H16" s="47">
        <v>1675020549.3900001</v>
      </c>
      <c r="I16" s="47"/>
      <c r="J16" s="47">
        <v>1974473884.2</v>
      </c>
      <c r="K16" s="47"/>
      <c r="L16" s="47">
        <v>2085111280.4400001</v>
      </c>
    </row>
    <row r="17" spans="2:12" ht="21.95" customHeight="1" x14ac:dyDescent="0.4">
      <c r="B17" s="50" t="s">
        <v>55</v>
      </c>
      <c r="C17" s="48"/>
      <c r="D17" s="49">
        <v>2118970383.05</v>
      </c>
      <c r="E17" s="47"/>
      <c r="F17" s="49">
        <v>2414224559.8800001</v>
      </c>
      <c r="G17" s="47"/>
      <c r="H17" s="49">
        <v>2432821057.9099998</v>
      </c>
      <c r="I17" s="47"/>
      <c r="J17" s="49">
        <v>2435366325.0999999</v>
      </c>
      <c r="K17" s="47"/>
      <c r="L17" s="49">
        <v>2646522384.46</v>
      </c>
    </row>
    <row r="18" spans="2:12" ht="3.95" customHeight="1" x14ac:dyDescent="0.4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2:12" ht="3.95" customHeight="1" x14ac:dyDescent="0.4">
      <c r="B19" s="48"/>
      <c r="C19" s="48"/>
      <c r="D19" s="47"/>
      <c r="E19" s="47"/>
      <c r="F19" s="47"/>
      <c r="G19" s="47"/>
      <c r="H19" s="47"/>
      <c r="I19" s="47"/>
      <c r="J19" s="47"/>
      <c r="K19" s="47"/>
      <c r="L19" s="47"/>
    </row>
    <row r="20" spans="2:12" s="46" customFormat="1" ht="15.95" customHeight="1" x14ac:dyDescent="0.3">
      <c r="B20" s="45" t="s">
        <v>52</v>
      </c>
      <c r="C20" s="45"/>
    </row>
    <row r="21" spans="2:12" s="46" customFormat="1" ht="15.95" customHeight="1" x14ac:dyDescent="0.3">
      <c r="B21" s="45" t="s">
        <v>51</v>
      </c>
      <c r="C21" s="45"/>
    </row>
    <row r="22" spans="2:12" s="46" customFormat="1" ht="15.95" customHeight="1" x14ac:dyDescent="0.3">
      <c r="B22" s="45" t="s">
        <v>50</v>
      </c>
      <c r="C22" s="45"/>
    </row>
    <row r="23" spans="2:12" ht="21.95" customHeight="1" x14ac:dyDescent="0.4">
      <c r="B23" s="45"/>
      <c r="C23" s="45"/>
    </row>
    <row r="24" spans="2:12" ht="21.95" customHeight="1" x14ac:dyDescent="0.4">
      <c r="B24" s="45"/>
      <c r="C24" s="45"/>
    </row>
    <row r="25" spans="2:12" ht="21.95" customHeight="1" x14ac:dyDescent="0.4">
      <c r="B25" s="54" t="s">
        <v>103</v>
      </c>
      <c r="C25" s="54"/>
    </row>
    <row r="26" spans="2:12" ht="3.95" customHeight="1" x14ac:dyDescent="0.4">
      <c r="B26" s="54"/>
      <c r="C26" s="54"/>
    </row>
    <row r="27" spans="2:12" ht="3.95" customHeight="1" x14ac:dyDescent="0.4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</row>
    <row r="28" spans="2:12" ht="21.95" customHeight="1" x14ac:dyDescent="0.4">
      <c r="B28" s="107" t="s">
        <v>18</v>
      </c>
      <c r="C28" s="52"/>
      <c r="D28" s="108" t="s">
        <v>54</v>
      </c>
      <c r="E28" s="108"/>
      <c r="F28" s="108"/>
      <c r="G28" s="108"/>
      <c r="H28" s="108"/>
      <c r="I28" s="108"/>
      <c r="J28" s="108"/>
      <c r="K28" s="108"/>
      <c r="L28" s="108"/>
    </row>
    <row r="29" spans="2:12" ht="2.1" customHeight="1" x14ac:dyDescent="0.4">
      <c r="B29" s="107"/>
      <c r="C29" s="52"/>
      <c r="D29" s="51"/>
      <c r="E29" s="51"/>
      <c r="F29" s="51"/>
      <c r="G29" s="51"/>
      <c r="H29" s="51"/>
      <c r="I29" s="51"/>
      <c r="J29" s="51"/>
      <c r="K29" s="51"/>
      <c r="L29" s="51"/>
    </row>
    <row r="30" spans="2:12" ht="21.95" customHeight="1" x14ac:dyDescent="0.4">
      <c r="B30" s="107"/>
      <c r="C30" s="52"/>
      <c r="D30" s="53">
        <v>2015</v>
      </c>
      <c r="E30" s="51"/>
      <c r="F30" s="53">
        <v>2016</v>
      </c>
      <c r="G30" s="51"/>
      <c r="H30" s="53">
        <v>2017</v>
      </c>
      <c r="I30" s="51"/>
      <c r="J30" s="53">
        <v>2018</v>
      </c>
      <c r="K30" s="51"/>
      <c r="L30" s="53">
        <v>2019</v>
      </c>
    </row>
    <row r="31" spans="2:12" ht="2.1" customHeight="1" x14ac:dyDescent="0.4">
      <c r="B31" s="52"/>
      <c r="C31" s="52"/>
      <c r="D31" s="51"/>
      <c r="E31" s="51"/>
      <c r="F31" s="51"/>
      <c r="G31" s="51"/>
      <c r="H31" s="51"/>
      <c r="I31" s="51"/>
      <c r="J31" s="51"/>
      <c r="K31" s="51"/>
      <c r="L31" s="51"/>
    </row>
    <row r="32" spans="2:12" ht="21.95" customHeight="1" x14ac:dyDescent="0.4">
      <c r="B32" s="50" t="s">
        <v>53</v>
      </c>
      <c r="C32" s="48"/>
      <c r="D32" s="49">
        <f>SUM(D33:D44)</f>
        <v>15966123309.260002</v>
      </c>
      <c r="E32" s="47"/>
      <c r="F32" s="49">
        <f>SUM(F33:F44)</f>
        <v>16337528724.440001</v>
      </c>
      <c r="G32" s="47"/>
      <c r="H32" s="49">
        <f>SUM(H33:H44)</f>
        <v>17841311863.470001</v>
      </c>
      <c r="I32" s="47"/>
      <c r="J32" s="49">
        <f>SUM(J33:J44)</f>
        <v>19182536106.920002</v>
      </c>
      <c r="K32" s="47"/>
      <c r="L32" s="49">
        <f>SUM(L33:L44)</f>
        <v>20775360154.110001</v>
      </c>
    </row>
    <row r="33" spans="2:12" ht="21.95" customHeight="1" x14ac:dyDescent="0.4">
      <c r="B33" s="48" t="s">
        <v>21</v>
      </c>
      <c r="C33" s="48"/>
      <c r="D33" s="47">
        <v>1680088972.5</v>
      </c>
      <c r="E33" s="47"/>
      <c r="F33" s="47">
        <v>1596917027.3800001</v>
      </c>
      <c r="G33" s="47"/>
      <c r="H33" s="47">
        <v>1717454544.51</v>
      </c>
      <c r="I33" s="47"/>
      <c r="J33" s="47">
        <v>1941834141.8199999</v>
      </c>
      <c r="K33" s="47"/>
      <c r="L33" s="47">
        <v>2025387998.1500001</v>
      </c>
    </row>
    <row r="34" spans="2:12" ht="21.95" customHeight="1" x14ac:dyDescent="0.4">
      <c r="B34" s="48" t="s">
        <v>22</v>
      </c>
      <c r="C34" s="48"/>
      <c r="D34" s="47">
        <v>1276316439.53</v>
      </c>
      <c r="E34" s="47"/>
      <c r="F34" s="47">
        <v>1301415501.23</v>
      </c>
      <c r="G34" s="47"/>
      <c r="H34" s="47">
        <v>1391022179.0799999</v>
      </c>
      <c r="I34" s="47"/>
      <c r="J34" s="47">
        <v>1648514638.1800001</v>
      </c>
      <c r="K34" s="47"/>
      <c r="L34" s="47">
        <v>1540108764.5999999</v>
      </c>
    </row>
    <row r="35" spans="2:12" ht="21.95" customHeight="1" x14ac:dyDescent="0.4">
      <c r="B35" s="48" t="s">
        <v>23</v>
      </c>
      <c r="C35" s="48"/>
      <c r="D35" s="47">
        <v>1100719350.1800001</v>
      </c>
      <c r="E35" s="47"/>
      <c r="F35" s="47">
        <v>1242585765.24</v>
      </c>
      <c r="G35" s="47"/>
      <c r="H35" s="47">
        <v>1296875981.9400001</v>
      </c>
      <c r="I35" s="47"/>
      <c r="J35" s="47">
        <v>1424613354.6900001</v>
      </c>
      <c r="K35" s="47"/>
      <c r="L35" s="47">
        <v>1408977371.54</v>
      </c>
    </row>
    <row r="36" spans="2:12" ht="21.95" customHeight="1" x14ac:dyDescent="0.4">
      <c r="B36" s="48" t="s">
        <v>24</v>
      </c>
      <c r="C36" s="48"/>
      <c r="D36" s="47">
        <v>1519906252.1500001</v>
      </c>
      <c r="E36" s="47"/>
      <c r="F36" s="47">
        <v>1494795675.8299999</v>
      </c>
      <c r="G36" s="47"/>
      <c r="H36" s="47">
        <v>1491568061.22</v>
      </c>
      <c r="I36" s="47"/>
      <c r="J36" s="47">
        <v>1736014907.02</v>
      </c>
      <c r="K36" s="47"/>
      <c r="L36" s="47">
        <v>2014818871.7</v>
      </c>
    </row>
    <row r="37" spans="2:12" ht="21.95" customHeight="1" x14ac:dyDescent="0.4">
      <c r="B37" s="48" t="s">
        <v>25</v>
      </c>
      <c r="C37" s="48"/>
      <c r="D37" s="47">
        <v>1173002343.9200001</v>
      </c>
      <c r="E37" s="47"/>
      <c r="F37" s="47">
        <v>1196185834.5899999</v>
      </c>
      <c r="G37" s="47"/>
      <c r="H37" s="47">
        <v>1289632957.7</v>
      </c>
      <c r="I37" s="47"/>
      <c r="J37" s="47">
        <v>1410111988.0899999</v>
      </c>
      <c r="K37" s="47"/>
      <c r="L37" s="47">
        <v>1516305074.72</v>
      </c>
    </row>
    <row r="38" spans="2:12" ht="21.95" customHeight="1" x14ac:dyDescent="0.4">
      <c r="B38" s="48" t="s">
        <v>26</v>
      </c>
      <c r="C38" s="48"/>
      <c r="D38" s="47">
        <v>1150466662.95</v>
      </c>
      <c r="E38" s="47"/>
      <c r="F38" s="47">
        <v>1181623748.1500001</v>
      </c>
      <c r="G38" s="47"/>
      <c r="H38" s="47">
        <v>1248322167.5899999</v>
      </c>
      <c r="I38" s="47"/>
      <c r="J38" s="47">
        <v>1330643689.22</v>
      </c>
      <c r="K38" s="47"/>
      <c r="L38" s="47">
        <v>1483295829.6099999</v>
      </c>
    </row>
    <row r="39" spans="2:12" ht="21.95" customHeight="1" x14ac:dyDescent="0.4">
      <c r="B39" s="48" t="s">
        <v>27</v>
      </c>
      <c r="C39" s="48"/>
      <c r="D39" s="47">
        <v>1359057152.6400001</v>
      </c>
      <c r="E39" s="47"/>
      <c r="F39" s="47">
        <v>1537659450.4000001</v>
      </c>
      <c r="G39" s="47"/>
      <c r="H39" s="47">
        <v>1458459573.3299999</v>
      </c>
      <c r="I39" s="47"/>
      <c r="J39" s="47">
        <v>1620810470.98</v>
      </c>
      <c r="K39" s="47"/>
      <c r="L39" s="47">
        <v>1826336236</v>
      </c>
    </row>
    <row r="40" spans="2:12" ht="21.95" customHeight="1" x14ac:dyDescent="0.4">
      <c r="B40" s="48" t="s">
        <v>28</v>
      </c>
      <c r="C40" s="48"/>
      <c r="D40" s="47">
        <v>1207361682.1900001</v>
      </c>
      <c r="E40" s="47"/>
      <c r="F40" s="47">
        <v>1231930352.1800001</v>
      </c>
      <c r="G40" s="47"/>
      <c r="H40" s="47">
        <v>1456285481.4100001</v>
      </c>
      <c r="I40" s="47"/>
      <c r="J40" s="47">
        <v>1480399493.8499999</v>
      </c>
      <c r="K40" s="47"/>
      <c r="L40" s="47">
        <v>1481240255</v>
      </c>
    </row>
    <row r="41" spans="2:12" ht="21.95" customHeight="1" x14ac:dyDescent="0.4">
      <c r="B41" s="48" t="s">
        <v>29</v>
      </c>
      <c r="C41" s="48"/>
      <c r="D41" s="47">
        <v>1181819535.02</v>
      </c>
      <c r="E41" s="47"/>
      <c r="F41" s="47">
        <v>1200861139.2</v>
      </c>
      <c r="G41" s="47"/>
      <c r="H41" s="47">
        <v>1359690305.21</v>
      </c>
      <c r="I41" s="47"/>
      <c r="J41" s="47">
        <v>1396646473.75</v>
      </c>
      <c r="K41" s="47"/>
      <c r="L41" s="47">
        <v>1539206880.51</v>
      </c>
    </row>
    <row r="42" spans="2:12" ht="21.95" customHeight="1" x14ac:dyDescent="0.4">
      <c r="B42" s="48" t="s">
        <v>30</v>
      </c>
      <c r="C42" s="48"/>
      <c r="D42" s="47">
        <v>1433246696.3199999</v>
      </c>
      <c r="E42" s="47"/>
      <c r="F42" s="47">
        <v>1400033474.3399999</v>
      </c>
      <c r="G42" s="47"/>
      <c r="H42" s="47">
        <v>1631337136.6700001</v>
      </c>
      <c r="I42" s="47"/>
      <c r="J42" s="47">
        <v>1746552294.6199999</v>
      </c>
      <c r="K42" s="47"/>
      <c r="L42" s="47">
        <v>1893453296.78</v>
      </c>
    </row>
    <row r="43" spans="2:12" ht="21.95" customHeight="1" x14ac:dyDescent="0.4">
      <c r="B43" s="48" t="s">
        <v>31</v>
      </c>
      <c r="C43" s="48"/>
      <c r="D43" s="47">
        <v>1206607788.0899999</v>
      </c>
      <c r="E43" s="47"/>
      <c r="F43" s="47">
        <v>1193896430.99</v>
      </c>
      <c r="G43" s="47"/>
      <c r="H43" s="47">
        <v>1517500243.6300001</v>
      </c>
      <c r="I43" s="47"/>
      <c r="J43" s="47">
        <v>1473330133.29</v>
      </c>
      <c r="K43" s="47"/>
      <c r="L43" s="47">
        <v>1660796475.1500001</v>
      </c>
    </row>
    <row r="44" spans="2:12" ht="21.95" customHeight="1" x14ac:dyDescent="0.4">
      <c r="B44" s="48" t="s">
        <v>32</v>
      </c>
      <c r="C44" s="48"/>
      <c r="D44" s="47">
        <v>1677530433.77</v>
      </c>
      <c r="E44" s="47"/>
      <c r="F44" s="47">
        <v>1759624324.9100001</v>
      </c>
      <c r="G44" s="47"/>
      <c r="H44" s="47">
        <v>1983163231.1800001</v>
      </c>
      <c r="I44" s="47"/>
      <c r="J44" s="47">
        <v>1973064521.4100001</v>
      </c>
      <c r="K44" s="47"/>
      <c r="L44" s="47">
        <v>2385433100.3499999</v>
      </c>
    </row>
    <row r="45" spans="2:12" ht="3.95" customHeight="1" x14ac:dyDescent="0.4"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</row>
    <row r="46" spans="2:12" ht="3.95" customHeight="1" x14ac:dyDescent="0.4">
      <c r="B46" s="48"/>
      <c r="C46" s="48"/>
      <c r="D46" s="47"/>
      <c r="E46" s="47"/>
      <c r="F46" s="47"/>
      <c r="G46" s="47"/>
      <c r="H46" s="47"/>
      <c r="I46" s="47"/>
      <c r="J46" s="47"/>
      <c r="K46" s="47"/>
      <c r="L46" s="47"/>
    </row>
    <row r="47" spans="2:12" s="46" customFormat="1" ht="15.95" customHeight="1" x14ac:dyDescent="0.3">
      <c r="B47" s="45" t="s">
        <v>52</v>
      </c>
      <c r="C47" s="45"/>
    </row>
    <row r="48" spans="2:12" s="46" customFormat="1" ht="15.95" customHeight="1" x14ac:dyDescent="0.3">
      <c r="B48" s="45" t="s">
        <v>51</v>
      </c>
      <c r="C48" s="45"/>
    </row>
    <row r="49" spans="2:3" s="46" customFormat="1" ht="15.95" customHeight="1" x14ac:dyDescent="0.3">
      <c r="B49" s="45" t="s">
        <v>50</v>
      </c>
      <c r="C49" s="45"/>
    </row>
    <row r="50" spans="2:3" ht="21.95" customHeight="1" x14ac:dyDescent="0.4">
      <c r="B50" s="45"/>
      <c r="C50" s="45"/>
    </row>
  </sheetData>
  <mergeCells count="8">
    <mergeCell ref="B45:L45"/>
    <mergeCell ref="B4:L4"/>
    <mergeCell ref="B27:L27"/>
    <mergeCell ref="B5:B7"/>
    <mergeCell ref="D5:L5"/>
    <mergeCell ref="B28:B30"/>
    <mergeCell ref="D28:L28"/>
    <mergeCell ref="B18:L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6D85-B2C6-4647-A1B6-65E23BCC77F5}">
  <sheetPr>
    <tabColor rgb="FF92D050"/>
  </sheetPr>
  <dimension ref="B1:L49"/>
  <sheetViews>
    <sheetView showGridLines="0" zoomScaleNormal="100" workbookViewId="0"/>
  </sheetViews>
  <sheetFormatPr defaultRowHeight="21.95" customHeight="1" x14ac:dyDescent="0.4"/>
  <cols>
    <col min="1" max="1" width="2.7109375" style="44" customWidth="1"/>
    <col min="2" max="2" width="36.140625" style="44" customWidth="1"/>
    <col min="3" max="3" width="0.28515625" style="44" customWidth="1"/>
    <col min="4" max="4" width="20.7109375" style="44" customWidth="1"/>
    <col min="5" max="5" width="0.28515625" style="44" customWidth="1"/>
    <col min="6" max="6" width="20.7109375" style="44" customWidth="1"/>
    <col min="7" max="7" width="0.28515625" style="44" customWidth="1"/>
    <col min="8" max="8" width="20.7109375" style="44" customWidth="1"/>
    <col min="9" max="9" width="0.28515625" style="44" customWidth="1"/>
    <col min="10" max="10" width="20.7109375" style="44" customWidth="1"/>
    <col min="11" max="11" width="0.28515625" style="44" customWidth="1"/>
    <col min="12" max="12" width="20.85546875" style="44" customWidth="1"/>
    <col min="13" max="13" width="2.7109375" style="44" customWidth="1"/>
    <col min="14" max="16384" width="9.140625" style="44"/>
  </cols>
  <sheetData>
    <row r="1" spans="2:12" ht="21.95" customHeight="1" x14ac:dyDescent="0.4">
      <c r="B1" s="57" t="s">
        <v>65</v>
      </c>
      <c r="C1" s="57"/>
    </row>
    <row r="2" spans="2:12" ht="21.95" customHeight="1" x14ac:dyDescent="0.4">
      <c r="B2" s="54" t="s">
        <v>104</v>
      </c>
      <c r="C2" s="54"/>
    </row>
    <row r="3" spans="2:12" ht="3.95" customHeight="1" x14ac:dyDescent="0.4">
      <c r="B3" s="54"/>
      <c r="C3" s="54"/>
    </row>
    <row r="4" spans="2:12" ht="3.95" customHeight="1" x14ac:dyDescent="0.4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2:12" ht="21.95" customHeight="1" x14ac:dyDescent="0.4">
      <c r="B5" s="107" t="s">
        <v>101</v>
      </c>
      <c r="C5" s="52"/>
      <c r="D5" s="108" t="s">
        <v>54</v>
      </c>
      <c r="E5" s="108"/>
      <c r="F5" s="108"/>
      <c r="G5" s="108"/>
      <c r="H5" s="108"/>
      <c r="I5" s="108"/>
      <c r="J5" s="108"/>
      <c r="K5" s="108"/>
      <c r="L5" s="108"/>
    </row>
    <row r="6" spans="2:12" ht="2.1" customHeight="1" x14ac:dyDescent="0.4">
      <c r="B6" s="107"/>
      <c r="C6" s="52"/>
      <c r="D6" s="51"/>
      <c r="E6" s="51"/>
      <c r="F6" s="51"/>
      <c r="G6" s="51"/>
      <c r="H6" s="51"/>
      <c r="I6" s="51"/>
      <c r="J6" s="51"/>
      <c r="K6" s="51"/>
      <c r="L6" s="51"/>
    </row>
    <row r="7" spans="2:12" ht="21.95" customHeight="1" x14ac:dyDescent="0.4">
      <c r="B7" s="107"/>
      <c r="C7" s="52"/>
      <c r="D7" s="53">
        <v>2015</v>
      </c>
      <c r="E7" s="51"/>
      <c r="F7" s="53">
        <v>2016</v>
      </c>
      <c r="G7" s="51"/>
      <c r="H7" s="53">
        <v>2017</v>
      </c>
      <c r="I7" s="51"/>
      <c r="J7" s="53">
        <v>2018</v>
      </c>
      <c r="K7" s="51"/>
      <c r="L7" s="53">
        <v>2019</v>
      </c>
    </row>
    <row r="8" spans="2:12" ht="2.1" customHeight="1" x14ac:dyDescent="0.4">
      <c r="B8" s="63"/>
      <c r="C8" s="63"/>
      <c r="D8" s="62"/>
      <c r="E8" s="62"/>
      <c r="F8" s="62"/>
      <c r="G8" s="62"/>
      <c r="H8" s="62"/>
      <c r="I8" s="62"/>
      <c r="J8" s="62"/>
      <c r="K8" s="62"/>
      <c r="L8" s="62"/>
    </row>
    <row r="9" spans="2:12" s="58" customFormat="1" ht="21.95" customHeight="1" x14ac:dyDescent="0.25">
      <c r="B9" s="61" t="s">
        <v>100</v>
      </c>
      <c r="C9" s="60"/>
      <c r="D9" s="55">
        <f>D11+D19+D29+D34+D38</f>
        <v>15966123309.26</v>
      </c>
      <c r="E9" s="47"/>
      <c r="F9" s="55">
        <f>F11+F19+F29+F34+F38</f>
        <v>16337528724.439999</v>
      </c>
      <c r="G9" s="47"/>
      <c r="H9" s="55">
        <f>H11+H19+H29+H34+H38</f>
        <v>17841311863.470001</v>
      </c>
      <c r="I9" s="47"/>
      <c r="J9" s="55">
        <f>J11+J19+J29+J34+J38</f>
        <v>19182536106.919998</v>
      </c>
      <c r="K9" s="47"/>
      <c r="L9" s="55">
        <f>L11+L19+L29+L34+L38</f>
        <v>20775360154.109997</v>
      </c>
    </row>
    <row r="10" spans="2:12" s="58" customFormat="1" ht="2.1" customHeight="1" x14ac:dyDescent="0.25">
      <c r="B10" s="60"/>
      <c r="C10" s="60"/>
      <c r="D10" s="47"/>
      <c r="E10" s="47"/>
      <c r="F10" s="47"/>
      <c r="G10" s="47"/>
      <c r="H10" s="47"/>
      <c r="I10" s="47"/>
      <c r="J10" s="47"/>
      <c r="K10" s="47"/>
      <c r="L10" s="47"/>
    </row>
    <row r="11" spans="2:12" s="58" customFormat="1" ht="21.95" customHeight="1" x14ac:dyDescent="0.25">
      <c r="B11" s="59" t="s">
        <v>99</v>
      </c>
      <c r="D11" s="49">
        <f>SUM(D12:D18)</f>
        <v>355850056.44999993</v>
      </c>
      <c r="E11" s="47"/>
      <c r="F11" s="49">
        <f>SUM(F12:F18)</f>
        <v>337780967.06</v>
      </c>
      <c r="G11" s="47"/>
      <c r="H11" s="49">
        <f>SUM(H12:H18)</f>
        <v>362290751.13999993</v>
      </c>
      <c r="I11" s="47"/>
      <c r="J11" s="49">
        <f>SUM(J12:J18)</f>
        <v>376344894.08000004</v>
      </c>
      <c r="K11" s="47"/>
      <c r="L11" s="49">
        <f>SUM(L12:L18)</f>
        <v>381520246.18000007</v>
      </c>
    </row>
    <row r="12" spans="2:12" s="58" customFormat="1" ht="21.95" customHeight="1" x14ac:dyDescent="0.25">
      <c r="B12" s="58" t="s">
        <v>98</v>
      </c>
      <c r="D12" s="47">
        <v>8570467.2100000009</v>
      </c>
      <c r="E12" s="47"/>
      <c r="F12" s="47">
        <v>7832186.6500000004</v>
      </c>
      <c r="G12" s="47"/>
      <c r="H12" s="47">
        <v>8358709.9000000004</v>
      </c>
      <c r="I12" s="47"/>
      <c r="J12" s="47">
        <v>8516564.3200000003</v>
      </c>
      <c r="K12" s="47"/>
      <c r="L12" s="47">
        <v>8276907.7699999996</v>
      </c>
    </row>
    <row r="13" spans="2:12" s="58" customFormat="1" ht="21.95" customHeight="1" x14ac:dyDescent="0.25">
      <c r="B13" s="58" t="s">
        <v>97</v>
      </c>
      <c r="D13" s="47">
        <v>7236776.3799999999</v>
      </c>
      <c r="E13" s="47"/>
      <c r="F13" s="47">
        <v>5466963.2199999997</v>
      </c>
      <c r="G13" s="47"/>
      <c r="H13" s="47">
        <v>5384793.6100000003</v>
      </c>
      <c r="I13" s="47"/>
      <c r="J13" s="47">
        <v>5649048.29</v>
      </c>
      <c r="K13" s="47"/>
      <c r="L13" s="47">
        <v>4618454.2300000004</v>
      </c>
    </row>
    <row r="14" spans="2:12" s="58" customFormat="1" ht="21.95" customHeight="1" x14ac:dyDescent="0.25">
      <c r="B14" s="58" t="s">
        <v>96</v>
      </c>
      <c r="D14" s="47">
        <v>126352176.86</v>
      </c>
      <c r="E14" s="47"/>
      <c r="F14" s="47">
        <v>113859816.43000001</v>
      </c>
      <c r="G14" s="47"/>
      <c r="H14" s="47">
        <v>133560946.37</v>
      </c>
      <c r="I14" s="47"/>
      <c r="J14" s="47">
        <v>139159902.96000001</v>
      </c>
      <c r="K14" s="47"/>
      <c r="L14" s="47">
        <v>145599147.93000001</v>
      </c>
    </row>
    <row r="15" spans="2:12" s="58" customFormat="1" ht="21.95" customHeight="1" x14ac:dyDescent="0.25">
      <c r="B15" s="58" t="s">
        <v>95</v>
      </c>
      <c r="D15" s="47">
        <v>147320165.56</v>
      </c>
      <c r="E15" s="47"/>
      <c r="F15" s="47">
        <v>145749613.72999999</v>
      </c>
      <c r="G15" s="47"/>
      <c r="H15" s="47">
        <v>145454419.41</v>
      </c>
      <c r="I15" s="47"/>
      <c r="J15" s="47">
        <v>150753113</v>
      </c>
      <c r="K15" s="47"/>
      <c r="L15" s="47">
        <v>143299046.11000001</v>
      </c>
    </row>
    <row r="16" spans="2:12" s="58" customFormat="1" ht="21.95" customHeight="1" x14ac:dyDescent="0.25">
      <c r="B16" s="58" t="s">
        <v>94</v>
      </c>
      <c r="D16" s="47">
        <v>31833266.84</v>
      </c>
      <c r="E16" s="47"/>
      <c r="F16" s="47">
        <v>28366011.300000001</v>
      </c>
      <c r="G16" s="47"/>
      <c r="H16" s="47">
        <v>28100253.59</v>
      </c>
      <c r="I16" s="47"/>
      <c r="J16" s="47">
        <v>27563557.75</v>
      </c>
      <c r="K16" s="47"/>
      <c r="L16" s="47">
        <v>28252876.170000002</v>
      </c>
    </row>
    <row r="17" spans="2:12" s="58" customFormat="1" ht="21.95" customHeight="1" x14ac:dyDescent="0.25">
      <c r="B17" s="58" t="s">
        <v>93</v>
      </c>
      <c r="D17" s="47">
        <v>10317770.01</v>
      </c>
      <c r="E17" s="47"/>
      <c r="F17" s="47">
        <v>11835750.74</v>
      </c>
      <c r="G17" s="47"/>
      <c r="H17" s="47">
        <v>10598523.52</v>
      </c>
      <c r="I17" s="47"/>
      <c r="J17" s="47">
        <v>12434519.539999999</v>
      </c>
      <c r="K17" s="47"/>
      <c r="L17" s="47">
        <v>14080197.49</v>
      </c>
    </row>
    <row r="18" spans="2:12" s="58" customFormat="1" ht="21.95" customHeight="1" x14ac:dyDescent="0.25">
      <c r="B18" s="58" t="s">
        <v>92</v>
      </c>
      <c r="D18" s="47">
        <v>24219433.59</v>
      </c>
      <c r="E18" s="47"/>
      <c r="F18" s="47">
        <v>24670624.989999998</v>
      </c>
      <c r="G18" s="47"/>
      <c r="H18" s="47">
        <v>30833104.739999998</v>
      </c>
      <c r="I18" s="47"/>
      <c r="J18" s="47">
        <v>32268188.219999999</v>
      </c>
      <c r="K18" s="47"/>
      <c r="L18" s="47">
        <v>37393616.479999997</v>
      </c>
    </row>
    <row r="19" spans="2:12" s="58" customFormat="1" ht="21.95" customHeight="1" x14ac:dyDescent="0.25">
      <c r="B19" s="59" t="s">
        <v>91</v>
      </c>
      <c r="D19" s="49">
        <f>SUM(D20:D28)</f>
        <v>1595105332.1800003</v>
      </c>
      <c r="E19" s="47"/>
      <c r="F19" s="49">
        <f>SUM(F20:F28)</f>
        <v>1685485148.9499998</v>
      </c>
      <c r="G19" s="47"/>
      <c r="H19" s="49">
        <f>SUM(H20:H28)</f>
        <v>1763860474.5600002</v>
      </c>
      <c r="I19" s="47"/>
      <c r="J19" s="49">
        <f>SUM(J20:J28)</f>
        <v>1794837374.8999999</v>
      </c>
      <c r="K19" s="47"/>
      <c r="L19" s="49">
        <f>SUM(L20:L28)</f>
        <v>1894563478.8200002</v>
      </c>
    </row>
    <row r="20" spans="2:12" s="58" customFormat="1" ht="21.95" customHeight="1" x14ac:dyDescent="0.25">
      <c r="B20" s="58" t="s">
        <v>90</v>
      </c>
      <c r="D20" s="47">
        <v>83596186.409999996</v>
      </c>
      <c r="E20" s="47"/>
      <c r="F20" s="47">
        <v>93656874.019999996</v>
      </c>
      <c r="G20" s="47"/>
      <c r="H20" s="47">
        <v>101754649.20999999</v>
      </c>
      <c r="I20" s="47"/>
      <c r="J20" s="47">
        <v>108056553.77</v>
      </c>
      <c r="K20" s="47"/>
      <c r="L20" s="47">
        <v>122844703.7</v>
      </c>
    </row>
    <row r="21" spans="2:12" s="58" customFormat="1" ht="21.95" customHeight="1" x14ac:dyDescent="0.25">
      <c r="B21" s="58" t="s">
        <v>89</v>
      </c>
      <c r="D21" s="47">
        <v>547831277.63</v>
      </c>
      <c r="E21" s="47"/>
      <c r="F21" s="47">
        <v>577680806.74000001</v>
      </c>
      <c r="G21" s="47"/>
      <c r="H21" s="47">
        <v>579340557.55999994</v>
      </c>
      <c r="I21" s="47"/>
      <c r="J21" s="47">
        <v>592532207.74000001</v>
      </c>
      <c r="K21" s="47"/>
      <c r="L21" s="47">
        <v>632422509.79999995</v>
      </c>
    </row>
    <row r="22" spans="2:12" s="58" customFormat="1" ht="21.95" customHeight="1" x14ac:dyDescent="0.25">
      <c r="B22" s="58" t="s">
        <v>88</v>
      </c>
      <c r="D22" s="47">
        <v>301240169.45999998</v>
      </c>
      <c r="E22" s="47"/>
      <c r="F22" s="47">
        <v>311032211.63</v>
      </c>
      <c r="G22" s="47"/>
      <c r="H22" s="47">
        <v>336163734.56</v>
      </c>
      <c r="I22" s="47"/>
      <c r="J22" s="47">
        <v>351902653.82999998</v>
      </c>
      <c r="K22" s="47"/>
      <c r="L22" s="47">
        <v>365434096.73000002</v>
      </c>
    </row>
    <row r="23" spans="2:12" s="58" customFormat="1" ht="21.95" customHeight="1" x14ac:dyDescent="0.25">
      <c r="B23" s="58" t="s">
        <v>87</v>
      </c>
      <c r="D23" s="47">
        <v>74190115.989999995</v>
      </c>
      <c r="E23" s="47"/>
      <c r="F23" s="47">
        <v>68812515.140000001</v>
      </c>
      <c r="G23" s="47"/>
      <c r="H23" s="47">
        <v>65631194.43</v>
      </c>
      <c r="I23" s="47"/>
      <c r="J23" s="47">
        <v>67078319.909999996</v>
      </c>
      <c r="K23" s="47"/>
      <c r="L23" s="47">
        <v>61118923.18</v>
      </c>
    </row>
    <row r="24" spans="2:12" s="58" customFormat="1" ht="21.95" customHeight="1" x14ac:dyDescent="0.25">
      <c r="B24" s="58" t="s">
        <v>86</v>
      </c>
      <c r="D24" s="47">
        <v>54464084.07</v>
      </c>
      <c r="E24" s="47"/>
      <c r="F24" s="47">
        <v>56268329.049999997</v>
      </c>
      <c r="G24" s="47"/>
      <c r="H24" s="47">
        <v>56611632.18</v>
      </c>
      <c r="I24" s="47"/>
      <c r="J24" s="47">
        <v>55718654.590000004</v>
      </c>
      <c r="K24" s="47"/>
      <c r="L24" s="47">
        <v>57679719.520000003</v>
      </c>
    </row>
    <row r="25" spans="2:12" s="58" customFormat="1" ht="21.95" customHeight="1" x14ac:dyDescent="0.25">
      <c r="B25" s="58" t="s">
        <v>85</v>
      </c>
      <c r="D25" s="47">
        <v>335802276.11000001</v>
      </c>
      <c r="E25" s="47"/>
      <c r="F25" s="47">
        <v>359846927.56999999</v>
      </c>
      <c r="G25" s="47"/>
      <c r="H25" s="47">
        <v>399390633.93000001</v>
      </c>
      <c r="I25" s="47"/>
      <c r="J25" s="47">
        <v>399421261.92000002</v>
      </c>
      <c r="K25" s="47"/>
      <c r="L25" s="47">
        <v>427683445.25999999</v>
      </c>
    </row>
    <row r="26" spans="2:12" s="58" customFormat="1" ht="21.95" customHeight="1" x14ac:dyDescent="0.25">
      <c r="B26" s="58" t="s">
        <v>84</v>
      </c>
      <c r="D26" s="47">
        <v>40290088.75</v>
      </c>
      <c r="E26" s="47"/>
      <c r="F26" s="47">
        <v>44335475.990000002</v>
      </c>
      <c r="G26" s="47"/>
      <c r="H26" s="47">
        <v>50717241.770000003</v>
      </c>
      <c r="I26" s="47"/>
      <c r="J26" s="47">
        <v>49399702.600000001</v>
      </c>
      <c r="K26" s="47"/>
      <c r="L26" s="47">
        <v>47534505.630000003</v>
      </c>
    </row>
    <row r="27" spans="2:12" s="58" customFormat="1" ht="21.95" customHeight="1" x14ac:dyDescent="0.25">
      <c r="B27" s="58" t="s">
        <v>83</v>
      </c>
      <c r="D27" s="47">
        <v>105864049.38</v>
      </c>
      <c r="E27" s="47"/>
      <c r="F27" s="47">
        <v>118794581.28</v>
      </c>
      <c r="G27" s="47"/>
      <c r="H27" s="47">
        <v>119085928.02</v>
      </c>
      <c r="I27" s="47"/>
      <c r="J27" s="47">
        <v>114394139.98999999</v>
      </c>
      <c r="K27" s="47"/>
      <c r="L27" s="47">
        <v>112644223.81</v>
      </c>
    </row>
    <row r="28" spans="2:12" s="58" customFormat="1" ht="21.95" customHeight="1" x14ac:dyDescent="0.25">
      <c r="B28" s="58" t="s">
        <v>82</v>
      </c>
      <c r="D28" s="47">
        <v>51827084.380000003</v>
      </c>
      <c r="E28" s="47"/>
      <c r="F28" s="47">
        <v>55057427.530000001</v>
      </c>
      <c r="G28" s="47"/>
      <c r="H28" s="47">
        <v>55164902.899999999</v>
      </c>
      <c r="I28" s="47"/>
      <c r="J28" s="47">
        <v>56333880.549999997</v>
      </c>
      <c r="K28" s="47"/>
      <c r="L28" s="47">
        <v>67201351.189999998</v>
      </c>
    </row>
    <row r="29" spans="2:12" s="58" customFormat="1" ht="21.95" customHeight="1" x14ac:dyDescent="0.25">
      <c r="B29" s="59" t="s">
        <v>81</v>
      </c>
      <c r="D29" s="49">
        <f>SUM(D30:D33)</f>
        <v>11397561851.41</v>
      </c>
      <c r="E29" s="47"/>
      <c r="F29" s="49">
        <f>SUM(F30:F33)</f>
        <v>11579245056.889999</v>
      </c>
      <c r="G29" s="47"/>
      <c r="H29" s="49">
        <f>SUM(H30:H33)</f>
        <v>12736449703.82</v>
      </c>
      <c r="I29" s="47"/>
      <c r="J29" s="49">
        <f>SUM(J30:J33)</f>
        <v>13971613086.960001</v>
      </c>
      <c r="K29" s="47"/>
      <c r="L29" s="49">
        <f>SUM(L30:L33)</f>
        <v>15389051630.780001</v>
      </c>
    </row>
    <row r="30" spans="2:12" s="58" customFormat="1" ht="21.95" customHeight="1" x14ac:dyDescent="0.25">
      <c r="B30" s="58" t="s">
        <v>80</v>
      </c>
      <c r="D30" s="47">
        <v>163641712.31999999</v>
      </c>
      <c r="E30" s="47"/>
      <c r="F30" s="47">
        <v>159574337.81</v>
      </c>
      <c r="G30" s="47"/>
      <c r="H30" s="47">
        <v>154531860.40000001</v>
      </c>
      <c r="I30" s="47"/>
      <c r="J30" s="47">
        <v>157649727.81999999</v>
      </c>
      <c r="K30" s="47"/>
      <c r="L30" s="47">
        <v>158591089.81</v>
      </c>
    </row>
    <row r="31" spans="2:12" s="58" customFormat="1" ht="21.95" customHeight="1" x14ac:dyDescent="0.25">
      <c r="B31" s="58" t="s">
        <v>79</v>
      </c>
      <c r="D31" s="47">
        <v>1157024586.3199999</v>
      </c>
      <c r="E31" s="47"/>
      <c r="F31" s="47">
        <v>1078234836.73</v>
      </c>
      <c r="G31" s="47"/>
      <c r="H31" s="47">
        <v>1170967672.23</v>
      </c>
      <c r="I31" s="47"/>
      <c r="J31" s="47">
        <v>1228392290.78</v>
      </c>
      <c r="K31" s="47"/>
      <c r="L31" s="47">
        <v>1376215820.3499999</v>
      </c>
    </row>
    <row r="32" spans="2:12" s="58" customFormat="1" ht="21.95" customHeight="1" x14ac:dyDescent="0.25">
      <c r="B32" s="58" t="s">
        <v>78</v>
      </c>
      <c r="D32" s="47">
        <v>2958603252.7800002</v>
      </c>
      <c r="E32" s="47"/>
      <c r="F32" s="47">
        <v>3076290540.54</v>
      </c>
      <c r="G32" s="47"/>
      <c r="H32" s="47">
        <v>2876206490.3699999</v>
      </c>
      <c r="I32" s="47"/>
      <c r="J32" s="47">
        <v>3023836658.9899998</v>
      </c>
      <c r="K32" s="47"/>
      <c r="L32" s="47">
        <v>3414074815.0799999</v>
      </c>
    </row>
    <row r="33" spans="2:12" s="58" customFormat="1" ht="21.95" customHeight="1" x14ac:dyDescent="0.25">
      <c r="B33" s="58" t="s">
        <v>77</v>
      </c>
      <c r="D33" s="47">
        <v>7118292299.9899998</v>
      </c>
      <c r="E33" s="47"/>
      <c r="F33" s="47">
        <v>7265145341.8100004</v>
      </c>
      <c r="G33" s="47"/>
      <c r="H33" s="47">
        <v>8534743680.8199997</v>
      </c>
      <c r="I33" s="47"/>
      <c r="J33" s="47">
        <v>9561734409.3700008</v>
      </c>
      <c r="K33" s="47"/>
      <c r="L33" s="47">
        <v>10440169905.540001</v>
      </c>
    </row>
    <row r="34" spans="2:12" s="58" customFormat="1" ht="21.95" customHeight="1" x14ac:dyDescent="0.25">
      <c r="B34" s="59" t="s">
        <v>76</v>
      </c>
      <c r="D34" s="49">
        <f>SUM(D35:D37)</f>
        <v>1869964783.9200001</v>
      </c>
      <c r="E34" s="47"/>
      <c r="F34" s="49">
        <f>SUM(F35:F37)</f>
        <v>1985932698.8199999</v>
      </c>
      <c r="G34" s="47"/>
      <c r="H34" s="49">
        <f>SUM(H35:H37)</f>
        <v>2151694423.4700003</v>
      </c>
      <c r="I34" s="47"/>
      <c r="J34" s="49">
        <f>SUM(J35:J37)</f>
        <v>2178820734.5599999</v>
      </c>
      <c r="K34" s="47"/>
      <c r="L34" s="49">
        <f>SUM(L35:L37)</f>
        <v>2236054527.1900001</v>
      </c>
    </row>
    <row r="35" spans="2:12" s="58" customFormat="1" ht="21.95" customHeight="1" x14ac:dyDescent="0.25">
      <c r="B35" s="58" t="s">
        <v>75</v>
      </c>
      <c r="D35" s="47">
        <v>719656350.83000004</v>
      </c>
      <c r="E35" s="47"/>
      <c r="F35" s="47">
        <v>738672309.77999997</v>
      </c>
      <c r="G35" s="47"/>
      <c r="H35" s="47">
        <v>823367291.27999997</v>
      </c>
      <c r="I35" s="47"/>
      <c r="J35" s="47">
        <v>837899271.12</v>
      </c>
      <c r="K35" s="47"/>
      <c r="L35" s="47">
        <v>845951500.75999999</v>
      </c>
    </row>
    <row r="36" spans="2:12" s="58" customFormat="1" ht="21.95" customHeight="1" x14ac:dyDescent="0.25">
      <c r="B36" s="58" t="s">
        <v>74</v>
      </c>
      <c r="D36" s="47">
        <v>690491890.34000003</v>
      </c>
      <c r="E36" s="47"/>
      <c r="F36" s="47">
        <v>721500866.78999996</v>
      </c>
      <c r="G36" s="47"/>
      <c r="H36" s="47">
        <v>754040264.37</v>
      </c>
      <c r="I36" s="47"/>
      <c r="J36" s="47">
        <v>765032935.13999999</v>
      </c>
      <c r="K36" s="47"/>
      <c r="L36" s="47">
        <v>760758938.61000001</v>
      </c>
    </row>
    <row r="37" spans="2:12" s="58" customFormat="1" ht="21.95" customHeight="1" x14ac:dyDescent="0.25">
      <c r="B37" s="58" t="s">
        <v>73</v>
      </c>
      <c r="D37" s="47">
        <v>459816542.75</v>
      </c>
      <c r="E37" s="47"/>
      <c r="F37" s="47">
        <v>525759522.25</v>
      </c>
      <c r="G37" s="47"/>
      <c r="H37" s="47">
        <v>574286867.82000005</v>
      </c>
      <c r="I37" s="47"/>
      <c r="J37" s="47">
        <v>575888528.29999995</v>
      </c>
      <c r="K37" s="47"/>
      <c r="L37" s="47">
        <v>629344087.82000005</v>
      </c>
    </row>
    <row r="38" spans="2:12" s="58" customFormat="1" ht="21.95" customHeight="1" x14ac:dyDescent="0.25">
      <c r="B38" s="59" t="s">
        <v>72</v>
      </c>
      <c r="D38" s="49">
        <f>SUM(D39:D42)</f>
        <v>747641285.29999995</v>
      </c>
      <c r="E38" s="47"/>
      <c r="F38" s="49">
        <f>SUM(F39:F42)</f>
        <v>749084852.72000003</v>
      </c>
      <c r="G38" s="47"/>
      <c r="H38" s="49">
        <f>SUM(H39:H42)</f>
        <v>827016510.48000002</v>
      </c>
      <c r="I38" s="47"/>
      <c r="J38" s="49">
        <f>SUM(J39:J42)</f>
        <v>860920016.41999996</v>
      </c>
      <c r="K38" s="47"/>
      <c r="L38" s="49">
        <f>SUM(L39:L42)</f>
        <v>874170271.13999999</v>
      </c>
    </row>
    <row r="39" spans="2:12" s="58" customFormat="1" ht="21.95" customHeight="1" x14ac:dyDescent="0.25">
      <c r="B39" s="58" t="s">
        <v>71</v>
      </c>
      <c r="D39" s="47">
        <v>373875799.72000003</v>
      </c>
      <c r="E39" s="47"/>
      <c r="F39" s="47">
        <v>364860592.51999998</v>
      </c>
      <c r="G39" s="47"/>
      <c r="H39" s="47">
        <v>385708654.83999997</v>
      </c>
      <c r="I39" s="47"/>
      <c r="J39" s="47">
        <v>383599042.82999998</v>
      </c>
      <c r="K39" s="47"/>
      <c r="L39" s="47">
        <v>367806084.75999999</v>
      </c>
    </row>
    <row r="40" spans="2:12" s="58" customFormat="1" ht="21.95" customHeight="1" x14ac:dyDescent="0.25">
      <c r="B40" s="58" t="s">
        <v>70</v>
      </c>
      <c r="D40" s="47">
        <v>236810636.52000001</v>
      </c>
      <c r="E40" s="47"/>
      <c r="F40" s="47">
        <v>242579363.99000001</v>
      </c>
      <c r="G40" s="47"/>
      <c r="H40" s="47">
        <v>282255483.74000001</v>
      </c>
      <c r="I40" s="47"/>
      <c r="J40" s="47">
        <v>318539331.51999998</v>
      </c>
      <c r="K40" s="47"/>
      <c r="L40" s="47">
        <v>355778173.51999998</v>
      </c>
    </row>
    <row r="41" spans="2:12" s="58" customFormat="1" ht="21.95" customHeight="1" x14ac:dyDescent="0.25">
      <c r="B41" s="58" t="s">
        <v>69</v>
      </c>
      <c r="D41" s="47">
        <v>73813028.519999996</v>
      </c>
      <c r="E41" s="47"/>
      <c r="F41" s="47">
        <v>74732299.739999995</v>
      </c>
      <c r="G41" s="47"/>
      <c r="H41" s="47">
        <v>83130883.950000003</v>
      </c>
      <c r="I41" s="47"/>
      <c r="J41" s="47">
        <v>88885445.359999999</v>
      </c>
      <c r="K41" s="47"/>
      <c r="L41" s="47">
        <v>90063014</v>
      </c>
    </row>
    <row r="42" spans="2:12" s="58" customFormat="1" ht="21.95" customHeight="1" x14ac:dyDescent="0.25">
      <c r="B42" s="58" t="s">
        <v>68</v>
      </c>
      <c r="D42" s="47">
        <v>63141820.539999999</v>
      </c>
      <c r="E42" s="47"/>
      <c r="F42" s="47">
        <v>66912596.469999999</v>
      </c>
      <c r="G42" s="47"/>
      <c r="H42" s="47">
        <v>75921487.950000003</v>
      </c>
      <c r="I42" s="47"/>
      <c r="J42" s="47">
        <v>69896196.709999993</v>
      </c>
      <c r="K42" s="47"/>
      <c r="L42" s="47">
        <v>60522998.859999999</v>
      </c>
    </row>
    <row r="43" spans="2:12" s="58" customFormat="1" ht="3.95" customHeight="1" x14ac:dyDescent="0.25"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</row>
    <row r="44" spans="2:12" s="58" customFormat="1" ht="3.95" customHeight="1" x14ac:dyDescent="0.25">
      <c r="D44" s="47"/>
      <c r="E44" s="47"/>
      <c r="F44" s="47"/>
      <c r="G44" s="47"/>
      <c r="H44" s="47"/>
      <c r="I44" s="47"/>
      <c r="J44" s="47"/>
      <c r="K44" s="47"/>
      <c r="L44" s="47"/>
    </row>
    <row r="45" spans="2:12" s="46" customFormat="1" ht="15.95" customHeight="1" x14ac:dyDescent="0.3">
      <c r="B45" s="45" t="s">
        <v>67</v>
      </c>
      <c r="C45" s="45"/>
    </row>
    <row r="46" spans="2:12" s="46" customFormat="1" ht="15.95" customHeight="1" x14ac:dyDescent="0.3">
      <c r="B46" s="45" t="s">
        <v>51</v>
      </c>
      <c r="C46" s="45"/>
    </row>
    <row r="47" spans="2:12" s="46" customFormat="1" ht="15.95" customHeight="1" x14ac:dyDescent="0.3">
      <c r="B47" s="45" t="s">
        <v>66</v>
      </c>
      <c r="C47" s="45"/>
    </row>
    <row r="48" spans="2:12" ht="21.95" customHeight="1" x14ac:dyDescent="0.4">
      <c r="B48" s="45"/>
      <c r="C48" s="45"/>
    </row>
    <row r="49" spans="2:3" ht="21.95" customHeight="1" x14ac:dyDescent="0.4">
      <c r="B49" s="45"/>
      <c r="C49" s="45"/>
    </row>
  </sheetData>
  <mergeCells count="4">
    <mergeCell ref="B5:B7"/>
    <mergeCell ref="D5:L5"/>
    <mergeCell ref="B4:L4"/>
    <mergeCell ref="B43:L4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E9DD-8724-4EE4-B293-B4D2B085273A}">
  <sheetPr>
    <tabColor rgb="FF92D050"/>
  </sheetPr>
  <dimension ref="B1:J49"/>
  <sheetViews>
    <sheetView showGridLines="0" workbookViewId="0"/>
  </sheetViews>
  <sheetFormatPr defaultRowHeight="21.95" customHeight="1" x14ac:dyDescent="0.25"/>
  <cols>
    <col min="1" max="1" width="2.7109375" style="64" customWidth="1"/>
    <col min="2" max="2" width="40.7109375" style="64" customWidth="1"/>
    <col min="3" max="3" width="0.28515625" style="64" customWidth="1"/>
    <col min="4" max="4" width="25.7109375" style="64" customWidth="1"/>
    <col min="5" max="5" width="0.28515625" style="64" customWidth="1"/>
    <col min="6" max="6" width="25.7109375" style="64" customWidth="1"/>
    <col min="7" max="7" width="0.28515625" style="64" customWidth="1"/>
    <col min="8" max="8" width="25.7109375" style="64" customWidth="1"/>
    <col min="9" max="9" width="0.28515625" style="64" customWidth="1"/>
    <col min="10" max="10" width="25.7109375" style="64" customWidth="1"/>
    <col min="11" max="11" width="2.7109375" style="64" customWidth="1"/>
    <col min="12" max="12" width="15.7109375" style="64" customWidth="1"/>
    <col min="13" max="16384" width="9.140625" style="64"/>
  </cols>
  <sheetData>
    <row r="1" spans="2:10" ht="21.95" customHeight="1" x14ac:dyDescent="0.25">
      <c r="B1" s="57" t="s">
        <v>105</v>
      </c>
      <c r="C1" s="57"/>
    </row>
    <row r="2" spans="2:10" ht="21.95" customHeight="1" x14ac:dyDescent="0.25">
      <c r="B2" s="65" t="s">
        <v>112</v>
      </c>
      <c r="C2" s="65"/>
    </row>
    <row r="3" spans="2:10" ht="3.95" customHeight="1" x14ac:dyDescent="0.25">
      <c r="B3" s="65"/>
      <c r="C3" s="65"/>
    </row>
    <row r="4" spans="2:10" ht="3.95" customHeight="1" x14ac:dyDescent="0.25">
      <c r="B4" s="115"/>
      <c r="C4" s="115"/>
      <c r="D4" s="115"/>
      <c r="E4" s="115"/>
      <c r="F4" s="115"/>
      <c r="G4" s="115"/>
      <c r="H4" s="115"/>
      <c r="I4" s="115"/>
      <c r="J4" s="115"/>
    </row>
    <row r="5" spans="2:10" ht="21.95" customHeight="1" x14ac:dyDescent="0.25">
      <c r="B5" s="116" t="s">
        <v>18</v>
      </c>
      <c r="C5" s="66"/>
      <c r="D5" s="116">
        <v>2018</v>
      </c>
      <c r="E5" s="116"/>
      <c r="F5" s="116"/>
      <c r="G5" s="66"/>
      <c r="H5" s="116">
        <v>2019</v>
      </c>
      <c r="I5" s="116"/>
      <c r="J5" s="116"/>
    </row>
    <row r="6" spans="2:10" ht="2.1" customHeight="1" x14ac:dyDescent="0.25">
      <c r="B6" s="116"/>
      <c r="C6" s="66"/>
      <c r="D6" s="66"/>
      <c r="E6" s="66"/>
      <c r="F6" s="66"/>
      <c r="G6" s="66"/>
      <c r="H6" s="66"/>
      <c r="I6" s="66"/>
      <c r="J6" s="66"/>
    </row>
    <row r="7" spans="2:10" s="69" customFormat="1" ht="39.950000000000003" customHeight="1" x14ac:dyDescent="0.25">
      <c r="B7" s="116"/>
      <c r="C7" s="67"/>
      <c r="D7" s="68" t="s">
        <v>106</v>
      </c>
      <c r="E7" s="67"/>
      <c r="F7" s="68" t="s">
        <v>107</v>
      </c>
      <c r="G7" s="67"/>
      <c r="H7" s="68" t="s">
        <v>106</v>
      </c>
      <c r="I7" s="67"/>
      <c r="J7" s="68" t="s">
        <v>107</v>
      </c>
    </row>
    <row r="8" spans="2:10" ht="21.95" customHeight="1" x14ac:dyDescent="0.25">
      <c r="B8" s="64" t="s">
        <v>21</v>
      </c>
      <c r="D8" s="70">
        <v>1.6</v>
      </c>
      <c r="E8" s="70"/>
      <c r="F8" s="70">
        <v>0</v>
      </c>
      <c r="G8" s="70"/>
      <c r="H8" s="70">
        <v>2.9</v>
      </c>
      <c r="I8" s="70"/>
      <c r="J8" s="70">
        <v>3.8</v>
      </c>
    </row>
    <row r="9" spans="2:10" ht="21.95" customHeight="1" x14ac:dyDescent="0.25">
      <c r="B9" s="64" t="s">
        <v>22</v>
      </c>
      <c r="D9" s="70">
        <v>-4.0999999999999996</v>
      </c>
      <c r="E9" s="70"/>
      <c r="F9" s="70">
        <v>-5.2</v>
      </c>
      <c r="G9" s="70"/>
      <c r="H9" s="70">
        <v>-4.2</v>
      </c>
      <c r="I9" s="70"/>
      <c r="J9" s="70">
        <v>5</v>
      </c>
    </row>
    <row r="10" spans="2:10" ht="21.95" customHeight="1" x14ac:dyDescent="0.25">
      <c r="B10" s="64" t="s">
        <v>23</v>
      </c>
      <c r="D10" s="70">
        <v>2.8</v>
      </c>
      <c r="E10" s="70"/>
      <c r="F10" s="70">
        <v>-0.8</v>
      </c>
      <c r="G10" s="70"/>
      <c r="H10" s="70">
        <v>5.2</v>
      </c>
      <c r="I10" s="70"/>
      <c r="J10" s="70">
        <v>2</v>
      </c>
    </row>
    <row r="11" spans="2:10" ht="21.95" customHeight="1" x14ac:dyDescent="0.25">
      <c r="B11" s="64" t="s">
        <v>24</v>
      </c>
      <c r="D11" s="70">
        <v>3.4</v>
      </c>
      <c r="E11" s="70"/>
      <c r="F11" s="70">
        <v>2.4</v>
      </c>
      <c r="G11" s="70"/>
      <c r="H11" s="70">
        <v>-1.3</v>
      </c>
      <c r="I11" s="70"/>
      <c r="J11" s="70">
        <v>0</v>
      </c>
    </row>
    <row r="12" spans="2:10" ht="21.95" customHeight="1" x14ac:dyDescent="0.25">
      <c r="B12" s="64" t="s">
        <v>25</v>
      </c>
      <c r="D12" s="70">
        <v>-2.4</v>
      </c>
      <c r="E12" s="70"/>
      <c r="F12" s="70">
        <v>1.7</v>
      </c>
      <c r="G12" s="70"/>
      <c r="H12" s="70">
        <v>1.5</v>
      </c>
      <c r="I12" s="70"/>
      <c r="J12" s="70">
        <v>5</v>
      </c>
    </row>
    <row r="13" spans="2:10" ht="21.95" customHeight="1" x14ac:dyDescent="0.25">
      <c r="B13" s="64" t="s">
        <v>26</v>
      </c>
      <c r="D13" s="70">
        <v>1.1000000000000001</v>
      </c>
      <c r="E13" s="70"/>
      <c r="F13" s="70">
        <v>1.8</v>
      </c>
      <c r="G13" s="70"/>
      <c r="H13" s="70">
        <v>-0.6</v>
      </c>
      <c r="I13" s="70"/>
      <c r="J13" s="70">
        <v>2</v>
      </c>
    </row>
    <row r="14" spans="2:10" ht="21.95" customHeight="1" x14ac:dyDescent="0.25">
      <c r="B14" s="64" t="s">
        <v>27</v>
      </c>
      <c r="D14" s="70">
        <v>-0.9</v>
      </c>
      <c r="E14" s="70"/>
      <c r="F14" s="70">
        <v>-0.1</v>
      </c>
      <c r="G14" s="70"/>
      <c r="H14" s="70">
        <v>0.3</v>
      </c>
      <c r="I14" s="70"/>
      <c r="J14" s="70">
        <v>4.5</v>
      </c>
    </row>
    <row r="15" spans="2:10" ht="21.95" customHeight="1" x14ac:dyDescent="0.25">
      <c r="B15" s="64" t="s">
        <v>28</v>
      </c>
      <c r="D15" s="70">
        <v>2.8</v>
      </c>
      <c r="E15" s="70"/>
      <c r="F15" s="70">
        <v>7.8</v>
      </c>
      <c r="G15" s="70"/>
      <c r="H15" s="70">
        <v>-4.5</v>
      </c>
      <c r="I15" s="70"/>
      <c r="J15" s="70">
        <v>-2.9</v>
      </c>
    </row>
    <row r="16" spans="2:10" ht="21.95" customHeight="1" x14ac:dyDescent="0.25">
      <c r="B16" s="64" t="s">
        <v>29</v>
      </c>
      <c r="D16" s="70">
        <v>-0.3</v>
      </c>
      <c r="E16" s="70"/>
      <c r="F16" s="70">
        <v>5.6</v>
      </c>
      <c r="G16" s="70"/>
      <c r="H16" s="70">
        <v>5.0999999999999996</v>
      </c>
      <c r="I16" s="70"/>
      <c r="J16" s="70">
        <v>1</v>
      </c>
    </row>
    <row r="17" spans="2:10" ht="21.95" customHeight="1" x14ac:dyDescent="0.25">
      <c r="B17" s="64" t="s">
        <v>30</v>
      </c>
      <c r="D17" s="70">
        <v>-0.9</v>
      </c>
      <c r="E17" s="70"/>
      <c r="F17" s="70">
        <v>5.4</v>
      </c>
      <c r="G17" s="70"/>
      <c r="H17" s="70">
        <v>1.9</v>
      </c>
      <c r="I17" s="70"/>
      <c r="J17" s="70">
        <v>4.3</v>
      </c>
    </row>
    <row r="18" spans="2:10" ht="21.95" customHeight="1" x14ac:dyDescent="0.25">
      <c r="B18" s="64" t="s">
        <v>31</v>
      </c>
      <c r="D18" s="70">
        <v>-1.1000000000000001</v>
      </c>
      <c r="E18" s="70"/>
      <c r="F18" s="70">
        <v>3.6</v>
      </c>
      <c r="G18" s="70"/>
      <c r="H18" s="70">
        <v>-2.2999999999999998</v>
      </c>
      <c r="I18" s="70"/>
      <c r="J18" s="70">
        <v>3.4</v>
      </c>
    </row>
    <row r="19" spans="2:10" ht="21.95" customHeight="1" x14ac:dyDescent="0.25">
      <c r="B19" s="64" t="s">
        <v>32</v>
      </c>
      <c r="D19" s="70">
        <v>-1</v>
      </c>
      <c r="E19" s="70"/>
      <c r="F19" s="70">
        <v>1.5</v>
      </c>
      <c r="G19" s="70"/>
      <c r="H19" s="70">
        <v>1.5</v>
      </c>
      <c r="I19" s="70"/>
      <c r="J19" s="70">
        <v>3.4</v>
      </c>
    </row>
    <row r="20" spans="2:10" ht="3.95" customHeight="1" x14ac:dyDescent="0.25">
      <c r="B20" s="111"/>
      <c r="C20" s="111"/>
      <c r="D20" s="111"/>
      <c r="E20" s="111"/>
      <c r="F20" s="111"/>
      <c r="G20" s="111"/>
      <c r="H20" s="111"/>
      <c r="I20" s="111"/>
      <c r="J20" s="111"/>
    </row>
    <row r="21" spans="2:10" ht="3.95" customHeight="1" x14ac:dyDescent="0.25">
      <c r="D21" s="71"/>
      <c r="E21" s="71"/>
      <c r="F21" s="71"/>
      <c r="G21" s="71"/>
      <c r="H21" s="71"/>
      <c r="I21" s="71"/>
      <c r="J21" s="71"/>
    </row>
    <row r="22" spans="2:10" s="73" customFormat="1" ht="15.95" customHeight="1" x14ac:dyDescent="0.25">
      <c r="B22" s="72" t="s">
        <v>108</v>
      </c>
      <c r="C22" s="72"/>
    </row>
    <row r="23" spans="2:10" s="73" customFormat="1" ht="30" customHeight="1" x14ac:dyDescent="0.25">
      <c r="B23" s="117" t="s">
        <v>109</v>
      </c>
      <c r="C23" s="117"/>
      <c r="D23" s="117"/>
      <c r="E23" s="117"/>
      <c r="F23" s="117"/>
      <c r="G23" s="117"/>
      <c r="H23" s="117"/>
      <c r="I23" s="117"/>
      <c r="J23" s="117"/>
    </row>
    <row r="26" spans="2:10" ht="21.95" customHeight="1" x14ac:dyDescent="0.25">
      <c r="B26" s="65" t="s">
        <v>113</v>
      </c>
      <c r="C26" s="65"/>
    </row>
    <row r="27" spans="2:10" ht="3.95" customHeight="1" x14ac:dyDescent="0.25">
      <c r="B27" s="65"/>
      <c r="C27" s="65"/>
    </row>
    <row r="28" spans="2:10" ht="3.95" customHeight="1" x14ac:dyDescent="0.25">
      <c r="B28" s="115"/>
      <c r="C28" s="115"/>
      <c r="D28" s="115"/>
      <c r="E28" s="115"/>
      <c r="F28" s="115"/>
      <c r="G28" s="115"/>
      <c r="H28" s="115"/>
      <c r="I28" s="115"/>
      <c r="J28" s="115"/>
    </row>
    <row r="29" spans="2:10" ht="21.95" customHeight="1" x14ac:dyDescent="0.25">
      <c r="B29" s="116" t="s">
        <v>18</v>
      </c>
      <c r="C29" s="74"/>
      <c r="D29" s="116">
        <v>2018</v>
      </c>
      <c r="E29" s="116"/>
      <c r="F29" s="116"/>
      <c r="G29" s="66"/>
      <c r="H29" s="116">
        <v>2019</v>
      </c>
      <c r="I29" s="116"/>
      <c r="J29" s="116"/>
    </row>
    <row r="30" spans="2:10" ht="2.1" customHeight="1" x14ac:dyDescent="0.25">
      <c r="B30" s="116"/>
      <c r="C30" s="74"/>
      <c r="D30" s="66"/>
      <c r="E30" s="66"/>
      <c r="F30" s="74"/>
      <c r="G30" s="66"/>
      <c r="H30" s="66"/>
      <c r="I30" s="74"/>
      <c r="J30" s="74"/>
    </row>
    <row r="31" spans="2:10" s="75" customFormat="1" ht="39.950000000000003" customHeight="1" x14ac:dyDescent="0.4">
      <c r="B31" s="116"/>
      <c r="C31" s="74"/>
      <c r="D31" s="116" t="s">
        <v>110</v>
      </c>
      <c r="E31" s="116"/>
      <c r="F31" s="116"/>
      <c r="G31" s="66"/>
      <c r="H31" s="116" t="s">
        <v>110</v>
      </c>
      <c r="I31" s="116"/>
      <c r="J31" s="116"/>
    </row>
    <row r="32" spans="2:10" s="75" customFormat="1" ht="2.1" customHeight="1" x14ac:dyDescent="0.4">
      <c r="B32" s="64"/>
      <c r="C32" s="64"/>
      <c r="D32" s="76"/>
      <c r="E32" s="76"/>
      <c r="G32" s="76"/>
      <c r="H32" s="76"/>
      <c r="I32" s="64"/>
      <c r="J32" s="64"/>
    </row>
    <row r="33" spans="2:10" ht="21.95" customHeight="1" x14ac:dyDescent="0.25">
      <c r="B33" s="77" t="s">
        <v>100</v>
      </c>
      <c r="D33" s="114">
        <v>2</v>
      </c>
      <c r="E33" s="114"/>
      <c r="F33" s="114"/>
      <c r="G33" s="78"/>
      <c r="H33" s="114">
        <v>2.6</v>
      </c>
      <c r="I33" s="114"/>
      <c r="J33" s="114"/>
    </row>
    <row r="34" spans="2:10" ht="21.95" customHeight="1" x14ac:dyDescent="0.25">
      <c r="B34" s="64" t="s">
        <v>88</v>
      </c>
      <c r="D34" s="110">
        <v>6.6</v>
      </c>
      <c r="E34" s="110"/>
      <c r="F34" s="110"/>
      <c r="G34" s="78"/>
      <c r="H34" s="110">
        <v>4.8</v>
      </c>
      <c r="I34" s="110"/>
      <c r="J34" s="110"/>
    </row>
    <row r="35" spans="2:10" ht="21.95" customHeight="1" x14ac:dyDescent="0.25">
      <c r="B35" s="64" t="s">
        <v>85</v>
      </c>
      <c r="D35" s="110">
        <v>4.4000000000000004</v>
      </c>
      <c r="E35" s="110"/>
      <c r="F35" s="110"/>
      <c r="G35" s="78"/>
      <c r="H35" s="110">
        <v>0.9</v>
      </c>
      <c r="I35" s="110"/>
      <c r="J35" s="110"/>
    </row>
    <row r="36" spans="2:10" ht="21.95" customHeight="1" x14ac:dyDescent="0.25">
      <c r="B36" s="64" t="s">
        <v>89</v>
      </c>
      <c r="D36" s="110">
        <v>-1.5</v>
      </c>
      <c r="E36" s="110"/>
      <c r="F36" s="110"/>
      <c r="G36" s="78"/>
      <c r="H36" s="110">
        <v>1.3</v>
      </c>
      <c r="I36" s="110"/>
      <c r="J36" s="110"/>
    </row>
    <row r="37" spans="2:10" ht="21.95" customHeight="1" x14ac:dyDescent="0.25">
      <c r="B37" s="64" t="s">
        <v>79</v>
      </c>
      <c r="D37" s="110">
        <v>1.3</v>
      </c>
      <c r="E37" s="110"/>
      <c r="F37" s="110"/>
      <c r="G37" s="78"/>
      <c r="H37" s="110">
        <v>2.8</v>
      </c>
      <c r="I37" s="110"/>
      <c r="J37" s="110"/>
    </row>
    <row r="38" spans="2:10" ht="21.95" customHeight="1" x14ac:dyDescent="0.25">
      <c r="B38" s="64" t="s">
        <v>80</v>
      </c>
      <c r="D38" s="110">
        <v>7</v>
      </c>
      <c r="E38" s="110"/>
      <c r="F38" s="110"/>
      <c r="G38" s="78"/>
      <c r="H38" s="110">
        <v>2.9</v>
      </c>
      <c r="I38" s="110"/>
      <c r="J38" s="110"/>
    </row>
    <row r="39" spans="2:10" ht="21.95" customHeight="1" x14ac:dyDescent="0.25">
      <c r="B39" s="64" t="s">
        <v>78</v>
      </c>
      <c r="D39" s="110">
        <v>-3.4</v>
      </c>
      <c r="E39" s="110"/>
      <c r="F39" s="110"/>
      <c r="G39" s="78"/>
      <c r="H39" s="110">
        <v>2.4</v>
      </c>
      <c r="I39" s="110"/>
      <c r="J39" s="110"/>
    </row>
    <row r="40" spans="2:10" ht="21.95" customHeight="1" x14ac:dyDescent="0.25">
      <c r="B40" s="64" t="s">
        <v>77</v>
      </c>
      <c r="D40" s="110">
        <v>5.0999999999999996</v>
      </c>
      <c r="E40" s="110"/>
      <c r="F40" s="110"/>
      <c r="G40" s="78"/>
      <c r="H40" s="110">
        <v>5.0999999999999996</v>
      </c>
      <c r="I40" s="110"/>
      <c r="J40" s="110"/>
    </row>
    <row r="41" spans="2:10" ht="21.95" customHeight="1" x14ac:dyDescent="0.25">
      <c r="B41" s="64" t="s">
        <v>75</v>
      </c>
      <c r="D41" s="110">
        <v>-5.9</v>
      </c>
      <c r="E41" s="110"/>
      <c r="F41" s="110"/>
      <c r="G41" s="78"/>
      <c r="H41" s="110">
        <v>-3.1</v>
      </c>
      <c r="I41" s="110"/>
      <c r="J41" s="110"/>
    </row>
    <row r="42" spans="2:10" ht="21.95" customHeight="1" x14ac:dyDescent="0.25">
      <c r="B42" s="64" t="s">
        <v>73</v>
      </c>
      <c r="D42" s="110">
        <v>3.8</v>
      </c>
      <c r="E42" s="110"/>
      <c r="F42" s="110"/>
      <c r="G42" s="78"/>
      <c r="H42" s="110">
        <v>-2.2999999999999998</v>
      </c>
      <c r="I42" s="110"/>
      <c r="J42" s="110"/>
    </row>
    <row r="43" spans="2:10" ht="21.95" customHeight="1" x14ac:dyDescent="0.25">
      <c r="B43" s="64" t="s">
        <v>74</v>
      </c>
      <c r="D43" s="110">
        <v>-7</v>
      </c>
      <c r="E43" s="110"/>
      <c r="F43" s="110"/>
      <c r="G43" s="78"/>
      <c r="H43" s="110">
        <v>0.2</v>
      </c>
      <c r="I43" s="110"/>
      <c r="J43" s="110"/>
    </row>
    <row r="44" spans="2:10" ht="21.95" customHeight="1" x14ac:dyDescent="0.25">
      <c r="B44" s="64" t="s">
        <v>70</v>
      </c>
      <c r="D44" s="110">
        <v>2.5</v>
      </c>
      <c r="E44" s="110"/>
      <c r="F44" s="110"/>
      <c r="G44" s="78"/>
      <c r="H44" s="110">
        <v>1.4</v>
      </c>
      <c r="I44" s="110"/>
      <c r="J44" s="110"/>
    </row>
    <row r="45" spans="2:10" ht="21.95" customHeight="1" x14ac:dyDescent="0.25">
      <c r="B45" s="64" t="s">
        <v>71</v>
      </c>
      <c r="D45" s="110">
        <v>2.1</v>
      </c>
      <c r="E45" s="110"/>
      <c r="F45" s="110"/>
      <c r="G45" s="78"/>
      <c r="H45" s="110">
        <v>-6.2</v>
      </c>
      <c r="I45" s="110"/>
      <c r="J45" s="110"/>
    </row>
    <row r="46" spans="2:10" ht="3.95" customHeight="1" x14ac:dyDescent="0.25">
      <c r="B46" s="111"/>
      <c r="C46" s="111"/>
      <c r="D46" s="111"/>
      <c r="E46" s="111"/>
      <c r="F46" s="111"/>
      <c r="G46" s="111"/>
      <c r="H46" s="111"/>
      <c r="I46" s="111"/>
      <c r="J46" s="111"/>
    </row>
    <row r="47" spans="2:10" ht="3.95" customHeight="1" x14ac:dyDescent="0.25">
      <c r="D47" s="71"/>
      <c r="E47" s="71"/>
      <c r="G47" s="71"/>
      <c r="H47" s="71"/>
    </row>
    <row r="48" spans="2:10" s="73" customFormat="1" ht="15.95" customHeight="1" x14ac:dyDescent="0.25">
      <c r="B48" s="112" t="s">
        <v>108</v>
      </c>
      <c r="C48" s="112"/>
      <c r="D48" s="112"/>
      <c r="E48" s="112"/>
      <c r="F48" s="112"/>
      <c r="G48" s="112"/>
      <c r="H48" s="112"/>
      <c r="I48" s="112"/>
      <c r="J48" s="112"/>
    </row>
    <row r="49" spans="2:10" s="73" customFormat="1" ht="30" customHeight="1" x14ac:dyDescent="0.25">
      <c r="B49" s="113" t="s">
        <v>109</v>
      </c>
      <c r="C49" s="113"/>
      <c r="D49" s="113"/>
      <c r="E49" s="113"/>
      <c r="F49" s="113"/>
      <c r="G49" s="113"/>
      <c r="H49" s="113"/>
      <c r="I49" s="113"/>
      <c r="J49" s="113"/>
    </row>
  </sheetData>
  <mergeCells count="41">
    <mergeCell ref="B23:J23"/>
    <mergeCell ref="B4:J4"/>
    <mergeCell ref="B5:B7"/>
    <mergeCell ref="D5:F5"/>
    <mergeCell ref="H5:J5"/>
    <mergeCell ref="B20:J20"/>
    <mergeCell ref="B28:J28"/>
    <mergeCell ref="B29:B31"/>
    <mergeCell ref="D29:F29"/>
    <mergeCell ref="H29:J29"/>
    <mergeCell ref="D31:F31"/>
    <mergeCell ref="H31:J31"/>
    <mergeCell ref="D33:F33"/>
    <mergeCell ref="H33:J33"/>
    <mergeCell ref="D34:F34"/>
    <mergeCell ref="H34:J34"/>
    <mergeCell ref="D35:F35"/>
    <mergeCell ref="H35:J35"/>
    <mergeCell ref="D36:F36"/>
    <mergeCell ref="H36:J36"/>
    <mergeCell ref="D37:F37"/>
    <mergeCell ref="H37:J37"/>
    <mergeCell ref="D38:F38"/>
    <mergeCell ref="H38:J38"/>
    <mergeCell ref="D39:F39"/>
    <mergeCell ref="H39:J39"/>
    <mergeCell ref="D40:F40"/>
    <mergeCell ref="H40:J40"/>
    <mergeCell ref="D41:F41"/>
    <mergeCell ref="H41:J41"/>
    <mergeCell ref="D42:F42"/>
    <mergeCell ref="H42:J42"/>
    <mergeCell ref="D43:F43"/>
    <mergeCell ref="H43:J43"/>
    <mergeCell ref="D44:F44"/>
    <mergeCell ref="H44:J44"/>
    <mergeCell ref="D45:F45"/>
    <mergeCell ref="H45:J45"/>
    <mergeCell ref="B46:J46"/>
    <mergeCell ref="B48:J48"/>
    <mergeCell ref="B49:J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0B68-8CE5-4CB0-AF84-C16622230D45}">
  <sheetPr>
    <tabColor rgb="FF92D050"/>
  </sheetPr>
  <dimension ref="B1:J49"/>
  <sheetViews>
    <sheetView showGridLines="0" workbookViewId="0"/>
  </sheetViews>
  <sheetFormatPr defaultRowHeight="21.95" customHeight="1" x14ac:dyDescent="0.4"/>
  <cols>
    <col min="1" max="1" width="2.7109375" style="81" customWidth="1"/>
    <col min="2" max="2" width="40.7109375" style="81" customWidth="1"/>
    <col min="3" max="3" width="0.28515625" style="81" customWidth="1"/>
    <col min="4" max="4" width="25.7109375" style="81" customWidth="1"/>
    <col min="5" max="5" width="0.28515625" style="81" customWidth="1"/>
    <col min="6" max="6" width="25.7109375" style="81" customWidth="1"/>
    <col min="7" max="7" width="0.28515625" style="81" customWidth="1"/>
    <col min="8" max="8" width="25.7109375" style="81" customWidth="1"/>
    <col min="9" max="9" width="0.28515625" style="81" customWidth="1"/>
    <col min="10" max="10" width="25.7109375" style="81" customWidth="1"/>
    <col min="11" max="11" width="2.7109375" style="81" customWidth="1"/>
    <col min="12" max="12" width="15.7109375" style="81" customWidth="1"/>
    <col min="13" max="16384" width="9.140625" style="81"/>
  </cols>
  <sheetData>
    <row r="1" spans="2:10" ht="21.95" customHeight="1" x14ac:dyDescent="0.4">
      <c r="B1" s="79" t="s">
        <v>111</v>
      </c>
      <c r="C1" s="79"/>
      <c r="D1" s="80"/>
      <c r="E1" s="80"/>
      <c r="F1" s="80"/>
      <c r="G1" s="80"/>
      <c r="H1" s="80"/>
      <c r="I1" s="80"/>
      <c r="J1" s="80"/>
    </row>
    <row r="2" spans="2:10" ht="21.95" customHeight="1" x14ac:dyDescent="0.4">
      <c r="B2" s="82" t="s">
        <v>114</v>
      </c>
      <c r="C2" s="82"/>
      <c r="D2" s="80"/>
      <c r="E2" s="80"/>
      <c r="F2" s="80"/>
      <c r="G2" s="80"/>
      <c r="H2" s="80"/>
      <c r="I2" s="80"/>
      <c r="J2" s="80"/>
    </row>
    <row r="3" spans="2:10" ht="3.95" customHeight="1" x14ac:dyDescent="0.4">
      <c r="B3" s="82"/>
      <c r="C3" s="82"/>
      <c r="D3" s="80"/>
      <c r="E3" s="80"/>
      <c r="F3" s="80"/>
      <c r="G3" s="80"/>
      <c r="H3" s="80"/>
      <c r="I3" s="80"/>
      <c r="J3" s="80"/>
    </row>
    <row r="4" spans="2:10" ht="3.95" customHeight="1" x14ac:dyDescent="0.4">
      <c r="B4" s="121"/>
      <c r="C4" s="121"/>
      <c r="D4" s="121"/>
      <c r="E4" s="121"/>
      <c r="F4" s="121"/>
      <c r="G4" s="121"/>
      <c r="H4" s="121"/>
      <c r="I4" s="121"/>
      <c r="J4" s="121"/>
    </row>
    <row r="5" spans="2:10" ht="21.95" customHeight="1" x14ac:dyDescent="0.4">
      <c r="B5" s="116" t="s">
        <v>18</v>
      </c>
      <c r="C5" s="66"/>
      <c r="D5" s="116">
        <v>2018</v>
      </c>
      <c r="E5" s="116"/>
      <c r="F5" s="116"/>
      <c r="G5" s="66"/>
      <c r="H5" s="116">
        <v>2019</v>
      </c>
      <c r="I5" s="116"/>
      <c r="J5" s="116"/>
    </row>
    <row r="6" spans="2:10" ht="2.1" customHeight="1" x14ac:dyDescent="0.4">
      <c r="B6" s="116"/>
      <c r="C6" s="66"/>
      <c r="D6" s="66"/>
      <c r="E6" s="66"/>
      <c r="F6" s="66"/>
      <c r="G6" s="66"/>
      <c r="H6" s="66"/>
      <c r="I6" s="66"/>
      <c r="J6" s="66"/>
    </row>
    <row r="7" spans="2:10" s="83" customFormat="1" ht="39.950000000000003" customHeight="1" x14ac:dyDescent="0.4">
      <c r="B7" s="116"/>
      <c r="C7" s="67"/>
      <c r="D7" s="68" t="s">
        <v>106</v>
      </c>
      <c r="E7" s="67"/>
      <c r="F7" s="68" t="s">
        <v>107</v>
      </c>
      <c r="G7" s="67"/>
      <c r="H7" s="68" t="s">
        <v>106</v>
      </c>
      <c r="I7" s="67"/>
      <c r="J7" s="68" t="s">
        <v>107</v>
      </c>
    </row>
    <row r="8" spans="2:10" ht="21.95" customHeight="1" x14ac:dyDescent="0.4">
      <c r="B8" s="80" t="s">
        <v>21</v>
      </c>
      <c r="C8" s="80"/>
      <c r="D8" s="84">
        <v>-0.6</v>
      </c>
      <c r="E8" s="84"/>
      <c r="F8" s="84">
        <v>3.2</v>
      </c>
      <c r="G8" s="84"/>
      <c r="H8" s="84">
        <v>1.7</v>
      </c>
      <c r="I8" s="84"/>
      <c r="J8" s="84">
        <v>10.199999999999999</v>
      </c>
    </row>
    <row r="9" spans="2:10" ht="21.95" customHeight="1" x14ac:dyDescent="0.4">
      <c r="B9" s="80" t="s">
        <v>22</v>
      </c>
      <c r="C9" s="80"/>
      <c r="D9" s="84">
        <v>-2</v>
      </c>
      <c r="E9" s="84"/>
      <c r="F9" s="84">
        <v>-0.5</v>
      </c>
      <c r="G9" s="84"/>
      <c r="H9" s="84">
        <v>-3.6</v>
      </c>
      <c r="I9" s="84"/>
      <c r="J9" s="84">
        <v>7.3</v>
      </c>
    </row>
    <row r="10" spans="2:10" ht="21.95" customHeight="1" x14ac:dyDescent="0.4">
      <c r="B10" s="80" t="s">
        <v>23</v>
      </c>
      <c r="C10" s="80"/>
      <c r="D10" s="84">
        <v>2.2000000000000002</v>
      </c>
      <c r="E10" s="84"/>
      <c r="F10" s="84">
        <v>3.1</v>
      </c>
      <c r="G10" s="84"/>
      <c r="H10" s="84">
        <v>3.9</v>
      </c>
      <c r="I10" s="84"/>
      <c r="J10" s="84">
        <v>8.8000000000000007</v>
      </c>
    </row>
    <row r="11" spans="2:10" ht="21.95" customHeight="1" x14ac:dyDescent="0.4">
      <c r="B11" s="80" t="s">
        <v>24</v>
      </c>
      <c r="C11" s="80"/>
      <c r="D11" s="84">
        <v>3</v>
      </c>
      <c r="E11" s="84"/>
      <c r="F11" s="84">
        <v>2.6</v>
      </c>
      <c r="G11" s="84"/>
      <c r="H11" s="84">
        <v>0</v>
      </c>
      <c r="I11" s="84"/>
      <c r="J11" s="84">
        <v>7.9</v>
      </c>
    </row>
    <row r="12" spans="2:10" ht="21.95" customHeight="1" x14ac:dyDescent="0.4">
      <c r="B12" s="80" t="s">
        <v>25</v>
      </c>
      <c r="C12" s="80"/>
      <c r="D12" s="84">
        <v>-1.3</v>
      </c>
      <c r="E12" s="84"/>
      <c r="F12" s="84">
        <v>0.8</v>
      </c>
      <c r="G12" s="84"/>
      <c r="H12" s="84">
        <v>2.2999999999999998</v>
      </c>
      <c r="I12" s="84"/>
      <c r="J12" s="84">
        <v>12</v>
      </c>
    </row>
    <row r="13" spans="2:10" ht="21.95" customHeight="1" x14ac:dyDescent="0.4">
      <c r="B13" s="80" t="s">
        <v>26</v>
      </c>
      <c r="C13" s="80"/>
      <c r="D13" s="84">
        <v>-1.9</v>
      </c>
      <c r="E13" s="84"/>
      <c r="F13" s="84">
        <v>-1.1000000000000001</v>
      </c>
      <c r="G13" s="84"/>
      <c r="H13" s="84">
        <v>0.5</v>
      </c>
      <c r="I13" s="84"/>
      <c r="J13" s="84">
        <v>12.4</v>
      </c>
    </row>
    <row r="14" spans="2:10" ht="21.95" customHeight="1" x14ac:dyDescent="0.4">
      <c r="B14" s="80" t="s">
        <v>27</v>
      </c>
      <c r="C14" s="80"/>
      <c r="D14" s="84">
        <v>4.8</v>
      </c>
      <c r="E14" s="84"/>
      <c r="F14" s="84">
        <v>5.2</v>
      </c>
      <c r="G14" s="84"/>
      <c r="H14" s="84">
        <v>0.7</v>
      </c>
      <c r="I14" s="84"/>
      <c r="J14" s="84">
        <v>9.6</v>
      </c>
    </row>
    <row r="15" spans="2:10" ht="21.95" customHeight="1" x14ac:dyDescent="0.4">
      <c r="B15" s="80" t="s">
        <v>28</v>
      </c>
      <c r="C15" s="80"/>
      <c r="D15" s="84">
        <v>0.3</v>
      </c>
      <c r="E15" s="84"/>
      <c r="F15" s="84">
        <v>9.6999999999999993</v>
      </c>
      <c r="G15" s="84"/>
      <c r="H15" s="84">
        <v>-3.1</v>
      </c>
      <c r="I15" s="84"/>
      <c r="J15" s="84">
        <v>4.9000000000000004</v>
      </c>
    </row>
    <row r="16" spans="2:10" ht="21.95" customHeight="1" x14ac:dyDescent="0.4">
      <c r="B16" s="80" t="s">
        <v>29</v>
      </c>
      <c r="C16" s="80"/>
      <c r="D16" s="84">
        <v>0.9</v>
      </c>
      <c r="E16" s="84"/>
      <c r="F16" s="84">
        <v>6.9</v>
      </c>
      <c r="G16" s="84"/>
      <c r="H16" s="84">
        <v>2.5</v>
      </c>
      <c r="I16" s="84"/>
      <c r="J16" s="84">
        <v>5.4</v>
      </c>
    </row>
    <row r="17" spans="2:10" ht="21.95" customHeight="1" x14ac:dyDescent="0.4">
      <c r="B17" s="80" t="s">
        <v>30</v>
      </c>
      <c r="C17" s="80"/>
      <c r="D17" s="84">
        <v>-1.1000000000000001</v>
      </c>
      <c r="E17" s="84"/>
      <c r="F17" s="84">
        <v>6.6</v>
      </c>
      <c r="G17" s="84"/>
      <c r="H17" s="84">
        <v>2.1</v>
      </c>
      <c r="I17" s="84"/>
      <c r="J17" s="84">
        <v>8.1999999999999993</v>
      </c>
    </row>
    <row r="18" spans="2:10" ht="21.95" customHeight="1" x14ac:dyDescent="0.4">
      <c r="B18" s="80" t="s">
        <v>31</v>
      </c>
      <c r="C18" s="80"/>
      <c r="D18" s="84">
        <v>0.5</v>
      </c>
      <c r="E18" s="84"/>
      <c r="F18" s="84">
        <v>8.3000000000000007</v>
      </c>
      <c r="G18" s="84"/>
      <c r="H18" s="84">
        <v>-0.7</v>
      </c>
      <c r="I18" s="84"/>
      <c r="J18" s="84">
        <v>7.6</v>
      </c>
    </row>
    <row r="19" spans="2:10" ht="21.95" customHeight="1" x14ac:dyDescent="0.4">
      <c r="B19" s="80" t="s">
        <v>32</v>
      </c>
      <c r="C19" s="80"/>
      <c r="D19" s="84">
        <v>1.1000000000000001</v>
      </c>
      <c r="E19" s="84"/>
      <c r="F19" s="84">
        <v>8.3000000000000007</v>
      </c>
      <c r="G19" s="84"/>
      <c r="H19" s="84">
        <v>-0.1</v>
      </c>
      <c r="I19" s="84"/>
      <c r="J19" s="84">
        <v>5</v>
      </c>
    </row>
    <row r="20" spans="2:10" ht="3.95" customHeight="1" x14ac:dyDescent="0.4">
      <c r="B20" s="118"/>
      <c r="C20" s="118"/>
      <c r="D20" s="118"/>
      <c r="E20" s="118"/>
      <c r="F20" s="118"/>
      <c r="G20" s="118"/>
      <c r="H20" s="118"/>
      <c r="I20" s="118"/>
      <c r="J20" s="118"/>
    </row>
    <row r="21" spans="2:10" ht="3.95" customHeight="1" x14ac:dyDescent="0.4">
      <c r="B21" s="80"/>
      <c r="C21" s="80"/>
      <c r="D21" s="85"/>
      <c r="E21" s="85"/>
      <c r="F21" s="85"/>
      <c r="G21" s="85"/>
      <c r="H21" s="85"/>
      <c r="I21" s="85"/>
      <c r="J21" s="85"/>
    </row>
    <row r="22" spans="2:10" s="87" customFormat="1" ht="15.95" customHeight="1" x14ac:dyDescent="0.25">
      <c r="B22" s="86" t="s">
        <v>108</v>
      </c>
      <c r="C22" s="86"/>
    </row>
    <row r="23" spans="2:10" s="87" customFormat="1" ht="30" customHeight="1" x14ac:dyDescent="0.25">
      <c r="B23" s="88"/>
      <c r="C23" s="88"/>
      <c r="D23" s="88"/>
      <c r="E23" s="88"/>
      <c r="F23" s="88"/>
      <c r="G23" s="88"/>
      <c r="H23" s="88"/>
      <c r="I23" s="88"/>
      <c r="J23" s="88"/>
    </row>
    <row r="24" spans="2:10" ht="21.95" customHeight="1" x14ac:dyDescent="0.4">
      <c r="B24" s="80"/>
      <c r="C24" s="80"/>
      <c r="D24" s="80"/>
      <c r="E24" s="80"/>
      <c r="F24" s="80"/>
      <c r="G24" s="80"/>
      <c r="H24" s="80"/>
      <c r="I24" s="80"/>
      <c r="J24" s="80"/>
    </row>
    <row r="25" spans="2:10" ht="21.95" customHeight="1" x14ac:dyDescent="0.4">
      <c r="B25" s="80"/>
      <c r="C25" s="80"/>
      <c r="D25" s="80"/>
      <c r="E25" s="80"/>
      <c r="F25" s="80"/>
      <c r="G25" s="80"/>
      <c r="H25" s="80"/>
      <c r="I25" s="80"/>
      <c r="J25" s="80"/>
    </row>
    <row r="26" spans="2:10" ht="21.95" customHeight="1" x14ac:dyDescent="0.4">
      <c r="B26" s="82" t="s">
        <v>115</v>
      </c>
      <c r="C26" s="82"/>
      <c r="D26" s="80"/>
      <c r="E26" s="80"/>
      <c r="F26" s="80"/>
      <c r="G26" s="80"/>
      <c r="H26" s="80"/>
      <c r="I26" s="80"/>
      <c r="J26" s="80"/>
    </row>
    <row r="27" spans="2:10" ht="3.95" customHeight="1" x14ac:dyDescent="0.4">
      <c r="B27" s="82"/>
      <c r="C27" s="82"/>
      <c r="D27" s="80"/>
      <c r="E27" s="80"/>
      <c r="F27" s="80"/>
      <c r="G27" s="80"/>
      <c r="H27" s="80"/>
      <c r="I27" s="80"/>
      <c r="J27" s="80"/>
    </row>
    <row r="28" spans="2:10" ht="3.95" customHeight="1" x14ac:dyDescent="0.4">
      <c r="B28" s="121"/>
      <c r="C28" s="121"/>
      <c r="D28" s="121"/>
      <c r="E28" s="121"/>
      <c r="F28" s="121"/>
      <c r="G28" s="121"/>
      <c r="H28" s="121"/>
      <c r="I28" s="121"/>
      <c r="J28" s="121"/>
    </row>
    <row r="29" spans="2:10" ht="21.95" customHeight="1" x14ac:dyDescent="0.4">
      <c r="B29" s="116" t="s">
        <v>18</v>
      </c>
      <c r="C29" s="74"/>
      <c r="D29" s="116">
        <v>2018</v>
      </c>
      <c r="E29" s="116"/>
      <c r="F29" s="116"/>
      <c r="G29" s="66"/>
      <c r="H29" s="116">
        <v>2019</v>
      </c>
      <c r="I29" s="116"/>
      <c r="J29" s="116"/>
    </row>
    <row r="30" spans="2:10" ht="2.1" customHeight="1" x14ac:dyDescent="0.4">
      <c r="B30" s="116"/>
      <c r="C30" s="74"/>
      <c r="D30" s="66"/>
      <c r="E30" s="66"/>
      <c r="F30" s="89"/>
      <c r="G30" s="66"/>
      <c r="H30" s="66"/>
      <c r="I30" s="74"/>
      <c r="J30" s="74"/>
    </row>
    <row r="31" spans="2:10" ht="39.950000000000003" customHeight="1" x14ac:dyDescent="0.4">
      <c r="B31" s="116"/>
      <c r="C31" s="74"/>
      <c r="D31" s="116" t="s">
        <v>110</v>
      </c>
      <c r="E31" s="116"/>
      <c r="F31" s="116"/>
      <c r="G31" s="66"/>
      <c r="H31" s="116" t="s">
        <v>110</v>
      </c>
      <c r="I31" s="116"/>
      <c r="J31" s="116"/>
    </row>
    <row r="32" spans="2:10" ht="2.1" customHeight="1" x14ac:dyDescent="0.4">
      <c r="B32" s="80"/>
      <c r="C32" s="80"/>
      <c r="D32" s="90"/>
      <c r="E32" s="90"/>
      <c r="G32" s="90"/>
      <c r="H32" s="90"/>
      <c r="I32" s="80"/>
      <c r="J32" s="80"/>
    </row>
    <row r="33" spans="2:10" ht="21.95" customHeight="1" x14ac:dyDescent="0.4">
      <c r="B33" s="91" t="s">
        <v>100</v>
      </c>
      <c r="C33" s="80"/>
      <c r="D33" s="120">
        <v>4.5</v>
      </c>
      <c r="E33" s="120"/>
      <c r="F33" s="120"/>
      <c r="G33" s="92"/>
      <c r="H33" s="120">
        <v>8.1999999999999993</v>
      </c>
      <c r="I33" s="120"/>
      <c r="J33" s="120"/>
    </row>
    <row r="34" spans="2:10" ht="21.95" customHeight="1" x14ac:dyDescent="0.4">
      <c r="B34" s="80" t="s">
        <v>88</v>
      </c>
      <c r="C34" s="80"/>
      <c r="D34" s="119">
        <v>12.9</v>
      </c>
      <c r="E34" s="119"/>
      <c r="F34" s="119"/>
      <c r="G34" s="92"/>
      <c r="H34" s="119">
        <v>7.1</v>
      </c>
      <c r="I34" s="119"/>
      <c r="J34" s="119"/>
    </row>
    <row r="35" spans="2:10" ht="21.95" customHeight="1" x14ac:dyDescent="0.4">
      <c r="B35" s="80" t="s">
        <v>85</v>
      </c>
      <c r="C35" s="80"/>
      <c r="D35" s="119">
        <v>6.9</v>
      </c>
      <c r="E35" s="119"/>
      <c r="F35" s="119"/>
      <c r="G35" s="92"/>
      <c r="H35" s="119">
        <v>4</v>
      </c>
      <c r="I35" s="119"/>
      <c r="J35" s="119"/>
    </row>
    <row r="36" spans="2:10" ht="21.95" customHeight="1" x14ac:dyDescent="0.4">
      <c r="B36" s="80" t="s">
        <v>89</v>
      </c>
      <c r="C36" s="80"/>
      <c r="D36" s="119">
        <v>2.8</v>
      </c>
      <c r="E36" s="119"/>
      <c r="F36" s="119"/>
      <c r="G36" s="92"/>
      <c r="H36" s="119">
        <v>6.9</v>
      </c>
      <c r="I36" s="119"/>
      <c r="J36" s="119"/>
    </row>
    <row r="37" spans="2:10" ht="21.95" customHeight="1" x14ac:dyDescent="0.4">
      <c r="B37" s="80" t="s">
        <v>79</v>
      </c>
      <c r="C37" s="80"/>
      <c r="D37" s="119">
        <v>4.2</v>
      </c>
      <c r="E37" s="119"/>
      <c r="F37" s="119"/>
      <c r="G37" s="92"/>
      <c r="H37" s="119">
        <v>8</v>
      </c>
      <c r="I37" s="119"/>
      <c r="J37" s="119"/>
    </row>
    <row r="38" spans="2:10" ht="21.95" customHeight="1" x14ac:dyDescent="0.4">
      <c r="B38" s="80" t="s">
        <v>80</v>
      </c>
      <c r="C38" s="80"/>
      <c r="D38" s="119">
        <v>10.5</v>
      </c>
      <c r="E38" s="119"/>
      <c r="F38" s="119"/>
      <c r="G38" s="92"/>
      <c r="H38" s="119">
        <v>7.8</v>
      </c>
      <c r="I38" s="119"/>
      <c r="J38" s="119"/>
    </row>
    <row r="39" spans="2:10" ht="21.95" customHeight="1" x14ac:dyDescent="0.4">
      <c r="B39" s="80" t="s">
        <v>78</v>
      </c>
      <c r="C39" s="80"/>
      <c r="D39" s="119">
        <v>-1.4</v>
      </c>
      <c r="E39" s="119"/>
      <c r="F39" s="119"/>
      <c r="G39" s="92"/>
      <c r="H39" s="119">
        <v>6.6</v>
      </c>
      <c r="I39" s="119"/>
      <c r="J39" s="119"/>
    </row>
    <row r="40" spans="2:10" ht="21.95" customHeight="1" x14ac:dyDescent="0.4">
      <c r="B40" s="80" t="s">
        <v>77</v>
      </c>
      <c r="C40" s="80"/>
      <c r="D40" s="119">
        <v>7.8</v>
      </c>
      <c r="E40" s="119"/>
      <c r="F40" s="119"/>
      <c r="G40" s="92"/>
      <c r="H40" s="119">
        <v>11.4</v>
      </c>
      <c r="I40" s="119"/>
      <c r="J40" s="119"/>
    </row>
    <row r="41" spans="2:10" ht="21.95" customHeight="1" x14ac:dyDescent="0.4">
      <c r="B41" s="80" t="s">
        <v>75</v>
      </c>
      <c r="C41" s="80"/>
      <c r="D41" s="119">
        <v>-3</v>
      </c>
      <c r="E41" s="119"/>
      <c r="F41" s="119"/>
      <c r="G41" s="92"/>
      <c r="H41" s="119">
        <v>2.5</v>
      </c>
      <c r="I41" s="119"/>
      <c r="J41" s="119"/>
    </row>
    <row r="42" spans="2:10" ht="21.95" customHeight="1" x14ac:dyDescent="0.4">
      <c r="B42" s="80" t="s">
        <v>73</v>
      </c>
      <c r="C42" s="80"/>
      <c r="D42" s="119">
        <v>6.5</v>
      </c>
      <c r="E42" s="119"/>
      <c r="F42" s="119"/>
      <c r="G42" s="92"/>
      <c r="H42" s="119">
        <v>3.7</v>
      </c>
      <c r="I42" s="119"/>
      <c r="J42" s="119"/>
    </row>
    <row r="43" spans="2:10" ht="21.95" customHeight="1" x14ac:dyDescent="0.4">
      <c r="B43" s="80" t="s">
        <v>74</v>
      </c>
      <c r="C43" s="80"/>
      <c r="D43" s="119">
        <v>3.5</v>
      </c>
      <c r="E43" s="119"/>
      <c r="F43" s="119"/>
      <c r="G43" s="92"/>
      <c r="H43" s="119">
        <v>5.8</v>
      </c>
      <c r="I43" s="119"/>
      <c r="J43" s="119"/>
    </row>
    <row r="44" spans="2:10" ht="21.95" customHeight="1" x14ac:dyDescent="0.4">
      <c r="B44" s="80" t="s">
        <v>70</v>
      </c>
      <c r="C44" s="80"/>
      <c r="D44" s="119">
        <v>4.8</v>
      </c>
      <c r="E44" s="119"/>
      <c r="F44" s="119"/>
      <c r="G44" s="92"/>
      <c r="H44" s="119">
        <v>4.4000000000000004</v>
      </c>
      <c r="I44" s="119"/>
      <c r="J44" s="119"/>
    </row>
    <row r="45" spans="2:10" ht="21.95" customHeight="1" x14ac:dyDescent="0.4">
      <c r="B45" s="80" t="s">
        <v>71</v>
      </c>
      <c r="C45" s="80"/>
      <c r="D45" s="119">
        <v>1.7</v>
      </c>
      <c r="E45" s="119"/>
      <c r="F45" s="119"/>
      <c r="G45" s="92"/>
      <c r="H45" s="119">
        <v>6.8</v>
      </c>
      <c r="I45" s="119"/>
      <c r="J45" s="119"/>
    </row>
    <row r="46" spans="2:10" ht="3.95" customHeight="1" x14ac:dyDescent="0.4">
      <c r="B46" s="118"/>
      <c r="C46" s="118"/>
      <c r="D46" s="118"/>
      <c r="E46" s="118"/>
      <c r="F46" s="118"/>
      <c r="G46" s="118"/>
      <c r="H46" s="118"/>
      <c r="I46" s="118"/>
      <c r="J46" s="118"/>
    </row>
    <row r="47" spans="2:10" ht="3.95" customHeight="1" x14ac:dyDescent="0.4">
      <c r="B47" s="80"/>
      <c r="C47" s="80"/>
      <c r="D47" s="85"/>
      <c r="E47" s="85"/>
      <c r="G47" s="85"/>
      <c r="H47" s="85"/>
      <c r="I47" s="80"/>
      <c r="J47" s="80"/>
    </row>
    <row r="48" spans="2:10" s="87" customFormat="1" ht="15.95" customHeight="1" x14ac:dyDescent="0.25">
      <c r="B48" s="86" t="s">
        <v>108</v>
      </c>
      <c r="C48" s="86"/>
    </row>
    <row r="49" s="87" customFormat="1" ht="15.95" customHeight="1" x14ac:dyDescent="0.25"/>
  </sheetData>
  <mergeCells count="38">
    <mergeCell ref="D33:F33"/>
    <mergeCell ref="H33:J33"/>
    <mergeCell ref="B4:J4"/>
    <mergeCell ref="B5:B7"/>
    <mergeCell ref="D5:F5"/>
    <mergeCell ref="H5:J5"/>
    <mergeCell ref="B20:J20"/>
    <mergeCell ref="B28:J28"/>
    <mergeCell ref="B29:B31"/>
    <mergeCell ref="D29:F29"/>
    <mergeCell ref="H29:J29"/>
    <mergeCell ref="D31:F31"/>
    <mergeCell ref="H31:J31"/>
    <mergeCell ref="D34:F34"/>
    <mergeCell ref="H34:J34"/>
    <mergeCell ref="D35:F35"/>
    <mergeCell ref="H35:J35"/>
    <mergeCell ref="D36:F36"/>
    <mergeCell ref="H36:J36"/>
    <mergeCell ref="D37:F37"/>
    <mergeCell ref="H37:J37"/>
    <mergeCell ref="D38:F38"/>
    <mergeCell ref="H38:J38"/>
    <mergeCell ref="D39:F39"/>
    <mergeCell ref="H39:J39"/>
    <mergeCell ref="D40:F40"/>
    <mergeCell ref="H40:J40"/>
    <mergeCell ref="D41:F41"/>
    <mergeCell ref="H41:J41"/>
    <mergeCell ref="D42:F42"/>
    <mergeCell ref="H42:J42"/>
    <mergeCell ref="B46:J46"/>
    <mergeCell ref="D43:F43"/>
    <mergeCell ref="H43:J43"/>
    <mergeCell ref="D44:F44"/>
    <mergeCell ref="H44:J44"/>
    <mergeCell ref="D45:F45"/>
    <mergeCell ref="H45:J4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1" ma:contentTypeDescription="Create a new document." ma:contentTypeScope="" ma:versionID="65e53df41771a5fc7957c33cf0d63d03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d6f915d91d5b85ab3ea54a2154926f38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5F424A-6B54-40C3-9A77-79F9D795B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81046-8D00-4C1E-BC49-CE547D8684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91BD38-37C8-4322-861E-36266DD849AE}">
  <ds:schemaRefs>
    <ds:schemaRef ds:uri="http://schemas.microsoft.com/office/2006/documentManagement/types"/>
    <ds:schemaRef ds:uri="2b22891f-186f-4c5c-9a46-ca1a4f9291c5"/>
    <ds:schemaRef ds:uri="http://purl.org/dc/elements/1.1/"/>
    <ds:schemaRef ds:uri="http://schemas.microsoft.com/office/infopath/2007/PartnerControls"/>
    <ds:schemaRef ds:uri="0b3000bd-eabd-4d06-8a54-b4e49c5c7c3a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12 - Resultados Econômicos</vt:lpstr>
      <vt:lpstr>Resultado Econ 12.1</vt:lpstr>
      <vt:lpstr>Resultado Econ 12.2</vt:lpstr>
      <vt:lpstr>Resultado Econ 12.3-12.4</vt:lpstr>
      <vt:lpstr>Arrecadação Federal 12.5-12.6</vt:lpstr>
      <vt:lpstr>Arrecadação Federal 12.7</vt:lpstr>
      <vt:lpstr>Vol de Atividades Tur 12.8-12.9</vt:lpstr>
      <vt:lpstr>Rec Nom das Ativ 12.10-12.11</vt:lpstr>
      <vt:lpstr>'12 - Resultados Econômicos'!Area_de_impressao</vt:lpstr>
      <vt:lpstr>'Resultado Econ 12.1'!Area_de_impressao</vt:lpstr>
      <vt:lpstr>'Resultado Econ 12.2'!Area_de_impressao</vt:lpstr>
      <vt:lpstr>'Resultado Econ 12.3-12.4'!Area_de_impressao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2021-02-02T19:35:54Z</dcterms:created>
  <dcterms:modified xsi:type="dcterms:W3CDTF">2021-03-29T21:09:03Z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