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50ef5168747bd1/Public/4. GTD XL (use it^J enjoy it^J I give it for free)/"/>
    </mc:Choice>
  </mc:AlternateContent>
  <xr:revisionPtr revIDLastSave="24" documentId="5_{D6822936-4733-41C5-88AF-80AE06018F74}" xr6:coauthVersionLast="36" xr6:coauthVersionMax="36" xr10:uidLastSave="{BCBE1730-80C5-4A86-8E3E-CDE6961CB2BF}"/>
  <bookViews>
    <workbookView xWindow="0" yWindow="0" windowWidth="20490" windowHeight="8130" xr2:uid="{FBB62B39-F5A2-46D6-85D8-6DB9CFEB90E0}"/>
  </bookViews>
  <sheets>
    <sheet name="Items" sheetId="1" r:id="rId1"/>
    <sheet name="Tools" sheetId="3" r:id="rId2"/>
    <sheet name="Contexts" sheetId="2" r:id="rId3"/>
    <sheet name="Help" sheetId="6" r:id="rId4"/>
    <sheet name="Psw" sheetId="8" r:id="rId5"/>
    <sheet name="Sandbox" sheetId="7" r:id="rId6"/>
  </sheets>
  <definedNames>
    <definedName name="_xlnm._FilterDatabase" localSheetId="2" hidden="1">Contexts!$A$1:$L$254</definedName>
    <definedName name="_xlnm._FilterDatabase" localSheetId="3" hidden="1">Help!$A$1:$A$112</definedName>
    <definedName name="_xlnm._FilterDatabase" localSheetId="0" hidden="1">Items!$A$1:$N$65</definedName>
    <definedName name="_xlnm._FilterDatabase" localSheetId="4" hidden="1">Psw!$A$1:$E$8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" l="1"/>
  <c r="D25" i="1"/>
  <c r="A25" i="1"/>
  <c r="J7" i="1"/>
  <c r="D7" i="1"/>
  <c r="A7" i="1"/>
  <c r="J10" i="1"/>
  <c r="D10" i="1"/>
  <c r="A10" i="1"/>
  <c r="J14" i="1"/>
  <c r="D14" i="1"/>
  <c r="A14" i="1"/>
  <c r="J13" i="1"/>
  <c r="D13" i="1"/>
  <c r="A13" i="1"/>
  <c r="J12" i="1"/>
  <c r="D12" i="1"/>
  <c r="A12" i="1"/>
  <c r="J5" i="1"/>
  <c r="D5" i="1"/>
  <c r="A5" i="1"/>
  <c r="J8" i="1"/>
  <c r="D8" i="1"/>
  <c r="A8" i="1"/>
  <c r="J24" i="1"/>
  <c r="D24" i="1"/>
  <c r="A24" i="1"/>
  <c r="J11" i="1"/>
  <c r="D11" i="1"/>
  <c r="A11" i="1"/>
  <c r="J9" i="1"/>
  <c r="D9" i="1"/>
  <c r="A9" i="1"/>
  <c r="L11" i="2"/>
  <c r="K11" i="2"/>
  <c r="F11" i="2"/>
  <c r="L12" i="2"/>
  <c r="K12" i="2"/>
  <c r="F12" i="2"/>
  <c r="L13" i="2"/>
  <c r="K13" i="2"/>
  <c r="F13" i="2"/>
  <c r="L14" i="2"/>
  <c r="K14" i="2"/>
  <c r="F14" i="2"/>
  <c r="L15" i="2"/>
  <c r="K15" i="2"/>
  <c r="F15" i="2"/>
  <c r="A15" i="1"/>
  <c r="A4" i="1"/>
  <c r="A3" i="1"/>
  <c r="B1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7" i="3"/>
  <c r="C17" i="3"/>
  <c r="D16" i="3"/>
  <c r="C16" i="3"/>
  <c r="D15" i="3"/>
  <c r="C15" i="3"/>
  <c r="J51" i="1"/>
  <c r="D51" i="1"/>
  <c r="A51" i="1"/>
  <c r="J50" i="1"/>
  <c r="D50" i="1"/>
  <c r="A50" i="1"/>
  <c r="J49" i="1"/>
  <c r="D49" i="1"/>
  <c r="A49" i="1"/>
  <c r="J48" i="1"/>
  <c r="D48" i="1"/>
  <c r="A48" i="1"/>
  <c r="L23" i="2"/>
  <c r="K23" i="2"/>
  <c r="F23" i="2"/>
  <c r="K24" i="2"/>
  <c r="A36" i="1"/>
  <c r="L110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F110" i="2"/>
  <c r="B11" i="3"/>
  <c r="B10" i="3"/>
  <c r="B9" i="3"/>
  <c r="B8" i="3"/>
  <c r="B7" i="3"/>
  <c r="B6" i="3"/>
  <c r="B5" i="3"/>
  <c r="B4" i="3"/>
  <c r="B3" i="3"/>
  <c r="A19" i="1"/>
  <c r="F78" i="2"/>
  <c r="F79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21" i="2"/>
  <c r="F20" i="2"/>
  <c r="F19" i="2"/>
  <c r="F18" i="2"/>
  <c r="F17" i="2"/>
  <c r="F16" i="2"/>
  <c r="F10" i="2"/>
  <c r="F9" i="2"/>
  <c r="F8" i="2"/>
  <c r="F7" i="2"/>
  <c r="F6" i="2"/>
  <c r="F5" i="2"/>
  <c r="F4" i="2"/>
  <c r="F3" i="2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3" i="1"/>
  <c r="J26" i="1"/>
  <c r="J22" i="1"/>
  <c r="J21" i="1"/>
  <c r="J20" i="1"/>
  <c r="J19" i="1"/>
  <c r="J18" i="1"/>
  <c r="J17" i="1"/>
  <c r="J16" i="1"/>
  <c r="J15" i="1"/>
  <c r="J4" i="1"/>
  <c r="J3" i="1"/>
  <c r="F2" i="2"/>
  <c r="J2" i="1"/>
  <c r="B17" i="3"/>
  <c r="B16" i="3"/>
  <c r="B15" i="3"/>
  <c r="D4" i="1"/>
  <c r="D30" i="1"/>
  <c r="A30" i="1"/>
  <c r="D32" i="1"/>
  <c r="A32" i="1"/>
  <c r="D36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1" i="1"/>
  <c r="A29" i="1"/>
  <c r="A28" i="1"/>
  <c r="A27" i="1"/>
  <c r="A23" i="1"/>
  <c r="A26" i="1"/>
  <c r="A22" i="1"/>
  <c r="A21" i="1"/>
  <c r="A20" i="1"/>
  <c r="A18" i="1"/>
  <c r="A17" i="1"/>
  <c r="A16" i="1"/>
  <c r="A2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1" i="1"/>
  <c r="D29" i="1"/>
  <c r="D28" i="1"/>
  <c r="D27" i="1"/>
  <c r="D26" i="1"/>
  <c r="D22" i="1"/>
  <c r="D21" i="1"/>
  <c r="D20" i="1"/>
  <c r="D19" i="1"/>
  <c r="D18" i="1"/>
  <c r="D17" i="1"/>
  <c r="D16" i="1"/>
  <c r="D23" i="1"/>
  <c r="D3" i="1"/>
  <c r="D2" i="1"/>
  <c r="D15" i="1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Thierry JAUNAY</author>
  </authors>
  <commentList>
    <comment ref="D6" authorId="0" shapeId="0" xr:uid="{B06F5906-3B6C-4CFA-B716-678E2F39C14B}">
      <text>
        <r>
          <rPr>
            <sz val="11"/>
            <color theme="1"/>
            <rFont val="Calibri"/>
            <family val="2"/>
            <scheme val="minor"/>
          </rPr>
          <t>If tagged "O" then messages from column "O" are not taken into account.</t>
        </r>
      </text>
    </comment>
    <comment ref="D10" authorId="0" shapeId="0" xr:uid="{1634F4FB-48DA-45D6-8A08-E94381D6CE2F}">
      <text>
        <r>
          <rPr>
            <sz val="11"/>
            <color theme="1"/>
            <rFont val="Calibri"/>
            <family val="2"/>
            <scheme val="minor"/>
          </rPr>
          <t>Funny isn't it ?_x000D_
_x000D_
That way u can add text, notes etc to your actions_x000D_
And the UX is really nice on use.</t>
        </r>
      </text>
    </comment>
    <comment ref="D11" authorId="0" shapeId="0" xr:uid="{B1785ED6-1900-4605-841C-CFB8BECDF15C}">
      <text>
        <r>
          <rPr>
            <sz val="11"/>
            <color theme="1"/>
            <rFont val="Calibri"/>
            <family val="2"/>
            <scheme val="minor"/>
          </rPr>
          <t>Funny isn't it ?_x000D_
_x000D_
That way u can add text, notes etc to your actions_x000D_
And the UX is really nice on use.</t>
        </r>
      </text>
    </comment>
    <comment ref="D12" authorId="0" shapeId="0" xr:uid="{F7406964-CF34-4C7E-BD7A-39F1E67B12BD}">
      <text>
        <r>
          <rPr>
            <sz val="11"/>
            <color theme="1"/>
            <rFont val="Calibri"/>
            <family val="2"/>
            <scheme val="minor"/>
          </rPr>
          <t>OK a second one for fun and to make u remember the shortcut &lt;Alt&gt;&lt;R&gt; to directly access to the comments menu.</t>
        </r>
      </text>
    </comment>
    <comment ref="D15" authorId="0" shapeId="0" xr:uid="{BF7AF80C-35DF-463C-8A6F-B82663464B2E}">
      <text>
        <r>
          <rPr>
            <sz val="11"/>
            <color theme="1"/>
            <rFont val="Calibri"/>
            <family val="2"/>
            <scheme val="minor"/>
          </rPr>
          <t xml:space="preserve">Especially if u are a Windows Insider, it avoids crashes with corrupted Excel files._x000D_
_x000D_
The [999] in my filename should be [001] for the 1st time saved then [002] etc. incrementing the number to keep old files in case it would crash._x000D_
_x000D_
Look also at the 1st line of this page, u have date / time / number. I usually write there the infiormation about the previous file that i had saved to make me remeber to make a new file._x000D_
_x000D_
Anyway do it your own way._x000D_
</t>
        </r>
      </text>
    </comment>
  </commentList>
</comments>
</file>

<file path=xl/sharedStrings.xml><?xml version="1.0" encoding="utf-8"?>
<sst xmlns="http://schemas.openxmlformats.org/spreadsheetml/2006/main" count="547" uniqueCount="367">
  <si>
    <t>Long</t>
  </si>
  <si>
    <t>Thierry JAUNAY</t>
  </si>
  <si>
    <t>Short</t>
  </si>
  <si>
    <t>Phone</t>
  </si>
  <si>
    <t>Mail</t>
  </si>
  <si>
    <t>&amp;JAUNT</t>
  </si>
  <si>
    <t>End</t>
  </si>
  <si>
    <t>&amp;DJEMM</t>
  </si>
  <si>
    <t>@FRA</t>
  </si>
  <si>
    <t>France</t>
  </si>
  <si>
    <t>@LBY</t>
  </si>
  <si>
    <t>X</t>
  </si>
  <si>
    <t>x</t>
  </si>
  <si>
    <t>For names</t>
  </si>
  <si>
    <t>&amp;00</t>
  </si>
  <si>
    <t>#00</t>
  </si>
  <si>
    <t>For task groups</t>
  </si>
  <si>
    <t>@00</t>
  </si>
  <si>
    <t>T</t>
  </si>
  <si>
    <t>N</t>
  </si>
  <si>
    <t>@TUN</t>
  </si>
  <si>
    <t>@CHE</t>
  </si>
  <si>
    <t>Suisse</t>
  </si>
  <si>
    <t>Date</t>
  </si>
  <si>
    <t>Context</t>
  </si>
  <si>
    <t>Check</t>
  </si>
  <si>
    <t>Notes</t>
  </si>
  <si>
    <t>@BEL</t>
  </si>
  <si>
    <t>Belgium</t>
  </si>
  <si>
    <t>@LUX</t>
  </si>
  <si>
    <t>@LIE</t>
  </si>
  <si>
    <t>Liechtenstein</t>
  </si>
  <si>
    <t>@ITA</t>
  </si>
  <si>
    <t>Italy</t>
  </si>
  <si>
    <t>@MAR</t>
  </si>
  <si>
    <t>@DEU</t>
  </si>
  <si>
    <t>Germany</t>
  </si>
  <si>
    <t>@GBR</t>
  </si>
  <si>
    <t>Great-Britain</t>
  </si>
  <si>
    <t>@IRL</t>
  </si>
  <si>
    <t>@ZAF</t>
  </si>
  <si>
    <t>South Africa</t>
  </si>
  <si>
    <t>@ESP</t>
  </si>
  <si>
    <t>Spain</t>
  </si>
  <si>
    <t>@POR</t>
  </si>
  <si>
    <t>Portugal</t>
  </si>
  <si>
    <t>@MAL</t>
  </si>
  <si>
    <t>Malta</t>
  </si>
  <si>
    <t>@CYP</t>
  </si>
  <si>
    <t>Cyprus</t>
  </si>
  <si>
    <t>@NOR</t>
  </si>
  <si>
    <t>Norway</t>
  </si>
  <si>
    <t>@SWE</t>
  </si>
  <si>
    <t>Sweden</t>
  </si>
  <si>
    <t>@AUT</t>
  </si>
  <si>
    <t>@TUR</t>
  </si>
  <si>
    <t>Turkey</t>
  </si>
  <si>
    <t>@USA</t>
  </si>
  <si>
    <t>United States</t>
  </si>
  <si>
    <t>Group</t>
  </si>
  <si>
    <t>@AFR</t>
  </si>
  <si>
    <t>@GIN</t>
  </si>
  <si>
    <t>Republic of Guinea</t>
  </si>
  <si>
    <t>Austria</t>
  </si>
  <si>
    <t>Vienna</t>
  </si>
  <si>
    <t>Brussels</t>
  </si>
  <si>
    <t>Founder</t>
  </si>
  <si>
    <t>Bulgaria</t>
  </si>
  <si>
    <t>Sofia</t>
  </si>
  <si>
    <t>Croatia</t>
  </si>
  <si>
    <t>Zagreb</t>
  </si>
  <si>
    <t>Nicosia</t>
  </si>
  <si>
    <t>Czech Republic</t>
  </si>
  <si>
    <t>Prague</t>
  </si>
  <si>
    <t>Denmark</t>
  </si>
  <si>
    <t>Copenhagen</t>
  </si>
  <si>
    <t>Estonia</t>
  </si>
  <si>
    <t>Tallinn</t>
  </si>
  <si>
    <t>Finland</t>
  </si>
  <si>
    <t>Helsinki</t>
  </si>
  <si>
    <t>Paris</t>
  </si>
  <si>
    <t>Berlin</t>
  </si>
  <si>
    <t>Greece</t>
  </si>
  <si>
    <t>Athens</t>
  </si>
  <si>
    <t>Hungary</t>
  </si>
  <si>
    <t>Budapest</t>
  </si>
  <si>
    <t>Dublin</t>
  </si>
  <si>
    <t>Latvia</t>
  </si>
  <si>
    <t>Riga</t>
  </si>
  <si>
    <t>Lithuania</t>
  </si>
  <si>
    <t>Vilnius</t>
  </si>
  <si>
    <t>Luxembourg</t>
  </si>
  <si>
    <t>Netherlands</t>
  </si>
  <si>
    <t>Amsterdam</t>
  </si>
  <si>
    <t>Poland</t>
  </si>
  <si>
    <t>Warsaw</t>
  </si>
  <si>
    <t>Lisbon</t>
  </si>
  <si>
    <t>Romania</t>
  </si>
  <si>
    <t>Bucharest</t>
  </si>
  <si>
    <t>Slovakia</t>
  </si>
  <si>
    <t>Bratislava</t>
  </si>
  <si>
    <t>Slovenia</t>
  </si>
  <si>
    <t>Ljubljana</t>
  </si>
  <si>
    <t>Madrid</t>
  </si>
  <si>
    <t>Stockholm</t>
  </si>
  <si>
    <t>London</t>
  </si>
  <si>
    <t>@BUL</t>
  </si>
  <si>
    <t>@CRO</t>
  </si>
  <si>
    <t>@CZE</t>
  </si>
  <si>
    <t>@EUR</t>
  </si>
  <si>
    <t>@DNK</t>
  </si>
  <si>
    <t>@EST</t>
  </si>
  <si>
    <t>@FIN</t>
  </si>
  <si>
    <t>Roma</t>
  </si>
  <si>
    <t>Valetta</t>
  </si>
  <si>
    <t>@GRC</t>
  </si>
  <si>
    <t>@HUN</t>
  </si>
  <si>
    <t>@LATV</t>
  </si>
  <si>
    <t>@LTU</t>
  </si>
  <si>
    <t>@LTU.VIL</t>
  </si>
  <si>
    <t>@NLD</t>
  </si>
  <si>
    <t>@POL</t>
  </si>
  <si>
    <t>@ROM</t>
  </si>
  <si>
    <t>@SVK</t>
  </si>
  <si>
    <t>@SVN</t>
  </si>
  <si>
    <t>Geneva</t>
  </si>
  <si>
    <t>Tripoli</t>
  </si>
  <si>
    <t>Ankara</t>
  </si>
  <si>
    <t>Istanbul</t>
  </si>
  <si>
    <t>@EUR@EU</t>
  </si>
  <si>
    <t>Tunis</t>
  </si>
  <si>
    <t>Morroco</t>
  </si>
  <si>
    <t>Rabbat</t>
  </si>
  <si>
    <t>!CALL</t>
  </si>
  <si>
    <t>!MEL</t>
  </si>
  <si>
    <t>!CHK</t>
  </si>
  <si>
    <t>!OK?</t>
  </si>
  <si>
    <t>!00</t>
  </si>
  <si>
    <t>Call</t>
  </si>
  <si>
    <t>OK ?</t>
  </si>
  <si>
    <t>New-York</t>
  </si>
  <si>
    <t>Washington</t>
  </si>
  <si>
    <t>%00</t>
  </si>
  <si>
    <t>%NB</t>
  </si>
  <si>
    <t>%Old</t>
  </si>
  <si>
    <t>Archives</t>
  </si>
  <si>
    <t>%Psw</t>
  </si>
  <si>
    <t>Password</t>
  </si>
  <si>
    <t>.00</t>
  </si>
  <si>
    <t>@CIV</t>
  </si>
  <si>
    <t>Backlog</t>
  </si>
  <si>
    <t>Nearest term implementation</t>
  </si>
  <si>
    <t>Done</t>
  </si>
  <si>
    <t>Testing</t>
  </si>
  <si>
    <t>Working on it</t>
  </si>
  <si>
    <t>R</t>
  </si>
  <si>
    <t>Start</t>
  </si>
  <si>
    <t>Http</t>
  </si>
  <si>
    <t>W</t>
  </si>
  <si>
    <t>#BOX</t>
  </si>
  <si>
    <t>@|AUT.VIE</t>
  </si>
  <si>
    <t>@|BEL.BRU</t>
  </si>
  <si>
    <t>@|BUL.SOF</t>
  </si>
  <si>
    <t>@|CHE.GEN</t>
  </si>
  <si>
    <t>@|CRO.ZAG</t>
  </si>
  <si>
    <t>@|CYP.NIC</t>
  </si>
  <si>
    <t>@|CZE.PRA</t>
  </si>
  <si>
    <t>@|DEU.BER</t>
  </si>
  <si>
    <t>@|DNK.COP</t>
  </si>
  <si>
    <t>@|ESP.MAD</t>
  </si>
  <si>
    <t>@|EST.TAL</t>
  </si>
  <si>
    <t>@|FIN.HEL</t>
  </si>
  <si>
    <t>@|FRA.PAR</t>
  </si>
  <si>
    <t>@|GBR.LON</t>
  </si>
  <si>
    <t>@|GRC.ATH</t>
  </si>
  <si>
    <t>@|HUN.BUD</t>
  </si>
  <si>
    <t>@|IRL.DUB</t>
  </si>
  <si>
    <t>@|ITA.ROM</t>
  </si>
  <si>
    <t>@|LATV.RIG</t>
  </si>
  <si>
    <t>@|LBY.TRI</t>
  </si>
  <si>
    <t>@|LBI.BGZ</t>
  </si>
  <si>
    <t>Benghazi</t>
  </si>
  <si>
    <t>@|LBY.MUS</t>
  </si>
  <si>
    <t>Musrata</t>
  </si>
  <si>
    <t>@|MAL.VAL</t>
  </si>
  <si>
    <t>@|MAR.RAB</t>
  </si>
  <si>
    <t>@|NLD.AMS</t>
  </si>
  <si>
    <t>@|POL.WAR</t>
  </si>
  <si>
    <t>@|POR.LIS</t>
  </si>
  <si>
    <t>@|ROM.BUC</t>
  </si>
  <si>
    <t>@|SVK.BRA</t>
  </si>
  <si>
    <t>@|SVN.LJU</t>
  </si>
  <si>
    <t>@|SWE.STO</t>
  </si>
  <si>
    <t>@|TUN.TUN</t>
  </si>
  <si>
    <t>@|TUR.ANK</t>
  </si>
  <si>
    <t>@|TUR.IST</t>
  </si>
  <si>
    <t>@|USA.NYC</t>
  </si>
  <si>
    <t>@|00</t>
  </si>
  <si>
    <t>For cities</t>
  </si>
  <si>
    <t>For companies</t>
  </si>
  <si>
    <t>Ivory Coast</t>
  </si>
  <si>
    <t>$00</t>
  </si>
  <si>
    <t>For position</t>
  </si>
  <si>
    <t>$Top</t>
  </si>
  <si>
    <t>Top position</t>
  </si>
  <si>
    <t>Id</t>
  </si>
  <si>
    <t>http</t>
  </si>
  <si>
    <t>For specific folders</t>
  </si>
  <si>
    <t>For Actions</t>
  </si>
  <si>
    <t>Cancelled</t>
  </si>
  <si>
    <t>predefined lines to easily copy / paste</t>
  </si>
  <si>
    <t>&lt;ctrl&gt;&lt;shift&gt; +</t>
  </si>
  <si>
    <t>&lt;shift&gt;&lt;space&gt;</t>
  </si>
  <si>
    <t>Items first column codes</t>
  </si>
  <si>
    <t>Info</t>
  </si>
  <si>
    <t>Web link (in replacement of Edge favorites)</t>
  </si>
  <si>
    <t>@TCD</t>
  </si>
  <si>
    <t>Tchad</t>
  </si>
  <si>
    <t>@|TCD.NDJ</t>
  </si>
  <si>
    <t>Ndjamena</t>
  </si>
  <si>
    <t>Status</t>
  </si>
  <si>
    <t>o</t>
  </si>
  <si>
    <t>Group N° 99 of items to start displaed on the home</t>
  </si>
  <si>
    <t>Private</t>
  </si>
  <si>
    <t>Check-box</t>
  </si>
  <si>
    <t>Waiting</t>
  </si>
  <si>
    <t>@</t>
  </si>
  <si>
    <t>#GTDXL</t>
  </si>
  <si>
    <t>GTD Excel</t>
  </si>
  <si>
    <t>To add an item line</t>
  </si>
  <si>
    <t>To add comments</t>
  </si>
  <si>
    <t>&lt;Alt&gt; R</t>
  </si>
  <si>
    <t>then select comments to open the text window</t>
  </si>
  <si>
    <t>Once done = a mark in the right corner of the cell</t>
  </si>
  <si>
    <t>To mark folders or important points = underline</t>
  </si>
  <si>
    <t>&lt;Ctrl&gt; U</t>
  </si>
  <si>
    <t>&lt;Ctrl&gt;  G</t>
  </si>
  <si>
    <t>for underline</t>
  </si>
  <si>
    <t>for bold</t>
  </si>
  <si>
    <t>OF</t>
  </si>
  <si>
    <t>GTDXL</t>
  </si>
  <si>
    <t>.WP</t>
  </si>
  <si>
    <t>U</t>
  </si>
  <si>
    <t>K</t>
  </si>
  <si>
    <t>VIP-0921</t>
  </si>
  <si>
    <t>UF</t>
  </si>
  <si>
    <t>IF</t>
  </si>
  <si>
    <t>F69</t>
  </si>
  <si>
    <t>Msg</t>
  </si>
  <si>
    <t>Wiserman &amp; Partners</t>
  </si>
  <si>
    <t>@RUS</t>
  </si>
  <si>
    <t>Russia</t>
  </si>
  <si>
    <t>#ADM</t>
  </si>
  <si>
    <t>Administratif</t>
  </si>
  <si>
    <t>VIS-0919</t>
  </si>
  <si>
    <t>#JV</t>
  </si>
  <si>
    <t>Joint Venture</t>
  </si>
  <si>
    <t>O</t>
  </si>
  <si>
    <t>]&gt; INBOX</t>
  </si>
  <si>
    <t>]&gt; PRIVATE</t>
  </si>
  <si>
    <t>]&gt; BOX Old</t>
  </si>
  <si>
    <t>]&gt; WP Infos</t>
  </si>
  <si>
    <t>Rf</t>
  </si>
  <si>
    <t>F</t>
  </si>
  <si>
    <t>f</t>
  </si>
  <si>
    <t>Folder with message field forced to empty</t>
  </si>
  <si>
    <t>Folder (subfolder) with normal msg management</t>
  </si>
  <si>
    <t>I</t>
  </si>
  <si>
    <t>for items to store in a "Old folder"</t>
  </si>
  <si>
    <t>for items to storie in a "Infos folder"</t>
  </si>
  <si>
    <t>Filter status</t>
  </si>
  <si>
    <t>µ</t>
  </si>
  <si>
    <t>@EU</t>
  </si>
  <si>
    <t>European Union</t>
  </si>
  <si>
    <t>Europe</t>
  </si>
  <si>
    <t>CONTEXT SEARCH for Filter X</t>
  </si>
  <si>
    <t>Filter X contexts</t>
  </si>
  <si>
    <t>Filter X contexts groups</t>
  </si>
  <si>
    <t>(c) 2016, Wiserman &amp; Partners</t>
  </si>
  <si>
    <t>All Rights Reserved</t>
  </si>
  <si>
    <t>]&gt; COPYRIGHT</t>
  </si>
  <si>
    <t xml:space="preserve">]&gt; HELP </t>
  </si>
  <si>
    <t>News</t>
  </si>
  <si>
    <t>&amp;GATEB</t>
  </si>
  <si>
    <t>Bill GATES</t>
  </si>
  <si>
    <t>ID</t>
  </si>
  <si>
    <t>Name</t>
  </si>
  <si>
    <t>Category</t>
  </si>
  <si>
    <t>BNK</t>
  </si>
  <si>
    <t>WEB</t>
  </si>
  <si>
    <t>STO</t>
  </si>
  <si>
    <t>F109</t>
  </si>
  <si>
    <t>F099</t>
  </si>
  <si>
    <t>F089</t>
  </si>
  <si>
    <t>F079</t>
  </si>
  <si>
    <t>F059</t>
  </si>
  <si>
    <t>F049</t>
  </si>
  <si>
    <t>F039</t>
  </si>
  <si>
    <t>F029</t>
  </si>
  <si>
    <t>F019</t>
  </si>
  <si>
    <t>]&gt; COUNTRIES</t>
  </si>
  <si>
    <t>#COUN</t>
  </si>
  <si>
    <t>]&gt; COUN Infos</t>
  </si>
  <si>
    <t>Comments</t>
  </si>
  <si>
    <t>Tunisia</t>
  </si>
  <si>
    <t>Libya</t>
  </si>
  <si>
    <t>Ireland</t>
  </si>
  <si>
    <t>Prev = [015] 2016-10-14 @00:47</t>
  </si>
  <si>
    <t>==&gt;</t>
  </si>
  <si>
    <t>PS: Input = short names / oupput = generated group + infos</t>
  </si>
  <si>
    <t>the SHORT name column AZ so that searches can work.</t>
  </si>
  <si>
    <t xml:space="preserve">IMPORTANT : each time u add a context, think about reordering </t>
  </si>
  <si>
    <t>FREE FOR USE as far as u keep those Copyright mentions</t>
  </si>
  <si>
    <t>Any other copyrighted names or information belong</t>
  </si>
  <si>
    <t>to their respective owners.</t>
  </si>
  <si>
    <t>PS: Input max 3 contexts then use filter X column to reduce items list.</t>
  </si>
  <si>
    <t>ORf</t>
  </si>
  <si>
    <t>00 33 9 99 99 99 99</t>
  </si>
  <si>
    <t>gtdxl@wiserman.net</t>
  </si>
  <si>
    <t>GTD XL</t>
  </si>
  <si>
    <t>psw</t>
  </si>
  <si>
    <t>]&gt; MY COMPANY</t>
  </si>
  <si>
    <t>]&gt; ANOTHER COMPANY</t>
  </si>
  <si>
    <t>Another group of actions</t>
  </si>
  <si>
    <t>]&gt; CNY2 Old</t>
  </si>
  <si>
    <t>]&gt; CNY2 Info</t>
  </si>
  <si>
    <t>]&gt; MAIN FOLDER ACTIONS 1</t>
  </si>
  <si>
    <t>]&gt; MAIN FOLDER ACTIONS 2</t>
  </si>
  <si>
    <t>]&gt; MAIN FOLDER ACTIONS 3</t>
  </si>
  <si>
    <t>]&gt; MAIN FOLDER ACTIONS 4</t>
  </si>
  <si>
    <t>]&gt; MAIN FOLDER ACTIONS 5</t>
  </si>
  <si>
    <t>.CNY2</t>
  </si>
  <si>
    <t>#MG2</t>
  </si>
  <si>
    <t>#MG3</t>
  </si>
  <si>
    <t>#MG4</t>
  </si>
  <si>
    <t>#MG1</t>
  </si>
  <si>
    <t>#MG5</t>
  </si>
  <si>
    <t>]&gt; MG1 OLD</t>
  </si>
  <si>
    <t>]&gt; MG5 Infos</t>
  </si>
  <si>
    <t>Main folder action 1</t>
  </si>
  <si>
    <t>Main folder action 2</t>
  </si>
  <si>
    <t>Main folder action 3</t>
  </si>
  <si>
    <t>Main folder action 4</t>
  </si>
  <si>
    <t>Main folder action 5</t>
  </si>
  <si>
    <t>Add comments in the Msg col to make nice notes</t>
  </si>
  <si>
    <t>Look at help for more info</t>
  </si>
  <si>
    <t>.WP@GTDXL</t>
  </si>
  <si>
    <t>Enjoy it and discover tricks ;-)</t>
  </si>
  <si>
    <t>Group of actions (tagged it "f" on 1st col)</t>
  </si>
  <si>
    <t>and many other tricks</t>
  </si>
  <si>
    <t>oops i add forgotten to write a context</t>
  </si>
  <si>
    <t>#GTDXL&amp;JAUNT</t>
  </si>
  <si>
    <t>A good way to learn Excel too</t>
  </si>
  <si>
    <t>Move right / left to discover more columns</t>
  </si>
  <si>
    <t>Think about saving to another filename</t>
  </si>
  <si>
    <t>Lines "o" are done to quickly insert empty lines.</t>
  </si>
  <si>
    <t>Action finished</t>
  </si>
  <si>
    <t>C</t>
  </si>
  <si>
    <t>Action cancelled or failed</t>
  </si>
  <si>
    <t>Action to do / oops starting when ?</t>
  </si>
  <si>
    <t>Enjoy auto comments in col Msg</t>
  </si>
  <si>
    <t>@|USA:WAS</t>
  </si>
  <si>
    <t>For countries, || Regions</t>
  </si>
  <si>
    <t>@OneProductivity</t>
  </si>
  <si>
    <t xml:space="preserve">Feed-back mail </t>
  </si>
  <si>
    <t>Twitter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</si>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</sst>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#&quot; &quot;##&quot; &quot;##&quot; &quot;##&quot; &quot;##"/>
    <numFmt numFmtId="165" formatCode="d/m;@"/>
    <numFmt numFmtId="166" formatCode="0.00_ ;[Red]\-0.0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3E2FF"/>
        <bgColor indexed="64"/>
      </patternFill>
    </fill>
    <fill>
      <patternFill patternType="solid">
        <fgColor rgb="FFFE8E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CDB"/>
        <bgColor indexed="64"/>
      </patternFill>
    </fill>
    <fill>
      <patternFill patternType="solid">
        <fgColor rgb="FF9DB889"/>
        <bgColor indexed="64"/>
      </patternFill>
    </fill>
    <fill>
      <patternFill patternType="solid">
        <fgColor rgb="FFFF65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Font="1"/>
    <xf numFmtId="0" fontId="0" fillId="2" borderId="0" xfId="0" quotePrefix="1" applyFill="1"/>
    <xf numFmtId="0" fontId="0" fillId="0" borderId="0" xfId="1" applyFont="1" applyFill="1" applyBorder="1"/>
    <xf numFmtId="0" fontId="0" fillId="3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0" fontId="0" fillId="0" borderId="0" xfId="0" quotePrefix="1" applyFont="1" applyFill="1"/>
    <xf numFmtId="164" fontId="0" fillId="0" borderId="0" xfId="0" quotePrefix="1" applyNumberFormat="1" applyFont="1" applyFill="1"/>
    <xf numFmtId="0" fontId="0" fillId="0" borderId="0" xfId="0" applyFont="1" applyFill="1" applyBorder="1"/>
    <xf numFmtId="165" fontId="0" fillId="0" borderId="0" xfId="0" applyNumberFormat="1" applyFill="1" applyBorder="1"/>
    <xf numFmtId="0" fontId="0" fillId="0" borderId="0" xfId="0" applyFill="1" applyBorder="1"/>
    <xf numFmtId="165" fontId="0" fillId="3" borderId="0" xfId="0" applyNumberFormat="1" applyFill="1" applyBorder="1"/>
    <xf numFmtId="0" fontId="0" fillId="3" borderId="0" xfId="0" applyFill="1" applyBorder="1"/>
    <xf numFmtId="0" fontId="2" fillId="0" borderId="0" xfId="2" applyFill="1"/>
    <xf numFmtId="165" fontId="5" fillId="4" borderId="0" xfId="1" applyNumberFormat="1" applyFont="1" applyFill="1" applyBorder="1"/>
    <xf numFmtId="0" fontId="5" fillId="4" borderId="0" xfId="1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5" fillId="4" borderId="2" xfId="1" applyFont="1" applyFill="1" applyBorder="1"/>
    <xf numFmtId="164" fontId="5" fillId="4" borderId="2" xfId="1" applyNumberFormat="1" applyFont="1" applyFill="1" applyBorder="1"/>
    <xf numFmtId="14" fontId="0" fillId="0" borderId="0" xfId="0" applyNumberFormat="1" applyFill="1"/>
    <xf numFmtId="165" fontId="0" fillId="3" borderId="0" xfId="0" applyNumberFormat="1" applyFont="1" applyFill="1" applyBorder="1"/>
    <xf numFmtId="0" fontId="0" fillId="0" borderId="0" xfId="0" quotePrefix="1" applyFill="1" applyBorder="1"/>
    <xf numFmtId="0" fontId="0" fillId="0" borderId="0" xfId="0" quotePrefix="1"/>
    <xf numFmtId="49" fontId="0" fillId="10" borderId="3" xfId="0" applyNumberFormat="1" applyFill="1" applyBorder="1" applyAlignment="1">
      <alignment horizontal="center"/>
    </xf>
    <xf numFmtId="49" fontId="0" fillId="10" borderId="3" xfId="0" quotePrefix="1" applyNumberFormat="1" applyFill="1" applyBorder="1" applyAlignment="1">
      <alignment horizontal="center"/>
    </xf>
    <xf numFmtId="0" fontId="5" fillId="4" borderId="3" xfId="1" quotePrefix="1" applyFont="1" applyFill="1" applyBorder="1" applyAlignment="1">
      <alignment horizontal="center"/>
    </xf>
    <xf numFmtId="165" fontId="1" fillId="8" borderId="3" xfId="0" applyNumberFormat="1" applyFont="1" applyFill="1" applyBorder="1" applyAlignment="1">
      <alignment horizontal="left"/>
    </xf>
    <xf numFmtId="165" fontId="3" fillId="8" borderId="3" xfId="0" applyNumberFormat="1" applyFont="1" applyFill="1" applyBorder="1" applyAlignment="1">
      <alignment horizontal="center"/>
    </xf>
    <xf numFmtId="165" fontId="3" fillId="9" borderId="3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left"/>
    </xf>
    <xf numFmtId="165" fontId="1" fillId="7" borderId="3" xfId="0" applyNumberFormat="1" applyFont="1" applyFill="1" applyBorder="1" applyAlignment="1">
      <alignment horizontal="left"/>
    </xf>
    <xf numFmtId="165" fontId="3" fillId="7" borderId="3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left"/>
    </xf>
    <xf numFmtId="165" fontId="3" fillId="5" borderId="3" xfId="0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0" fillId="0" borderId="0" xfId="0" applyBorder="1"/>
    <xf numFmtId="49" fontId="0" fillId="8" borderId="3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165" fontId="1" fillId="12" borderId="3" xfId="0" applyNumberFormat="1" applyFont="1" applyFill="1" applyBorder="1" applyAlignment="1">
      <alignment horizontal="left" vertical="top"/>
    </xf>
    <xf numFmtId="165" fontId="3" fillId="12" borderId="3" xfId="0" applyNumberFormat="1" applyFont="1" applyFill="1" applyBorder="1" applyAlignment="1">
      <alignment horizontal="center"/>
    </xf>
    <xf numFmtId="165" fontId="1" fillId="11" borderId="3" xfId="0" applyNumberFormat="1" applyFont="1" applyFill="1" applyBorder="1" applyAlignment="1">
      <alignment horizontal="left"/>
    </xf>
    <xf numFmtId="165" fontId="3" fillId="11" borderId="3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/>
    <xf numFmtId="0" fontId="2" fillId="0" borderId="0" xfId="2" quotePrefix="1" applyFill="1" applyBorder="1"/>
    <xf numFmtId="165" fontId="1" fillId="13" borderId="3" xfId="0" applyNumberFormat="1" applyFont="1" applyFill="1" applyBorder="1" applyAlignment="1">
      <alignment horizontal="left"/>
    </xf>
    <xf numFmtId="49" fontId="0" fillId="13" borderId="3" xfId="0" applyNumberFormat="1" applyFill="1" applyBorder="1" applyAlignment="1">
      <alignment horizontal="center"/>
    </xf>
    <xf numFmtId="165" fontId="3" fillId="13" borderId="3" xfId="0" applyNumberFormat="1" applyFont="1" applyFill="1" applyBorder="1" applyAlignment="1">
      <alignment horizontal="center"/>
    </xf>
    <xf numFmtId="49" fontId="0" fillId="14" borderId="3" xfId="0" applyNumberFormat="1" applyFill="1" applyBorder="1" applyAlignment="1">
      <alignment horizontal="center"/>
    </xf>
    <xf numFmtId="165" fontId="1" fillId="14" borderId="3" xfId="0" applyNumberFormat="1" applyFont="1" applyFill="1" applyBorder="1" applyAlignment="1">
      <alignment horizontal="left"/>
    </xf>
    <xf numFmtId="165" fontId="3" fillId="14" borderId="3" xfId="0" applyNumberFormat="1" applyFont="1" applyFill="1" applyBorder="1" applyAlignment="1">
      <alignment horizontal="center"/>
    </xf>
    <xf numFmtId="0" fontId="0" fillId="3" borderId="0" xfId="0" quotePrefix="1" applyFill="1" applyBorder="1"/>
    <xf numFmtId="0" fontId="2" fillId="3" borderId="0" xfId="2" quotePrefix="1" applyFill="1" applyBorder="1"/>
    <xf numFmtId="49" fontId="5" fillId="4" borderId="3" xfId="1" applyNumberFormat="1" applyFont="1" applyFill="1" applyBorder="1" applyAlignment="1">
      <alignment horizontal="left"/>
    </xf>
    <xf numFmtId="0" fontId="8" fillId="0" borderId="0" xfId="0" applyFont="1" applyFill="1" applyBorder="1"/>
    <xf numFmtId="166" fontId="5" fillId="4" borderId="3" xfId="1" applyNumberFormat="1" applyFon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5" fontId="1" fillId="9" borderId="3" xfId="0" applyNumberFormat="1" applyFont="1" applyFill="1" applyBorder="1" applyAlignment="1"/>
    <xf numFmtId="165" fontId="3" fillId="6" borderId="3" xfId="0" applyNumberFormat="1" applyFont="1" applyFill="1" applyBorder="1" applyAlignment="1">
      <alignment horizontal="center"/>
    </xf>
    <xf numFmtId="49" fontId="0" fillId="8" borderId="0" xfId="0" applyNumberFormat="1" applyFont="1" applyFill="1" applyBorder="1" applyAlignment="1"/>
    <xf numFmtId="166" fontId="0" fillId="3" borderId="4" xfId="0" applyNumberForma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/>
    <xf numFmtId="49" fontId="1" fillId="9" borderId="3" xfId="0" applyNumberFormat="1" applyFont="1" applyFill="1" applyBorder="1" applyAlignment="1">
      <alignment horizontal="left"/>
    </xf>
    <xf numFmtId="49" fontId="1" fillId="6" borderId="3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4" borderId="0" xfId="1" applyNumberFormat="1" applyFon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2" quotePrefix="1" applyNumberForma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8" borderId="0" xfId="0" applyFont="1" applyFill="1" applyAlignment="1">
      <alignment horizontal="left"/>
    </xf>
    <xf numFmtId="0" fontId="0" fillId="8" borderId="0" xfId="0" applyFill="1"/>
    <xf numFmtId="0" fontId="0" fillId="0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/>
    <xf numFmtId="0" fontId="0" fillId="3" borderId="6" xfId="0" quotePrefix="1" applyFill="1" applyBorder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2" fillId="0" borderId="0" xfId="2" applyFill="1" applyBorder="1"/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quotePrefix="1" applyFont="1" applyFill="1" applyBorder="1"/>
    <xf numFmtId="0" fontId="1" fillId="3" borderId="0" xfId="0" applyFont="1" applyFill="1" applyBorder="1"/>
    <xf numFmtId="0" fontId="0" fillId="3" borderId="0" xfId="0" quotePrefix="1" applyFont="1" applyFill="1" applyBorder="1"/>
    <xf numFmtId="164" fontId="0" fillId="3" borderId="0" xfId="0" quotePrefix="1" applyNumberFormat="1" applyFont="1" applyFill="1" applyBorder="1"/>
    <xf numFmtId="164" fontId="0" fillId="3" borderId="0" xfId="0" applyNumberFormat="1" applyFont="1" applyFill="1" applyBorder="1"/>
    <xf numFmtId="164" fontId="0" fillId="3" borderId="0" xfId="0" applyNumberFormat="1" applyFill="1" applyBorder="1"/>
    <xf numFmtId="0" fontId="2" fillId="3" borderId="0" xfId="2" quotePrefix="1" applyFont="1" applyFill="1" applyBorder="1"/>
    <xf numFmtId="164" fontId="0" fillId="0" borderId="0" xfId="0" applyNumberFormat="1" applyFill="1" applyBorder="1"/>
    <xf numFmtId="0" fontId="2" fillId="0" borderId="0" xfId="2"/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9" fontId="0" fillId="15" borderId="3" xfId="0" applyNumberFormat="1" applyFill="1" applyBorder="1" applyAlignment="1">
      <alignment horizontal="center"/>
    </xf>
    <xf numFmtId="165" fontId="1" fillId="15" borderId="3" xfId="0" applyNumberFormat="1" applyFont="1" applyFill="1" applyBorder="1" applyAlignment="1">
      <alignment horizontal="left" vertical="top"/>
    </xf>
    <xf numFmtId="165" fontId="3" fillId="15" borderId="3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left"/>
    </xf>
    <xf numFmtId="0" fontId="1" fillId="3" borderId="0" xfId="1" applyFont="1" applyFill="1" applyBorder="1" applyAlignment="1">
      <alignment horizontal="center"/>
    </xf>
    <xf numFmtId="9" fontId="1" fillId="3" borderId="6" xfId="0" quotePrefix="1" applyNumberFormat="1" applyFont="1" applyFill="1" applyBorder="1"/>
    <xf numFmtId="0" fontId="1" fillId="3" borderId="0" xfId="1" applyFont="1" applyFill="1" applyBorder="1"/>
    <xf numFmtId="0" fontId="0" fillId="3" borderId="0" xfId="1" applyFont="1" applyFill="1" applyBorder="1"/>
    <xf numFmtId="164" fontId="0" fillId="3" borderId="0" xfId="1" applyNumberFormat="1" applyFont="1" applyFill="1" applyBorder="1"/>
    <xf numFmtId="16" fontId="0" fillId="0" borderId="0" xfId="0" applyNumberFormat="1"/>
    <xf numFmtId="0" fontId="5" fillId="3" borderId="0" xfId="0" applyFont="1" applyFill="1"/>
    <xf numFmtId="0" fontId="1" fillId="4" borderId="0" xfId="0" quotePrefix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2" quotePrefix="1" applyFill="1"/>
    <xf numFmtId="0" fontId="0" fillId="3" borderId="0" xfId="0" quotePrefix="1" applyFill="1"/>
    <xf numFmtId="0" fontId="2" fillId="0" borderId="0" xfId="2" quotePrefix="1"/>
  </cellXfs>
  <cellStyles count="3">
    <cellStyle name="Hyperlink" xfId="2" xr:uid="{00000000-000B-0000-0000-000008000000}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tdxl@wiserman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hierryjaunay" TargetMode="External"/><Relationship Id="rId2" Type="http://schemas.openxmlformats.org/officeDocument/2006/relationships/hyperlink" Target="mailto:gtdxl@wiserman.net" TargetMode="External"/><Relationship Id="rId1" Type="http://schemas.openxmlformats.org/officeDocument/2006/relationships/hyperlink" Target="https://www.twitter.com/OneProductivit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gtdxl@wiserma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60A4-05F6-4D87-B81E-55AA47E2485B}">
  <dimension ref="A1:Z51"/>
  <sheetViews>
    <sheetView showRowColHeaders="0" tabSelected="1" zoomScaleNormal="100" zoomScaleSheetLayoutView="100" workbookViewId="0">
      <pane xSplit="3" ySplit="1" topLeftCell="D2" activePane="bottomRight" state="frozen"/>
      <selection pane="topRight" activeCell="C1" sqref="C1"/>
      <selection pane="bottomLeft" activeCell="E1" sqref="E1"/>
      <selection pane="bottomRight" activeCell="I1" sqref="I1"/>
    </sheetView>
  </sheetViews>
  <sheetFormatPr baseColWidth="10" defaultColWidth="9.140625" defaultRowHeight="15" x14ac:dyDescent="0.25"/>
  <cols>
    <col min="1" max="1" width="2.140625" style="76" customWidth="1"/>
    <col min="2" max="2" width="6.28515625" style="27" customWidth="1"/>
    <col min="3" max="3" width="6.7109375" style="38" customWidth="1"/>
    <col min="4" max="4" width="10.85546875" style="66" customWidth="1"/>
    <col min="5" max="5" width="4.5703125" style="11" customWidth="1"/>
    <col min="6" max="6" width="6.28515625" style="11" customWidth="1"/>
    <col min="7" max="7" width="6.28515625" style="13" customWidth="1"/>
    <col min="8" max="8" width="6.140625" style="13" customWidth="1"/>
    <col min="9" max="9" width="24.85546875" style="13" customWidth="1"/>
    <col min="10" max="10" width="2.7109375" style="78" customWidth="1"/>
    <col min="11" max="11" width="12.7109375" style="13" customWidth="1"/>
    <col min="12" max="12" width="7.28515625" style="13" customWidth="1"/>
    <col min="13" max="13" width="8.28515625" style="12" customWidth="1"/>
    <col min="14" max="14" width="10" style="12" customWidth="1"/>
    <col min="15" max="15" width="25.85546875" style="13" customWidth="1"/>
    <col min="16" max="16384" width="9.140625" style="13"/>
  </cols>
  <sheetData>
    <row r="1" spans="1:26" s="19" customFormat="1" ht="18.75" x14ac:dyDescent="0.3">
      <c r="A1" s="75" t="s">
        <v>270</v>
      </c>
      <c r="B1" s="62" t="s">
        <v>220</v>
      </c>
      <c r="C1" s="29" t="s">
        <v>205</v>
      </c>
      <c r="D1" s="64" t="s">
        <v>248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77" t="s">
        <v>276</v>
      </c>
      <c r="K1" s="18" t="s">
        <v>24</v>
      </c>
      <c r="L1" s="18" t="s">
        <v>25</v>
      </c>
      <c r="M1" s="17" t="s">
        <v>156</v>
      </c>
      <c r="N1" s="17" t="s">
        <v>6</v>
      </c>
      <c r="O1" s="19" t="s">
        <v>157</v>
      </c>
    </row>
    <row r="2" spans="1:26" x14ac:dyDescent="0.25">
      <c r="A2" s="76" t="str">
        <f>IF(ISERROR(FIND("P",B2)),IF(ISERROR(FIND("O",B2)),IF(ISERROR(FIND("I",B2)),"","I"),"O"),"P")</f>
        <v/>
      </c>
      <c r="B2" s="40" t="s">
        <v>299</v>
      </c>
      <c r="C2" s="30" t="s">
        <v>258</v>
      </c>
      <c r="D2" s="65" t="str">
        <f ca="1">IF(AND(ISERROR(FIND("K",B2)),ISERROR(FIND("C",B2))),IF(AND(ISERROR(FIND("F",B2)),ISERROR(FIND("O",UPPER(B2)))),IF(K2="","Context ?",IF(M2="","Start ?",IF(TODAY()&gt;M2,IF(N2="","End ?",N2-TODAY()),"GO  "&amp;TEXT(TODAY()-M2,"#0")))),""),"X")</f>
        <v/>
      </c>
      <c r="E2" s="4" t="s">
        <v>307</v>
      </c>
      <c r="F2" s="4"/>
      <c r="G2" s="15"/>
      <c r="H2" s="15"/>
      <c r="I2" s="15"/>
      <c r="J2" s="78" t="str">
        <f>IF(OR(Tools!$A$15="",ISERROR(FIND(Tools!$A$15,K2))),IF(OR(Tools!$A$16="",ISERROR(FIND(Tools!$A$16,K2))),IF(OR(Tools!$A$17="",ISERROR(FIND(Tools!$A$17,K2))),"","X"),"X"),"X")</f>
        <v/>
      </c>
      <c r="K2" s="125" t="s">
        <v>159</v>
      </c>
      <c r="L2" s="15"/>
      <c r="M2" s="14"/>
      <c r="N2" s="14"/>
      <c r="O2" s="15"/>
    </row>
    <row r="3" spans="1:26" x14ac:dyDescent="0.25">
      <c r="A3" s="76" t="str">
        <f t="shared" ref="A3:A21" si="0">IF(ISERROR(FIND("P",B3)),IF(ISERROR(FIND("O",B3)),IF(ISERROR(FIND("I",B3)),"","I"),"O"),"P")</f>
        <v>O</v>
      </c>
      <c r="B3" s="27" t="s">
        <v>239</v>
      </c>
      <c r="C3" s="31"/>
      <c r="D3" s="70" t="str">
        <f ca="1">IF(AND(ISERROR(FIND("K",B3)),ISERROR(FIND("C",B3))),IF(AND(ISERROR(FIND("F",B3)),ISERROR(FIND("O",UPPER(B3)))),IF(K3="","Context ?",IF(M3="","Start ?",IF(TODAY()&gt;M3,IF(N3="","End ?",N3-TODAY()),"GO  "&amp;TEXT(TODAY()-M3,"#0")))),""),"X")</f>
        <v/>
      </c>
      <c r="E3" s="72" t="s">
        <v>260</v>
      </c>
      <c r="F3" s="69"/>
      <c r="G3" s="69"/>
      <c r="I3" s="12"/>
      <c r="J3" s="78" t="str">
        <f>IF(OR(Tools!$A$15="",ISERROR(FIND(Tools!$A$15,K3))),IF(OR(Tools!$A$16="",ISERROR(FIND(Tools!$A$16,K3))),IF(OR(Tools!$A$17="",ISERROR(FIND(Tools!$A$17,K3))),"","X"),"X"),"X")</f>
        <v/>
      </c>
      <c r="K3" s="25" t="s">
        <v>159</v>
      </c>
      <c r="Z3" s="39"/>
    </row>
    <row r="4" spans="1:26" x14ac:dyDescent="0.25">
      <c r="A4" s="76" t="str">
        <f t="shared" si="0"/>
        <v>O</v>
      </c>
      <c r="B4" s="28" t="s">
        <v>316</v>
      </c>
      <c r="C4" s="31" t="s">
        <v>240</v>
      </c>
      <c r="D4" s="65" t="str">
        <f ca="1">IF(AND(ISERROR(FIND("K",B4)),ISERROR(FIND("C",B4))),IF(AND(ISERROR(FIND("F",B4)),ISERROR(FIND("O",UPPER(B4)))),IF(K4="","Context ?",IF(M4="","Start ?",IF(TODAY()&gt;M4,IF(N4="","End ?",N4-TODAY()),"GO  "&amp;TEXT(TODAY()-M4,"#0")))),""),"X")</f>
        <v/>
      </c>
      <c r="E4" s="63" t="s">
        <v>348</v>
      </c>
      <c r="I4" s="12"/>
      <c r="J4" s="78" t="str">
        <f>IF(OR(Tools!$A$15="",ISERROR(FIND(Tools!$A$15,K4))),IF(OR(Tools!$A$16="",ISERROR(FIND(Tools!$A$16,K4))),IF(OR(Tools!$A$17="",ISERROR(FIND(Tools!$A$17,K4))),"","X"),"X"),"X")</f>
        <v/>
      </c>
      <c r="K4" s="13" t="s">
        <v>227</v>
      </c>
      <c r="M4" s="12">
        <v>42657</v>
      </c>
      <c r="N4" s="12">
        <v>42657</v>
      </c>
    </row>
    <row r="5" spans="1:26" x14ac:dyDescent="0.25">
      <c r="A5" s="76" t="str">
        <f t="shared" si="0"/>
        <v/>
      </c>
      <c r="B5" s="27" t="s">
        <v>155</v>
      </c>
      <c r="C5" s="31" t="s">
        <v>240</v>
      </c>
      <c r="D5" s="65" t="str">
        <f ca="1">IF(AND(ISERROR(FIND("K",B5)),ISERROR(FIND("C",B5))),IF(AND(ISERROR(FIND("F",B5)),ISERROR(FIND("O",UPPER(B5)))),IF(K5="","Context ?",IF(M5="","Start ?",IF(TODAY()&gt;M5,IF(N5="","End ?",N5-TODAY()),"GO  "&amp;TEXT(TODAY()-M5,"#0")))),""),"X")</f>
        <v>Context ?</v>
      </c>
      <c r="F5" s="11" t="s">
        <v>349</v>
      </c>
      <c r="J5" s="78" t="str">
        <f>IF(OR(Tools!$A$15="",ISERROR(FIND(Tools!$A$15,K5))),IF(OR(Tools!$A$16="",ISERROR(FIND(Tools!$A$16,K5))),IF(OR(Tools!$A$17="",ISERROR(FIND(Tools!$A$17,K5))),"","X"),"X"),"X")</f>
        <v/>
      </c>
      <c r="K5" s="25"/>
      <c r="Z5" s="39"/>
    </row>
    <row r="6" spans="1:26" x14ac:dyDescent="0.25">
      <c r="B6" s="27" t="s">
        <v>257</v>
      </c>
      <c r="C6" s="31" t="s">
        <v>240</v>
      </c>
      <c r="D6" s="65"/>
      <c r="F6" s="11" t="s">
        <v>350</v>
      </c>
      <c r="K6" s="13" t="s">
        <v>351</v>
      </c>
      <c r="Z6" s="39"/>
    </row>
    <row r="7" spans="1:26" x14ac:dyDescent="0.25">
      <c r="A7" s="76" t="str">
        <f t="shared" ref="A7" si="1">IF(ISERROR(FIND("P",B7)),IF(ISERROR(FIND("O",B7)),IF(ISERROR(FIND("I",B7)),"","I"),"O"),"P")</f>
        <v/>
      </c>
      <c r="B7" s="27" t="s">
        <v>221</v>
      </c>
      <c r="C7" s="31"/>
      <c r="D7" s="65" t="str">
        <f t="shared" ref="D7:D51" ca="1" si="2">IF(AND(ISERROR(FIND("K",B7)),ISERROR(FIND("C",B7))),IF(AND(ISERROR(FIND("F",B7)),ISERROR(FIND("O",UPPER(B7)))),IF(K7="","Context ?",IF(M7="","Start ?",IF(TODAY()&gt;M7,IF(N7="","End ?",N7-TODAY()),"GO  "&amp;TEXT(TODAY()-M7,"#0")))),""),"X")</f>
        <v/>
      </c>
      <c r="J7" s="78" t="str">
        <f>IF(OR(Tools!$A$15="",ISERROR(FIND(Tools!$A$15,K7))),IF(OR(Tools!$A$16="",ISERROR(FIND(Tools!$A$16,K7))),IF(OR(Tools!$A$17="",ISERROR(FIND(Tools!$A$17,K7))),"","X"),"X"),"X")</f>
        <v/>
      </c>
      <c r="K7" s="25"/>
      <c r="Z7" s="39"/>
    </row>
    <row r="8" spans="1:26" x14ac:dyDescent="0.25">
      <c r="A8" s="76" t="str">
        <f t="shared" si="0"/>
        <v/>
      </c>
      <c r="B8" s="27" t="s">
        <v>155</v>
      </c>
      <c r="C8" s="31" t="s">
        <v>240</v>
      </c>
      <c r="D8" s="65" t="str">
        <f t="shared" ca="1" si="2"/>
        <v>Start ?</v>
      </c>
      <c r="E8" s="63" t="s">
        <v>347</v>
      </c>
      <c r="J8" s="78" t="str">
        <f>IF(OR(Tools!$A$15="",ISERROR(FIND(Tools!$A$15,K8))),IF(OR(Tools!$A$16="",ISERROR(FIND(Tools!$A$16,K8))),IF(OR(Tools!$A$17="",ISERROR(FIND(Tools!$A$17,K8))),"","X"),"X"),"X")</f>
        <v/>
      </c>
      <c r="K8" s="13" t="s">
        <v>227</v>
      </c>
      <c r="Z8" s="39"/>
    </row>
    <row r="9" spans="1:26" x14ac:dyDescent="0.25">
      <c r="A9" s="76" t="str">
        <f t="shared" ref="A9:A14" si="3">IF(ISERROR(FIND("P",B9)),IF(ISERROR(FIND("O",B9)),IF(ISERROR(FIND("I",B9)),"","I"),"O"),"P")</f>
        <v/>
      </c>
      <c r="B9" s="27" t="s">
        <v>155</v>
      </c>
      <c r="C9" s="31" t="s">
        <v>240</v>
      </c>
      <c r="D9" s="65" t="str">
        <f t="shared" ca="1" si="2"/>
        <v>Start ?</v>
      </c>
      <c r="F9" s="11" t="s">
        <v>345</v>
      </c>
      <c r="J9" s="78" t="str">
        <f>IF(OR(Tools!$A$15="",ISERROR(FIND(Tools!$A$15,K9))),IF(OR(Tools!$A$16="",ISERROR(FIND(Tools!$A$16,K9))),IF(OR(Tools!$A$17="",ISERROR(FIND(Tools!$A$17,K9))),"","X"),"X"),"X")</f>
        <v/>
      </c>
      <c r="K9" s="13" t="s">
        <v>227</v>
      </c>
      <c r="Z9" s="39"/>
    </row>
    <row r="10" spans="1:26" x14ac:dyDescent="0.25">
      <c r="A10" s="76" t="str">
        <f t="shared" ref="A10" si="4">IF(ISERROR(FIND("P",B10)),IF(ISERROR(FIND("O",B10)),IF(ISERROR(FIND("I",B10)),"","I"),"O"),"P")</f>
        <v/>
      </c>
      <c r="B10" s="28" t="s">
        <v>155</v>
      </c>
      <c r="C10" s="31" t="s">
        <v>240</v>
      </c>
      <c r="D10" s="65" t="str">
        <f t="shared" ca="1" si="2"/>
        <v>End ?</v>
      </c>
      <c r="F10" s="11" t="s">
        <v>355</v>
      </c>
      <c r="I10" s="12"/>
      <c r="J10" s="78" t="str">
        <f>IF(OR(Tools!$A$15="",ISERROR(FIND(Tools!$A$15,K10))),IF(OR(Tools!$A$16="",ISERROR(FIND(Tools!$A$16,K10))),IF(OR(Tools!$A$17="",ISERROR(FIND(Tools!$A$17,K10))),"","X"),"X"),"X")</f>
        <v/>
      </c>
      <c r="K10" s="13" t="s">
        <v>227</v>
      </c>
      <c r="M10" s="12">
        <v>42657</v>
      </c>
    </row>
    <row r="11" spans="1:26" x14ac:dyDescent="0.25">
      <c r="A11" s="76" t="str">
        <f t="shared" si="3"/>
        <v/>
      </c>
      <c r="B11" s="28" t="s">
        <v>155</v>
      </c>
      <c r="C11" s="31" t="s">
        <v>240</v>
      </c>
      <c r="D11" s="65" t="str">
        <f t="shared" ca="1" si="2"/>
        <v>End ?</v>
      </c>
      <c r="F11" s="11" t="s">
        <v>344</v>
      </c>
      <c r="I11" s="12"/>
      <c r="J11" s="78" t="str">
        <f>IF(OR(Tools!$A$15="",ISERROR(FIND(Tools!$A$15,K11))),IF(OR(Tools!$A$16="",ISERROR(FIND(Tools!$A$16,K11))),IF(OR(Tools!$A$17="",ISERROR(FIND(Tools!$A$17,K11))),"","X"),"X"),"X")</f>
        <v/>
      </c>
      <c r="K11" s="13" t="s">
        <v>227</v>
      </c>
      <c r="M11" s="12">
        <v>42657</v>
      </c>
    </row>
    <row r="12" spans="1:26" x14ac:dyDescent="0.25">
      <c r="A12" s="76" t="str">
        <f t="shared" si="3"/>
        <v/>
      </c>
      <c r="B12" s="28" t="s">
        <v>155</v>
      </c>
      <c r="C12" s="31" t="s">
        <v>240</v>
      </c>
      <c r="D12" s="65" t="str">
        <f t="shared" ca="1" si="2"/>
        <v>End ?</v>
      </c>
      <c r="F12" s="11" t="s">
        <v>352</v>
      </c>
      <c r="I12" s="12"/>
      <c r="J12" s="78" t="str">
        <f>IF(OR(Tools!$A$15="",ISERROR(FIND(Tools!$A$15,K12))),IF(OR(Tools!$A$16="",ISERROR(FIND(Tools!$A$16,K12))),IF(OR(Tools!$A$17="",ISERROR(FIND(Tools!$A$17,K12))),"","X"),"X"),"X")</f>
        <v/>
      </c>
      <c r="K12" s="13" t="s">
        <v>227</v>
      </c>
      <c r="M12" s="12">
        <v>42657</v>
      </c>
    </row>
    <row r="13" spans="1:26" x14ac:dyDescent="0.25">
      <c r="A13" s="76" t="str">
        <f t="shared" si="3"/>
        <v/>
      </c>
      <c r="B13" s="28" t="s">
        <v>155</v>
      </c>
      <c r="C13" s="31" t="s">
        <v>240</v>
      </c>
      <c r="D13" s="65" t="str">
        <f t="shared" ca="1" si="2"/>
        <v>End ?</v>
      </c>
      <c r="F13" s="11" t="s">
        <v>353</v>
      </c>
      <c r="I13" s="12"/>
      <c r="J13" s="78" t="str">
        <f>IF(OR(Tools!$A$15="",ISERROR(FIND(Tools!$A$15,K13))),IF(OR(Tools!$A$16="",ISERROR(FIND(Tools!$A$16,K13))),IF(OR(Tools!$A$17="",ISERROR(FIND(Tools!$A$17,K13))),"","X"),"X"),"X")</f>
        <v/>
      </c>
      <c r="K13" s="13" t="s">
        <v>227</v>
      </c>
      <c r="M13" s="12">
        <v>42657</v>
      </c>
    </row>
    <row r="14" spans="1:26" x14ac:dyDescent="0.25">
      <c r="A14" s="76" t="str">
        <f t="shared" si="3"/>
        <v/>
      </c>
      <c r="B14" s="28" t="s">
        <v>155</v>
      </c>
      <c r="C14" s="31" t="s">
        <v>240</v>
      </c>
      <c r="D14" s="65" t="str">
        <f t="shared" ca="1" si="2"/>
        <v>End ?</v>
      </c>
      <c r="F14" s="11" t="s">
        <v>360</v>
      </c>
      <c r="I14" s="12"/>
      <c r="J14" s="78" t="str">
        <f>IF(OR(Tools!$A$15="",ISERROR(FIND(Tools!$A$15,K14))),IF(OR(Tools!$A$16="",ISERROR(FIND(Tools!$A$16,K14))),IF(OR(Tools!$A$17="",ISERROR(FIND(Tools!$A$17,K14))),"","X"),"X"),"X")</f>
        <v/>
      </c>
      <c r="K14" s="13" t="s">
        <v>227</v>
      </c>
      <c r="M14" s="12">
        <v>42657</v>
      </c>
    </row>
    <row r="15" spans="1:26" x14ac:dyDescent="0.25">
      <c r="A15" s="76" t="str">
        <f t="shared" si="0"/>
        <v/>
      </c>
      <c r="B15" s="28" t="s">
        <v>155</v>
      </c>
      <c r="C15" s="31" t="s">
        <v>240</v>
      </c>
      <c r="D15" s="65" t="str">
        <f t="shared" ca="1" si="2"/>
        <v>End ?</v>
      </c>
      <c r="F15" s="11" t="s">
        <v>354</v>
      </c>
      <c r="I15" s="12"/>
      <c r="J15" s="78" t="str">
        <f>IF(OR(Tools!$A$15="",ISERROR(FIND(Tools!$A$15,K15))),IF(OR(Tools!$A$16="",ISERROR(FIND(Tools!$A$16,K15))),IF(OR(Tools!$A$17="",ISERROR(FIND(Tools!$A$17,K15))),"","X"),"X"),"X")</f>
        <v/>
      </c>
      <c r="K15" s="13" t="s">
        <v>227</v>
      </c>
      <c r="M15" s="12">
        <v>42657</v>
      </c>
    </row>
    <row r="16" spans="1:26" x14ac:dyDescent="0.25">
      <c r="A16" s="76" t="str">
        <f t="shared" si="0"/>
        <v/>
      </c>
      <c r="B16" s="27" t="s">
        <v>221</v>
      </c>
      <c r="C16" s="31"/>
      <c r="D16" s="65" t="str">
        <f t="shared" ca="1" si="2"/>
        <v/>
      </c>
      <c r="J16" s="78" t="str">
        <f>IF(OR(Tools!$A$15="",ISERROR(FIND(Tools!$A$15,K16))),IF(OR(Tools!$A$16="",ISERROR(FIND(Tools!$A$16,K16))),IF(OR(Tools!$A$17="",ISERROR(FIND(Tools!$A$17,K16))),"","X"),"X"),"X")</f>
        <v/>
      </c>
      <c r="K16" s="25"/>
      <c r="Z16" s="39"/>
    </row>
    <row r="17" spans="1:26" x14ac:dyDescent="0.25">
      <c r="A17" s="76" t="str">
        <f t="shared" si="0"/>
        <v/>
      </c>
      <c r="B17" s="57" t="s">
        <v>298</v>
      </c>
      <c r="C17" s="58" t="s">
        <v>259</v>
      </c>
      <c r="D17" s="65" t="str">
        <f t="shared" ca="1" si="2"/>
        <v/>
      </c>
      <c r="E17" s="4"/>
      <c r="F17" s="4"/>
      <c r="G17" s="15"/>
      <c r="H17" s="15"/>
      <c r="I17" s="15"/>
      <c r="J17" s="78" t="str">
        <f>IF(OR(Tools!$A$15="",ISERROR(FIND(Tools!$A$15,K17))),IF(OR(Tools!$A$16="",ISERROR(FIND(Tools!$A$16,K17))),IF(OR(Tools!$A$17="",ISERROR(FIND(Tools!$A$17,K17))),"","X"),"X"),"X")</f>
        <v/>
      </c>
      <c r="K17" s="60"/>
      <c r="L17" s="15"/>
      <c r="M17" s="14"/>
      <c r="N17" s="14"/>
      <c r="O17" s="15"/>
      <c r="Z17" s="39"/>
    </row>
    <row r="18" spans="1:26" x14ac:dyDescent="0.25">
      <c r="A18" s="76" t="str">
        <f t="shared" si="0"/>
        <v/>
      </c>
      <c r="B18" s="27" t="s">
        <v>242</v>
      </c>
      <c r="C18" s="59"/>
      <c r="D18" s="65" t="str">
        <f t="shared" ca="1" si="2"/>
        <v>Context ?</v>
      </c>
      <c r="J18" s="78" t="str">
        <f>IF(OR(Tools!$A$15="",ISERROR(FIND(Tools!$A$15,K18))),IF(OR(Tools!$A$16="",ISERROR(FIND(Tools!$A$16,K18))),IF(OR(Tools!$A$17="",ISERROR(FIND(Tools!$A$17,K18))),"","X"),"X"),"X")</f>
        <v/>
      </c>
      <c r="K18" s="25"/>
      <c r="Z18" s="39"/>
    </row>
    <row r="19" spans="1:26" x14ac:dyDescent="0.25">
      <c r="A19" s="76" t="str">
        <f>IF(ISERROR(FIND("P",B19)),IF(ISERROR(FIND("O",B19)),IF(ISERROR(FIND("I",B19)),"","I"),"O"),"P")</f>
        <v/>
      </c>
      <c r="B19" s="27" t="s">
        <v>221</v>
      </c>
      <c r="C19" s="59"/>
      <c r="D19" s="65" t="str">
        <f t="shared" ca="1" si="2"/>
        <v/>
      </c>
      <c r="J19" s="78" t="str">
        <f>IF(OR(Tools!$A$15="",ISERROR(FIND(Tools!$A$15,K19))),IF(OR(Tools!$A$16="",ISERROR(FIND(Tools!$A$16,K19))),IF(OR(Tools!$A$17="",ISERROR(FIND(Tools!$A$17,K19))),"","X"),"X"),"X")</f>
        <v/>
      </c>
      <c r="K19" s="25"/>
      <c r="Z19" s="39"/>
    </row>
    <row r="20" spans="1:26" x14ac:dyDescent="0.25">
      <c r="A20" s="76" t="str">
        <f t="shared" si="0"/>
        <v/>
      </c>
      <c r="B20" s="55" t="s">
        <v>297</v>
      </c>
      <c r="C20" s="54" t="s">
        <v>321</v>
      </c>
      <c r="D20" s="65" t="str">
        <f t="shared" ca="1" si="2"/>
        <v/>
      </c>
      <c r="E20" s="4"/>
      <c r="F20" s="4"/>
      <c r="G20" s="15"/>
      <c r="H20" s="15"/>
      <c r="I20" s="61"/>
      <c r="J20" s="78" t="str">
        <f>IF(OR(Tools!$A$15="",ISERROR(FIND(Tools!$A$15,K20))),IF(OR(Tools!$A$16="",ISERROR(FIND(Tools!$A$16,K20))),IF(OR(Tools!$A$17="",ISERROR(FIND(Tools!$A$17,K20))),"","X"),"X"),"X")</f>
        <v/>
      </c>
      <c r="K20" s="60" t="s">
        <v>241</v>
      </c>
      <c r="L20" s="15"/>
      <c r="M20" s="14"/>
      <c r="N20" s="14"/>
      <c r="O20" s="15"/>
      <c r="Z20" s="39"/>
    </row>
    <row r="21" spans="1:26" x14ac:dyDescent="0.25">
      <c r="A21" s="76" t="str">
        <f t="shared" si="0"/>
        <v/>
      </c>
      <c r="B21" s="27" t="s">
        <v>245</v>
      </c>
      <c r="C21" s="56"/>
      <c r="D21" s="65" t="str">
        <f t="shared" ca="1" si="2"/>
        <v/>
      </c>
      <c r="E21" s="54" t="s">
        <v>261</v>
      </c>
      <c r="F21" s="54"/>
      <c r="G21" s="54"/>
      <c r="I21" s="53"/>
      <c r="J21" s="78" t="str">
        <f>IF(OR(Tools!$A$15="",ISERROR(FIND(Tools!$A$15,K21))),IF(OR(Tools!$A$16="",ISERROR(FIND(Tools!$A$16,K21))),IF(OR(Tools!$A$17="",ISERROR(FIND(Tools!$A$17,K21))),"","X"),"X"),"X")</f>
        <v/>
      </c>
      <c r="K21" s="25" t="s">
        <v>241</v>
      </c>
      <c r="Z21" s="39"/>
    </row>
    <row r="22" spans="1:26" x14ac:dyDescent="0.25">
      <c r="A22" s="76" t="str">
        <f t="shared" ref="A22:A46" si="5">IF(ISERROR(FIND("P",B22)),IF(ISERROR(FIND("O",B22)),IF(ISERROR(FIND("I",B22)),"","I"),"O"),"P")</f>
        <v/>
      </c>
      <c r="B22" s="27" t="s">
        <v>221</v>
      </c>
      <c r="C22" s="56"/>
      <c r="D22" s="65" t="str">
        <f t="shared" ca="1" si="2"/>
        <v/>
      </c>
      <c r="I22" s="53"/>
      <c r="J22" s="78" t="str">
        <f>IF(OR(Tools!$A$15="",ISERROR(FIND(Tools!$A$15,K22))),IF(OR(Tools!$A$16="",ISERROR(FIND(Tools!$A$16,K22))),IF(OR(Tools!$A$17="",ISERROR(FIND(Tools!$A$17,K22))),"","X"),"X"),"X")</f>
        <v/>
      </c>
      <c r="K22" s="25" t="s">
        <v>241</v>
      </c>
      <c r="Z22" s="39"/>
    </row>
    <row r="23" spans="1:26" x14ac:dyDescent="0.25">
      <c r="A23" s="76" t="str">
        <f t="shared" si="5"/>
        <v/>
      </c>
      <c r="B23" s="27" t="s">
        <v>262</v>
      </c>
      <c r="C23" s="56" t="s">
        <v>254</v>
      </c>
      <c r="D23" s="65" t="str">
        <f t="shared" ca="1" si="2"/>
        <v>Start ?</v>
      </c>
      <c r="E23" s="63" t="s">
        <v>323</v>
      </c>
      <c r="F23" s="13"/>
      <c r="J23" s="78" t="str">
        <f>IF(OR(Tools!$A$15="",ISERROR(FIND(Tools!$A$15,K23))),IF(OR(Tools!$A$16="",ISERROR(FIND(Tools!$A$16,K23))),IF(OR(Tools!$A$17="",ISERROR(FIND(Tools!$A$17,K23))),"","X"),"X"),"X")</f>
        <v/>
      </c>
      <c r="K23" s="25" t="s">
        <v>346</v>
      </c>
      <c r="Z23" s="39"/>
    </row>
    <row r="24" spans="1:26" x14ac:dyDescent="0.25">
      <c r="A24" s="76" t="str">
        <f t="shared" si="5"/>
        <v/>
      </c>
      <c r="B24" s="27" t="s">
        <v>155</v>
      </c>
      <c r="C24" s="56" t="s">
        <v>244</v>
      </c>
      <c r="D24" s="65" t="str">
        <f t="shared" ca="1" si="2"/>
        <v>Start ?</v>
      </c>
      <c r="E24" s="51"/>
      <c r="F24" s="11" t="s">
        <v>359</v>
      </c>
      <c r="J24" s="78" t="str">
        <f>IF(OR(Tools!$A$15="",ISERROR(FIND(Tools!$A$15,K24))),IF(OR(Tools!$A$16="",ISERROR(FIND(Tools!$A$16,K24))),IF(OR(Tools!$A$17="",ISERROR(FIND(Tools!$A$17,K24))),"","X"),"X"),"X")</f>
        <v/>
      </c>
      <c r="K24" s="25" t="s">
        <v>346</v>
      </c>
      <c r="Z24" s="39"/>
    </row>
    <row r="25" spans="1:26" x14ac:dyDescent="0.25">
      <c r="A25" s="76" t="str">
        <f t="shared" si="5"/>
        <v/>
      </c>
      <c r="B25" s="27" t="s">
        <v>243</v>
      </c>
      <c r="C25" s="56" t="s">
        <v>244</v>
      </c>
      <c r="D25" s="65" t="str">
        <f t="shared" ca="1" si="2"/>
        <v>X</v>
      </c>
      <c r="E25" s="51"/>
      <c r="F25" s="11" t="s">
        <v>356</v>
      </c>
      <c r="J25" s="78" t="str">
        <f>IF(OR(Tools!$A$15="",ISERROR(FIND(Tools!$A$15,K25))),IF(OR(Tools!$A$16="",ISERROR(FIND(Tools!$A$16,K25))),IF(OR(Tools!$A$17="",ISERROR(FIND(Tools!$A$17,K25))),"","X"),"X"),"X")</f>
        <v/>
      </c>
      <c r="K25" s="25" t="s">
        <v>346</v>
      </c>
      <c r="Z25" s="39"/>
    </row>
    <row r="26" spans="1:26" x14ac:dyDescent="0.25">
      <c r="A26" s="76" t="str">
        <f t="shared" si="5"/>
        <v/>
      </c>
      <c r="B26" s="27" t="s">
        <v>357</v>
      </c>
      <c r="C26" s="56" t="s">
        <v>244</v>
      </c>
      <c r="D26" s="65" t="str">
        <f t="shared" ca="1" si="2"/>
        <v>X</v>
      </c>
      <c r="E26" s="51"/>
      <c r="F26" s="11" t="s">
        <v>358</v>
      </c>
      <c r="J26" s="78" t="str">
        <f>IF(OR(Tools!$A$15="",ISERROR(FIND(Tools!$A$15,K26))),IF(OR(Tools!$A$16="",ISERROR(FIND(Tools!$A$16,K26))),IF(OR(Tools!$A$17="",ISERROR(FIND(Tools!$A$17,K26))),"","X"),"X"),"X")</f>
        <v/>
      </c>
      <c r="K26" s="25" t="s">
        <v>346</v>
      </c>
      <c r="Z26" s="39"/>
    </row>
    <row r="27" spans="1:26" x14ac:dyDescent="0.25">
      <c r="A27" s="76" t="str">
        <f t="shared" si="5"/>
        <v/>
      </c>
      <c r="B27" s="27" t="s">
        <v>221</v>
      </c>
      <c r="C27" s="56"/>
      <c r="D27" s="65" t="str">
        <f t="shared" ca="1" si="2"/>
        <v/>
      </c>
      <c r="I27" s="53"/>
      <c r="J27" s="78" t="str">
        <f>IF(OR(Tools!$A$15="",ISERROR(FIND(Tools!$A$15,K27))),IF(OR(Tools!$A$16="",ISERROR(FIND(Tools!$A$16,K27))),IF(OR(Tools!$A$17="",ISERROR(FIND(Tools!$A$17,K27))),"","X"),"X"),"X")</f>
        <v/>
      </c>
      <c r="K27" s="25" t="s">
        <v>241</v>
      </c>
      <c r="Z27" s="39"/>
    </row>
    <row r="28" spans="1:26" x14ac:dyDescent="0.25">
      <c r="A28" s="76" t="str">
        <f t="shared" si="5"/>
        <v/>
      </c>
      <c r="B28" s="41" t="s">
        <v>296</v>
      </c>
      <c r="C28" s="67" t="s">
        <v>322</v>
      </c>
      <c r="D28" s="65" t="str">
        <f t="shared" ca="1" si="2"/>
        <v/>
      </c>
      <c r="E28" s="4"/>
      <c r="F28" s="4"/>
      <c r="G28" s="15"/>
      <c r="H28" s="15"/>
      <c r="I28" s="15"/>
      <c r="J28" s="78" t="str">
        <f>IF(OR(Tools!$A$15="",ISERROR(FIND(Tools!$A$15,K28))),IF(OR(Tools!$A$16="",ISERROR(FIND(Tools!$A$16,K28))),IF(OR(Tools!$A$17="",ISERROR(FIND(Tools!$A$17,K28))),"","X"),"X"),"X")</f>
        <v/>
      </c>
      <c r="K28" s="15" t="s">
        <v>331</v>
      </c>
      <c r="L28" s="15"/>
      <c r="M28" s="14"/>
      <c r="N28" s="14"/>
      <c r="O28" s="15"/>
      <c r="Z28" s="39"/>
    </row>
    <row r="29" spans="1:26" x14ac:dyDescent="0.25">
      <c r="A29" s="76" t="str">
        <f t="shared" si="5"/>
        <v>O</v>
      </c>
      <c r="B29" s="27" t="s">
        <v>239</v>
      </c>
      <c r="C29" s="32"/>
      <c r="D29" s="65" t="str">
        <f t="shared" ca="1" si="2"/>
        <v/>
      </c>
      <c r="E29" s="73" t="s">
        <v>324</v>
      </c>
      <c r="F29" s="73"/>
      <c r="G29" s="73"/>
      <c r="J29" s="78" t="str">
        <f>IF(OR(Tools!$A$15="",ISERROR(FIND(Tools!$A$15,K29))),IF(OR(Tools!$A$16="",ISERROR(FIND(Tools!$A$16,K29))),IF(OR(Tools!$A$17="",ISERROR(FIND(Tools!$A$17,K29))),"","X"),"X"),"X")</f>
        <v/>
      </c>
      <c r="K29" s="25" t="s">
        <v>331</v>
      </c>
      <c r="Z29" s="39"/>
    </row>
    <row r="30" spans="1:26" x14ac:dyDescent="0.25">
      <c r="A30" s="76" t="str">
        <f t="shared" si="5"/>
        <v/>
      </c>
      <c r="B30" s="27" t="s">
        <v>221</v>
      </c>
      <c r="C30" s="32"/>
      <c r="D30" s="65" t="str">
        <f t="shared" ca="1" si="2"/>
        <v/>
      </c>
      <c r="J30" s="78" t="str">
        <f>IF(OR(Tools!$A$15="",ISERROR(FIND(Tools!$A$15,K30))),IF(OR(Tools!$A$16="",ISERROR(FIND(Tools!$A$16,K30))),IF(OR(Tools!$A$17="",ISERROR(FIND(Tools!$A$17,K30))),"","X"),"X"),"X")</f>
        <v/>
      </c>
      <c r="K30" s="25" t="s">
        <v>331</v>
      </c>
      <c r="Z30" s="39"/>
    </row>
    <row r="31" spans="1:26" x14ac:dyDescent="0.25">
      <c r="A31" s="76" t="str">
        <f t="shared" si="5"/>
        <v>I</v>
      </c>
      <c r="B31" s="27" t="s">
        <v>246</v>
      </c>
      <c r="C31" s="32"/>
      <c r="D31" s="65" t="str">
        <f t="shared" ca="1" si="2"/>
        <v/>
      </c>
      <c r="E31" s="73" t="s">
        <v>325</v>
      </c>
      <c r="F31" s="73"/>
      <c r="G31" s="73"/>
      <c r="J31" s="78" t="str">
        <f>IF(OR(Tools!$A$15="",ISERROR(FIND(Tools!$A$15,K31))),IF(OR(Tools!$A$16="",ISERROR(FIND(Tools!$A$16,K31))),IF(OR(Tools!$A$17="",ISERROR(FIND(Tools!$A$17,K31))),"","X"),"X"),"X")</f>
        <v/>
      </c>
      <c r="K31" s="25" t="s">
        <v>331</v>
      </c>
      <c r="Z31" s="39"/>
    </row>
    <row r="32" spans="1:26" x14ac:dyDescent="0.25">
      <c r="A32" s="76" t="str">
        <f t="shared" si="5"/>
        <v/>
      </c>
      <c r="B32" s="27" t="s">
        <v>221</v>
      </c>
      <c r="C32" s="32"/>
      <c r="D32" s="65" t="str">
        <f t="shared" ca="1" si="2"/>
        <v/>
      </c>
      <c r="J32" s="78" t="str">
        <f>IF(OR(Tools!$A$15="",ISERROR(FIND(Tools!$A$15,K32))),IF(OR(Tools!$A$16="",ISERROR(FIND(Tools!$A$16,K32))),IF(OR(Tools!$A$17="",ISERROR(FIND(Tools!$A$17,K32))),"","X"),"X"),"X")</f>
        <v/>
      </c>
      <c r="K32" s="25" t="s">
        <v>331</v>
      </c>
      <c r="Z32" s="39"/>
    </row>
    <row r="33" spans="1:26" x14ac:dyDescent="0.25">
      <c r="A33" s="76" t="str">
        <f t="shared" si="5"/>
        <v/>
      </c>
      <c r="B33" s="27" t="s">
        <v>221</v>
      </c>
      <c r="C33" s="32"/>
      <c r="D33" s="65" t="str">
        <f t="shared" ca="1" si="2"/>
        <v/>
      </c>
      <c r="J33" s="78" t="str">
        <f>IF(OR(Tools!$A$15="",ISERROR(FIND(Tools!$A$15,K33))),IF(OR(Tools!$A$16="",ISERROR(FIND(Tools!$A$16,K33))),IF(OR(Tools!$A$17="",ISERROR(FIND(Tools!$A$17,K33))),"","X"),"X"),"X")</f>
        <v/>
      </c>
      <c r="K33" s="25" t="s">
        <v>331</v>
      </c>
      <c r="Z33" s="39"/>
    </row>
    <row r="34" spans="1:26" s="11" customFormat="1" x14ac:dyDescent="0.25">
      <c r="A34" s="76" t="str">
        <f t="shared" si="5"/>
        <v/>
      </c>
      <c r="B34" s="42" t="s">
        <v>295</v>
      </c>
      <c r="C34" s="33" t="s">
        <v>326</v>
      </c>
      <c r="D34" s="65" t="str">
        <f t="shared" ca="1" si="2"/>
        <v/>
      </c>
      <c r="E34" s="4"/>
      <c r="F34" s="4"/>
      <c r="G34" s="4"/>
      <c r="H34" s="4"/>
      <c r="I34" s="4"/>
      <c r="J34" s="78" t="str">
        <f>IF(OR(Tools!$A$15="",ISERROR(FIND(Tools!$A$15,K34))),IF(OR(Tools!$A$16="",ISERROR(FIND(Tools!$A$16,K34))),IF(OR(Tools!$A$17="",ISERROR(FIND(Tools!$A$17,K34))),"","X"),"X"),"X")</f>
        <v/>
      </c>
      <c r="K34" s="4" t="s">
        <v>335</v>
      </c>
      <c r="L34" s="4"/>
      <c r="M34" s="24"/>
      <c r="N34" s="24"/>
      <c r="O34" s="4"/>
    </row>
    <row r="35" spans="1:26" s="11" customFormat="1" x14ac:dyDescent="0.25">
      <c r="A35" s="76" t="str">
        <f t="shared" si="5"/>
        <v>O</v>
      </c>
      <c r="B35" s="27" t="s">
        <v>239</v>
      </c>
      <c r="C35" s="68"/>
      <c r="D35" s="65" t="str">
        <f t="shared" ca="1" si="2"/>
        <v/>
      </c>
      <c r="E35" s="74" t="s">
        <v>337</v>
      </c>
      <c r="F35" s="74"/>
      <c r="G35" s="74"/>
      <c r="H35" s="13"/>
      <c r="I35" s="13"/>
      <c r="J35" s="78" t="str">
        <f>IF(OR(Tools!$A$15="",ISERROR(FIND(Tools!$A$15,K35))),IF(OR(Tools!$A$16="",ISERROR(FIND(Tools!$A$16,K35))),IF(OR(Tools!$A$17="",ISERROR(FIND(Tools!$A$17,K35))),"","X"),"X"),"X")</f>
        <v/>
      </c>
      <c r="K35" s="13" t="s">
        <v>335</v>
      </c>
      <c r="L35" s="13"/>
      <c r="M35" s="12"/>
      <c r="N35" s="12"/>
      <c r="O35" s="13"/>
    </row>
    <row r="36" spans="1:26" x14ac:dyDescent="0.25">
      <c r="A36" s="76" t="str">
        <f t="shared" si="5"/>
        <v/>
      </c>
      <c r="B36" s="27" t="s">
        <v>221</v>
      </c>
      <c r="C36" s="68"/>
      <c r="D36" s="65" t="str">
        <f t="shared" ca="1" si="2"/>
        <v/>
      </c>
      <c r="F36" s="13"/>
      <c r="J36" s="78" t="str">
        <f>IF(OR(Tools!$A$15="",ISERROR(FIND(Tools!$A$15,K36))),IF(OR(Tools!$A$16="",ISERROR(FIND(Tools!$A$16,K36))),IF(OR(Tools!$A$17="",ISERROR(FIND(Tools!$A$17,K36))),"","X"),"X"),"X")</f>
        <v/>
      </c>
      <c r="K36" s="13" t="s">
        <v>335</v>
      </c>
      <c r="Z36" s="39"/>
    </row>
    <row r="37" spans="1:26" x14ac:dyDescent="0.25">
      <c r="A37" s="76" t="str">
        <f t="shared" si="5"/>
        <v/>
      </c>
      <c r="B37" s="27" t="s">
        <v>221</v>
      </c>
      <c r="C37" s="68"/>
      <c r="D37" s="65" t="str">
        <f t="shared" ca="1" si="2"/>
        <v/>
      </c>
      <c r="F37" s="13"/>
      <c r="J37" s="78" t="str">
        <f>IF(OR(Tools!$A$15="",ISERROR(FIND(Tools!$A$15,K37))),IF(OR(Tools!$A$16="",ISERROR(FIND(Tools!$A$16,K37))),IF(OR(Tools!$A$17="",ISERROR(FIND(Tools!$A$17,K37))),"","X"),"X"),"X")</f>
        <v/>
      </c>
      <c r="K37" s="13" t="s">
        <v>335</v>
      </c>
      <c r="Z37" s="39"/>
    </row>
    <row r="38" spans="1:26" x14ac:dyDescent="0.25">
      <c r="A38" s="76" t="str">
        <f t="shared" si="5"/>
        <v/>
      </c>
      <c r="B38" s="43" t="s">
        <v>247</v>
      </c>
      <c r="C38" s="34" t="s">
        <v>327</v>
      </c>
      <c r="D38" s="65" t="str">
        <f t="shared" ca="1" si="2"/>
        <v/>
      </c>
      <c r="E38" s="4"/>
      <c r="F38" s="4"/>
      <c r="G38" s="15"/>
      <c r="H38" s="15"/>
      <c r="I38" s="15"/>
      <c r="J38" s="78" t="str">
        <f>IF(OR(Tools!$A$15="",ISERROR(FIND(Tools!$A$15,K38))),IF(OR(Tools!$A$16="",ISERROR(FIND(Tools!$A$16,K38))),IF(OR(Tools!$A$17="",ISERROR(FIND(Tools!$A$17,K38))),"","X"),"X"),"X")</f>
        <v/>
      </c>
      <c r="K38" s="15" t="s">
        <v>332</v>
      </c>
      <c r="L38" s="15"/>
      <c r="M38" s="14"/>
      <c r="N38" s="14"/>
      <c r="O38" s="15"/>
    </row>
    <row r="39" spans="1:26" x14ac:dyDescent="0.25">
      <c r="A39" s="76" t="str">
        <f t="shared" si="5"/>
        <v/>
      </c>
      <c r="B39" s="27" t="s">
        <v>221</v>
      </c>
      <c r="C39" s="35"/>
      <c r="D39" s="65" t="str">
        <f t="shared" ca="1" si="2"/>
        <v/>
      </c>
      <c r="J39" s="78" t="str">
        <f>IF(OR(Tools!$A$15="",ISERROR(FIND(Tools!$A$15,K39))),IF(OR(Tools!$A$16="",ISERROR(FIND(Tools!$A$16,K39))),IF(OR(Tools!$A$17="",ISERROR(FIND(Tools!$A$17,K39))),"","X"),"X"),"X")</f>
        <v/>
      </c>
      <c r="K39" s="13" t="s">
        <v>332</v>
      </c>
    </row>
    <row r="40" spans="1:26" x14ac:dyDescent="0.25">
      <c r="A40" s="76" t="str">
        <f t="shared" si="5"/>
        <v/>
      </c>
      <c r="B40" s="44" t="s">
        <v>294</v>
      </c>
      <c r="C40" s="36" t="s">
        <v>328</v>
      </c>
      <c r="D40" s="65" t="str">
        <f t="shared" ca="1" si="2"/>
        <v/>
      </c>
      <c r="E40" s="4"/>
      <c r="F40" s="4"/>
      <c r="G40" s="15"/>
      <c r="H40" s="15"/>
      <c r="I40" s="15"/>
      <c r="J40" s="78" t="str">
        <f>IF(OR(Tools!$A$15="",ISERROR(FIND(Tools!$A$15,K40))),IF(OR(Tools!$A$16="",ISERROR(FIND(Tools!$A$16,K40))),IF(OR(Tools!$A$17="",ISERROR(FIND(Tools!$A$17,K40))),"","X"),"X"),"X")</f>
        <v/>
      </c>
      <c r="K40" s="15" t="s">
        <v>333</v>
      </c>
      <c r="L40" s="15"/>
      <c r="M40" s="14"/>
      <c r="N40" s="14"/>
      <c r="O40" s="15"/>
    </row>
    <row r="41" spans="1:26" x14ac:dyDescent="0.25">
      <c r="A41" s="76" t="str">
        <f t="shared" si="5"/>
        <v/>
      </c>
      <c r="B41" s="27" t="s">
        <v>221</v>
      </c>
      <c r="C41" s="37"/>
      <c r="D41" s="65" t="str">
        <f t="shared" ca="1" si="2"/>
        <v/>
      </c>
      <c r="J41" s="78" t="str">
        <f>IF(OR(Tools!$A$15="",ISERROR(FIND(Tools!$A$15,K41))),IF(OR(Tools!$A$16="",ISERROR(FIND(Tools!$A$16,K41))),IF(OR(Tools!$A$17="",ISERROR(FIND(Tools!$A$17,K41))),"","X"),"X"),"X")</f>
        <v/>
      </c>
      <c r="K41" s="13" t="s">
        <v>333</v>
      </c>
    </row>
    <row r="42" spans="1:26" x14ac:dyDescent="0.25">
      <c r="A42" s="76" t="str">
        <f t="shared" si="5"/>
        <v/>
      </c>
      <c r="B42" s="45" t="s">
        <v>293</v>
      </c>
      <c r="C42" s="49" t="s">
        <v>329</v>
      </c>
      <c r="D42" s="65" t="str">
        <f t="shared" ca="1" si="2"/>
        <v/>
      </c>
      <c r="E42" s="4"/>
      <c r="F42" s="4"/>
      <c r="G42" s="15"/>
      <c r="H42" s="15"/>
      <c r="I42" s="15"/>
      <c r="J42" s="78" t="str">
        <f>IF(OR(Tools!$A$15="",ISERROR(FIND(Tools!$A$15,K42))),IF(OR(Tools!$A$16="",ISERROR(FIND(Tools!$A$16,K42))),IF(OR(Tools!$A$17="",ISERROR(FIND(Tools!$A$17,K42))),"","X"),"X"),"X")</f>
        <v/>
      </c>
      <c r="K42" s="15" t="s">
        <v>334</v>
      </c>
      <c r="L42" s="15"/>
      <c r="M42" s="14"/>
      <c r="N42" s="14"/>
      <c r="O42" s="15"/>
    </row>
    <row r="43" spans="1:26" x14ac:dyDescent="0.25">
      <c r="A43" s="76" t="str">
        <f t="shared" si="5"/>
        <v/>
      </c>
      <c r="B43" s="27" t="s">
        <v>221</v>
      </c>
      <c r="C43" s="50"/>
      <c r="D43" s="65" t="str">
        <f t="shared" ca="1" si="2"/>
        <v/>
      </c>
      <c r="J43" s="78" t="str">
        <f>IF(OR(Tools!$A$15="",ISERROR(FIND(Tools!$A$15,K43))),IF(OR(Tools!$A$16="",ISERROR(FIND(Tools!$A$16,K43))),IF(OR(Tools!$A$17="",ISERROR(FIND(Tools!$A$17,K43))),"","X"),"X"),"X")</f>
        <v/>
      </c>
      <c r="K43" s="13" t="s">
        <v>334</v>
      </c>
    </row>
    <row r="44" spans="1:26" x14ac:dyDescent="0.25">
      <c r="A44" s="76" t="str">
        <f t="shared" si="5"/>
        <v/>
      </c>
      <c r="B44" s="46" t="s">
        <v>292</v>
      </c>
      <c r="C44" s="47" t="s">
        <v>330</v>
      </c>
      <c r="D44" s="65" t="str">
        <f t="shared" ca="1" si="2"/>
        <v/>
      </c>
      <c r="E44" s="4"/>
      <c r="F44" s="4"/>
      <c r="G44" s="15"/>
      <c r="H44" s="15"/>
      <c r="I44" s="15"/>
      <c r="J44" s="78" t="str">
        <f>IF(OR(Tools!$A$15="",ISERROR(FIND(Tools!$A$15,K44))),IF(OR(Tools!$A$16="",ISERROR(FIND(Tools!$A$16,K44))),IF(OR(Tools!$A$17="",ISERROR(FIND(Tools!$A$17,K44))),"","X"),"X"),"X")</f>
        <v/>
      </c>
      <c r="K44" s="15" t="s">
        <v>336</v>
      </c>
      <c r="L44" s="15"/>
      <c r="M44" s="14"/>
      <c r="N44" s="14"/>
      <c r="O44" s="15"/>
    </row>
    <row r="45" spans="1:26" x14ac:dyDescent="0.25">
      <c r="A45" s="76" t="str">
        <f t="shared" si="5"/>
        <v>I</v>
      </c>
      <c r="B45" s="27" t="s">
        <v>246</v>
      </c>
      <c r="C45" s="48"/>
      <c r="D45" s="65" t="str">
        <f t="shared" ca="1" si="2"/>
        <v/>
      </c>
      <c r="E45" s="71" t="s">
        <v>338</v>
      </c>
      <c r="F45" s="71"/>
      <c r="G45" s="71"/>
      <c r="J45" s="78" t="str">
        <f>IF(OR(Tools!$A$15="",ISERROR(FIND(Tools!$A$15,K45))),IF(OR(Tools!$A$16="",ISERROR(FIND(Tools!$A$16,K45))),IF(OR(Tools!$A$17="",ISERROR(FIND(Tools!$A$17,K45))),"","X"),"X"),"X")</f>
        <v/>
      </c>
      <c r="K45" s="13" t="s">
        <v>336</v>
      </c>
    </row>
    <row r="46" spans="1:26" x14ac:dyDescent="0.25">
      <c r="A46" s="76" t="str">
        <f t="shared" si="5"/>
        <v/>
      </c>
      <c r="B46" s="27" t="s">
        <v>221</v>
      </c>
      <c r="C46" s="48"/>
      <c r="D46" s="65" t="str">
        <f t="shared" ca="1" si="2"/>
        <v/>
      </c>
      <c r="E46" s="63"/>
      <c r="J46" s="78" t="str">
        <f>IF(OR(Tools!$A$15="",ISERROR(FIND(Tools!$A$15,K46))),IF(OR(Tools!$A$16="",ISERROR(FIND(Tools!$A$16,K46))),IF(OR(Tools!$A$17="",ISERROR(FIND(Tools!$A$17,K46))),"","X"),"X"),"X")</f>
        <v/>
      </c>
      <c r="K46" s="13" t="s">
        <v>336</v>
      </c>
    </row>
    <row r="47" spans="1:26" x14ac:dyDescent="0.25">
      <c r="A47" s="76" t="str">
        <f t="shared" ref="A47" si="6">IF(ISERROR(FIND("P",B47)),IF(ISERROR(FIND("O",B47)),IF(ISERROR(FIND("I",B47)),"","I"),"O"),"P")</f>
        <v/>
      </c>
      <c r="B47" s="27" t="s">
        <v>221</v>
      </c>
      <c r="C47" s="48"/>
      <c r="D47" s="65" t="str">
        <f t="shared" ca="1" si="2"/>
        <v/>
      </c>
      <c r="J47" s="78" t="str">
        <f>IF(OR(Tools!$A$15="",ISERROR(FIND(Tools!$A$15,K47))),IF(OR(Tools!$A$16="",ISERROR(FIND(Tools!$A$16,K47))),IF(OR(Tools!$A$17="",ISERROR(FIND(Tools!$A$17,K47))),"","X"),"X"),"X")</f>
        <v/>
      </c>
      <c r="K47" s="13" t="s">
        <v>336</v>
      </c>
    </row>
    <row r="48" spans="1:26" x14ac:dyDescent="0.25">
      <c r="A48" s="76" t="str">
        <f t="shared" ref="A48:A51" si="7">IF(ISERROR(FIND("P",B48)),IF(ISERROR(FIND("O",B48)),IF(ISERROR(FIND("I",B48)),"","I"),"O"),"P")</f>
        <v/>
      </c>
      <c r="B48" s="109" t="s">
        <v>291</v>
      </c>
      <c r="C48" s="110" t="s">
        <v>300</v>
      </c>
      <c r="D48" s="65" t="str">
        <f t="shared" ca="1" si="2"/>
        <v/>
      </c>
      <c r="E48" s="4"/>
      <c r="F48" s="4"/>
      <c r="G48" s="15"/>
      <c r="H48" s="15"/>
      <c r="I48" s="15"/>
      <c r="J48" s="78" t="str">
        <f>IF(OR(Tools!$A$15="",ISERROR(FIND(Tools!$A$15,K48))),IF(OR(Tools!$A$16="",ISERROR(FIND(Tools!$A$16,K48))),IF(OR(Tools!$A$17="",ISERROR(FIND(Tools!$A$17,K48))),"","X"),"X"),"X")</f>
        <v/>
      </c>
      <c r="K48" s="15" t="s">
        <v>301</v>
      </c>
      <c r="L48" s="15"/>
      <c r="M48" s="14"/>
      <c r="N48" s="14"/>
      <c r="O48" s="15"/>
    </row>
    <row r="49" spans="1:11" x14ac:dyDescent="0.25">
      <c r="A49" s="76" t="str">
        <f t="shared" si="7"/>
        <v>I</v>
      </c>
      <c r="B49" s="27" t="s">
        <v>246</v>
      </c>
      <c r="C49" s="111"/>
      <c r="D49" s="65" t="str">
        <f t="shared" ca="1" si="2"/>
        <v/>
      </c>
      <c r="E49" s="112" t="s">
        <v>302</v>
      </c>
      <c r="F49" s="112"/>
      <c r="G49" s="112"/>
      <c r="J49" s="78" t="str">
        <f>IF(OR(Tools!$A$15="",ISERROR(FIND(Tools!$A$15,K49))),IF(OR(Tools!$A$16="",ISERROR(FIND(Tools!$A$16,K49))),IF(OR(Tools!$A$17="",ISERROR(FIND(Tools!$A$17,K49))),"","X"),"X"),"X")</f>
        <v/>
      </c>
      <c r="K49" s="13" t="s">
        <v>301</v>
      </c>
    </row>
    <row r="50" spans="1:11" x14ac:dyDescent="0.25">
      <c r="A50" s="76" t="str">
        <f t="shared" si="7"/>
        <v/>
      </c>
      <c r="B50" s="27" t="s">
        <v>221</v>
      </c>
      <c r="C50" s="111"/>
      <c r="D50" s="65" t="str">
        <f t="shared" ca="1" si="2"/>
        <v/>
      </c>
      <c r="J50" s="78" t="str">
        <f>IF(OR(Tools!$A$15="",ISERROR(FIND(Tools!$A$15,K50))),IF(OR(Tools!$A$16="",ISERROR(FIND(Tools!$A$16,K50))),IF(OR(Tools!$A$17="",ISERROR(FIND(Tools!$A$17,K50))),"","X"),"X"),"X")</f>
        <v/>
      </c>
      <c r="K50" s="13" t="s">
        <v>301</v>
      </c>
    </row>
    <row r="51" spans="1:11" x14ac:dyDescent="0.25">
      <c r="A51" s="76" t="str">
        <f t="shared" si="7"/>
        <v/>
      </c>
      <c r="B51" s="27" t="s">
        <v>221</v>
      </c>
      <c r="C51" s="111"/>
      <c r="D51" s="65" t="str">
        <f t="shared" ca="1" si="2"/>
        <v/>
      </c>
      <c r="J51" s="78" t="str">
        <f>IF(OR(Tools!$A$15="",ISERROR(FIND(Tools!$A$15,K51))),IF(OR(Tools!$A$16="",ISERROR(FIND(Tools!$A$16,K51))),IF(OR(Tools!$A$17="",ISERROR(FIND(Tools!$A$17,K51))),"","X"),"X"),"X")</f>
        <v/>
      </c>
      <c r="K51" s="13" t="s">
        <v>301</v>
      </c>
    </row>
  </sheetData>
  <autoFilter ref="A1:N51" xr:uid="{4E5348AE-CF9E-4CAF-ACB6-FF4142F9E0BF}">
    <sortState ref="A2:N51">
      <sortCondition ref="J1:J51"/>
    </sortState>
  </autoFilter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5CD9-D3FE-4090-AAC7-CD522B4228F9}">
  <dimension ref="A1:D18"/>
  <sheetViews>
    <sheetView showRowColHeaders="0" zoomScaleNormal="100" zoomScaleSheetLayoutView="100" workbookViewId="0">
      <pane ySplit="1" topLeftCell="A2" activePane="bottomLeft" state="frozen"/>
      <selection pane="bottomLeft" activeCell="B6" sqref="B6"/>
    </sheetView>
  </sheetViews>
  <sheetFormatPr baseColWidth="10" defaultColWidth="9.140625" defaultRowHeight="15" x14ac:dyDescent="0.25"/>
  <cols>
    <col min="2" max="3" width="19.140625" customWidth="1"/>
  </cols>
  <sheetData>
    <row r="1" spans="1:4" s="20" customFormat="1" ht="18.75" x14ac:dyDescent="0.3">
      <c r="A1" s="120" t="s">
        <v>308</v>
      </c>
      <c r="B1" s="119" t="str">
        <f>IF(_xlfn.CONCAT(A2:A11)="","!! ERROR Input context in 1st column",_xlfn.CONCAT(A2:A11))</f>
        <v>.WP@FRA</v>
      </c>
      <c r="C1" s="119"/>
    </row>
    <row r="2" spans="1:4" x14ac:dyDescent="0.25">
      <c r="A2" s="2" t="s">
        <v>241</v>
      </c>
      <c r="B2" t="str">
        <f>IFERROR(VLOOKUP(A2,Contexts!C:G,2,0),"")</f>
        <v>Wiserman &amp; Partners</v>
      </c>
      <c r="C2">
        <f>IFERROR(VLOOKUP(A2,Contexts!C:I,7,0),"")</f>
        <v>0</v>
      </c>
      <c r="D2">
        <f>IFERROR(VLOOKUP(A2,Contexts!C:J,8,0),"")</f>
        <v>0</v>
      </c>
    </row>
    <row r="3" spans="1:4" x14ac:dyDescent="0.25">
      <c r="A3" s="2" t="s">
        <v>8</v>
      </c>
      <c r="B3" t="str">
        <f>IFERROR(VLOOKUP(A3,Contexts!C:G,2,0),"")</f>
        <v>France</v>
      </c>
      <c r="C3">
        <f>IFERROR(VLOOKUP(A3,Contexts!C:I,7,0),"")</f>
        <v>0</v>
      </c>
      <c r="D3">
        <f>IFERROR(VLOOKUP(A3,Contexts!C:J,8,0),"")</f>
        <v>0</v>
      </c>
    </row>
    <row r="4" spans="1:4" x14ac:dyDescent="0.25">
      <c r="A4" s="2"/>
      <c r="B4" t="str">
        <f>IFERROR(VLOOKUP(A4,Contexts!C:G,2,0),"")</f>
        <v/>
      </c>
      <c r="C4" t="str">
        <f>IFERROR(VLOOKUP(A4,Contexts!C:I,7,0),"")</f>
        <v/>
      </c>
      <c r="D4" t="str">
        <f>IFERROR(VLOOKUP(A4,Contexts!C:J,8,0),"")</f>
        <v/>
      </c>
    </row>
    <row r="5" spans="1:4" x14ac:dyDescent="0.25">
      <c r="A5" s="2"/>
      <c r="B5" t="str">
        <f>IFERROR(VLOOKUP(A5,Contexts!C:G,2,0),"")</f>
        <v/>
      </c>
      <c r="C5" t="str">
        <f>IFERROR(VLOOKUP(A5,Contexts!C:I,7,0),"")</f>
        <v/>
      </c>
      <c r="D5" t="str">
        <f>IFERROR(VLOOKUP(A5,Contexts!C:J,8,0),"")</f>
        <v/>
      </c>
    </row>
    <row r="6" spans="1:4" x14ac:dyDescent="0.25">
      <c r="A6" s="2"/>
      <c r="B6" t="str">
        <f>IFERROR(VLOOKUP(A6,Contexts!C:G,2,0),"")</f>
        <v/>
      </c>
      <c r="C6" t="str">
        <f>IFERROR(VLOOKUP(A6,Contexts!C:I,7,0),"")</f>
        <v/>
      </c>
      <c r="D6" t="str">
        <f>IFERROR(VLOOKUP(A6,Contexts!C:J,8,0),"")</f>
        <v/>
      </c>
    </row>
    <row r="7" spans="1:4" x14ac:dyDescent="0.25">
      <c r="A7" s="2"/>
      <c r="B7" t="str">
        <f>IFERROR(VLOOKUP(A7,Contexts!C:G,2,0),"")</f>
        <v/>
      </c>
      <c r="C7" t="str">
        <f>IFERROR(VLOOKUP(A7,Contexts!C:I,7,0),"")</f>
        <v/>
      </c>
      <c r="D7" t="str">
        <f>IFERROR(VLOOKUP(A7,Contexts!C:J,8,0),"")</f>
        <v/>
      </c>
    </row>
    <row r="8" spans="1:4" x14ac:dyDescent="0.25">
      <c r="A8" s="2"/>
      <c r="B8" t="str">
        <f>IFERROR(VLOOKUP(A8,Contexts!C:G,2,0),"")</f>
        <v/>
      </c>
      <c r="C8" t="str">
        <f>IFERROR(VLOOKUP(A8,Contexts!C:I,7,0),"")</f>
        <v/>
      </c>
      <c r="D8" t="str">
        <f>IFERROR(VLOOKUP(A8,Contexts!C:J,8,0),"")</f>
        <v/>
      </c>
    </row>
    <row r="9" spans="1:4" x14ac:dyDescent="0.25">
      <c r="A9" s="2"/>
      <c r="B9" t="str">
        <f>IFERROR(VLOOKUP(A9,Contexts!C:G,2,0),"")</f>
        <v/>
      </c>
      <c r="C9" t="str">
        <f>IFERROR(VLOOKUP(A9,Contexts!C:I,7,0),"")</f>
        <v/>
      </c>
      <c r="D9" t="str">
        <f>IFERROR(VLOOKUP(A9,Contexts!C:J,8,0),"")</f>
        <v/>
      </c>
    </row>
    <row r="10" spans="1:4" x14ac:dyDescent="0.25">
      <c r="A10" s="2"/>
      <c r="B10" t="str">
        <f>IFERROR(VLOOKUP(A10,Contexts!C:G,2,0),"")</f>
        <v/>
      </c>
      <c r="C10" t="str">
        <f>IFERROR(VLOOKUP(A10,Contexts!C:I,7,0),"")</f>
        <v/>
      </c>
      <c r="D10" t="str">
        <f>IFERROR(VLOOKUP(A10,Contexts!C:J,8,0),"")</f>
        <v/>
      </c>
    </row>
    <row r="11" spans="1:4" x14ac:dyDescent="0.25">
      <c r="A11" s="2"/>
      <c r="B11" t="str">
        <f>IFERROR(VLOOKUP(A11,Contexts!C:G,2,0),"")</f>
        <v/>
      </c>
      <c r="C11" t="str">
        <f>IFERROR(VLOOKUP(A11,Contexts!C:I,7,0),"")</f>
        <v/>
      </c>
      <c r="D11" t="str">
        <f>IFERROR(VLOOKUP(A11,Contexts!C:J,8,0),"")</f>
        <v/>
      </c>
    </row>
    <row r="12" spans="1:4" x14ac:dyDescent="0.25">
      <c r="A12" s="121" t="s">
        <v>309</v>
      </c>
    </row>
    <row r="13" spans="1:4" x14ac:dyDescent="0.25">
      <c r="B13" s="13"/>
    </row>
    <row r="14" spans="1:4" x14ac:dyDescent="0.25">
      <c r="A14" s="52" t="s">
        <v>275</v>
      </c>
    </row>
    <row r="15" spans="1:4" x14ac:dyDescent="0.25">
      <c r="A15" s="2" t="s">
        <v>5</v>
      </c>
      <c r="B15" t="str">
        <f>IFERROR(VLOOKUP(A15,Contexts!C:G,2,0),"")</f>
        <v>Thierry JAUNAY</v>
      </c>
      <c r="C15" t="str">
        <f>IFERROR(VLOOKUP(A15,Contexts!C:I,7,0),"")</f>
        <v>00 33 9 99 99 99 99</v>
      </c>
      <c r="D15" t="str">
        <f>IFERROR(VLOOKUP(A15,Contexts!C:J,8,0),"")</f>
        <v>gtdxl@wiserman.net</v>
      </c>
    </row>
    <row r="16" spans="1:4" x14ac:dyDescent="0.25">
      <c r="A16" s="2"/>
      <c r="B16" t="str">
        <f>IFERROR(VLOOKUP(A16,Contexts!C:G,2,0),"")</f>
        <v/>
      </c>
      <c r="C16" t="str">
        <f>IFERROR(VLOOKUP(A16,Contexts!C:I,7,0),"")</f>
        <v/>
      </c>
      <c r="D16" t="str">
        <f>IFERROR(VLOOKUP(A16,Contexts!C:J,8,0),"")</f>
        <v/>
      </c>
    </row>
    <row r="17" spans="1:4" x14ac:dyDescent="0.25">
      <c r="A17" s="2"/>
      <c r="B17" t="str">
        <f>IFERROR(VLOOKUP(A17,Contexts!C:G,2,0),"")</f>
        <v/>
      </c>
      <c r="C17" t="str">
        <f>IFERROR(VLOOKUP(A17,Contexts!C:I,7,0),"")</f>
        <v/>
      </c>
      <c r="D17" t="str">
        <f>IFERROR(VLOOKUP(A17,Contexts!C:J,8,0),"")</f>
        <v/>
      </c>
    </row>
    <row r="18" spans="1:4" x14ac:dyDescent="0.25">
      <c r="A18" s="121" t="s">
        <v>315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8CBA-823C-4340-8AC6-6EFDE8035373}">
  <dimension ref="A1:M112"/>
  <sheetViews>
    <sheetView zoomScaleNormal="100" zoomScaleSheetLayoutView="100" workbookViewId="0">
      <pane xSplit="3" ySplit="1" topLeftCell="D2" activePane="bottomRight" state="frozen"/>
      <selection pane="topRight" activeCell="D1" sqref="D1"/>
      <selection pane="bottomLeft" activeCell="C148" sqref="C1:C1048576"/>
      <selection pane="bottomRight" activeCell="A6" sqref="A6"/>
    </sheetView>
  </sheetViews>
  <sheetFormatPr baseColWidth="10" defaultColWidth="9.140625" defaultRowHeight="15" x14ac:dyDescent="0.25"/>
  <cols>
    <col min="1" max="1" width="4" style="80" customWidth="1"/>
    <col min="2" max="2" width="4" style="87" customWidth="1"/>
    <col min="3" max="3" width="12.7109375" style="6" customWidth="1"/>
    <col min="4" max="4" width="22.7109375" style="6" customWidth="1"/>
    <col min="5" max="5" width="6.140625" style="6" customWidth="1"/>
    <col min="6" max="6" width="3" style="80" customWidth="1"/>
    <col min="7" max="7" width="9.140625" style="6"/>
    <col min="8" max="8" width="13.140625" style="6" customWidth="1"/>
    <col min="9" max="9" width="18.85546875" style="8" customWidth="1"/>
    <col min="10" max="10" width="28.140625" style="6" customWidth="1"/>
    <col min="11" max="11" width="15.140625" style="6" customWidth="1"/>
    <col min="12" max="12" width="7.42578125" style="6" customWidth="1"/>
    <col min="13" max="13" width="9.140625" style="6"/>
  </cols>
  <sheetData>
    <row r="1" spans="1:13" ht="18.75" x14ac:dyDescent="0.3">
      <c r="A1" s="79" t="s">
        <v>224</v>
      </c>
      <c r="B1" s="79" t="s">
        <v>223</v>
      </c>
      <c r="C1" s="21" t="s">
        <v>2</v>
      </c>
      <c r="D1" s="21" t="s">
        <v>0</v>
      </c>
      <c r="E1" s="21" t="s">
        <v>205</v>
      </c>
      <c r="F1" s="79" t="s">
        <v>277</v>
      </c>
      <c r="G1" s="21" t="s">
        <v>59</v>
      </c>
      <c r="H1" s="21" t="s">
        <v>23</v>
      </c>
      <c r="I1" s="22" t="s">
        <v>3</v>
      </c>
      <c r="J1" s="21" t="s">
        <v>4</v>
      </c>
      <c r="K1" s="21" t="s">
        <v>206</v>
      </c>
      <c r="L1" s="21" t="s">
        <v>282</v>
      </c>
      <c r="M1" s="21" t="s">
        <v>303</v>
      </c>
    </row>
    <row r="2" spans="1:13" x14ac:dyDescent="0.25">
      <c r="A2" s="95" t="s">
        <v>264</v>
      </c>
      <c r="B2" s="95"/>
      <c r="C2" s="97" t="s">
        <v>137</v>
      </c>
      <c r="D2" s="98" t="s">
        <v>208</v>
      </c>
      <c r="E2" s="15"/>
      <c r="F2" s="89" t="str">
        <f>IF(OR(Tools!$A$15="",ISERROR(FIND(Tools!$A$15,G2))),IF(OR(Tools!$A$16="",ISERROR(FIND(Tools!$A$16,G2))),IF(OR(Tools!$A$17="",ISERROR(FIND(Tools!$A$17,G2))),"","X"),"X"),"X")</f>
        <v/>
      </c>
      <c r="G2" s="60"/>
      <c r="H2" s="15"/>
      <c r="I2" s="102"/>
      <c r="J2" s="15"/>
      <c r="K2" s="15"/>
      <c r="L2" s="15"/>
      <c r="M2" s="15"/>
    </row>
    <row r="3" spans="1:13" x14ac:dyDescent="0.25">
      <c r="A3" s="88"/>
      <c r="B3" s="89"/>
      <c r="C3" s="90" t="s">
        <v>133</v>
      </c>
      <c r="D3" s="6" t="s">
        <v>138</v>
      </c>
      <c r="F3" s="80" t="str">
        <f>IF(OR(Tools!$A$15="",ISERROR(FIND(Tools!$A$15,G3))),IF(OR(Tools!$A$16="",ISERROR(FIND(Tools!$A$16,G3))),IF(OR(Tools!$A$17="",ISERROR(FIND(Tools!$A$17,G3))),"","X"),"X"),"X")</f>
        <v/>
      </c>
    </row>
    <row r="4" spans="1:13" x14ac:dyDescent="0.25">
      <c r="A4" s="88"/>
      <c r="B4" s="89"/>
      <c r="C4" s="90" t="s">
        <v>135</v>
      </c>
      <c r="D4" s="6" t="s">
        <v>25</v>
      </c>
      <c r="F4" s="80" t="str">
        <f>IF(OR(Tools!$A$15="",ISERROR(FIND(Tools!$A$15,G4))),IF(OR(Tools!$A$16="",ISERROR(FIND(Tools!$A$16,G4))),IF(OR(Tools!$A$17="",ISERROR(FIND(Tools!$A$17,G4))),"","X"),"X"),"X")</f>
        <v/>
      </c>
      <c r="M4" s="3"/>
    </row>
    <row r="5" spans="1:13" x14ac:dyDescent="0.25">
      <c r="A5" s="88"/>
      <c r="B5" s="89"/>
      <c r="C5" s="90" t="s">
        <v>134</v>
      </c>
      <c r="D5" s="6" t="s">
        <v>4</v>
      </c>
      <c r="F5" s="80" t="str">
        <f>IF(OR(Tools!$A$15="",ISERROR(FIND(Tools!$A$15,G5))),IF(OR(Tools!$A$16="",ISERROR(FIND(Tools!$A$16,G5))),IF(OR(Tools!$A$17="",ISERROR(FIND(Tools!$A$17,G5))),"","X"),"X"),"X")</f>
        <v/>
      </c>
    </row>
    <row r="6" spans="1:13" x14ac:dyDescent="0.25">
      <c r="A6" s="88"/>
      <c r="B6" s="89"/>
      <c r="C6" s="90" t="s">
        <v>136</v>
      </c>
      <c r="D6" s="6" t="s">
        <v>139</v>
      </c>
      <c r="F6" s="80" t="str">
        <f>IF(OR(Tools!$A$15="",ISERROR(FIND(Tools!$A$15,G6))),IF(OR(Tools!$A$16="",ISERROR(FIND(Tools!$A$16,G6))),IF(OR(Tools!$A$17="",ISERROR(FIND(Tools!$A$17,G6))),"","X"),"X"),"X")</f>
        <v/>
      </c>
    </row>
    <row r="7" spans="1:13" x14ac:dyDescent="0.25">
      <c r="A7" s="95" t="s">
        <v>264</v>
      </c>
      <c r="B7" s="95"/>
      <c r="C7" s="97" t="s">
        <v>15</v>
      </c>
      <c r="D7" s="98" t="s">
        <v>16</v>
      </c>
      <c r="E7" s="15"/>
      <c r="F7" s="89" t="str">
        <f>IF(OR(Tools!$A$15="",ISERROR(FIND(Tools!$A$15,G7))),IF(OR(Tools!$A$16="",ISERROR(FIND(Tools!$A$16,G7))),IF(OR(Tools!$A$17="",ISERROR(FIND(Tools!$A$17,G7))),"","X"),"X"),"X")</f>
        <v/>
      </c>
      <c r="G7" s="60"/>
      <c r="H7" s="15"/>
      <c r="I7" s="102"/>
      <c r="J7" s="15"/>
      <c r="K7" s="15"/>
      <c r="L7" s="15"/>
      <c r="M7" s="15"/>
    </row>
    <row r="8" spans="1:13" x14ac:dyDescent="0.25">
      <c r="A8" s="88"/>
      <c r="B8" s="89"/>
      <c r="C8" s="90" t="s">
        <v>252</v>
      </c>
      <c r="D8" s="6" t="s">
        <v>253</v>
      </c>
      <c r="F8" s="80" t="str">
        <f>IF(OR(Tools!$A$15="",ISERROR(FIND(Tools!$A$15,G8))),IF(OR(Tools!$A$16="",ISERROR(FIND(Tools!$A$16,G8))),IF(OR(Tools!$A$17="",ISERROR(FIND(Tools!$A$17,G8))),"","X"),"X"),"X")</f>
        <v/>
      </c>
    </row>
    <row r="9" spans="1:13" x14ac:dyDescent="0.25">
      <c r="A9" s="88"/>
      <c r="B9" s="89"/>
      <c r="C9" s="90" t="s">
        <v>227</v>
      </c>
      <c r="D9" s="6" t="s">
        <v>228</v>
      </c>
      <c r="F9" s="80" t="str">
        <f>IF(OR(Tools!$A$15="",ISERROR(FIND(Tools!$A$15,G9))),IF(OR(Tools!$A$16="",ISERROR(FIND(Tools!$A$16,G9))),IF(OR(Tools!$A$17="",ISERROR(FIND(Tools!$A$17,G9))),"","X"),"X"),"X")</f>
        <v/>
      </c>
      <c r="G9" s="7"/>
    </row>
    <row r="10" spans="1:13" x14ac:dyDescent="0.25">
      <c r="A10" s="88"/>
      <c r="B10" s="89"/>
      <c r="C10" s="90" t="s">
        <v>255</v>
      </c>
      <c r="D10" s="6" t="s">
        <v>256</v>
      </c>
      <c r="F10" s="80" t="str">
        <f>IF(OR(Tools!$A$15="",ISERROR(FIND(Tools!$A$15,G10))),IF(OR(Tools!$A$16="",ISERROR(FIND(Tools!$A$16,G10))),IF(OR(Tools!$A$17="",ISERROR(FIND(Tools!$A$17,G10))),"","X"),"X"),"X")</f>
        <v/>
      </c>
    </row>
    <row r="11" spans="1:13" x14ac:dyDescent="0.25">
      <c r="A11" s="88"/>
      <c r="B11" s="89"/>
      <c r="C11" s="90" t="s">
        <v>335</v>
      </c>
      <c r="D11" s="6" t="s">
        <v>339</v>
      </c>
      <c r="F11" s="80" t="str">
        <f>IF(OR(Tools!$A$15="",ISERROR(FIND(Tools!$A$15,G11))),IF(OR(Tools!$A$16="",ISERROR(FIND(Tools!$A$16,G11))),IF(OR(Tools!$A$17="",ISERROR(FIND(Tools!$A$17,G11))),"","X"),"X"),"X")</f>
        <v/>
      </c>
      <c r="G11" s="7"/>
      <c r="K11" s="16" t="str">
        <f>HYPERLINK("https://www.bing.com/entityexplore?q="&amp;D11,D11)</f>
        <v>Main folder action 1</v>
      </c>
      <c r="L11" s="16" t="str">
        <f>HYPERLINK("https://www.bing.com/news/search?q="&amp;D11,"News ")</f>
        <v xml:space="preserve">News </v>
      </c>
    </row>
    <row r="12" spans="1:13" x14ac:dyDescent="0.25">
      <c r="A12" s="76"/>
      <c r="B12" s="89"/>
      <c r="C12" s="15" t="s">
        <v>332</v>
      </c>
      <c r="D12" s="6" t="s">
        <v>340</v>
      </c>
      <c r="F12" s="80" t="str">
        <f>IF(OR(Tools!$A$15="",ISERROR(FIND(Tools!$A$15,G12))),IF(OR(Tools!$A$16="",ISERROR(FIND(Tools!$A$16,G12))),IF(OR(Tools!$A$17="",ISERROR(FIND(Tools!$A$17,G12))),"","X"),"X"),"X")</f>
        <v/>
      </c>
      <c r="G12" s="7"/>
      <c r="K12" s="16" t="str">
        <f>HYPERLINK("https://www.bing.com/entityexplore?q="&amp;D12,D12)</f>
        <v>Main folder action 2</v>
      </c>
      <c r="L12" s="16" t="str">
        <f>HYPERLINK("https://www.bing.com/news/search?q="&amp;D12,"News ")</f>
        <v xml:space="preserve">News </v>
      </c>
      <c r="M12"/>
    </row>
    <row r="13" spans="1:13" x14ac:dyDescent="0.25">
      <c r="A13" s="88"/>
      <c r="B13" s="89"/>
      <c r="C13" s="90" t="s">
        <v>333</v>
      </c>
      <c r="D13" s="6" t="s">
        <v>341</v>
      </c>
      <c r="F13" s="80" t="str">
        <f>IF(OR(Tools!$A$15="",ISERROR(FIND(Tools!$A$15,G13))),IF(OR(Tools!$A$16="",ISERROR(FIND(Tools!$A$16,G13))),IF(OR(Tools!$A$17="",ISERROR(FIND(Tools!$A$17,G13))),"","X"),"X"),"X")</f>
        <v/>
      </c>
      <c r="G13" s="7"/>
      <c r="K13" s="16" t="str">
        <f>HYPERLINK("https://www.bing.com/entityexplore?q="&amp;D13,D13)</f>
        <v>Main folder action 3</v>
      </c>
      <c r="L13" s="16" t="str">
        <f>HYPERLINK("https://www.bing.com/news/search?q="&amp;D13,"News ")</f>
        <v xml:space="preserve">News </v>
      </c>
    </row>
    <row r="14" spans="1:13" x14ac:dyDescent="0.25">
      <c r="A14" s="88"/>
      <c r="B14" s="89"/>
      <c r="C14" s="90" t="s">
        <v>334</v>
      </c>
      <c r="D14" s="6" t="s">
        <v>342</v>
      </c>
      <c r="F14" s="80" t="str">
        <f>IF(OR(Tools!$A$15="",ISERROR(FIND(Tools!$A$15,G14))),IF(OR(Tools!$A$16="",ISERROR(FIND(Tools!$A$16,G14))),IF(OR(Tools!$A$17="",ISERROR(FIND(Tools!$A$17,G14))),"","X"),"X"),"X")</f>
        <v/>
      </c>
      <c r="G14" s="7"/>
      <c r="K14" s="16" t="str">
        <f>HYPERLINK("https://www.bing.com/entityexplore?q="&amp;D14,D14)</f>
        <v>Main folder action 4</v>
      </c>
      <c r="L14" s="16" t="str">
        <f>HYPERLINK("https://www.bing.com/news/search?q="&amp;D14,"News ")</f>
        <v xml:space="preserve">News </v>
      </c>
    </row>
    <row r="15" spans="1:13" x14ac:dyDescent="0.25">
      <c r="A15" s="88"/>
      <c r="B15" s="89"/>
      <c r="C15" s="90" t="s">
        <v>336</v>
      </c>
      <c r="D15" s="6" t="s">
        <v>343</v>
      </c>
      <c r="F15" s="80" t="str">
        <f>IF(OR(Tools!$A$15="",ISERROR(FIND(Tools!$A$15,G15))),IF(OR(Tools!$A$16="",ISERROR(FIND(Tools!$A$16,G15))),IF(OR(Tools!$A$17="",ISERROR(FIND(Tools!$A$17,G15))),"","X"),"X"),"X")</f>
        <v/>
      </c>
      <c r="G15" s="7"/>
      <c r="K15" s="16" t="str">
        <f>HYPERLINK("https://www.bing.com/entityexplore?q="&amp;D15,D15)</f>
        <v>Main folder action 5</v>
      </c>
      <c r="L15" s="16" t="str">
        <f>HYPERLINK("https://www.bing.com/news/search?q="&amp;D15,"News ")</f>
        <v xml:space="preserve">News </v>
      </c>
    </row>
    <row r="16" spans="1:13" x14ac:dyDescent="0.25">
      <c r="A16" s="95" t="s">
        <v>264</v>
      </c>
      <c r="B16" s="95"/>
      <c r="C16" s="98" t="s">
        <v>201</v>
      </c>
      <c r="D16" s="98" t="s">
        <v>202</v>
      </c>
      <c r="E16" s="15"/>
      <c r="F16" s="89" t="str">
        <f>IF(OR(Tools!$A$15="",ISERROR(FIND(Tools!$A$15,G16))),IF(OR(Tools!$A$16="",ISERROR(FIND(Tools!$A$16,G16))),IF(OR(Tools!$A$17="",ISERROR(FIND(Tools!$A$17,G16))),"","X"),"X"),"X")</f>
        <v/>
      </c>
      <c r="G16" s="15"/>
      <c r="H16" s="15"/>
      <c r="I16" s="102"/>
      <c r="J16" s="15"/>
      <c r="K16" s="15"/>
      <c r="L16" s="15"/>
      <c r="M16" s="15"/>
    </row>
    <row r="17" spans="1:13" x14ac:dyDescent="0.25">
      <c r="A17" s="88"/>
      <c r="B17" s="89"/>
      <c r="C17" s="90" t="s">
        <v>203</v>
      </c>
      <c r="D17" s="13" t="s">
        <v>204</v>
      </c>
      <c r="E17" s="13"/>
      <c r="F17" s="76" t="str">
        <f>IF(OR(Tools!$A$15="",ISERROR(FIND(Tools!$A$15,G17))),IF(OR(Tools!$A$16="",ISERROR(FIND(Tools!$A$16,G17))),IF(OR(Tools!$A$17="",ISERROR(FIND(Tools!$A$17,G17))),"","X"),"X"),"X")</f>
        <v/>
      </c>
      <c r="G17" s="13"/>
      <c r="H17" s="13"/>
      <c r="I17" s="104"/>
      <c r="J17" s="13"/>
      <c r="K17" s="13"/>
      <c r="L17" s="13"/>
    </row>
    <row r="18" spans="1:13" x14ac:dyDescent="0.25">
      <c r="A18" s="96" t="s">
        <v>264</v>
      </c>
      <c r="B18" s="95"/>
      <c r="C18" s="114" t="s">
        <v>142</v>
      </c>
      <c r="D18" s="98" t="s">
        <v>207</v>
      </c>
      <c r="E18" s="15"/>
      <c r="F18" s="89" t="str">
        <f>IF(OR(Tools!$A$15="",ISERROR(FIND(Tools!$A$15,G18))),IF(OR(Tools!$A$16="",ISERROR(FIND(Tools!$A$16,G18))),IF(OR(Tools!$A$17="",ISERROR(FIND(Tools!$A$17,G18))),"","X"),"X"),"X")</f>
        <v/>
      </c>
      <c r="G18" s="15"/>
      <c r="H18" s="15"/>
      <c r="I18" s="102"/>
      <c r="J18" s="15"/>
      <c r="K18" s="15"/>
      <c r="L18" s="15"/>
      <c r="M18" s="15"/>
    </row>
    <row r="19" spans="1:13" x14ac:dyDescent="0.25">
      <c r="A19" s="88"/>
      <c r="B19" s="89"/>
      <c r="C19" s="91" t="s">
        <v>143</v>
      </c>
      <c r="D19" s="6" t="s">
        <v>26</v>
      </c>
      <c r="F19" s="80" t="str">
        <f>IF(OR(Tools!$A$15="",ISERROR(FIND(Tools!$A$15,G19))),IF(OR(Tools!$A$16="",ISERROR(FIND(Tools!$A$16,G19))),IF(OR(Tools!$A$17="",ISERROR(FIND(Tools!$A$17,G19))),"","X"),"X"),"X")</f>
        <v/>
      </c>
    </row>
    <row r="20" spans="1:13" x14ac:dyDescent="0.25">
      <c r="A20" s="76"/>
      <c r="B20" s="89"/>
      <c r="C20" s="60" t="s">
        <v>144</v>
      </c>
      <c r="D20" s="6" t="s">
        <v>145</v>
      </c>
      <c r="F20" s="80" t="str">
        <f>IF(OR(Tools!$A$15="",ISERROR(FIND(Tools!$A$15,G20))),IF(OR(Tools!$A$16="",ISERROR(FIND(Tools!$A$16,G20))),IF(OR(Tools!$A$17="",ISERROR(FIND(Tools!$A$17,G20))),"","X"),"X"),"X")</f>
        <v/>
      </c>
    </row>
    <row r="21" spans="1:13" x14ac:dyDescent="0.25">
      <c r="A21" s="76"/>
      <c r="B21" s="89"/>
      <c r="C21" s="60" t="s">
        <v>146</v>
      </c>
      <c r="D21" s="13" t="s">
        <v>147</v>
      </c>
      <c r="E21" s="13"/>
      <c r="F21" s="76" t="str">
        <f>IF(OR(Tools!$A$15="",ISERROR(FIND(Tools!$A$15,G21))),IF(OR(Tools!$A$16="",ISERROR(FIND(Tools!$A$16,G21))),IF(OR(Tools!$A$17="",ISERROR(FIND(Tools!$A$17,G21))),"","X"),"X"),"X")</f>
        <v/>
      </c>
      <c r="G21" s="13"/>
      <c r="H21" s="13"/>
      <c r="I21" s="104"/>
      <c r="J21" s="13"/>
      <c r="K21" s="13"/>
      <c r="L21" s="13"/>
    </row>
    <row r="22" spans="1:13" x14ac:dyDescent="0.25">
      <c r="A22" s="113" t="s">
        <v>264</v>
      </c>
      <c r="B22" s="113"/>
      <c r="C22" s="115" t="s">
        <v>14</v>
      </c>
      <c r="D22" s="115" t="s">
        <v>13</v>
      </c>
      <c r="E22" s="116"/>
      <c r="F22" s="89" t="str">
        <f>IF(OR(Tools!$A$15="",ISERROR(FIND(Tools!$A$15,G22))),IF(OR(Tools!$A$16="",ISERROR(FIND(Tools!$A$16,G22))),IF(OR(Tools!$A$17="",ISERROR(FIND(Tools!$A$17,G22))),"","X"),"X"),"X")</f>
        <v/>
      </c>
      <c r="G22" s="116"/>
      <c r="H22" s="116"/>
      <c r="I22" s="117"/>
      <c r="J22" s="116"/>
      <c r="K22" s="116"/>
      <c r="L22" s="116"/>
      <c r="M22" s="15"/>
    </row>
    <row r="23" spans="1:13" x14ac:dyDescent="0.25">
      <c r="A23" s="76"/>
      <c r="B23" s="89"/>
      <c r="C23" s="15" t="s">
        <v>283</v>
      </c>
      <c r="D23" s="6" t="s">
        <v>284</v>
      </c>
      <c r="F23" s="80" t="str">
        <f>IF(OR(Tools!$A$15="",ISERROR(FIND(Tools!$A$15,G23))),IF(OR(Tools!$A$16="",ISERROR(FIND(Tools!$A$16,G23))),IF(OR(Tools!$A$17="",ISERROR(FIND(Tools!$A$17,G23))),"","X"),"X"),"X")</f>
        <v/>
      </c>
      <c r="G23" s="7"/>
      <c r="K23" s="16" t="str">
        <f>HYPERLINK("https://www.bing.com/entityexplore?q="&amp;D23,D23)</f>
        <v>Bill GATES</v>
      </c>
      <c r="L23" s="16" t="str">
        <f>HYPERLINK("https://www.bing.com/news/search?q="&amp;D23,"News ")</f>
        <v xml:space="preserve">News </v>
      </c>
    </row>
    <row r="24" spans="1:13" x14ac:dyDescent="0.25">
      <c r="A24" s="76" t="s">
        <v>12</v>
      </c>
      <c r="B24" s="89"/>
      <c r="C24" s="99" t="s">
        <v>5</v>
      </c>
      <c r="D24" s="5" t="s">
        <v>1</v>
      </c>
      <c r="E24" s="5"/>
      <c r="F24" s="80" t="str">
        <f>IF(OR(Tools!$A$15="",ISERROR(FIND(Tools!$A$15,G24))),IF(OR(Tools!$A$16="",ISERROR(FIND(Tools!$A$16,G24))),IF(OR(Tools!$A$17="",ISERROR(FIND(Tools!$A$17,G24))),"","X"),"X"),"X")</f>
        <v/>
      </c>
      <c r="G24" s="9"/>
      <c r="H24" s="5"/>
      <c r="I24" s="10" t="s">
        <v>317</v>
      </c>
      <c r="J24" s="124" t="s">
        <v>318</v>
      </c>
      <c r="K24" s="94" t="str">
        <f>HYPERLINK("https://www.linkedin.com/vsearch/f?type=all&amp;keywords="&amp;D24,D24)</f>
        <v>Thierry JAUNAY</v>
      </c>
      <c r="L24" s="5"/>
    </row>
    <row r="25" spans="1:13" x14ac:dyDescent="0.25">
      <c r="A25" s="95" t="s">
        <v>264</v>
      </c>
      <c r="B25" s="95"/>
      <c r="C25" s="98" t="s">
        <v>148</v>
      </c>
      <c r="D25" s="98" t="s">
        <v>199</v>
      </c>
      <c r="E25" s="15"/>
      <c r="F25" s="89" t="str">
        <f>IF(OR(Tools!$A$15="",ISERROR(FIND(Tools!$A$15,G25))),IF(OR(Tools!$A$16="",ISERROR(FIND(Tools!$A$16,G25))),IF(OR(Tools!$A$17="",ISERROR(FIND(Tools!$A$17,G25))),"","X"),"X"),"X")</f>
        <v/>
      </c>
      <c r="G25" s="15"/>
      <c r="H25" s="15"/>
      <c r="I25" s="102"/>
      <c r="J25" s="15"/>
      <c r="K25" s="15"/>
      <c r="L25" s="15"/>
      <c r="M25" s="15"/>
    </row>
    <row r="26" spans="1:13" x14ac:dyDescent="0.25">
      <c r="A26" s="76"/>
      <c r="B26" s="89"/>
      <c r="C26" s="15" t="s">
        <v>241</v>
      </c>
      <c r="D26" s="13" t="s">
        <v>249</v>
      </c>
      <c r="E26" s="13"/>
      <c r="F26" s="76" t="str">
        <f>IF(OR(Tools!$A$15="",ISERROR(FIND(Tools!$A$15,G26))),IF(OR(Tools!$A$16="",ISERROR(FIND(Tools!$A$16,G26))),IF(OR(Tools!$A$17="",ISERROR(FIND(Tools!$A$17,G26))),"","X"),"X"),"X")</f>
        <v/>
      </c>
      <c r="G26" s="13"/>
      <c r="H26" s="13"/>
      <c r="I26" s="104"/>
      <c r="J26" s="13"/>
      <c r="K26" s="13"/>
      <c r="L26" s="13"/>
    </row>
    <row r="27" spans="1:13" x14ac:dyDescent="0.25">
      <c r="A27" s="95" t="s">
        <v>264</v>
      </c>
      <c r="B27" s="95"/>
      <c r="C27" s="97" t="s">
        <v>197</v>
      </c>
      <c r="D27" s="98" t="s">
        <v>198</v>
      </c>
      <c r="E27" s="4"/>
      <c r="F27" s="92" t="str">
        <f>IF(OR(Tools!$A$15="",ISERROR(FIND(Tools!$A$15,G27))),IF(OR(Tools!$A$16="",ISERROR(FIND(Tools!$A$16,G27))),IF(OR(Tools!$A$17="",ISERROR(FIND(Tools!$A$17,G27))),"","X"),"X"),"X")</f>
        <v/>
      </c>
      <c r="G27" s="99"/>
      <c r="H27" s="4"/>
      <c r="I27" s="101"/>
      <c r="J27" s="4"/>
      <c r="K27" s="4"/>
      <c r="L27" s="4"/>
      <c r="M27" s="15"/>
    </row>
    <row r="28" spans="1:13" x14ac:dyDescent="0.25">
      <c r="A28" s="76"/>
      <c r="B28" s="89"/>
      <c r="C28" s="60" t="s">
        <v>160</v>
      </c>
      <c r="D28" s="6" t="s">
        <v>64</v>
      </c>
      <c r="F28" s="80" t="str">
        <f>IF(OR(Tools!$A$15="",ISERROR(FIND(Tools!$A$15,G28))),IF(OR(Tools!$A$16="",ISERROR(FIND(Tools!$A$16,G28))),IF(OR(Tools!$A$17="",ISERROR(FIND(Tools!$A$17,G28))),"","X"),"X"),"X")</f>
        <v/>
      </c>
      <c r="G28" s="7" t="s">
        <v>129</v>
      </c>
      <c r="K28" s="16" t="str">
        <f t="shared" ref="K28:K64" si="0">HYPERLINK("https://www.bing.com/entityexplore?q="&amp;D28,D28)</f>
        <v>Vienna</v>
      </c>
      <c r="L28" s="16" t="str">
        <f t="shared" ref="L28:L64" si="1">HYPERLINK("https://www.bing.com/news/search?q="&amp;D28,"News ")</f>
        <v xml:space="preserve">News </v>
      </c>
    </row>
    <row r="29" spans="1:13" x14ac:dyDescent="0.25">
      <c r="A29" s="76"/>
      <c r="B29" s="89"/>
      <c r="C29" s="60" t="s">
        <v>161</v>
      </c>
      <c r="D29" s="6" t="s">
        <v>65</v>
      </c>
      <c r="F29" s="80" t="str">
        <f>IF(OR(Tools!$A$15="",ISERROR(FIND(Tools!$A$15,G29))),IF(OR(Tools!$A$16="",ISERROR(FIND(Tools!$A$16,G29))),IF(OR(Tools!$A$17="",ISERROR(FIND(Tools!$A$17,G29))),"","X"),"X"),"X")</f>
        <v/>
      </c>
      <c r="G29" s="7" t="s">
        <v>129</v>
      </c>
      <c r="K29" s="16" t="str">
        <f t="shared" si="0"/>
        <v>Brussels</v>
      </c>
      <c r="L29" s="16" t="str">
        <f t="shared" si="1"/>
        <v xml:space="preserve">News </v>
      </c>
    </row>
    <row r="30" spans="1:13" x14ac:dyDescent="0.25">
      <c r="A30" s="76"/>
      <c r="B30" s="89"/>
      <c r="C30" s="60" t="s">
        <v>162</v>
      </c>
      <c r="D30" s="6" t="s">
        <v>68</v>
      </c>
      <c r="F30" s="80" t="str">
        <f>IF(OR(Tools!$A$15="",ISERROR(FIND(Tools!$A$15,G30))),IF(OR(Tools!$A$16="",ISERROR(FIND(Tools!$A$16,G30))),IF(OR(Tools!$A$17="",ISERROR(FIND(Tools!$A$17,G30))),"","X"),"X"),"X")</f>
        <v/>
      </c>
      <c r="G30" s="7" t="s">
        <v>129</v>
      </c>
      <c r="K30" s="16" t="str">
        <f t="shared" si="0"/>
        <v>Sofia</v>
      </c>
      <c r="L30" s="16" t="str">
        <f t="shared" si="1"/>
        <v xml:space="preserve">News </v>
      </c>
    </row>
    <row r="31" spans="1:13" x14ac:dyDescent="0.25">
      <c r="A31" s="76"/>
      <c r="B31" s="89"/>
      <c r="C31" s="60" t="s">
        <v>163</v>
      </c>
      <c r="D31" s="6" t="s">
        <v>125</v>
      </c>
      <c r="F31" s="80" t="str">
        <f>IF(OR(Tools!$A$15="",ISERROR(FIND(Tools!$A$15,G31))),IF(OR(Tools!$A$16="",ISERROR(FIND(Tools!$A$16,G31))),IF(OR(Tools!$A$17="",ISERROR(FIND(Tools!$A$17,G31))),"","X"),"X"),"X")</f>
        <v/>
      </c>
      <c r="K31" s="16" t="str">
        <f t="shared" si="0"/>
        <v>Geneva</v>
      </c>
      <c r="L31" s="16" t="str">
        <f t="shared" si="1"/>
        <v xml:space="preserve">News </v>
      </c>
    </row>
    <row r="32" spans="1:13" x14ac:dyDescent="0.25">
      <c r="A32" s="76"/>
      <c r="B32" s="89"/>
      <c r="C32" s="60" t="s">
        <v>164</v>
      </c>
      <c r="D32" s="6" t="s">
        <v>70</v>
      </c>
      <c r="F32" s="80" t="str">
        <f>IF(OR(Tools!$A$15="",ISERROR(FIND(Tools!$A$15,G32))),IF(OR(Tools!$A$16="",ISERROR(FIND(Tools!$A$16,G32))),IF(OR(Tools!$A$17="",ISERROR(FIND(Tools!$A$17,G32))),"","X"),"X"),"X")</f>
        <v/>
      </c>
      <c r="G32" s="7" t="s">
        <v>129</v>
      </c>
      <c r="K32" s="16" t="str">
        <f t="shared" si="0"/>
        <v>Zagreb</v>
      </c>
      <c r="L32" s="16" t="str">
        <f t="shared" si="1"/>
        <v xml:space="preserve">News </v>
      </c>
    </row>
    <row r="33" spans="1:13" x14ac:dyDescent="0.25">
      <c r="A33" s="76"/>
      <c r="B33" s="89"/>
      <c r="C33" s="60" t="s">
        <v>165</v>
      </c>
      <c r="D33" s="6" t="s">
        <v>71</v>
      </c>
      <c r="F33" s="80" t="str">
        <f>IF(OR(Tools!$A$15="",ISERROR(FIND(Tools!$A$15,G33))),IF(OR(Tools!$A$16="",ISERROR(FIND(Tools!$A$16,G33))),IF(OR(Tools!$A$17="",ISERROR(FIND(Tools!$A$17,G33))),"","X"),"X"),"X")</f>
        <v/>
      </c>
      <c r="G33" s="7" t="s">
        <v>129</v>
      </c>
      <c r="K33" s="16" t="str">
        <f t="shared" si="0"/>
        <v>Nicosia</v>
      </c>
      <c r="L33" s="16" t="str">
        <f t="shared" si="1"/>
        <v xml:space="preserve">News </v>
      </c>
      <c r="M33"/>
    </row>
    <row r="34" spans="1:13" x14ac:dyDescent="0.25">
      <c r="A34" s="76"/>
      <c r="B34" s="89"/>
      <c r="C34" s="60" t="s">
        <v>166</v>
      </c>
      <c r="D34" s="6" t="s">
        <v>73</v>
      </c>
      <c r="F34" s="80" t="str">
        <f>IF(OR(Tools!$A$15="",ISERROR(FIND(Tools!$A$15,G34))),IF(OR(Tools!$A$16="",ISERROR(FIND(Tools!$A$16,G34))),IF(OR(Tools!$A$17="",ISERROR(FIND(Tools!$A$17,G34))),"","X"),"X"),"X")</f>
        <v/>
      </c>
      <c r="G34" s="7" t="s">
        <v>129</v>
      </c>
      <c r="K34" s="16" t="str">
        <f t="shared" si="0"/>
        <v>Prague</v>
      </c>
      <c r="L34" s="16" t="str">
        <f t="shared" si="1"/>
        <v xml:space="preserve">News </v>
      </c>
    </row>
    <row r="35" spans="1:13" x14ac:dyDescent="0.25">
      <c r="A35" s="76"/>
      <c r="B35" s="89"/>
      <c r="C35" s="60" t="s">
        <v>167</v>
      </c>
      <c r="D35" s="6" t="s">
        <v>81</v>
      </c>
      <c r="F35" s="80" t="str">
        <f>IF(OR(Tools!$A$15="",ISERROR(FIND(Tools!$A$15,G35))),IF(OR(Tools!$A$16="",ISERROR(FIND(Tools!$A$16,G35))),IF(OR(Tools!$A$17="",ISERROR(FIND(Tools!$A$17,G35))),"","X"),"X"),"X")</f>
        <v/>
      </c>
      <c r="G35" s="7" t="s">
        <v>129</v>
      </c>
      <c r="K35" s="16" t="str">
        <f t="shared" si="0"/>
        <v>Berlin</v>
      </c>
      <c r="L35" s="16" t="str">
        <f t="shared" si="1"/>
        <v xml:space="preserve">News </v>
      </c>
    </row>
    <row r="36" spans="1:13" x14ac:dyDescent="0.25">
      <c r="A36" s="76"/>
      <c r="B36" s="89"/>
      <c r="C36" s="60" t="s">
        <v>168</v>
      </c>
      <c r="D36" s="6" t="s">
        <v>75</v>
      </c>
      <c r="F36" s="80" t="str">
        <f>IF(OR(Tools!$A$15="",ISERROR(FIND(Tools!$A$15,G36))),IF(OR(Tools!$A$16="",ISERROR(FIND(Tools!$A$16,G36))),IF(OR(Tools!$A$17="",ISERROR(FIND(Tools!$A$17,G36))),"","X"),"X"),"X")</f>
        <v/>
      </c>
      <c r="G36" s="7" t="s">
        <v>129</v>
      </c>
      <c r="K36" s="16" t="str">
        <f t="shared" si="0"/>
        <v>Copenhagen</v>
      </c>
      <c r="L36" s="16" t="str">
        <f t="shared" si="1"/>
        <v xml:space="preserve">News </v>
      </c>
    </row>
    <row r="37" spans="1:13" x14ac:dyDescent="0.25">
      <c r="A37" s="76"/>
      <c r="B37" s="89"/>
      <c r="C37" s="60" t="s">
        <v>169</v>
      </c>
      <c r="D37" s="6" t="s">
        <v>103</v>
      </c>
      <c r="F37" s="80" t="str">
        <f>IF(OR(Tools!$A$15="",ISERROR(FIND(Tools!$A$15,G37))),IF(OR(Tools!$A$16="",ISERROR(FIND(Tools!$A$16,G37))),IF(OR(Tools!$A$17="",ISERROR(FIND(Tools!$A$17,G37))),"","X"),"X"),"X")</f>
        <v/>
      </c>
      <c r="G37" s="7" t="s">
        <v>129</v>
      </c>
      <c r="K37" s="16" t="str">
        <f t="shared" si="0"/>
        <v>Madrid</v>
      </c>
      <c r="L37" s="16" t="str">
        <f t="shared" si="1"/>
        <v xml:space="preserve">News </v>
      </c>
    </row>
    <row r="38" spans="1:13" x14ac:dyDescent="0.25">
      <c r="A38" s="76"/>
      <c r="B38" s="89"/>
      <c r="C38" s="60" t="s">
        <v>170</v>
      </c>
      <c r="D38" s="6" t="s">
        <v>77</v>
      </c>
      <c r="F38" s="80" t="str">
        <f>IF(OR(Tools!$A$15="",ISERROR(FIND(Tools!$A$15,G38))),IF(OR(Tools!$A$16="",ISERROR(FIND(Tools!$A$16,G38))),IF(OR(Tools!$A$17="",ISERROR(FIND(Tools!$A$17,G38))),"","X"),"X"),"X")</f>
        <v/>
      </c>
      <c r="G38" s="7" t="s">
        <v>129</v>
      </c>
      <c r="K38" s="16" t="str">
        <f t="shared" si="0"/>
        <v>Tallinn</v>
      </c>
      <c r="L38" s="16" t="str">
        <f t="shared" si="1"/>
        <v xml:space="preserve">News </v>
      </c>
    </row>
    <row r="39" spans="1:13" x14ac:dyDescent="0.25">
      <c r="A39" s="76"/>
      <c r="B39" s="89"/>
      <c r="C39" s="60" t="s">
        <v>171</v>
      </c>
      <c r="D39" s="6" t="s">
        <v>79</v>
      </c>
      <c r="F39" s="80" t="str">
        <f>IF(OR(Tools!$A$15="",ISERROR(FIND(Tools!$A$15,G39))),IF(OR(Tools!$A$16="",ISERROR(FIND(Tools!$A$16,G39))),IF(OR(Tools!$A$17="",ISERROR(FIND(Tools!$A$17,G39))),"","X"),"X"),"X")</f>
        <v/>
      </c>
      <c r="G39" s="7" t="s">
        <v>129</v>
      </c>
      <c r="K39" s="16" t="str">
        <f t="shared" si="0"/>
        <v>Helsinki</v>
      </c>
      <c r="L39" s="16" t="str">
        <f t="shared" si="1"/>
        <v xml:space="preserve">News </v>
      </c>
    </row>
    <row r="40" spans="1:13" x14ac:dyDescent="0.25">
      <c r="A40" s="93"/>
      <c r="B40" s="92"/>
      <c r="C40" s="60" t="s">
        <v>172</v>
      </c>
      <c r="D40" s="6" t="s">
        <v>80</v>
      </c>
      <c r="F40" s="80" t="str">
        <f>IF(OR(Tools!$A$15="",ISERROR(FIND(Tools!$A$15,G40))),IF(OR(Tools!$A$16="",ISERROR(FIND(Tools!$A$16,G40))),IF(OR(Tools!$A$17="",ISERROR(FIND(Tools!$A$17,G40))),"","X"),"X"),"X")</f>
        <v/>
      </c>
      <c r="G40" s="7" t="s">
        <v>129</v>
      </c>
      <c r="K40" s="16" t="str">
        <f t="shared" si="0"/>
        <v>Paris</v>
      </c>
      <c r="L40" s="16" t="str">
        <f t="shared" si="1"/>
        <v xml:space="preserve">News </v>
      </c>
    </row>
    <row r="41" spans="1:13" x14ac:dyDescent="0.25">
      <c r="A41" s="76"/>
      <c r="B41" s="89"/>
      <c r="C41" s="60" t="s">
        <v>173</v>
      </c>
      <c r="D41" s="6" t="s">
        <v>105</v>
      </c>
      <c r="F41" s="80" t="str">
        <f>IF(OR(Tools!$A$15="",ISERROR(FIND(Tools!$A$15,G41))),IF(OR(Tools!$A$16="",ISERROR(FIND(Tools!$A$16,G41))),IF(OR(Tools!$A$17="",ISERROR(FIND(Tools!$A$17,G41))),"","X"),"X"),"X")</f>
        <v/>
      </c>
      <c r="G41" s="7" t="s">
        <v>109</v>
      </c>
      <c r="K41" s="16" t="str">
        <f t="shared" si="0"/>
        <v>London</v>
      </c>
      <c r="L41" s="16" t="str">
        <f t="shared" si="1"/>
        <v xml:space="preserve">News </v>
      </c>
    </row>
    <row r="42" spans="1:13" x14ac:dyDescent="0.25">
      <c r="A42" s="76"/>
      <c r="B42" s="89"/>
      <c r="C42" s="60" t="s">
        <v>174</v>
      </c>
      <c r="D42" s="6" t="s">
        <v>83</v>
      </c>
      <c r="F42" s="80" t="str">
        <f>IF(OR(Tools!$A$15="",ISERROR(FIND(Tools!$A$15,G42))),IF(OR(Tools!$A$16="",ISERROR(FIND(Tools!$A$16,G42))),IF(OR(Tools!$A$17="",ISERROR(FIND(Tools!$A$17,G42))),"","X"),"X"),"X")</f>
        <v/>
      </c>
      <c r="G42" s="7" t="s">
        <v>129</v>
      </c>
      <c r="K42" s="16" t="str">
        <f t="shared" si="0"/>
        <v>Athens</v>
      </c>
      <c r="L42" s="16" t="str">
        <f t="shared" si="1"/>
        <v xml:space="preserve">News </v>
      </c>
    </row>
    <row r="43" spans="1:13" x14ac:dyDescent="0.25">
      <c r="A43" s="76"/>
      <c r="B43" s="89"/>
      <c r="C43" s="60" t="s">
        <v>175</v>
      </c>
      <c r="D43" s="6" t="s">
        <v>85</v>
      </c>
      <c r="F43" s="80" t="str">
        <f>IF(OR(Tools!$A$15="",ISERROR(FIND(Tools!$A$15,G43))),IF(OR(Tools!$A$16="",ISERROR(FIND(Tools!$A$16,G43))),IF(OR(Tools!$A$17="",ISERROR(FIND(Tools!$A$17,G43))),"","X"),"X"),"X")</f>
        <v/>
      </c>
      <c r="G43" s="7" t="s">
        <v>129</v>
      </c>
      <c r="K43" s="16" t="str">
        <f t="shared" si="0"/>
        <v>Budapest</v>
      </c>
      <c r="L43" s="16" t="str">
        <f t="shared" si="1"/>
        <v xml:space="preserve">News </v>
      </c>
    </row>
    <row r="44" spans="1:13" x14ac:dyDescent="0.25">
      <c r="A44" s="76"/>
      <c r="B44" s="89"/>
      <c r="C44" s="60" t="s">
        <v>176</v>
      </c>
      <c r="D44" s="6" t="s">
        <v>86</v>
      </c>
      <c r="F44" s="80" t="str">
        <f>IF(OR(Tools!$A$15="",ISERROR(FIND(Tools!$A$15,G44))),IF(OR(Tools!$A$16="",ISERROR(FIND(Tools!$A$16,G44))),IF(OR(Tools!$A$17="",ISERROR(FIND(Tools!$A$17,G44))),"","X"),"X"),"X")</f>
        <v/>
      </c>
      <c r="G44" s="7" t="s">
        <v>129</v>
      </c>
      <c r="K44" s="16" t="str">
        <f t="shared" si="0"/>
        <v>Dublin</v>
      </c>
      <c r="L44" s="16" t="str">
        <f t="shared" si="1"/>
        <v xml:space="preserve">News </v>
      </c>
    </row>
    <row r="45" spans="1:13" x14ac:dyDescent="0.25">
      <c r="A45" s="76"/>
      <c r="B45" s="89"/>
      <c r="C45" s="60" t="s">
        <v>177</v>
      </c>
      <c r="D45" s="6" t="s">
        <v>113</v>
      </c>
      <c r="F45" s="80" t="str">
        <f>IF(OR(Tools!$A$15="",ISERROR(FIND(Tools!$A$15,G45))),IF(OR(Tools!$A$16="",ISERROR(FIND(Tools!$A$16,G45))),IF(OR(Tools!$A$17="",ISERROR(FIND(Tools!$A$17,G45))),"","X"),"X"),"X")</f>
        <v/>
      </c>
      <c r="G45" s="7" t="s">
        <v>129</v>
      </c>
      <c r="K45" s="16" t="str">
        <f t="shared" si="0"/>
        <v>Roma</v>
      </c>
      <c r="L45" s="16" t="str">
        <f t="shared" si="1"/>
        <v xml:space="preserve">News </v>
      </c>
      <c r="M45" s="13"/>
    </row>
    <row r="46" spans="1:13" x14ac:dyDescent="0.25">
      <c r="A46" s="76"/>
      <c r="B46" s="89"/>
      <c r="C46" s="60" t="s">
        <v>178</v>
      </c>
      <c r="D46" s="6" t="s">
        <v>88</v>
      </c>
      <c r="F46" s="80" t="str">
        <f>IF(OR(Tools!$A$15="",ISERROR(FIND(Tools!$A$15,G46))),IF(OR(Tools!$A$16="",ISERROR(FIND(Tools!$A$16,G46))),IF(OR(Tools!$A$17="",ISERROR(FIND(Tools!$A$17,G46))),"","X"),"X"),"X")</f>
        <v/>
      </c>
      <c r="G46" s="7" t="s">
        <v>129</v>
      </c>
      <c r="K46" s="16" t="str">
        <f t="shared" si="0"/>
        <v>Riga</v>
      </c>
      <c r="L46" s="16" t="str">
        <f t="shared" si="1"/>
        <v xml:space="preserve">News </v>
      </c>
    </row>
    <row r="47" spans="1:13" x14ac:dyDescent="0.25">
      <c r="A47" s="76"/>
      <c r="B47" s="89"/>
      <c r="C47" s="60" t="s">
        <v>180</v>
      </c>
      <c r="D47" s="6" t="s">
        <v>181</v>
      </c>
      <c r="F47" s="80" t="str">
        <f>IF(OR(Tools!$A$15="",ISERROR(FIND(Tools!$A$15,G47))),IF(OR(Tools!$A$16="",ISERROR(FIND(Tools!$A$16,G47))),IF(OR(Tools!$A$17="",ISERROR(FIND(Tools!$A$17,G47))),"","X"),"X"),"X")</f>
        <v/>
      </c>
      <c r="G47" s="7"/>
      <c r="K47" s="16" t="str">
        <f t="shared" si="0"/>
        <v>Benghazi</v>
      </c>
      <c r="L47" s="16" t="str">
        <f t="shared" si="1"/>
        <v xml:space="preserve">News </v>
      </c>
    </row>
    <row r="48" spans="1:13" x14ac:dyDescent="0.25">
      <c r="A48" s="76"/>
      <c r="B48" s="89"/>
      <c r="C48" s="60" t="s">
        <v>182</v>
      </c>
      <c r="D48" s="6" t="s">
        <v>183</v>
      </c>
      <c r="F48" s="80" t="str">
        <f>IF(OR(Tools!$A$15="",ISERROR(FIND(Tools!$A$15,G48))),IF(OR(Tools!$A$16="",ISERROR(FIND(Tools!$A$16,G48))),IF(OR(Tools!$A$17="",ISERROR(FIND(Tools!$A$17,G48))),"","X"),"X"),"X")</f>
        <v/>
      </c>
      <c r="G48" s="7"/>
      <c r="K48" s="16" t="str">
        <f t="shared" si="0"/>
        <v>Musrata</v>
      </c>
      <c r="L48" s="16" t="str">
        <f t="shared" si="1"/>
        <v xml:space="preserve">News </v>
      </c>
    </row>
    <row r="49" spans="1:12" x14ac:dyDescent="0.25">
      <c r="A49" s="76"/>
      <c r="B49" s="89"/>
      <c r="C49" s="60" t="s">
        <v>179</v>
      </c>
      <c r="D49" s="6" t="s">
        <v>126</v>
      </c>
      <c r="F49" s="80" t="str">
        <f>IF(OR(Tools!$A$15="",ISERROR(FIND(Tools!$A$15,G49))),IF(OR(Tools!$A$16="",ISERROR(FIND(Tools!$A$16,G49))),IF(OR(Tools!$A$17="",ISERROR(FIND(Tools!$A$17,G49))),"","X"),"X"),"X")</f>
        <v/>
      </c>
      <c r="G49" s="7" t="s">
        <v>60</v>
      </c>
      <c r="K49" s="16" t="str">
        <f t="shared" si="0"/>
        <v>Tripoli</v>
      </c>
      <c r="L49" s="16" t="str">
        <f t="shared" si="1"/>
        <v xml:space="preserve">News </v>
      </c>
    </row>
    <row r="50" spans="1:12" x14ac:dyDescent="0.25">
      <c r="A50" s="76"/>
      <c r="B50" s="89"/>
      <c r="C50" s="60" t="s">
        <v>184</v>
      </c>
      <c r="D50" s="13" t="s">
        <v>114</v>
      </c>
      <c r="E50" s="13"/>
      <c r="F50" s="76" t="str">
        <f>IF(OR(Tools!$A$15="",ISERROR(FIND(Tools!$A$15,G50))),IF(OR(Tools!$A$16="",ISERROR(FIND(Tools!$A$16,G50))),IF(OR(Tools!$A$17="",ISERROR(FIND(Tools!$A$17,G50))),"","X"),"X"),"X")</f>
        <v/>
      </c>
      <c r="G50" s="25" t="s">
        <v>129</v>
      </c>
      <c r="H50" s="13"/>
      <c r="I50" s="104"/>
      <c r="J50" s="13"/>
      <c r="K50" s="94" t="str">
        <f t="shared" si="0"/>
        <v>Valetta</v>
      </c>
      <c r="L50" s="94" t="str">
        <f t="shared" si="1"/>
        <v xml:space="preserve">News </v>
      </c>
    </row>
    <row r="51" spans="1:12" x14ac:dyDescent="0.25">
      <c r="A51" s="76"/>
      <c r="B51" s="89"/>
      <c r="C51" s="60" t="s">
        <v>185</v>
      </c>
      <c r="D51" s="6" t="s">
        <v>132</v>
      </c>
      <c r="F51" s="80" t="str">
        <f>IF(OR(Tools!$A$15="",ISERROR(FIND(Tools!$A$15,G51))),IF(OR(Tools!$A$16="",ISERROR(FIND(Tools!$A$16,G51))),IF(OR(Tools!$A$17="",ISERROR(FIND(Tools!$A$17,G51))),"","X"),"X"),"X")</f>
        <v/>
      </c>
      <c r="G51" s="7" t="s">
        <v>60</v>
      </c>
      <c r="K51" s="16" t="str">
        <f t="shared" si="0"/>
        <v>Rabbat</v>
      </c>
      <c r="L51" s="16" t="str">
        <f t="shared" si="1"/>
        <v xml:space="preserve">News </v>
      </c>
    </row>
    <row r="52" spans="1:12" x14ac:dyDescent="0.25">
      <c r="A52" s="76"/>
      <c r="B52" s="89"/>
      <c r="C52" s="60" t="s">
        <v>186</v>
      </c>
      <c r="D52" s="6" t="s">
        <v>93</v>
      </c>
      <c r="F52" s="80" t="str">
        <f>IF(OR(Tools!$A$15="",ISERROR(FIND(Tools!$A$15,G52))),IF(OR(Tools!$A$16="",ISERROR(FIND(Tools!$A$16,G52))),IF(OR(Tools!$A$17="",ISERROR(FIND(Tools!$A$17,G52))),"","X"),"X"),"X")</f>
        <v/>
      </c>
      <c r="G52" s="7" t="s">
        <v>129</v>
      </c>
      <c r="K52" s="16" t="str">
        <f t="shared" si="0"/>
        <v>Amsterdam</v>
      </c>
      <c r="L52" s="16" t="str">
        <f t="shared" si="1"/>
        <v xml:space="preserve">News </v>
      </c>
    </row>
    <row r="53" spans="1:12" x14ac:dyDescent="0.25">
      <c r="A53" s="76"/>
      <c r="B53" s="89"/>
      <c r="C53" s="60" t="s">
        <v>187</v>
      </c>
      <c r="D53" s="13" t="s">
        <v>95</v>
      </c>
      <c r="E53" s="13"/>
      <c r="F53" s="76" t="str">
        <f>IF(OR(Tools!$A$15="",ISERROR(FIND(Tools!$A$15,G53))),IF(OR(Tools!$A$16="",ISERROR(FIND(Tools!$A$16,G53))),IF(OR(Tools!$A$17="",ISERROR(FIND(Tools!$A$17,G53))),"","X"),"X"),"X")</f>
        <v/>
      </c>
      <c r="G53" s="25" t="s">
        <v>129</v>
      </c>
      <c r="H53" s="13"/>
      <c r="I53" s="104"/>
      <c r="J53" s="13"/>
      <c r="K53" s="94" t="str">
        <f t="shared" si="0"/>
        <v>Warsaw</v>
      </c>
      <c r="L53" s="94" t="str">
        <f t="shared" si="1"/>
        <v xml:space="preserve">News </v>
      </c>
    </row>
    <row r="54" spans="1:12" x14ac:dyDescent="0.25">
      <c r="A54" s="76"/>
      <c r="B54" s="89"/>
      <c r="C54" s="60" t="s">
        <v>188</v>
      </c>
      <c r="D54" s="6" t="s">
        <v>96</v>
      </c>
      <c r="F54" s="80" t="str">
        <f>IF(OR(Tools!$A$15="",ISERROR(FIND(Tools!$A$15,G54))),IF(OR(Tools!$A$16="",ISERROR(FIND(Tools!$A$16,G54))),IF(OR(Tools!$A$17="",ISERROR(FIND(Tools!$A$17,G54))),"","X"),"X"),"X")</f>
        <v/>
      </c>
      <c r="G54" s="7" t="s">
        <v>129</v>
      </c>
      <c r="K54" s="16" t="str">
        <f t="shared" si="0"/>
        <v>Lisbon</v>
      </c>
      <c r="L54" s="16" t="str">
        <f t="shared" si="1"/>
        <v xml:space="preserve">News </v>
      </c>
    </row>
    <row r="55" spans="1:12" x14ac:dyDescent="0.25">
      <c r="A55" s="76"/>
      <c r="B55" s="89"/>
      <c r="C55" s="60" t="s">
        <v>189</v>
      </c>
      <c r="D55" s="6" t="s">
        <v>98</v>
      </c>
      <c r="F55" s="80" t="str">
        <f>IF(OR(Tools!$A$15="",ISERROR(FIND(Tools!$A$15,G55))),IF(OR(Tools!$A$16="",ISERROR(FIND(Tools!$A$16,G55))),IF(OR(Tools!$A$17="",ISERROR(FIND(Tools!$A$17,G55))),"","X"),"X"),"X")</f>
        <v/>
      </c>
      <c r="G55" s="7" t="s">
        <v>109</v>
      </c>
      <c r="K55" s="16" t="str">
        <f t="shared" si="0"/>
        <v>Bucharest</v>
      </c>
      <c r="L55" s="16" t="str">
        <f t="shared" si="1"/>
        <v xml:space="preserve">News </v>
      </c>
    </row>
    <row r="56" spans="1:12" x14ac:dyDescent="0.25">
      <c r="A56" s="76"/>
      <c r="B56" s="89"/>
      <c r="C56" s="60" t="s">
        <v>190</v>
      </c>
      <c r="D56" s="13" t="s">
        <v>100</v>
      </c>
      <c r="E56" s="13"/>
      <c r="F56" s="76" t="str">
        <f>IF(OR(Tools!$A$15="",ISERROR(FIND(Tools!$A$15,G56))),IF(OR(Tools!$A$16="",ISERROR(FIND(Tools!$A$16,G56))),IF(OR(Tools!$A$17="",ISERROR(FIND(Tools!$A$17,G56))),"","X"),"X"),"X")</f>
        <v/>
      </c>
      <c r="G56" s="25" t="s">
        <v>129</v>
      </c>
      <c r="H56" s="13"/>
      <c r="I56" s="104"/>
      <c r="J56" s="13"/>
      <c r="K56" s="94" t="str">
        <f t="shared" si="0"/>
        <v>Bratislava</v>
      </c>
      <c r="L56" s="94" t="str">
        <f t="shared" si="1"/>
        <v xml:space="preserve">News </v>
      </c>
    </row>
    <row r="57" spans="1:12" x14ac:dyDescent="0.25">
      <c r="A57" s="76"/>
      <c r="B57" s="89"/>
      <c r="C57" s="60" t="s">
        <v>191</v>
      </c>
      <c r="D57" s="6" t="s">
        <v>102</v>
      </c>
      <c r="F57" s="80" t="str">
        <f>IF(OR(Tools!$A$15="",ISERROR(FIND(Tools!$A$15,G57))),IF(OR(Tools!$A$16="",ISERROR(FIND(Tools!$A$16,G57))),IF(OR(Tools!$A$17="",ISERROR(FIND(Tools!$A$17,G57))),"","X"),"X"),"X")</f>
        <v/>
      </c>
      <c r="G57" s="7" t="s">
        <v>129</v>
      </c>
      <c r="K57" s="16" t="str">
        <f t="shared" si="0"/>
        <v>Ljubljana</v>
      </c>
      <c r="L57" s="16" t="str">
        <f t="shared" si="1"/>
        <v xml:space="preserve">News </v>
      </c>
    </row>
    <row r="58" spans="1:12" x14ac:dyDescent="0.25">
      <c r="A58" s="76"/>
      <c r="B58" s="89"/>
      <c r="C58" s="60" t="s">
        <v>192</v>
      </c>
      <c r="D58" s="13" t="s">
        <v>104</v>
      </c>
      <c r="E58" s="13"/>
      <c r="F58" s="76" t="str">
        <f>IF(OR(Tools!$A$15="",ISERROR(FIND(Tools!$A$15,G58))),IF(OR(Tools!$A$16="",ISERROR(FIND(Tools!$A$16,G58))),IF(OR(Tools!$A$17="",ISERROR(FIND(Tools!$A$17,G58))),"","X"),"X"),"X")</f>
        <v/>
      </c>
      <c r="G58" s="25" t="s">
        <v>129</v>
      </c>
      <c r="H58" s="13"/>
      <c r="I58" s="104"/>
      <c r="J58" s="13"/>
      <c r="K58" s="94" t="str">
        <f t="shared" si="0"/>
        <v>Stockholm</v>
      </c>
      <c r="L58" s="94" t="str">
        <f t="shared" si="1"/>
        <v xml:space="preserve">News </v>
      </c>
    </row>
    <row r="59" spans="1:12" x14ac:dyDescent="0.25">
      <c r="A59" s="76"/>
      <c r="B59" s="89"/>
      <c r="C59" s="60" t="s">
        <v>218</v>
      </c>
      <c r="D59" s="6" t="s">
        <v>219</v>
      </c>
      <c r="F59" s="80" t="str">
        <f>IF(OR(Tools!$A$15="",ISERROR(FIND(Tools!$A$15,G59))),IF(OR(Tools!$A$16="",ISERROR(FIND(Tools!$A$16,G59))),IF(OR(Tools!$A$17="",ISERROR(FIND(Tools!$A$17,G59))),"","X"),"X"),"X")</f>
        <v/>
      </c>
      <c r="K59" s="16" t="str">
        <f t="shared" si="0"/>
        <v>Ndjamena</v>
      </c>
      <c r="L59" s="16" t="str">
        <f t="shared" si="1"/>
        <v xml:space="preserve">News </v>
      </c>
    </row>
    <row r="60" spans="1:12" x14ac:dyDescent="0.25">
      <c r="A60" s="76"/>
      <c r="B60" s="89"/>
      <c r="C60" s="60" t="s">
        <v>193</v>
      </c>
      <c r="D60" s="6" t="s">
        <v>130</v>
      </c>
      <c r="F60" s="80" t="str">
        <f>IF(OR(Tools!$A$15="",ISERROR(FIND(Tools!$A$15,G60))),IF(OR(Tools!$A$16="",ISERROR(FIND(Tools!$A$16,G60))),IF(OR(Tools!$A$17="",ISERROR(FIND(Tools!$A$17,G60))),"","X"),"X"),"X")</f>
        <v/>
      </c>
      <c r="G60" s="7" t="s">
        <v>60</v>
      </c>
      <c r="K60" s="16" t="str">
        <f t="shared" si="0"/>
        <v>Tunis</v>
      </c>
      <c r="L60" s="16" t="str">
        <f t="shared" si="1"/>
        <v xml:space="preserve">News </v>
      </c>
    </row>
    <row r="61" spans="1:12" x14ac:dyDescent="0.25">
      <c r="A61" s="76"/>
      <c r="B61" s="89"/>
      <c r="C61" s="60" t="s">
        <v>194</v>
      </c>
      <c r="D61" s="13" t="s">
        <v>127</v>
      </c>
      <c r="E61" s="13"/>
      <c r="F61" s="76" t="str">
        <f>IF(OR(Tools!$A$15="",ISERROR(FIND(Tools!$A$15,G61))),IF(OR(Tools!$A$16="",ISERROR(FIND(Tools!$A$16,G61))),IF(OR(Tools!$A$17="",ISERROR(FIND(Tools!$A$17,G61))),"","X"),"X"),"X")</f>
        <v/>
      </c>
      <c r="G61" s="25"/>
      <c r="H61" s="13"/>
      <c r="I61" s="104"/>
      <c r="J61" s="13"/>
      <c r="K61" s="94" t="str">
        <f t="shared" si="0"/>
        <v>Ankara</v>
      </c>
      <c r="L61" s="94" t="str">
        <f t="shared" si="1"/>
        <v xml:space="preserve">News </v>
      </c>
    </row>
    <row r="62" spans="1:12" x14ac:dyDescent="0.25">
      <c r="A62" s="76"/>
      <c r="B62" s="89"/>
      <c r="C62" s="60" t="s">
        <v>195</v>
      </c>
      <c r="D62" s="6" t="s">
        <v>128</v>
      </c>
      <c r="F62" s="80" t="str">
        <f>IF(OR(Tools!$A$15="",ISERROR(FIND(Tools!$A$15,G62))),IF(OR(Tools!$A$16="",ISERROR(FIND(Tools!$A$16,G62))),IF(OR(Tools!$A$17="",ISERROR(FIND(Tools!$A$17,G62))),"","X"),"X"),"X")</f>
        <v/>
      </c>
      <c r="G62" s="7"/>
      <c r="K62" s="16" t="str">
        <f t="shared" si="0"/>
        <v>Istanbul</v>
      </c>
      <c r="L62" s="16" t="str">
        <f t="shared" si="1"/>
        <v xml:space="preserve">News </v>
      </c>
    </row>
    <row r="63" spans="1:12" x14ac:dyDescent="0.25">
      <c r="A63" s="76"/>
      <c r="B63" s="89"/>
      <c r="C63" s="60" t="s">
        <v>196</v>
      </c>
      <c r="D63" s="6" t="s">
        <v>140</v>
      </c>
      <c r="F63" s="80" t="str">
        <f>IF(OR(Tools!$A$15="",ISERROR(FIND(Tools!$A$15,G63))),IF(OR(Tools!$A$16="",ISERROR(FIND(Tools!$A$16,G63))),IF(OR(Tools!$A$17="",ISERROR(FIND(Tools!$A$17,G63))),"","X"),"X"),"X")</f>
        <v/>
      </c>
      <c r="G63" s="7"/>
      <c r="K63" s="16" t="str">
        <f t="shared" si="0"/>
        <v>New-York</v>
      </c>
      <c r="L63" s="16" t="str">
        <f t="shared" si="1"/>
        <v xml:space="preserve">News </v>
      </c>
    </row>
    <row r="64" spans="1:12" x14ac:dyDescent="0.25">
      <c r="A64" s="76"/>
      <c r="B64" s="89"/>
      <c r="C64" s="60" t="s">
        <v>361</v>
      </c>
      <c r="D64" s="13" t="s">
        <v>141</v>
      </c>
      <c r="E64" s="13"/>
      <c r="F64" s="76" t="str">
        <f>IF(OR(Tools!$A$15="",ISERROR(FIND(Tools!$A$15,G64))),IF(OR(Tools!$A$16="",ISERROR(FIND(Tools!$A$16,G64))),IF(OR(Tools!$A$17="",ISERROR(FIND(Tools!$A$17,G64))),"","X"),"X"),"X")</f>
        <v/>
      </c>
      <c r="G64" s="25"/>
      <c r="H64" s="13"/>
      <c r="I64" s="104"/>
      <c r="J64" s="13"/>
      <c r="K64" s="94" t="str">
        <f t="shared" si="0"/>
        <v>Washington</v>
      </c>
      <c r="L64" s="94" t="str">
        <f t="shared" si="1"/>
        <v xml:space="preserve">News </v>
      </c>
    </row>
    <row r="65" spans="1:13" x14ac:dyDescent="0.25">
      <c r="A65" s="95" t="s">
        <v>264</v>
      </c>
      <c r="B65" s="95"/>
      <c r="C65" s="97" t="s">
        <v>17</v>
      </c>
      <c r="D65" s="98" t="s">
        <v>362</v>
      </c>
      <c r="E65" s="4"/>
      <c r="F65" s="89" t="str">
        <f>IF(OR(Tools!$A$15="",ISERROR(FIND(Tools!$A$15,G65))),IF(OR(Tools!$A$16="",ISERROR(FIND(Tools!$A$16,G65))),IF(OR(Tools!$A$17="",ISERROR(FIND(Tools!$A$17,G65))),"","X"),"X"),"X")</f>
        <v/>
      </c>
      <c r="G65" s="99"/>
      <c r="H65" s="4"/>
      <c r="I65" s="100"/>
      <c r="J65" s="103"/>
      <c r="K65" s="103"/>
      <c r="L65" s="4"/>
      <c r="M65" s="15"/>
    </row>
    <row r="66" spans="1:13" x14ac:dyDescent="0.25">
      <c r="A66" s="76"/>
      <c r="B66" s="89"/>
      <c r="C66" s="60" t="s">
        <v>54</v>
      </c>
      <c r="D66" s="6" t="s">
        <v>63</v>
      </c>
      <c r="F66" s="80" t="str">
        <f>IF(OR(Tools!$A$15="",ISERROR(FIND(Tools!$A$15,G66))),IF(OR(Tools!$A$16="",ISERROR(FIND(Tools!$A$16,G66))),IF(OR(Tools!$A$17="",ISERROR(FIND(Tools!$A$17,G66))),"","X"),"X"),"X")</f>
        <v/>
      </c>
      <c r="G66" s="7" t="s">
        <v>129</v>
      </c>
      <c r="H66" s="23">
        <v>34700</v>
      </c>
      <c r="K66" s="16" t="str">
        <f t="shared" ref="K66:K110" si="2">HYPERLINK("https://www.bing.com/entityexplore?q="&amp;D66,D66)</f>
        <v>Austria</v>
      </c>
      <c r="L66" s="16" t="str">
        <f t="shared" ref="L66:L110" si="3">HYPERLINK("https://www.bing.com/news/search?q="&amp;D66,"News ")</f>
        <v xml:space="preserve">News </v>
      </c>
    </row>
    <row r="67" spans="1:13" x14ac:dyDescent="0.25">
      <c r="A67" s="76"/>
      <c r="B67" s="89"/>
      <c r="C67" s="60" t="s">
        <v>27</v>
      </c>
      <c r="D67" s="6" t="s">
        <v>28</v>
      </c>
      <c r="F67" s="80" t="str">
        <f>IF(OR(Tools!$A$15="",ISERROR(FIND(Tools!$A$15,G67))),IF(OR(Tools!$A$16="",ISERROR(FIND(Tools!$A$16,G67))),IF(OR(Tools!$A$17="",ISERROR(FIND(Tools!$A$17,G67))),"","X"),"X"),"X")</f>
        <v/>
      </c>
      <c r="G67" s="7" t="s">
        <v>129</v>
      </c>
      <c r="K67" s="16" t="str">
        <f t="shared" si="2"/>
        <v>Belgium</v>
      </c>
      <c r="L67" s="16" t="str">
        <f t="shared" si="3"/>
        <v xml:space="preserve">News </v>
      </c>
    </row>
    <row r="68" spans="1:13" x14ac:dyDescent="0.25">
      <c r="A68" s="76"/>
      <c r="B68" s="89"/>
      <c r="C68" s="60" t="s">
        <v>106</v>
      </c>
      <c r="D68" s="6" t="s">
        <v>67</v>
      </c>
      <c r="F68" s="80" t="str">
        <f>IF(OR(Tools!$A$15="",ISERROR(FIND(Tools!$A$15,G68))),IF(OR(Tools!$A$16="",ISERROR(FIND(Tools!$A$16,G68))),IF(OR(Tools!$A$17="",ISERROR(FIND(Tools!$A$17,G68))),"","X"),"X"),"X")</f>
        <v/>
      </c>
      <c r="G68" s="7" t="s">
        <v>129</v>
      </c>
      <c r="H68" s="23">
        <v>39083</v>
      </c>
      <c r="K68" s="16" t="str">
        <f t="shared" si="2"/>
        <v>Bulgaria</v>
      </c>
      <c r="L68" s="16" t="str">
        <f t="shared" si="3"/>
        <v xml:space="preserve">News </v>
      </c>
    </row>
    <row r="69" spans="1:13" x14ac:dyDescent="0.25">
      <c r="A69" s="76"/>
      <c r="B69" s="89"/>
      <c r="C69" s="60" t="s">
        <v>21</v>
      </c>
      <c r="D69" s="6" t="s">
        <v>22</v>
      </c>
      <c r="F69" s="80" t="str">
        <f>IF(OR(Tools!$A$15="",ISERROR(FIND(Tools!$A$15,G69))),IF(OR(Tools!$A$16="",ISERROR(FIND(Tools!$A$16,G69))),IF(OR(Tools!$A$17="",ISERROR(FIND(Tools!$A$17,G69))),"","X"),"X"),"X")</f>
        <v/>
      </c>
      <c r="G69" s="7"/>
      <c r="K69" s="16" t="str">
        <f t="shared" si="2"/>
        <v>Suisse</v>
      </c>
      <c r="L69" s="16" t="str">
        <f t="shared" si="3"/>
        <v xml:space="preserve">News </v>
      </c>
    </row>
    <row r="70" spans="1:13" x14ac:dyDescent="0.25">
      <c r="A70" s="76"/>
      <c r="B70" s="89"/>
      <c r="C70" s="60" t="s">
        <v>149</v>
      </c>
      <c r="D70" s="6" t="s">
        <v>200</v>
      </c>
      <c r="F70" s="80" t="str">
        <f>IF(OR(Tools!$A$15="",ISERROR(FIND(Tools!$A$15,G70))),IF(OR(Tools!$A$16="",ISERROR(FIND(Tools!$A$16,G70))),IF(OR(Tools!$A$17="",ISERROR(FIND(Tools!$A$17,G70))),"","X"),"X"),"X")</f>
        <v/>
      </c>
      <c r="G70" s="7" t="s">
        <v>60</v>
      </c>
      <c r="K70" s="16" t="str">
        <f t="shared" si="2"/>
        <v>Ivory Coast</v>
      </c>
      <c r="L70" s="16" t="str">
        <f t="shared" si="3"/>
        <v xml:space="preserve">News </v>
      </c>
    </row>
    <row r="71" spans="1:13" x14ac:dyDescent="0.25">
      <c r="A71" s="76"/>
      <c r="B71" s="89"/>
      <c r="C71" s="60" t="s">
        <v>107</v>
      </c>
      <c r="D71" s="6" t="s">
        <v>69</v>
      </c>
      <c r="F71" s="80" t="str">
        <f>IF(OR(Tools!$A$15="",ISERROR(FIND(Tools!$A$15,G71))),IF(OR(Tools!$A$16="",ISERROR(FIND(Tools!$A$16,G71))),IF(OR(Tools!$A$17="",ISERROR(FIND(Tools!$A$17,G71))),"","X"),"X"),"X")</f>
        <v/>
      </c>
      <c r="G71" s="7" t="s">
        <v>129</v>
      </c>
      <c r="H71" s="23">
        <v>41456</v>
      </c>
      <c r="K71" s="16" t="str">
        <f t="shared" si="2"/>
        <v>Croatia</v>
      </c>
      <c r="L71" s="16" t="str">
        <f t="shared" si="3"/>
        <v xml:space="preserve">News </v>
      </c>
    </row>
    <row r="72" spans="1:13" x14ac:dyDescent="0.25">
      <c r="A72" s="76"/>
      <c r="B72" s="89"/>
      <c r="C72" s="60" t="s">
        <v>48</v>
      </c>
      <c r="D72" s="6" t="s">
        <v>49</v>
      </c>
      <c r="F72" s="80" t="str">
        <f>IF(OR(Tools!$A$15="",ISERROR(FIND(Tools!$A$15,G72))),IF(OR(Tools!$A$16="",ISERROR(FIND(Tools!$A$16,G72))),IF(OR(Tools!$A$17="",ISERROR(FIND(Tools!$A$17,G72))),"","X"),"X"),"X")</f>
        <v/>
      </c>
      <c r="G72" s="7" t="s">
        <v>129</v>
      </c>
      <c r="H72" s="23">
        <v>38108</v>
      </c>
      <c r="K72" s="16" t="str">
        <f t="shared" si="2"/>
        <v>Cyprus</v>
      </c>
      <c r="L72" s="16" t="str">
        <f t="shared" si="3"/>
        <v xml:space="preserve">News </v>
      </c>
    </row>
    <row r="73" spans="1:13" x14ac:dyDescent="0.25">
      <c r="A73" s="76"/>
      <c r="B73" s="89"/>
      <c r="C73" s="60" t="s">
        <v>108</v>
      </c>
      <c r="D73" s="6" t="s">
        <v>72</v>
      </c>
      <c r="F73" s="80" t="str">
        <f>IF(OR(Tools!$A$15="",ISERROR(FIND(Tools!$A$15,G73))),IF(OR(Tools!$A$16="",ISERROR(FIND(Tools!$A$16,G73))),IF(OR(Tools!$A$17="",ISERROR(FIND(Tools!$A$17,G73))),"","X"),"X"),"X")</f>
        <v/>
      </c>
      <c r="G73" s="7" t="s">
        <v>129</v>
      </c>
      <c r="H73" s="23">
        <v>38108</v>
      </c>
      <c r="K73" s="16" t="str">
        <f t="shared" si="2"/>
        <v>Czech Republic</v>
      </c>
      <c r="L73" s="16" t="str">
        <f t="shared" si="3"/>
        <v xml:space="preserve">News </v>
      </c>
    </row>
    <row r="74" spans="1:13" x14ac:dyDescent="0.25">
      <c r="A74" s="76"/>
      <c r="B74" s="89"/>
      <c r="C74" s="60" t="s">
        <v>35</v>
      </c>
      <c r="D74" s="6" t="s">
        <v>36</v>
      </c>
      <c r="F74" s="80" t="str">
        <f>IF(OR(Tools!$A$15="",ISERROR(FIND(Tools!$A$15,G74))),IF(OR(Tools!$A$16="",ISERROR(FIND(Tools!$A$16,G74))),IF(OR(Tools!$A$17="",ISERROR(FIND(Tools!$A$17,G74))),"","X"),"X"),"X")</f>
        <v/>
      </c>
      <c r="G74" s="7" t="s">
        <v>129</v>
      </c>
      <c r="H74" s="6" t="s">
        <v>66</v>
      </c>
      <c r="K74" s="16" t="str">
        <f t="shared" si="2"/>
        <v>Germany</v>
      </c>
      <c r="L74" s="16" t="str">
        <f t="shared" si="3"/>
        <v xml:space="preserve">News </v>
      </c>
    </row>
    <row r="75" spans="1:13" x14ac:dyDescent="0.25">
      <c r="A75" s="76"/>
      <c r="B75" s="89"/>
      <c r="C75" s="60" t="s">
        <v>110</v>
      </c>
      <c r="D75" s="6" t="s">
        <v>74</v>
      </c>
      <c r="F75" s="80" t="str">
        <f>IF(OR(Tools!$A$15="",ISERROR(FIND(Tools!$A$15,G75))),IF(OR(Tools!$A$16="",ISERROR(FIND(Tools!$A$16,G75))),IF(OR(Tools!$A$17="",ISERROR(FIND(Tools!$A$17,G75))),"","X"),"X"),"X")</f>
        <v/>
      </c>
      <c r="G75" s="7" t="s">
        <v>129</v>
      </c>
      <c r="H75" s="23">
        <v>26665</v>
      </c>
      <c r="K75" s="16" t="str">
        <f t="shared" si="2"/>
        <v>Denmark</v>
      </c>
      <c r="L75" s="16" t="str">
        <f t="shared" si="3"/>
        <v xml:space="preserve">News </v>
      </c>
    </row>
    <row r="76" spans="1:13" x14ac:dyDescent="0.25">
      <c r="A76" s="76"/>
      <c r="B76" s="89"/>
      <c r="C76" s="60" t="s">
        <v>42</v>
      </c>
      <c r="D76" s="6" t="s">
        <v>43</v>
      </c>
      <c r="F76" s="80" t="str">
        <f>IF(OR(Tools!$A$15="",ISERROR(FIND(Tools!$A$15,G76))),IF(OR(Tools!$A$16="",ISERROR(FIND(Tools!$A$16,G76))),IF(OR(Tools!$A$17="",ISERROR(FIND(Tools!$A$17,G76))),"","X"),"X"),"X")</f>
        <v/>
      </c>
      <c r="G76" s="7" t="s">
        <v>129</v>
      </c>
      <c r="H76" s="23">
        <v>31413</v>
      </c>
      <c r="K76" s="16" t="str">
        <f t="shared" si="2"/>
        <v>Spain</v>
      </c>
      <c r="L76" s="16" t="str">
        <f t="shared" si="3"/>
        <v xml:space="preserve">News </v>
      </c>
    </row>
    <row r="77" spans="1:13" x14ac:dyDescent="0.25">
      <c r="A77" s="76"/>
      <c r="B77" s="89"/>
      <c r="C77" s="60" t="s">
        <v>111</v>
      </c>
      <c r="D77" s="6" t="s">
        <v>76</v>
      </c>
      <c r="F77" s="80" t="str">
        <f>IF(OR(Tools!$A$15="",ISERROR(FIND(Tools!$A$15,G77))),IF(OR(Tools!$A$16="",ISERROR(FIND(Tools!$A$16,G77))),IF(OR(Tools!$A$17="",ISERROR(FIND(Tools!$A$17,G77))),"","X"),"X"),"X")</f>
        <v/>
      </c>
      <c r="G77" s="7" t="s">
        <v>129</v>
      </c>
      <c r="H77" s="23">
        <v>38108</v>
      </c>
      <c r="K77" s="16" t="str">
        <f t="shared" si="2"/>
        <v>Estonia</v>
      </c>
      <c r="L77" s="16" t="str">
        <f t="shared" si="3"/>
        <v xml:space="preserve">News </v>
      </c>
    </row>
    <row r="78" spans="1:13" x14ac:dyDescent="0.25">
      <c r="A78" s="76"/>
      <c r="B78" s="89"/>
      <c r="C78" s="60" t="s">
        <v>272</v>
      </c>
      <c r="D78" s="6" t="s">
        <v>273</v>
      </c>
      <c r="F78" s="80" t="str">
        <f>IF(OR(Tools!$A$15="",ISERROR(FIND(Tools!$A$15,G78))),IF(OR(Tools!$A$16="",ISERROR(FIND(Tools!$A$16,G78))),IF(OR(Tools!$A$17="",ISERROR(FIND(Tools!$A$17,G78))),"","X"),"X"),"X")</f>
        <v/>
      </c>
      <c r="K78" s="16" t="str">
        <f t="shared" si="2"/>
        <v>European Union</v>
      </c>
      <c r="L78" s="16" t="str">
        <f t="shared" si="3"/>
        <v xml:space="preserve">News </v>
      </c>
    </row>
    <row r="79" spans="1:13" x14ac:dyDescent="0.25">
      <c r="A79" s="76"/>
      <c r="B79" s="89"/>
      <c r="C79" s="60" t="s">
        <v>109</v>
      </c>
      <c r="D79" s="6" t="s">
        <v>274</v>
      </c>
      <c r="F79" s="80" t="str">
        <f>IF(OR(Tools!$A$15="",ISERROR(FIND(Tools!$A$15,G79))),IF(OR(Tools!$A$16="",ISERROR(FIND(Tools!$A$16,G79))),IF(OR(Tools!$A$17="",ISERROR(FIND(Tools!$A$17,G79))),"","X"),"X"),"X")</f>
        <v/>
      </c>
      <c r="K79" s="16" t="str">
        <f t="shared" si="2"/>
        <v>Europe</v>
      </c>
      <c r="L79" s="16" t="str">
        <f t="shared" si="3"/>
        <v xml:space="preserve">News </v>
      </c>
    </row>
    <row r="80" spans="1:13" x14ac:dyDescent="0.25">
      <c r="A80" s="76"/>
      <c r="B80" s="89"/>
      <c r="C80" s="60" t="s">
        <v>112</v>
      </c>
      <c r="D80" s="6" t="s">
        <v>78</v>
      </c>
      <c r="F80" s="80" t="str">
        <f>IF(OR(Tools!$A$15="",ISERROR(FIND(Tools!$A$15,G80))),IF(OR(Tools!$A$16="",ISERROR(FIND(Tools!$A$16,G80))),IF(OR(Tools!$A$17="",ISERROR(FIND(Tools!$A$17,G80))),"","X"),"X"),"X")</f>
        <v/>
      </c>
      <c r="G80" s="7" t="s">
        <v>129</v>
      </c>
      <c r="H80" s="23">
        <v>34700</v>
      </c>
      <c r="K80" s="16" t="str">
        <f t="shared" si="2"/>
        <v>Finland</v>
      </c>
      <c r="L80" s="16" t="str">
        <f t="shared" si="3"/>
        <v xml:space="preserve">News </v>
      </c>
    </row>
    <row r="81" spans="1:12" x14ac:dyDescent="0.25">
      <c r="A81" s="93"/>
      <c r="B81" s="92"/>
      <c r="C81" s="60" t="s">
        <v>8</v>
      </c>
      <c r="D81" s="6" t="s">
        <v>9</v>
      </c>
      <c r="F81" s="80" t="str">
        <f>IF(OR(Tools!$A$15="",ISERROR(FIND(Tools!$A$15,G81))),IF(OR(Tools!$A$16="",ISERROR(FIND(Tools!$A$16,G81))),IF(OR(Tools!$A$17="",ISERROR(FIND(Tools!$A$17,G81))),"","X"),"X"),"X")</f>
        <v/>
      </c>
      <c r="G81" s="7" t="s">
        <v>129</v>
      </c>
      <c r="H81" s="6" t="s">
        <v>66</v>
      </c>
      <c r="K81" s="16" t="str">
        <f t="shared" si="2"/>
        <v>France</v>
      </c>
      <c r="L81" s="16" t="str">
        <f t="shared" si="3"/>
        <v xml:space="preserve">News </v>
      </c>
    </row>
    <row r="82" spans="1:12" x14ac:dyDescent="0.25">
      <c r="A82" s="76"/>
      <c r="B82" s="89"/>
      <c r="C82" s="60" t="s">
        <v>37</v>
      </c>
      <c r="D82" s="6" t="s">
        <v>38</v>
      </c>
      <c r="F82" s="80" t="str">
        <f>IF(OR(Tools!$A$15="",ISERROR(FIND(Tools!$A$15,G82))),IF(OR(Tools!$A$16="",ISERROR(FIND(Tools!$A$16,G82))),IF(OR(Tools!$A$17="",ISERROR(FIND(Tools!$A$17,G82))),"","X"),"X"),"X")</f>
        <v/>
      </c>
      <c r="G82" s="7" t="s">
        <v>109</v>
      </c>
      <c r="K82" s="16" t="str">
        <f t="shared" si="2"/>
        <v>Great-Britain</v>
      </c>
      <c r="L82" s="16" t="str">
        <f t="shared" si="3"/>
        <v xml:space="preserve">News </v>
      </c>
    </row>
    <row r="83" spans="1:12" x14ac:dyDescent="0.25">
      <c r="A83" s="76"/>
      <c r="B83" s="89"/>
      <c r="C83" s="60" t="s">
        <v>61</v>
      </c>
      <c r="D83" s="6" t="s">
        <v>62</v>
      </c>
      <c r="F83" s="80" t="str">
        <f>IF(OR(Tools!$A$15="",ISERROR(FIND(Tools!$A$15,G83))),IF(OR(Tools!$A$16="",ISERROR(FIND(Tools!$A$16,G83))),IF(OR(Tools!$A$17="",ISERROR(FIND(Tools!$A$17,G83))),"","X"),"X"),"X")</f>
        <v/>
      </c>
      <c r="G83" s="7" t="s">
        <v>60</v>
      </c>
      <c r="K83" s="16" t="str">
        <f t="shared" si="2"/>
        <v>Republic of Guinea</v>
      </c>
      <c r="L83" s="16" t="str">
        <f t="shared" si="3"/>
        <v xml:space="preserve">News </v>
      </c>
    </row>
    <row r="84" spans="1:12" x14ac:dyDescent="0.25">
      <c r="A84" s="76"/>
      <c r="B84" s="89"/>
      <c r="C84" s="60" t="s">
        <v>115</v>
      </c>
      <c r="D84" s="6" t="s">
        <v>82</v>
      </c>
      <c r="F84" s="80" t="str">
        <f>IF(OR(Tools!$A$15="",ISERROR(FIND(Tools!$A$15,G84))),IF(OR(Tools!$A$16="",ISERROR(FIND(Tools!$A$16,G84))),IF(OR(Tools!$A$17="",ISERROR(FIND(Tools!$A$17,G84))),"","X"),"X"),"X")</f>
        <v/>
      </c>
      <c r="G84" s="7" t="s">
        <v>129</v>
      </c>
      <c r="H84" s="23">
        <v>29587</v>
      </c>
      <c r="K84" s="16" t="str">
        <f t="shared" si="2"/>
        <v>Greece</v>
      </c>
      <c r="L84" s="16" t="str">
        <f t="shared" si="3"/>
        <v xml:space="preserve">News </v>
      </c>
    </row>
    <row r="85" spans="1:12" x14ac:dyDescent="0.25">
      <c r="A85" s="76"/>
      <c r="B85" s="89"/>
      <c r="C85" s="60" t="s">
        <v>116</v>
      </c>
      <c r="D85" s="6" t="s">
        <v>84</v>
      </c>
      <c r="F85" s="80" t="str">
        <f>IF(OR(Tools!$A$15="",ISERROR(FIND(Tools!$A$15,G85))),IF(OR(Tools!$A$16="",ISERROR(FIND(Tools!$A$16,G85))),IF(OR(Tools!$A$17="",ISERROR(FIND(Tools!$A$17,G85))),"","X"),"X"),"X")</f>
        <v/>
      </c>
      <c r="G85" s="7" t="s">
        <v>129</v>
      </c>
      <c r="H85" s="23">
        <v>38108</v>
      </c>
      <c r="K85" s="16" t="str">
        <f t="shared" si="2"/>
        <v>Hungary</v>
      </c>
      <c r="L85" s="16" t="str">
        <f t="shared" si="3"/>
        <v xml:space="preserve">News </v>
      </c>
    </row>
    <row r="86" spans="1:12" x14ac:dyDescent="0.25">
      <c r="A86" s="76"/>
      <c r="B86" s="89"/>
      <c r="C86" s="60" t="s">
        <v>39</v>
      </c>
      <c r="D86" s="6" t="s">
        <v>306</v>
      </c>
      <c r="F86" s="80" t="str">
        <f>IF(OR(Tools!$A$15="",ISERROR(FIND(Tools!$A$15,G86))),IF(OR(Tools!$A$16="",ISERROR(FIND(Tools!$A$16,G86))),IF(OR(Tools!$A$17="",ISERROR(FIND(Tools!$A$17,G86))),"","X"),"X"),"X")</f>
        <v/>
      </c>
      <c r="G86" s="7" t="s">
        <v>129</v>
      </c>
      <c r="H86" s="23">
        <v>26665</v>
      </c>
      <c r="K86" s="16" t="str">
        <f t="shared" si="2"/>
        <v>Ireland</v>
      </c>
      <c r="L86" s="16" t="str">
        <f t="shared" si="3"/>
        <v xml:space="preserve">News </v>
      </c>
    </row>
    <row r="87" spans="1:12" x14ac:dyDescent="0.25">
      <c r="A87" s="76"/>
      <c r="B87" s="89"/>
      <c r="C87" s="60" t="s">
        <v>32</v>
      </c>
      <c r="D87" s="6" t="s">
        <v>33</v>
      </c>
      <c r="F87" s="80" t="str">
        <f>IF(OR(Tools!$A$15="",ISERROR(FIND(Tools!$A$15,G87))),IF(OR(Tools!$A$16="",ISERROR(FIND(Tools!$A$16,G87))),IF(OR(Tools!$A$17="",ISERROR(FIND(Tools!$A$17,G87))),"","X"),"X"),"X")</f>
        <v/>
      </c>
      <c r="G87" s="7" t="s">
        <v>129</v>
      </c>
      <c r="H87" s="6" t="s">
        <v>66</v>
      </c>
      <c r="K87" s="16" t="str">
        <f t="shared" si="2"/>
        <v>Italy</v>
      </c>
      <c r="L87" s="16" t="str">
        <f t="shared" si="3"/>
        <v xml:space="preserve">News </v>
      </c>
    </row>
    <row r="88" spans="1:12" x14ac:dyDescent="0.25">
      <c r="A88" s="76"/>
      <c r="B88" s="89"/>
      <c r="C88" s="60" t="s">
        <v>117</v>
      </c>
      <c r="D88" s="6" t="s">
        <v>87</v>
      </c>
      <c r="F88" s="80" t="str">
        <f>IF(OR(Tools!$A$15="",ISERROR(FIND(Tools!$A$15,G88))),IF(OR(Tools!$A$16="",ISERROR(FIND(Tools!$A$16,G88))),IF(OR(Tools!$A$17="",ISERROR(FIND(Tools!$A$17,G88))),"","X"),"X"),"X")</f>
        <v/>
      </c>
      <c r="G88" s="7" t="s">
        <v>129</v>
      </c>
      <c r="H88" s="23">
        <v>38118</v>
      </c>
      <c r="K88" s="16" t="str">
        <f t="shared" si="2"/>
        <v>Latvia</v>
      </c>
      <c r="L88" s="16" t="str">
        <f t="shared" si="3"/>
        <v xml:space="preserve">News </v>
      </c>
    </row>
    <row r="89" spans="1:12" x14ac:dyDescent="0.25">
      <c r="A89" s="76"/>
      <c r="B89" s="89"/>
      <c r="C89" s="60" t="s">
        <v>10</v>
      </c>
      <c r="D89" s="6" t="s">
        <v>305</v>
      </c>
      <c r="F89" s="80" t="str">
        <f>IF(OR(Tools!$A$15="",ISERROR(FIND(Tools!$A$15,G89))),IF(OR(Tools!$A$16="",ISERROR(FIND(Tools!$A$16,G89))),IF(OR(Tools!$A$17="",ISERROR(FIND(Tools!$A$17,G89))),"","X"),"X"),"X")</f>
        <v/>
      </c>
      <c r="G89" s="7" t="s">
        <v>60</v>
      </c>
      <c r="K89" s="16" t="str">
        <f t="shared" si="2"/>
        <v>Libya</v>
      </c>
      <c r="L89" s="16" t="str">
        <f t="shared" si="3"/>
        <v xml:space="preserve">News </v>
      </c>
    </row>
    <row r="90" spans="1:12" x14ac:dyDescent="0.25">
      <c r="A90" s="76"/>
      <c r="B90" s="89"/>
      <c r="C90" s="60" t="s">
        <v>30</v>
      </c>
      <c r="D90" s="6" t="s">
        <v>31</v>
      </c>
      <c r="F90" s="80" t="str">
        <f>IF(OR(Tools!$A$15="",ISERROR(FIND(Tools!$A$15,G90))),IF(OR(Tools!$A$16="",ISERROR(FIND(Tools!$A$16,G90))),IF(OR(Tools!$A$17="",ISERROR(FIND(Tools!$A$17,G90))),"","X"),"X"),"X")</f>
        <v/>
      </c>
      <c r="G90" s="7"/>
      <c r="K90" s="16" t="str">
        <f t="shared" si="2"/>
        <v>Liechtenstein</v>
      </c>
      <c r="L90" s="16" t="str">
        <f t="shared" si="3"/>
        <v xml:space="preserve">News </v>
      </c>
    </row>
    <row r="91" spans="1:12" x14ac:dyDescent="0.25">
      <c r="A91" s="76"/>
      <c r="B91" s="89"/>
      <c r="C91" s="60" t="s">
        <v>118</v>
      </c>
      <c r="D91" s="6" t="s">
        <v>89</v>
      </c>
      <c r="F91" s="80" t="str">
        <f>IF(OR(Tools!$A$15="",ISERROR(FIND(Tools!$A$15,G91))),IF(OR(Tools!$A$16="",ISERROR(FIND(Tools!$A$16,G91))),IF(OR(Tools!$A$17="",ISERROR(FIND(Tools!$A$17,G91))),"","X"),"X"),"X")</f>
        <v/>
      </c>
      <c r="G91" s="7" t="s">
        <v>129</v>
      </c>
      <c r="H91" s="23">
        <v>38108</v>
      </c>
      <c r="K91" s="16" t="str">
        <f t="shared" si="2"/>
        <v>Lithuania</v>
      </c>
      <c r="L91" s="16" t="str">
        <f t="shared" si="3"/>
        <v xml:space="preserve">News </v>
      </c>
    </row>
    <row r="92" spans="1:12" x14ac:dyDescent="0.25">
      <c r="A92" s="76"/>
      <c r="B92" s="89"/>
      <c r="C92" s="60" t="s">
        <v>119</v>
      </c>
      <c r="D92" s="6" t="s">
        <v>90</v>
      </c>
      <c r="F92" s="80" t="str">
        <f>IF(OR(Tools!$A$15="",ISERROR(FIND(Tools!$A$15,G92))),IF(OR(Tools!$A$16="",ISERROR(FIND(Tools!$A$16,G92))),IF(OR(Tools!$A$17="",ISERROR(FIND(Tools!$A$17,G92))),"","X"),"X"),"X")</f>
        <v/>
      </c>
      <c r="G92" s="7" t="s">
        <v>129</v>
      </c>
      <c r="K92" s="16" t="str">
        <f t="shared" si="2"/>
        <v>Vilnius</v>
      </c>
      <c r="L92" s="16" t="str">
        <f t="shared" si="3"/>
        <v xml:space="preserve">News </v>
      </c>
    </row>
    <row r="93" spans="1:12" x14ac:dyDescent="0.25">
      <c r="A93" s="76"/>
      <c r="B93" s="89"/>
      <c r="C93" s="60" t="s">
        <v>29</v>
      </c>
      <c r="D93" s="6" t="s">
        <v>91</v>
      </c>
      <c r="F93" s="80" t="str">
        <f>IF(OR(Tools!$A$15="",ISERROR(FIND(Tools!$A$15,G93))),IF(OR(Tools!$A$16="",ISERROR(FIND(Tools!$A$16,G93))),IF(OR(Tools!$A$17="",ISERROR(FIND(Tools!$A$17,G93))),"","X"),"X"),"X")</f>
        <v/>
      </c>
      <c r="G93" s="7" t="s">
        <v>129</v>
      </c>
      <c r="H93" s="6" t="s">
        <v>66</v>
      </c>
      <c r="K93" s="16" t="str">
        <f t="shared" si="2"/>
        <v>Luxembourg</v>
      </c>
      <c r="L93" s="16" t="str">
        <f t="shared" si="3"/>
        <v xml:space="preserve">News </v>
      </c>
    </row>
    <row r="94" spans="1:12" x14ac:dyDescent="0.25">
      <c r="A94" s="76"/>
      <c r="B94" s="89"/>
      <c r="C94" s="60" t="s">
        <v>46</v>
      </c>
      <c r="D94" s="6" t="s">
        <v>47</v>
      </c>
      <c r="F94" s="80" t="str">
        <f>IF(OR(Tools!$A$15="",ISERROR(FIND(Tools!$A$15,G94))),IF(OR(Tools!$A$16="",ISERROR(FIND(Tools!$A$16,G94))),IF(OR(Tools!$A$17="",ISERROR(FIND(Tools!$A$17,G94))),"","X"),"X"),"X")</f>
        <v/>
      </c>
      <c r="G94" s="7" t="s">
        <v>129</v>
      </c>
      <c r="H94" s="23">
        <v>38118</v>
      </c>
      <c r="K94" s="16" t="str">
        <f t="shared" si="2"/>
        <v>Malta</v>
      </c>
      <c r="L94" s="16" t="str">
        <f t="shared" si="3"/>
        <v xml:space="preserve">News </v>
      </c>
    </row>
    <row r="95" spans="1:12" x14ac:dyDescent="0.25">
      <c r="A95" s="76"/>
      <c r="B95" s="89"/>
      <c r="C95" s="60" t="s">
        <v>34</v>
      </c>
      <c r="D95" s="6" t="s">
        <v>131</v>
      </c>
      <c r="F95" s="80" t="str">
        <f>IF(OR(Tools!$A$15="",ISERROR(FIND(Tools!$A$15,G95))),IF(OR(Tools!$A$16="",ISERROR(FIND(Tools!$A$16,G95))),IF(OR(Tools!$A$17="",ISERROR(FIND(Tools!$A$17,G95))),"","X"),"X"),"X")</f>
        <v/>
      </c>
      <c r="G95" s="7" t="s">
        <v>60</v>
      </c>
      <c r="K95" s="16" t="str">
        <f t="shared" si="2"/>
        <v>Morroco</v>
      </c>
      <c r="L95" s="16" t="str">
        <f t="shared" si="3"/>
        <v xml:space="preserve">News </v>
      </c>
    </row>
    <row r="96" spans="1:12" x14ac:dyDescent="0.25">
      <c r="A96" s="76"/>
      <c r="B96" s="89"/>
      <c r="C96" s="60" t="s">
        <v>120</v>
      </c>
      <c r="D96" s="6" t="s">
        <v>92</v>
      </c>
      <c r="F96" s="80" t="str">
        <f>IF(OR(Tools!$A$15="",ISERROR(FIND(Tools!$A$15,G96))),IF(OR(Tools!$A$16="",ISERROR(FIND(Tools!$A$16,G96))),IF(OR(Tools!$A$17="",ISERROR(FIND(Tools!$A$17,G96))),"","X"),"X"),"X")</f>
        <v/>
      </c>
      <c r="G96" s="7" t="s">
        <v>129</v>
      </c>
      <c r="H96" s="6" t="s">
        <v>66</v>
      </c>
      <c r="K96" s="16" t="str">
        <f t="shared" si="2"/>
        <v>Netherlands</v>
      </c>
      <c r="L96" s="16" t="str">
        <f t="shared" si="3"/>
        <v xml:space="preserve">News </v>
      </c>
    </row>
    <row r="97" spans="1:12" x14ac:dyDescent="0.25">
      <c r="A97" s="76"/>
      <c r="B97" s="89"/>
      <c r="C97" s="60" t="s">
        <v>50</v>
      </c>
      <c r="D97" s="6" t="s">
        <v>51</v>
      </c>
      <c r="F97" s="80" t="str">
        <f>IF(OR(Tools!$A$15="",ISERROR(FIND(Tools!$A$15,G97))),IF(OR(Tools!$A$16="",ISERROR(FIND(Tools!$A$16,G97))),IF(OR(Tools!$A$17="",ISERROR(FIND(Tools!$A$17,G97))),"","X"),"X"),"X")</f>
        <v/>
      </c>
      <c r="G97" s="7" t="s">
        <v>7</v>
      </c>
      <c r="K97" s="16" t="str">
        <f t="shared" si="2"/>
        <v>Norway</v>
      </c>
      <c r="L97" s="16" t="str">
        <f t="shared" si="3"/>
        <v xml:space="preserve">News </v>
      </c>
    </row>
    <row r="98" spans="1:12" x14ac:dyDescent="0.25">
      <c r="A98" s="76"/>
      <c r="B98" s="89"/>
      <c r="C98" s="60" t="s">
        <v>121</v>
      </c>
      <c r="D98" s="6" t="s">
        <v>94</v>
      </c>
      <c r="F98" s="80" t="str">
        <f>IF(OR(Tools!$A$15="",ISERROR(FIND(Tools!$A$15,G98))),IF(OR(Tools!$A$16="",ISERROR(FIND(Tools!$A$16,G98))),IF(OR(Tools!$A$17="",ISERROR(FIND(Tools!$A$17,G98))),"","X"),"X"),"X")</f>
        <v/>
      </c>
      <c r="G98" s="7" t="s">
        <v>129</v>
      </c>
      <c r="H98" s="23">
        <v>38108</v>
      </c>
      <c r="K98" s="16" t="str">
        <f t="shared" si="2"/>
        <v>Poland</v>
      </c>
      <c r="L98" s="16" t="str">
        <f t="shared" si="3"/>
        <v xml:space="preserve">News </v>
      </c>
    </row>
    <row r="99" spans="1:12" x14ac:dyDescent="0.25">
      <c r="A99" s="76"/>
      <c r="B99" s="89"/>
      <c r="C99" s="60" t="s">
        <v>44</v>
      </c>
      <c r="D99" s="6" t="s">
        <v>45</v>
      </c>
      <c r="F99" s="80" t="str">
        <f>IF(OR(Tools!$A$15="",ISERROR(FIND(Tools!$A$15,G99))),IF(OR(Tools!$A$16="",ISERROR(FIND(Tools!$A$16,G99))),IF(OR(Tools!$A$17="",ISERROR(FIND(Tools!$A$17,G99))),"","X"),"X"),"X")</f>
        <v/>
      </c>
      <c r="G99" s="7" t="s">
        <v>129</v>
      </c>
      <c r="H99" s="23">
        <v>31413</v>
      </c>
      <c r="K99" s="16" t="str">
        <f t="shared" si="2"/>
        <v>Portugal</v>
      </c>
      <c r="L99" s="16" t="str">
        <f t="shared" si="3"/>
        <v xml:space="preserve">News </v>
      </c>
    </row>
    <row r="100" spans="1:12" x14ac:dyDescent="0.25">
      <c r="A100" s="76"/>
      <c r="B100" s="89"/>
      <c r="C100" s="60" t="s">
        <v>122</v>
      </c>
      <c r="D100" s="6" t="s">
        <v>97</v>
      </c>
      <c r="F100" s="80" t="str">
        <f>IF(OR(Tools!$A$15="",ISERROR(FIND(Tools!$A$15,G100))),IF(OR(Tools!$A$16="",ISERROR(FIND(Tools!$A$16,G100))),IF(OR(Tools!$A$17="",ISERROR(FIND(Tools!$A$17,G100))),"","X"),"X"),"X")</f>
        <v/>
      </c>
      <c r="G100" s="7" t="s">
        <v>129</v>
      </c>
      <c r="H100" s="23">
        <v>39083</v>
      </c>
      <c r="K100" s="16" t="str">
        <f t="shared" si="2"/>
        <v>Romania</v>
      </c>
      <c r="L100" s="16" t="str">
        <f t="shared" si="3"/>
        <v xml:space="preserve">News </v>
      </c>
    </row>
    <row r="101" spans="1:12" x14ac:dyDescent="0.25">
      <c r="A101" s="76"/>
      <c r="B101" s="89"/>
      <c r="C101" s="60" t="s">
        <v>250</v>
      </c>
      <c r="D101" s="6" t="s">
        <v>251</v>
      </c>
      <c r="F101" s="80" t="str">
        <f>IF(OR(Tools!$A$15="",ISERROR(FIND(Tools!$A$15,G101))),IF(OR(Tools!$A$16="",ISERROR(FIND(Tools!$A$16,G101))),IF(OR(Tools!$A$17="",ISERROR(FIND(Tools!$A$17,G101))),"","X"),"X"),"X")</f>
        <v/>
      </c>
      <c r="K101" s="16" t="str">
        <f t="shared" si="2"/>
        <v>Russia</v>
      </c>
      <c r="L101" s="16" t="str">
        <f t="shared" si="3"/>
        <v xml:space="preserve">News </v>
      </c>
    </row>
    <row r="102" spans="1:12" x14ac:dyDescent="0.25">
      <c r="A102" s="76"/>
      <c r="B102" s="89"/>
      <c r="C102" s="60" t="s">
        <v>123</v>
      </c>
      <c r="D102" s="6" t="s">
        <v>99</v>
      </c>
      <c r="F102" s="80" t="str">
        <f>IF(OR(Tools!$A$15="",ISERROR(FIND(Tools!$A$15,G102))),IF(OR(Tools!$A$16="",ISERROR(FIND(Tools!$A$16,G102))),IF(OR(Tools!$A$17="",ISERROR(FIND(Tools!$A$17,G102))),"","X"),"X"),"X")</f>
        <v/>
      </c>
      <c r="G102" s="7" t="s">
        <v>129</v>
      </c>
      <c r="H102" s="23">
        <v>38108</v>
      </c>
      <c r="K102" s="16" t="str">
        <f t="shared" si="2"/>
        <v>Slovakia</v>
      </c>
      <c r="L102" s="16" t="str">
        <f t="shared" si="3"/>
        <v xml:space="preserve">News </v>
      </c>
    </row>
    <row r="103" spans="1:12" x14ac:dyDescent="0.25">
      <c r="A103" s="76"/>
      <c r="B103" s="89"/>
      <c r="C103" s="60" t="s">
        <v>124</v>
      </c>
      <c r="D103" s="6" t="s">
        <v>101</v>
      </c>
      <c r="F103" s="80" t="str">
        <f>IF(OR(Tools!$A$15="",ISERROR(FIND(Tools!$A$15,G103))),IF(OR(Tools!$A$16="",ISERROR(FIND(Tools!$A$16,G103))),IF(OR(Tools!$A$17="",ISERROR(FIND(Tools!$A$17,G103))),"","X"),"X"),"X")</f>
        <v/>
      </c>
      <c r="G103" s="7" t="s">
        <v>129</v>
      </c>
      <c r="H103" s="23">
        <v>38108</v>
      </c>
      <c r="K103" s="16" t="str">
        <f t="shared" si="2"/>
        <v>Slovenia</v>
      </c>
      <c r="L103" s="16" t="str">
        <f t="shared" si="3"/>
        <v xml:space="preserve">News </v>
      </c>
    </row>
    <row r="104" spans="1:12" x14ac:dyDescent="0.25">
      <c r="A104" s="76"/>
      <c r="B104" s="89"/>
      <c r="C104" s="60" t="s">
        <v>52</v>
      </c>
      <c r="D104" s="6" t="s">
        <v>53</v>
      </c>
      <c r="F104" s="80" t="str">
        <f>IF(OR(Tools!$A$15="",ISERROR(FIND(Tools!$A$15,G104))),IF(OR(Tools!$A$16="",ISERROR(FIND(Tools!$A$16,G104))),IF(OR(Tools!$A$17="",ISERROR(FIND(Tools!$A$17,G104))),"","X"),"X"),"X")</f>
        <v/>
      </c>
      <c r="G104" s="7" t="s">
        <v>129</v>
      </c>
      <c r="H104" s="23">
        <v>34700</v>
      </c>
      <c r="K104" s="16" t="str">
        <f t="shared" si="2"/>
        <v>Sweden</v>
      </c>
      <c r="L104" s="16" t="str">
        <f t="shared" si="3"/>
        <v xml:space="preserve">News </v>
      </c>
    </row>
    <row r="105" spans="1:12" x14ac:dyDescent="0.25">
      <c r="A105" s="76"/>
      <c r="B105" s="89"/>
      <c r="C105" s="60" t="s">
        <v>216</v>
      </c>
      <c r="D105" s="6" t="s">
        <v>217</v>
      </c>
      <c r="F105" s="80" t="str">
        <f>IF(OR(Tools!$A$15="",ISERROR(FIND(Tools!$A$15,G105))),IF(OR(Tools!$A$16="",ISERROR(FIND(Tools!$A$16,G105))),IF(OR(Tools!$A$17="",ISERROR(FIND(Tools!$A$17,G105))),"","X"),"X"),"X")</f>
        <v/>
      </c>
      <c r="G105" s="7" t="s">
        <v>60</v>
      </c>
      <c r="H105" s="23"/>
      <c r="K105" s="16" t="str">
        <f t="shared" si="2"/>
        <v>Tchad</v>
      </c>
      <c r="L105" s="16" t="str">
        <f t="shared" si="3"/>
        <v xml:space="preserve">News </v>
      </c>
    </row>
    <row r="106" spans="1:12" x14ac:dyDescent="0.25">
      <c r="A106" s="76"/>
      <c r="B106" s="89"/>
      <c r="C106" s="60" t="s">
        <v>20</v>
      </c>
      <c r="D106" s="6" t="s">
        <v>304</v>
      </c>
      <c r="F106" s="80" t="str">
        <f>IF(OR(Tools!$A$15="",ISERROR(FIND(Tools!$A$15,G106))),IF(OR(Tools!$A$16="",ISERROR(FIND(Tools!$A$16,G106))),IF(OR(Tools!$A$17="",ISERROR(FIND(Tools!$A$17,G106))),"","X"),"X"),"X")</f>
        <v/>
      </c>
      <c r="G106" s="7" t="s">
        <v>60</v>
      </c>
      <c r="K106" s="16" t="str">
        <f t="shared" si="2"/>
        <v>Tunisia</v>
      </c>
      <c r="L106" s="16" t="str">
        <f t="shared" si="3"/>
        <v xml:space="preserve">News </v>
      </c>
    </row>
    <row r="107" spans="1:12" x14ac:dyDescent="0.25">
      <c r="A107" s="76"/>
      <c r="B107" s="89"/>
      <c r="C107" s="60" t="s">
        <v>55</v>
      </c>
      <c r="D107" s="6" t="s">
        <v>56</v>
      </c>
      <c r="F107" s="80" t="str">
        <f>IF(OR(Tools!$A$15="",ISERROR(FIND(Tools!$A$15,G107))),IF(OR(Tools!$A$16="",ISERROR(FIND(Tools!$A$16,G107))),IF(OR(Tools!$A$17="",ISERROR(FIND(Tools!$A$17,G107))),"","X"),"X"),"X")</f>
        <v/>
      </c>
      <c r="G107" s="7"/>
      <c r="K107" s="16" t="str">
        <f t="shared" si="2"/>
        <v>Turkey</v>
      </c>
      <c r="L107" s="16" t="str">
        <f t="shared" si="3"/>
        <v xml:space="preserve">News </v>
      </c>
    </row>
    <row r="108" spans="1:12" x14ac:dyDescent="0.25">
      <c r="A108" s="76"/>
      <c r="B108" s="89"/>
      <c r="C108" s="60" t="s">
        <v>57</v>
      </c>
      <c r="D108" s="6" t="s">
        <v>58</v>
      </c>
      <c r="F108" s="80" t="str">
        <f>IF(OR(Tools!$A$15="",ISERROR(FIND(Tools!$A$15,G108))),IF(OR(Tools!$A$16="",ISERROR(FIND(Tools!$A$16,G108))),IF(OR(Tools!$A$17="",ISERROR(FIND(Tools!$A$17,G108))),"","X"),"X"),"X")</f>
        <v/>
      </c>
      <c r="G108" s="7"/>
      <c r="K108" s="16" t="str">
        <f t="shared" si="2"/>
        <v>United States</v>
      </c>
      <c r="L108" s="16" t="str">
        <f t="shared" si="3"/>
        <v xml:space="preserve">News </v>
      </c>
    </row>
    <row r="109" spans="1:12" x14ac:dyDescent="0.25">
      <c r="A109" s="76"/>
      <c r="B109" s="89"/>
      <c r="C109" s="60" t="s">
        <v>40</v>
      </c>
      <c r="D109" s="6" t="s">
        <v>41</v>
      </c>
      <c r="F109" s="80" t="str">
        <f>IF(OR(Tools!$A$15="",ISERROR(FIND(Tools!$A$15,G109))),IF(OR(Tools!$A$16="",ISERROR(FIND(Tools!$A$16,G109))),IF(OR(Tools!$A$17="",ISERROR(FIND(Tools!$A$17,G109))),"","X"),"X"),"X")</f>
        <v/>
      </c>
      <c r="G109" s="7" t="s">
        <v>60</v>
      </c>
      <c r="K109" s="16" t="str">
        <f t="shared" si="2"/>
        <v>South Africa</v>
      </c>
      <c r="L109" s="16" t="str">
        <f t="shared" si="3"/>
        <v xml:space="preserve">News </v>
      </c>
    </row>
    <row r="110" spans="1:12" x14ac:dyDescent="0.25">
      <c r="A110" s="76"/>
      <c r="B110" s="89"/>
      <c r="C110" s="15" t="s">
        <v>271</v>
      </c>
      <c r="F110" s="80" t="str">
        <f>IF(OR(Tools!$A$15="",ISERROR(FIND(Tools!$A$15,G110))),IF(OR(Tools!$A$16="",ISERROR(FIND(Tools!$A$16,G110))),IF(OR(Tools!$A$17="",ISERROR(FIND(Tools!$A$17,G110))),"","X"),"X"),"X")</f>
        <v/>
      </c>
      <c r="G110" s="7"/>
      <c r="K110" s="16">
        <f t="shared" si="2"/>
        <v>0</v>
      </c>
      <c r="L110" s="16" t="str">
        <f t="shared" si="3"/>
        <v xml:space="preserve">News </v>
      </c>
    </row>
    <row r="111" spans="1:12" x14ac:dyDescent="0.25">
      <c r="G111" s="81"/>
    </row>
    <row r="112" spans="1:12" x14ac:dyDescent="0.25">
      <c r="G112" s="81"/>
    </row>
  </sheetData>
  <autoFilter ref="A1:L254" xr:uid="{E11E069B-043F-4085-AD18-0E297EB31993}">
    <sortState ref="A2:L254">
      <sortCondition ref="C1:C254"/>
    </sortState>
  </autoFilter>
  <hyperlinks>
    <hyperlink ref="J24" r:id="rId1" xr:uid="{8344283D-FA0E-4F58-8581-A0DDADDDDC2D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6166-F5A9-4168-A5A3-A3A079C3E9C5}">
  <dimension ref="A1:H47"/>
  <sheetViews>
    <sheetView showRowColHeaders="0" zoomScaleNormal="100" zoomScaleSheetLayoutView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Id="1" sqref="D1:XFD1 A1:B1"/>
    </sheetView>
  </sheetViews>
  <sheetFormatPr baseColWidth="10" defaultColWidth="9.140625" defaultRowHeight="15" x14ac:dyDescent="0.25"/>
  <cols>
    <col min="1" max="1" width="2.140625" style="76" customWidth="1"/>
    <col min="2" max="2" width="5" style="82" customWidth="1"/>
  </cols>
  <sheetData>
    <row r="1" spans="1:8" ht="18.75" x14ac:dyDescent="0.3">
      <c r="A1" s="75" t="s">
        <v>11</v>
      </c>
      <c r="B1" s="85" t="s">
        <v>281</v>
      </c>
      <c r="C1" s="86"/>
      <c r="D1" s="86"/>
      <c r="E1" s="86"/>
      <c r="F1" s="86"/>
      <c r="G1" s="86"/>
      <c r="H1" s="86"/>
    </row>
    <row r="2" spans="1:8" x14ac:dyDescent="0.25">
      <c r="B2" s="122" t="s">
        <v>311</v>
      </c>
      <c r="H2" s="1"/>
    </row>
    <row r="3" spans="1:8" s="1" customFormat="1" x14ac:dyDescent="0.25">
      <c r="A3" s="93"/>
      <c r="B3" s="122" t="s">
        <v>310</v>
      </c>
    </row>
    <row r="4" spans="1:8" s="1" customFormat="1" x14ac:dyDescent="0.25">
      <c r="A4" s="93"/>
      <c r="B4" s="123"/>
    </row>
    <row r="5" spans="1:8" x14ac:dyDescent="0.25">
      <c r="A5" s="76" t="s">
        <v>264</v>
      </c>
      <c r="B5" s="83" t="s">
        <v>213</v>
      </c>
      <c r="C5" s="1"/>
      <c r="D5" s="1"/>
      <c r="E5" s="1"/>
      <c r="F5" s="1"/>
      <c r="G5" s="1"/>
    </row>
    <row r="6" spans="1:8" x14ac:dyDescent="0.25">
      <c r="B6" s="82">
        <v>0</v>
      </c>
      <c r="C6" t="s">
        <v>150</v>
      </c>
    </row>
    <row r="7" spans="1:8" x14ac:dyDescent="0.25">
      <c r="B7" s="82">
        <v>1</v>
      </c>
      <c r="C7" t="s">
        <v>151</v>
      </c>
    </row>
    <row r="8" spans="1:8" x14ac:dyDescent="0.25">
      <c r="B8" s="82" t="s">
        <v>155</v>
      </c>
      <c r="C8" t="s">
        <v>154</v>
      </c>
    </row>
    <row r="9" spans="1:8" x14ac:dyDescent="0.25">
      <c r="B9" s="82" t="s">
        <v>158</v>
      </c>
      <c r="C9" t="s">
        <v>225</v>
      </c>
    </row>
    <row r="10" spans="1:8" x14ac:dyDescent="0.25">
      <c r="B10" s="82" t="s">
        <v>18</v>
      </c>
      <c r="C10" t="s">
        <v>153</v>
      </c>
    </row>
    <row r="11" spans="1:8" x14ac:dyDescent="0.25">
      <c r="B11" s="82" t="s">
        <v>243</v>
      </c>
      <c r="C11" t="s">
        <v>152</v>
      </c>
    </row>
    <row r="12" spans="1:8" x14ac:dyDescent="0.25">
      <c r="B12" s="82" t="s">
        <v>11</v>
      </c>
      <c r="C12" t="s">
        <v>209</v>
      </c>
    </row>
    <row r="13" spans="1:8" x14ac:dyDescent="0.25">
      <c r="B13" s="82" t="s">
        <v>19</v>
      </c>
      <c r="C13" t="s">
        <v>214</v>
      </c>
    </row>
    <row r="14" spans="1:8" x14ac:dyDescent="0.25">
      <c r="B14" s="82" t="s">
        <v>226</v>
      </c>
      <c r="C14" t="s">
        <v>215</v>
      </c>
    </row>
    <row r="15" spans="1:8" x14ac:dyDescent="0.25">
      <c r="B15" s="82" t="s">
        <v>263</v>
      </c>
      <c r="C15" t="s">
        <v>265</v>
      </c>
    </row>
    <row r="16" spans="1:8" x14ac:dyDescent="0.25">
      <c r="B16" s="82" t="s">
        <v>264</v>
      </c>
      <c r="C16" t="s">
        <v>266</v>
      </c>
    </row>
    <row r="17" spans="1:4" x14ac:dyDescent="0.25">
      <c r="B17" s="82" t="s">
        <v>221</v>
      </c>
      <c r="C17" t="s">
        <v>210</v>
      </c>
    </row>
    <row r="18" spans="1:4" x14ac:dyDescent="0.25">
      <c r="B18" s="82" t="s">
        <v>257</v>
      </c>
      <c r="C18" t="s">
        <v>268</v>
      </c>
    </row>
    <row r="19" spans="1:4" x14ac:dyDescent="0.25">
      <c r="B19" s="82" t="s">
        <v>267</v>
      </c>
      <c r="C19" t="s">
        <v>269</v>
      </c>
    </row>
    <row r="20" spans="1:4" x14ac:dyDescent="0.25">
      <c r="B20" s="82">
        <v>99</v>
      </c>
      <c r="C20" t="s">
        <v>222</v>
      </c>
    </row>
    <row r="22" spans="1:4" x14ac:dyDescent="0.25">
      <c r="A22" s="76" t="s">
        <v>264</v>
      </c>
      <c r="B22" s="83" t="s">
        <v>229</v>
      </c>
    </row>
    <row r="23" spans="1:4" x14ac:dyDescent="0.25">
      <c r="C23" t="s">
        <v>212</v>
      </c>
    </row>
    <row r="24" spans="1:4" x14ac:dyDescent="0.25">
      <c r="C24" s="26" t="s">
        <v>211</v>
      </c>
    </row>
    <row r="26" spans="1:4" x14ac:dyDescent="0.25">
      <c r="A26" s="76" t="s">
        <v>264</v>
      </c>
      <c r="B26" s="83" t="s">
        <v>230</v>
      </c>
    </row>
    <row r="27" spans="1:4" x14ac:dyDescent="0.25">
      <c r="C27" t="s">
        <v>231</v>
      </c>
    </row>
    <row r="28" spans="1:4" x14ac:dyDescent="0.25">
      <c r="C28" t="s">
        <v>232</v>
      </c>
    </row>
    <row r="29" spans="1:4" x14ac:dyDescent="0.25">
      <c r="C29" t="s">
        <v>233</v>
      </c>
    </row>
    <row r="31" spans="1:4" x14ac:dyDescent="0.25">
      <c r="A31" s="76" t="s">
        <v>264</v>
      </c>
      <c r="B31" s="83" t="s">
        <v>234</v>
      </c>
    </row>
    <row r="32" spans="1:4" x14ac:dyDescent="0.25">
      <c r="C32" t="s">
        <v>235</v>
      </c>
      <c r="D32" t="s">
        <v>237</v>
      </c>
    </row>
    <row r="33" spans="1:8" x14ac:dyDescent="0.25">
      <c r="C33" t="s">
        <v>236</v>
      </c>
      <c r="D33" t="s">
        <v>238</v>
      </c>
    </row>
    <row r="36" spans="1:8" x14ac:dyDescent="0.25">
      <c r="A36" s="76" t="s">
        <v>263</v>
      </c>
      <c r="B36" s="71" t="s">
        <v>280</v>
      </c>
      <c r="C36" s="71"/>
      <c r="D36" s="71"/>
      <c r="E36" s="71"/>
      <c r="F36" s="71"/>
      <c r="G36" s="71"/>
      <c r="H36" s="71"/>
    </row>
    <row r="38" spans="1:8" x14ac:dyDescent="0.25">
      <c r="B38" s="84" t="s">
        <v>278</v>
      </c>
    </row>
    <row r="39" spans="1:8" x14ac:dyDescent="0.25">
      <c r="B39" s="82" t="s">
        <v>279</v>
      </c>
    </row>
    <row r="41" spans="1:8" x14ac:dyDescent="0.25">
      <c r="B41" s="82" t="s">
        <v>312</v>
      </c>
    </row>
    <row r="42" spans="1:8" x14ac:dyDescent="0.25">
      <c r="B42" s="82" t="s">
        <v>313</v>
      </c>
    </row>
    <row r="43" spans="1:8" x14ac:dyDescent="0.25">
      <c r="B43" s="82" t="s">
        <v>314</v>
      </c>
    </row>
    <row r="45" spans="1:8" x14ac:dyDescent="0.25">
      <c r="B45" s="82" t="s">
        <v>366</v>
      </c>
      <c r="D45" s="105" t="s">
        <v>1</v>
      </c>
    </row>
    <row r="46" spans="1:8" x14ac:dyDescent="0.25">
      <c r="B46" s="82" t="s">
        <v>364</v>
      </c>
      <c r="D46" s="105" t="s">
        <v>318</v>
      </c>
    </row>
    <row r="47" spans="1:8" x14ac:dyDescent="0.25">
      <c r="B47" s="82" t="s">
        <v>365</v>
      </c>
      <c r="D47" s="126" t="s">
        <v>363</v>
      </c>
    </row>
  </sheetData>
  <autoFilter ref="A1:A112" xr:uid="{3D1F7BCE-4CE1-40F4-A493-D5D28D9B1AF8}"/>
  <hyperlinks>
    <hyperlink ref="D47" r:id="rId1" display="'@OneProductivity" xr:uid="{DDD31DCB-5C49-409D-9BE3-EB750FA488C4}"/>
    <hyperlink ref="D46" r:id="rId2" xr:uid="{1FEC4C9B-585D-4319-A6D8-0CECFD8B2F2E}"/>
    <hyperlink ref="D45" r:id="rId3" xr:uid="{10AD275C-FDFA-483A-977E-75610FA7A086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32FA-268B-4B6B-BBDF-546B5E153A34}">
  <dimension ref="A1:E8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baseColWidth="10" defaultColWidth="9.140625" defaultRowHeight="15" x14ac:dyDescent="0.25"/>
  <cols>
    <col min="1" max="1" width="2.85546875" style="106" customWidth="1"/>
    <col min="2" max="2" width="6" style="107" customWidth="1"/>
    <col min="3" max="3" width="27.140625" customWidth="1"/>
    <col min="4" max="4" width="31" customWidth="1"/>
    <col min="5" max="5" width="17.28515625" customWidth="1"/>
  </cols>
  <sheetData>
    <row r="1" spans="1:5" ht="18.75" x14ac:dyDescent="0.3">
      <c r="A1" s="108" t="s">
        <v>11</v>
      </c>
      <c r="B1" s="108" t="s">
        <v>287</v>
      </c>
      <c r="C1" s="20" t="s">
        <v>286</v>
      </c>
      <c r="D1" s="20" t="s">
        <v>285</v>
      </c>
      <c r="E1" s="20" t="s">
        <v>147</v>
      </c>
    </row>
    <row r="2" spans="1:5" x14ac:dyDescent="0.25">
      <c r="B2" s="107" t="s">
        <v>289</v>
      </c>
      <c r="C2" t="s">
        <v>319</v>
      </c>
      <c r="D2" s="105" t="s">
        <v>318</v>
      </c>
      <c r="E2" t="s">
        <v>320</v>
      </c>
    </row>
    <row r="3" spans="1:5" x14ac:dyDescent="0.25">
      <c r="B3" s="107" t="s">
        <v>289</v>
      </c>
      <c r="D3" s="105"/>
    </row>
    <row r="4" spans="1:5" x14ac:dyDescent="0.25">
      <c r="B4" s="107" t="s">
        <v>288</v>
      </c>
    </row>
    <row r="5" spans="1:5" x14ac:dyDescent="0.25">
      <c r="B5" s="107" t="s">
        <v>288</v>
      </c>
    </row>
    <row r="6" spans="1:5" x14ac:dyDescent="0.25">
      <c r="B6" s="107" t="s">
        <v>288</v>
      </c>
    </row>
    <row r="7" spans="1:5" x14ac:dyDescent="0.25">
      <c r="B7" s="107" t="s">
        <v>290</v>
      </c>
    </row>
    <row r="8" spans="1:5" x14ac:dyDescent="0.25">
      <c r="B8" s="107" t="s">
        <v>290</v>
      </c>
    </row>
  </sheetData>
  <autoFilter ref="A1:E8" xr:uid="{AF65229F-920A-4D1E-A314-4095367CC35B}"/>
  <hyperlinks>
    <hyperlink ref="D2" r:id="rId1" xr:uid="{89909A62-8CA5-44BC-A53E-AE58E57ED420}"/>
  </hyperlink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B520-CB4A-42AB-9B34-7A4488EF02DF}">
  <dimension ref="M2"/>
  <sheetViews>
    <sheetView zoomScaleNormal="100" zoomScaleSheetLayoutView="100" workbookViewId="0">
      <selection activeCell="D10" sqref="D10"/>
    </sheetView>
  </sheetViews>
  <sheetFormatPr baseColWidth="10" defaultColWidth="9.140625" defaultRowHeight="15" x14ac:dyDescent="0.25"/>
  <cols>
    <col min="1" max="1" width="10.5703125" bestFit="1" customWidth="1"/>
  </cols>
  <sheetData>
    <row r="2" spans="13:13" x14ac:dyDescent="0.25">
      <c r="M2" s="118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Items</vt:lpstr>
      <vt:lpstr>Tools</vt:lpstr>
      <vt:lpstr>Contexts</vt:lpstr>
      <vt:lpstr>Help</vt:lpstr>
      <vt:lpstr>Psw</vt:lpstr>
      <vt:lpstr>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JAUNAY</dc:creator>
  <cp:lastModifiedBy>Thierry JAUNAY</cp:lastModifiedBy>
  <dcterms:created xsi:type="dcterms:W3CDTF">2016-10-06T13:06:41Z</dcterms:created>
  <dcterms:modified xsi:type="dcterms:W3CDTF">2018-10-05T23:17:15Z</dcterms:modified>
</cp:coreProperties>
</file>