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el\Documents\"/>
    </mc:Choice>
  </mc:AlternateContent>
  <xr:revisionPtr revIDLastSave="0" documentId="13_ncr:1_{A18C75CF-10AD-46CE-AA3E-B46014672180}" xr6:coauthVersionLast="44" xr6:coauthVersionMax="44" xr10:uidLastSave="{00000000-0000-0000-0000-000000000000}"/>
  <bookViews>
    <workbookView xWindow="-108" yWindow="-108" windowWidth="23256" windowHeight="12576" xr2:uid="{D56E8ECC-189F-4765-86B2-95E27498B99F}"/>
  </bookViews>
  <sheets>
    <sheet name="Outcomes Based on Goals" sheetId="2" r:id="rId1"/>
    <sheet name="Outcomes Based on Launch Date" sheetId="5" r:id="rId2"/>
    <sheet name="Kickstarter Campaign Plays Data" sheetId="3" r:id="rId3"/>
  </sheets>
  <definedNames>
    <definedName name="_xlnm._FilterDatabase" localSheetId="2" hidden="1">'Kickstarter Campaign Plays Data'!$E$1:$Y$1067</definedName>
    <definedName name="goalrangelookup">'Kickstarter Campaign Plays Data'!$A$1:$B$13</definedName>
    <definedName name="pricebinlookup">#REF!</definedName>
  </definedNames>
  <calcPr calcId="191029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2" i="2"/>
  <c r="C3" i="2"/>
  <c r="C4" i="2"/>
  <c r="C5" i="2"/>
  <c r="C6" i="2"/>
  <c r="C7" i="2"/>
  <c r="C8" i="2"/>
  <c r="C9" i="2"/>
  <c r="C10" i="2"/>
  <c r="C11" i="2"/>
  <c r="C12" i="2"/>
  <c r="C13" i="2"/>
  <c r="C2" i="2"/>
  <c r="B3" i="2"/>
  <c r="B4" i="2"/>
  <c r="B5" i="2"/>
  <c r="B6" i="2"/>
  <c r="B7" i="2"/>
  <c r="B8" i="2"/>
  <c r="E8" i="2" s="1"/>
  <c r="B9" i="2"/>
  <c r="E9" i="2" s="1"/>
  <c r="B10" i="2"/>
  <c r="E10" i="2" s="1"/>
  <c r="B11" i="2"/>
  <c r="B12" i="2"/>
  <c r="B13" i="2"/>
  <c r="B2" i="2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Y1002" i="3"/>
  <c r="Y1003" i="3"/>
  <c r="Y1004" i="3"/>
  <c r="Y1005" i="3"/>
  <c r="Y1006" i="3"/>
  <c r="Y1007" i="3"/>
  <c r="Y1008" i="3"/>
  <c r="Y1009" i="3"/>
  <c r="Y1010" i="3"/>
  <c r="Y1011" i="3"/>
  <c r="Y1012" i="3"/>
  <c r="Y1013" i="3"/>
  <c r="Y1014" i="3"/>
  <c r="Y1015" i="3"/>
  <c r="Y1016" i="3"/>
  <c r="Y1017" i="3"/>
  <c r="Y1018" i="3"/>
  <c r="Y1019" i="3"/>
  <c r="Y1020" i="3"/>
  <c r="Y1021" i="3"/>
  <c r="Y1022" i="3"/>
  <c r="Y1023" i="3"/>
  <c r="Y1024" i="3"/>
  <c r="Y1025" i="3"/>
  <c r="Y1026" i="3"/>
  <c r="Y1027" i="3"/>
  <c r="Y1028" i="3"/>
  <c r="Y1029" i="3"/>
  <c r="Y1030" i="3"/>
  <c r="Y1031" i="3"/>
  <c r="Y1032" i="3"/>
  <c r="Y1033" i="3"/>
  <c r="Y1034" i="3"/>
  <c r="Y1035" i="3"/>
  <c r="Y1036" i="3"/>
  <c r="Y1037" i="3"/>
  <c r="Y1038" i="3"/>
  <c r="Y1039" i="3"/>
  <c r="Y1040" i="3"/>
  <c r="Y1041" i="3"/>
  <c r="Y1042" i="3"/>
  <c r="Y1043" i="3"/>
  <c r="Y1044" i="3"/>
  <c r="Y1045" i="3"/>
  <c r="Y1046" i="3"/>
  <c r="Y1047" i="3"/>
  <c r="Y1048" i="3"/>
  <c r="Y1049" i="3"/>
  <c r="Y1050" i="3"/>
  <c r="Y1051" i="3"/>
  <c r="Y1052" i="3"/>
  <c r="Y1053" i="3"/>
  <c r="Y1054" i="3"/>
  <c r="Y1055" i="3"/>
  <c r="Y1056" i="3"/>
  <c r="Y1057" i="3"/>
  <c r="Y1058" i="3"/>
  <c r="Y1059" i="3"/>
  <c r="Y1060" i="3"/>
  <c r="Y1061" i="3"/>
  <c r="Y1062" i="3"/>
  <c r="Y1063" i="3"/>
  <c r="Y1064" i="3"/>
  <c r="Y1065" i="3"/>
  <c r="Y1066" i="3"/>
  <c r="Y1067" i="3"/>
  <c r="G10" i="2" l="1"/>
  <c r="H10" i="2"/>
  <c r="H9" i="2"/>
  <c r="H8" i="2"/>
  <c r="G9" i="2"/>
  <c r="F12" i="2"/>
  <c r="G8" i="2"/>
  <c r="H4" i="2"/>
  <c r="E2" i="2"/>
  <c r="G2" i="2" s="1"/>
  <c r="E6" i="2"/>
  <c r="F6" i="2" s="1"/>
  <c r="F10" i="2"/>
  <c r="E13" i="2"/>
  <c r="H13" i="2" s="1"/>
  <c r="E5" i="2"/>
  <c r="F5" i="2" s="1"/>
  <c r="F9" i="2"/>
  <c r="E12" i="2"/>
  <c r="H12" i="2" s="1"/>
  <c r="E4" i="2"/>
  <c r="G4" i="2" s="1"/>
  <c r="F8" i="2"/>
  <c r="E11" i="2"/>
  <c r="G11" i="2" s="1"/>
  <c r="E3" i="2"/>
  <c r="G3" i="2" s="1"/>
  <c r="E7" i="2"/>
  <c r="F7" i="2" s="1"/>
  <c r="H5" i="2" l="1"/>
  <c r="H6" i="2"/>
  <c r="H11" i="2"/>
  <c r="F11" i="2"/>
  <c r="G12" i="2"/>
  <c r="H3" i="2"/>
  <c r="F4" i="2"/>
  <c r="F13" i="2"/>
  <c r="G7" i="2"/>
  <c r="H2" i="2"/>
  <c r="H7" i="2"/>
  <c r="F3" i="2"/>
  <c r="F2" i="2"/>
  <c r="G13" i="2"/>
  <c r="G6" i="2"/>
  <c r="G5" i="2"/>
</calcChain>
</file>

<file path=xl/sharedStrings.xml><?xml version="1.0" encoding="utf-8"?>
<sst xmlns="http://schemas.openxmlformats.org/spreadsheetml/2006/main" count="8603" uniqueCount="2216">
  <si>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</si>
  <si>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</si>
  <si>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</si>
  <si>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</si>
  <si>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</si>
  <si>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</si>
  <si>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</si>
  <si>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</si>
  <si>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</si>
  <si>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</si>
  <si>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</si>
  <si>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</si>
  <si>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</si>
  <si>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</si>
  <si>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</si>
  <si>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</si>
  <si>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</si>
  <si>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</si>
  <si>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</si>
  <si>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</si>
  <si>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</si>
  <si>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</si>
  <si>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</si>
  <si>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</si>
  <si>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Category</t>
  </si>
  <si>
    <t xml:space="preserve"> Subcategory</t>
  </si>
  <si>
    <t>Date Created Conversion</t>
  </si>
  <si>
    <t>Date Ended Conversion</t>
  </si>
  <si>
    <t>Darktales The Play</t>
  </si>
  <si>
    <t>Tim Arthur's 21st anniversary sell-out production of his 'chilling' and 'sinister' ghostly thriller returns to the Edinburgh Fringe!</t>
  </si>
  <si>
    <t>successful</t>
  </si>
  <si>
    <t>GB</t>
  </si>
  <si>
    <t>GBP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</si>
  <si>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</si>
  <si>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</si>
  <si>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</si>
  <si>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</si>
  <si>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</si>
  <si>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US</t>
  </si>
  <si>
    <t>USD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</si>
  <si>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</si>
  <si>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</si>
  <si>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</si>
  <si>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</si>
  <si>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</si>
  <si>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</si>
  <si>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</si>
  <si>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</si>
  <si>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</si>
  <si>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</si>
  <si>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</si>
  <si>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</si>
  <si>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</si>
  <si>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</si>
  <si>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</si>
  <si>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</si>
  <si>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CA</t>
  </si>
  <si>
    <t>CAD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</si>
  <si>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</si>
  <si>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</si>
  <si>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</si>
  <si>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</si>
  <si>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</si>
  <si>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</si>
  <si>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</si>
  <si>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</si>
  <si>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</si>
  <si>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</si>
  <si>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NO</t>
  </si>
  <si>
    <t>NOK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</si>
  <si>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</si>
  <si>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</si>
  <si>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</si>
  <si>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</si>
  <si>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</si>
  <si>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</si>
  <si>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</si>
  <si>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</si>
  <si>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</si>
  <si>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</si>
  <si>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</si>
  <si>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</si>
  <si>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</si>
  <si>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</si>
  <si>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</si>
  <si>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</si>
  <si>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</si>
  <si>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</si>
  <si>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</si>
  <si>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</si>
  <si>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</si>
  <si>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</si>
  <si>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</si>
  <si>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</si>
  <si>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</si>
  <si>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</si>
  <si>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</si>
  <si>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</si>
  <si>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</si>
  <si>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</si>
  <si>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</si>
  <si>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</si>
  <si>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</si>
  <si>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</si>
  <si>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</si>
  <si>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</si>
  <si>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</si>
  <si>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</si>
  <si>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</si>
  <si>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</si>
  <si>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</si>
  <si>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</si>
  <si>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</si>
  <si>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</si>
  <si>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</si>
  <si>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</si>
  <si>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</si>
  <si>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</si>
  <si>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</si>
  <si>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</si>
  <si>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</si>
  <si>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</si>
  <si>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</si>
  <si>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</si>
  <si>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</si>
  <si>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</si>
  <si>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</si>
  <si>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</si>
  <si>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</si>
  <si>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</si>
  <si>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</si>
  <si>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</si>
  <si>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</si>
  <si>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</si>
  <si>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</si>
  <si>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</si>
  <si>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</si>
  <si>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</si>
  <si>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</si>
  <si>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</si>
  <si>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</si>
  <si>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</si>
  <si>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</si>
  <si>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</si>
  <si>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</si>
  <si>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</si>
  <si>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AU</t>
  </si>
  <si>
    <t>AUD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</si>
  <si>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</si>
  <si>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</si>
  <si>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</si>
  <si>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</si>
  <si>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</si>
  <si>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</si>
  <si>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</si>
  <si>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</si>
  <si>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</si>
  <si>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</si>
  <si>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</si>
  <si>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</si>
  <si>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</si>
  <si>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</si>
  <si>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</si>
  <si>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</si>
  <si>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</si>
  <si>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</si>
  <si>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</si>
  <si>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</si>
  <si>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</si>
  <si>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</si>
  <si>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</si>
  <si>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</si>
  <si>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</si>
  <si>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</si>
  <si>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</si>
  <si>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</si>
  <si>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</si>
  <si>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</si>
  <si>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</si>
  <si>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</si>
  <si>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</si>
  <si>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</si>
  <si>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</si>
  <si>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</si>
  <si>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</si>
  <si>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</si>
  <si>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</si>
  <si>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</si>
  <si>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</si>
  <si>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</si>
  <si>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</si>
  <si>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</si>
  <si>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</si>
  <si>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</si>
  <si>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</si>
  <si>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</si>
  <si>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</si>
  <si>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</si>
  <si>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</si>
  <si>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</si>
  <si>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</si>
  <si>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</si>
  <si>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</si>
  <si>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</si>
  <si>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</si>
  <si>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</si>
  <si>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</si>
  <si>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</si>
  <si>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</si>
  <si>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</si>
  <si>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</si>
  <si>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</si>
  <si>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</si>
  <si>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</si>
  <si>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</si>
  <si>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</si>
  <si>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</si>
  <si>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</si>
  <si>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</si>
  <si>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</si>
  <si>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</si>
  <si>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</si>
  <si>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</si>
  <si>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</si>
  <si>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</si>
  <si>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</si>
  <si>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</si>
  <si>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</si>
  <si>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</si>
  <si>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</si>
  <si>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</si>
  <si>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</si>
  <si>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</si>
  <si>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</si>
  <si>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</si>
  <si>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</si>
  <si>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</si>
  <si>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</si>
  <si>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</si>
  <si>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</si>
  <si>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</si>
  <si>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</si>
  <si>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</si>
  <si>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</si>
  <si>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failed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</si>
  <si>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</si>
  <si>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</si>
  <si>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</si>
  <si>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</si>
  <si>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</si>
  <si>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</si>
  <si>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AT</t>
  </si>
  <si>
    <t>EUR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</si>
  <si>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</si>
  <si>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</si>
  <si>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</si>
  <si>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</si>
  <si>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</si>
  <si>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</si>
  <si>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</si>
  <si>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</si>
  <si>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</si>
  <si>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</si>
  <si>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</si>
  <si>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</si>
  <si>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</si>
  <si>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</si>
  <si>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IE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</si>
  <si>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</si>
  <si>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</si>
  <si>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</si>
  <si>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</si>
  <si>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</si>
  <si>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</si>
  <si>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</si>
  <si>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</si>
  <si>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</si>
  <si>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</si>
  <si>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</si>
  <si>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</si>
  <si>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MX</t>
  </si>
  <si>
    <t>MXN</t>
  </si>
  <si>
    <t>Gay Party Superposh 'Winter Wonderland'</t>
  </si>
  <si>
    <t>Een Gay Party in het centrum van Amersfoort. 
Een geweldige avond uit, met een show, optredens en DJ's.</t>
  </si>
  <si>
    <t>NL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</si>
  <si>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</si>
  <si>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</si>
  <si>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</si>
  <si>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</si>
  <si>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</si>
  <si>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</si>
  <si>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</si>
  <si>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</si>
  <si>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</si>
  <si>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</si>
  <si>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</si>
  <si>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</si>
  <si>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</si>
  <si>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</si>
  <si>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</si>
  <si>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</si>
  <si>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</si>
  <si>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</si>
  <si>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</si>
  <si>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</si>
  <si>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</si>
  <si>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</si>
  <si>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</si>
  <si>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</si>
  <si>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</si>
  <si>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</si>
  <si>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</si>
  <si>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</si>
  <si>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</si>
  <si>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</si>
  <si>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</si>
  <si>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</si>
  <si>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</si>
  <si>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</si>
  <si>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</si>
  <si>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</si>
  <si>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</si>
  <si>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</si>
  <si>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</si>
  <si>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</si>
  <si>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</si>
  <si>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</si>
  <si>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</si>
  <si>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</si>
  <si>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</si>
  <si>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</si>
  <si>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</si>
  <si>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</si>
  <si>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</si>
  <si>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</si>
  <si>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</si>
  <si>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</si>
  <si>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</si>
  <si>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</si>
  <si>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</si>
  <si>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</si>
  <si>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</si>
  <si>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</si>
  <si>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</si>
  <si>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</si>
  <si>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</si>
  <si>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</si>
  <si>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</si>
  <si>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</si>
  <si>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</si>
  <si>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</si>
  <si>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</si>
  <si>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</si>
  <si>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</si>
  <si>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</si>
  <si>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</si>
  <si>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</si>
  <si>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</si>
  <si>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</si>
  <si>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</si>
  <si>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</si>
  <si>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</si>
  <si>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</si>
  <si>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</si>
  <si>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</si>
  <si>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</si>
  <si>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</si>
  <si>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</si>
  <si>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</si>
  <si>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</si>
  <si>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</si>
  <si>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</si>
  <si>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</si>
  <si>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</si>
  <si>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</si>
  <si>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</si>
  <si>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</si>
  <si>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</si>
  <si>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</si>
  <si>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</si>
  <si>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</si>
  <si>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</si>
  <si>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</si>
  <si>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</si>
  <si>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</si>
  <si>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</si>
  <si>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</si>
  <si>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</si>
  <si>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</si>
  <si>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</si>
  <si>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</si>
  <si>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</si>
  <si>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</si>
  <si>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</si>
  <si>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</si>
  <si>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</si>
  <si>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</si>
  <si>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</si>
  <si>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</si>
  <si>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</si>
  <si>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</si>
  <si>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</si>
  <si>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</si>
  <si>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</si>
  <si>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</si>
  <si>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</si>
  <si>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</si>
  <si>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</si>
  <si>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</si>
  <si>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</si>
  <si>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</si>
  <si>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</si>
  <si>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</si>
  <si>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</si>
  <si>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</si>
  <si>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</si>
  <si>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</si>
  <si>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</si>
  <si>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</si>
  <si>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</si>
  <si>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</si>
  <si>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</si>
  <si>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</si>
  <si>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</si>
  <si>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</si>
  <si>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</si>
  <si>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</si>
  <si>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</si>
  <si>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</si>
  <si>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</si>
  <si>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</si>
  <si>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</si>
  <si>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</si>
  <si>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</si>
  <si>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</si>
  <si>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</si>
  <si>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</si>
  <si>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</si>
  <si>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</si>
  <si>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</si>
  <si>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</si>
  <si>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</si>
  <si>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</si>
  <si>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</si>
  <si>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</si>
  <si>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</si>
  <si>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</si>
  <si>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</si>
  <si>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</si>
  <si>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Casablanca - The Gin Joint Cut (The Play)</t>
  </si>
  <si>
    <t>Bring Morag Fullarton's fun-loving spoof and homage of the classic and timeless film, 'Casablanca', to the stage in New York City.</t>
  </si>
  <si>
    <t>live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</si>
  <si>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</si>
  <si>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</si>
  <si>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</si>
  <si>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</si>
  <si>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</si>
  <si>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</si>
  <si>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</si>
  <si>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</si>
  <si>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</si>
  <si>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</si>
  <si>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</si>
  <si>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</si>
  <si>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</si>
  <si>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</si>
  <si>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</si>
  <si>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</si>
  <si>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</si>
  <si>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</si>
  <si>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</si>
  <si>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</si>
  <si>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</si>
  <si>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</si>
  <si>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</si>
  <si>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</si>
  <si>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FR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</si>
  <si>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</si>
  <si>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</si>
  <si>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</si>
  <si>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</si>
  <si>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</si>
  <si>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</si>
  <si>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</si>
  <si>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</si>
  <si>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</si>
  <si>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</si>
  <si>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</si>
  <si>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</si>
  <si>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</si>
  <si>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</si>
  <si>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</si>
  <si>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</si>
  <si>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</si>
  <si>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</si>
  <si>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</si>
  <si>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</si>
  <si>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</si>
  <si>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</si>
  <si>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</si>
  <si>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</si>
  <si>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</si>
  <si>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</si>
  <si>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</si>
  <si>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</si>
  <si>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</si>
  <si>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</si>
  <si>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</si>
  <si>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</si>
  <si>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</si>
  <si>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</si>
  <si>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</si>
  <si>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</si>
  <si>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</si>
  <si>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</si>
  <si>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</si>
  <si>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</si>
  <si>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</si>
  <si>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</si>
  <si>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</si>
  <si>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</si>
  <si>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</si>
  <si>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</si>
  <si>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</si>
  <si>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</si>
  <si>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</si>
  <si>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</si>
  <si>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</si>
  <si>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</si>
  <si>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</si>
  <si>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</si>
  <si>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</si>
  <si>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</si>
  <si>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</si>
  <si>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</si>
  <si>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</si>
  <si>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</si>
  <si>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</si>
  <si>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</si>
  <si>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</si>
  <si>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</si>
  <si>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</si>
  <si>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</si>
  <si>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</si>
  <si>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</si>
  <si>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</si>
  <si>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</si>
  <si>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</si>
  <si>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</si>
  <si>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</si>
  <si>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</si>
  <si>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</si>
  <si>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</si>
  <si>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</si>
  <si>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</si>
  <si>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</si>
  <si>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</si>
  <si>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</si>
  <si>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</si>
  <si>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</si>
  <si>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</si>
  <si>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</si>
  <si>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</si>
  <si>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</si>
  <si>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</si>
  <si>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</si>
  <si>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</si>
  <si>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</si>
  <si>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</si>
  <si>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</si>
  <si>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</si>
  <si>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</si>
  <si>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</si>
  <si>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</si>
  <si>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</si>
  <si>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</si>
  <si>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</si>
  <si>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</si>
  <si>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</si>
  <si>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</si>
  <si>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</si>
  <si>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</si>
  <si>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</si>
  <si>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</si>
  <si>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</si>
  <si>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</si>
  <si>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</si>
  <si>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</si>
  <si>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</si>
  <si>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</si>
  <si>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</si>
  <si>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</si>
  <si>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</si>
  <si>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</si>
  <si>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</si>
  <si>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</si>
  <si>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</si>
  <si>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</si>
  <si>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</si>
  <si>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</si>
  <si>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</si>
  <si>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</si>
  <si>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</si>
  <si>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</si>
  <si>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</si>
  <si>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</si>
  <si>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</si>
  <si>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</si>
  <si>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</si>
  <si>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</si>
  <si>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</si>
  <si>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</si>
  <si>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</si>
  <si>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</si>
  <si>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</si>
  <si>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</si>
  <si>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</si>
  <si>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</si>
  <si>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</si>
  <si>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</si>
  <si>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</si>
  <si>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</si>
  <si>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</si>
  <si>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</si>
  <si>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</si>
  <si>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</si>
  <si>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</si>
  <si>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</si>
  <si>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</si>
  <si>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</si>
  <si>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</si>
  <si>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</si>
  <si>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</si>
  <si>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</si>
  <si>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</si>
  <si>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</si>
  <si>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</si>
  <si>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</si>
  <si>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</si>
  <si>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</si>
  <si>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</si>
  <si>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</si>
  <si>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</si>
  <si>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</si>
  <si>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</si>
  <si>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</si>
  <si>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</si>
  <si>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</si>
  <si>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</si>
  <si>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</si>
  <si>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</si>
  <si>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</si>
  <si>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</si>
  <si>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</si>
  <si>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</si>
  <si>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</si>
  <si>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</si>
  <si>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</si>
  <si>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</si>
  <si>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</si>
  <si>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</si>
  <si>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</si>
  <si>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</si>
  <si>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</si>
  <si>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</si>
  <si>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</si>
  <si>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</si>
  <si>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</si>
  <si>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</si>
  <si>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</si>
  <si>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</si>
  <si>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</si>
  <si>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</si>
  <si>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</si>
  <si>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</si>
  <si>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</si>
  <si>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</si>
  <si>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</si>
  <si>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</si>
  <si>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</si>
  <si>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</si>
  <si>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</si>
  <si>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</si>
  <si>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</si>
  <si>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</si>
  <si>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</si>
  <si>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</si>
  <si>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</si>
  <si>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</si>
  <si>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</si>
  <si>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</si>
  <si>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</si>
  <si>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</si>
  <si>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</si>
  <si>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</si>
  <si>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</si>
  <si>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</si>
  <si>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</si>
  <si>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</si>
  <si>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</si>
  <si>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</si>
  <si>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</si>
  <si>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</si>
  <si>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</si>
  <si>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</si>
  <si>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</si>
  <si>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</si>
  <si>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</si>
  <si>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</si>
  <si>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</si>
  <si>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</si>
  <si>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</si>
  <si>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</si>
  <si>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</si>
  <si>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</si>
  <si>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</si>
  <si>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</si>
  <si>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</si>
  <si>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</si>
  <si>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</si>
  <si>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</si>
  <si>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</si>
  <si>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</si>
  <si>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</si>
  <si>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</si>
  <si>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</si>
  <si>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</si>
  <si>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</si>
  <si>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</si>
  <si>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</si>
  <si>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</si>
  <si>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</si>
  <si>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</si>
  <si>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</si>
  <si>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</si>
  <si>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</si>
  <si>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</si>
  <si>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</si>
  <si>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</si>
  <si>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</si>
  <si>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</si>
  <si>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</si>
  <si>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</si>
  <si>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NZ</t>
  </si>
  <si>
    <t>NZD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</si>
  <si>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</si>
  <si>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</si>
  <si>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</si>
  <si>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</si>
  <si>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</si>
  <si>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</si>
  <si>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</si>
  <si>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</si>
  <si>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</si>
  <si>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</si>
  <si>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</si>
  <si>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</si>
  <si>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</si>
  <si>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</si>
  <si>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</si>
  <si>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</si>
  <si>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</si>
  <si>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</si>
  <si>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ES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</si>
  <si>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</si>
  <si>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</si>
  <si>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</si>
  <si>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</si>
  <si>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</si>
  <si>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</si>
  <si>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</si>
  <si>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</si>
  <si>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</si>
  <si>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</si>
  <si>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</si>
  <si>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</si>
  <si>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</si>
  <si>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</si>
  <si>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</si>
  <si>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</si>
  <si>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</si>
  <si>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</si>
  <si>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</si>
  <si>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</si>
  <si>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</si>
  <si>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</si>
  <si>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</si>
  <si>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</si>
  <si>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</si>
  <si>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</si>
  <si>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</si>
  <si>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</si>
  <si>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</si>
  <si>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</si>
  <si>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</si>
  <si>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</si>
  <si>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</si>
  <si>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</si>
  <si>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</si>
  <si>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</si>
  <si>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</si>
  <si>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</si>
  <si>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</si>
  <si>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</si>
  <si>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</si>
  <si>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</si>
  <si>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</si>
  <si>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</si>
  <si>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</si>
  <si>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</si>
  <si>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</si>
  <si>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</si>
  <si>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</si>
  <si>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</si>
  <si>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</si>
  <si>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</si>
  <si>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</si>
  <si>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</si>
  <si>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</si>
  <si>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</si>
  <si>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</si>
  <si>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</si>
  <si>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</si>
  <si>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</si>
  <si>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</si>
  <si>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</si>
  <si>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</si>
  <si>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</si>
  <si>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</si>
  <si>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</si>
  <si>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</si>
  <si>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</si>
  <si>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</si>
  <si>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</si>
  <si>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</si>
  <si>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</si>
  <si>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</si>
  <si>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</si>
  <si>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</si>
  <si>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</si>
  <si>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</si>
  <si>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</si>
  <si>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</si>
  <si>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</si>
  <si>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</si>
  <si>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</si>
  <si>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</si>
  <si>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</si>
  <si>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</si>
  <si>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</si>
  <si>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</si>
  <si>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</si>
  <si>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</si>
  <si>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</si>
  <si>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</si>
  <si>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</si>
  <si>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</si>
  <si>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</si>
  <si>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</si>
  <si>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LU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</si>
  <si>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</si>
  <si>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</si>
  <si>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</si>
  <si>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</si>
  <si>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</si>
  <si>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</si>
  <si>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</si>
  <si>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</si>
  <si>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</si>
  <si>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</si>
  <si>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</si>
  <si>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</si>
  <si>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</si>
  <si>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</si>
  <si>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</si>
  <si>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</si>
  <si>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</si>
  <si>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</si>
  <si>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</si>
  <si>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</si>
  <si>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</si>
  <si>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</si>
  <si>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</si>
  <si>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</si>
  <si>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</si>
  <si>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</si>
  <si>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</si>
  <si>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</si>
  <si>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</si>
  <si>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</si>
  <si>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</si>
  <si>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</si>
  <si>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</si>
  <si>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</si>
  <si>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</si>
  <si>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</si>
  <si>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</si>
  <si>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</si>
  <si>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</si>
  <si>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</si>
  <si>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</si>
  <si>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</si>
  <si>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</si>
  <si>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</si>
  <si>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</si>
  <si>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</si>
  <si>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</si>
  <si>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</si>
  <si>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</si>
  <si>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</si>
  <si>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</si>
  <si>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</si>
  <si>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</si>
  <si>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</si>
  <si>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</si>
  <si>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</si>
  <si>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</si>
  <si>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</si>
  <si>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</si>
  <si>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</si>
  <si>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</si>
  <si>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</si>
  <si>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</si>
  <si>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</si>
  <si>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</si>
  <si>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</si>
  <si>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</si>
  <si>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</si>
  <si>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</si>
  <si>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</si>
  <si>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</si>
  <si>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</si>
  <si>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</si>
  <si>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</si>
  <si>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</si>
  <si>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</si>
  <si>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</si>
  <si>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</si>
  <si>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</si>
  <si>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</si>
  <si>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</si>
  <si>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</si>
  <si>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</si>
  <si>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</si>
  <si>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</si>
  <si>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</si>
  <si>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</si>
  <si>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</si>
  <si>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</si>
  <si>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</si>
  <si>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</si>
  <si>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</si>
  <si>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</si>
  <si>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</si>
  <si>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</si>
  <si>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</si>
  <si>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</si>
  <si>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</si>
  <si>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</si>
  <si>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</si>
  <si>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</si>
  <si>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</si>
  <si>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</si>
  <si>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</si>
  <si>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</si>
  <si>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</si>
  <si>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</si>
  <si>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</si>
  <si>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</si>
  <si>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</si>
  <si>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</si>
  <si>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</si>
  <si>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</si>
  <si>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</si>
  <si>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</si>
  <si>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</si>
  <si>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</si>
  <si>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</si>
  <si>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</si>
  <si>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</si>
  <si>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</si>
  <si>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</si>
  <si>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</si>
  <si>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</si>
  <si>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</si>
  <si>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</si>
  <si>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</si>
  <si>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</si>
  <si>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</si>
  <si>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</si>
  <si>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</si>
  <si>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</si>
  <si>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</si>
  <si>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</si>
  <si>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</si>
  <si>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</si>
  <si>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</si>
  <si>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</si>
  <si>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</si>
  <si>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</si>
  <si>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</si>
  <si>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</si>
  <si>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</si>
  <si>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</si>
  <si>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</si>
  <si>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</si>
  <si>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</si>
  <si>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</si>
  <si>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</si>
  <si>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</si>
  <si>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</si>
  <si>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</si>
  <si>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</si>
  <si>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</si>
  <si>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</si>
  <si>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</si>
  <si>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</si>
  <si>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</si>
  <si>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</si>
  <si>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</si>
  <si>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</si>
  <si>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</si>
  <si>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</si>
  <si>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</si>
  <si>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</si>
  <si>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</si>
  <si>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</si>
  <si>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</si>
  <si>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</si>
  <si>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</si>
  <si>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</si>
  <si>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</si>
  <si>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</si>
  <si>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</si>
  <si>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</si>
  <si>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</si>
  <si>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</si>
  <si>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</si>
  <si>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</si>
  <si>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</si>
  <si>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</si>
  <si>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</si>
  <si>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</si>
  <si>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</si>
  <si>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</si>
  <si>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</si>
  <si>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</si>
  <si>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</si>
  <si>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</si>
  <si>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</si>
  <si>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</si>
  <si>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</si>
  <si>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</si>
  <si>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</si>
  <si>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</si>
  <si>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</si>
  <si>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</si>
  <si>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</si>
  <si>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</si>
  <si>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</si>
  <si>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</si>
  <si>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</si>
  <si>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</si>
  <si>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</si>
  <si>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</si>
  <si>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</si>
  <si>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</si>
  <si>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</si>
  <si>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</si>
  <si>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</si>
  <si>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</si>
  <si>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</si>
  <si>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</si>
  <si>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</si>
  <si>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</si>
  <si>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</si>
  <si>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</si>
  <si>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</si>
  <si>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</si>
  <si>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</si>
  <si>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</si>
  <si>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</si>
  <si>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</si>
  <si>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</si>
  <si>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</si>
  <si>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</si>
  <si>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</si>
  <si>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</si>
  <si>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</si>
  <si>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</si>
  <si>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</si>
  <si>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</si>
  <si>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</si>
  <si>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</si>
  <si>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</si>
  <si>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</si>
  <si>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</si>
  <si>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</si>
  <si>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</si>
  <si>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</si>
  <si>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</si>
  <si>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</si>
  <si>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</si>
  <si>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</si>
  <si>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</si>
  <si>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</si>
  <si>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</si>
  <si>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</si>
  <si>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</si>
  <si>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</si>
  <si>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</si>
  <si>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</si>
  <si>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</si>
  <si>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</si>
  <si>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</si>
  <si>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</si>
  <si>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</si>
  <si>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</si>
  <si>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</si>
  <si>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</si>
  <si>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</si>
  <si>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</si>
  <si>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</si>
  <si>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</si>
  <si>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</si>
  <si>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</si>
  <si>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</si>
  <si>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</si>
  <si>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</si>
  <si>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</si>
  <si>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</si>
  <si>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</si>
  <si>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</si>
  <si>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</si>
  <si>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</si>
  <si>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</si>
  <si>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</si>
  <si>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</si>
  <si>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</si>
  <si>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</si>
  <si>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</si>
  <si>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</si>
  <si>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</si>
  <si>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</si>
  <si>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</si>
  <si>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</si>
  <si>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</si>
  <si>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</si>
  <si>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</si>
  <si>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</si>
  <si>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</si>
  <si>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</si>
  <si>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</si>
  <si>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</si>
  <si>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</si>
  <si>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</si>
  <si>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</si>
  <si>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</si>
  <si>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</si>
  <si>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</si>
  <si>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</si>
  <si>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</si>
  <si>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</si>
  <si>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</si>
  <si>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</si>
  <si>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</si>
  <si>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</si>
  <si>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</si>
  <si>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</si>
  <si>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</si>
  <si>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</si>
  <si>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</si>
  <si>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</si>
  <si>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</si>
  <si>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</si>
  <si>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</si>
  <si>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</si>
  <si>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</si>
  <si>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</si>
  <si>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</si>
  <si>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</si>
  <si>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</si>
  <si>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</si>
  <si>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</si>
  <si>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</si>
  <si>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</si>
  <si>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</si>
  <si>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</si>
  <si>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</si>
  <si>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</si>
  <si>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</si>
  <si>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</si>
  <si>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</si>
  <si>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</si>
  <si>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</si>
  <si>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</si>
  <si>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</si>
  <si>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</si>
  <si>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</si>
  <si>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</si>
  <si>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</si>
  <si>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</si>
  <si>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</si>
  <si>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</si>
  <si>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</si>
  <si>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</si>
  <si>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</si>
  <si>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</si>
  <si>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</si>
  <si>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</si>
  <si>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</si>
  <si>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</si>
  <si>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</si>
  <si>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</si>
  <si>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</si>
  <si>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</si>
  <si>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</si>
  <si>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</si>
  <si>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</si>
  <si>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</si>
  <si>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</si>
  <si>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</si>
  <si>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</si>
  <si>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</si>
  <si>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</si>
  <si>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</si>
  <si>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</si>
  <si>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</si>
  <si>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</si>
  <si>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</si>
  <si>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</si>
  <si>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</si>
  <si>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</si>
  <si>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</si>
  <si>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</si>
  <si>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</si>
  <si>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</si>
  <si>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</si>
  <si>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</si>
  <si>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</si>
  <si>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</si>
  <si>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</si>
  <si>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</si>
  <si>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</si>
  <si>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</si>
  <si>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</si>
  <si>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</si>
  <si>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</si>
  <si>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DE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</si>
  <si>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</si>
  <si>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</si>
  <si>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</si>
  <si>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</si>
  <si>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</si>
  <si>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</si>
  <si>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</si>
  <si>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</si>
  <si>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</si>
  <si>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</si>
  <si>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</si>
  <si>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</si>
  <si>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</si>
  <si>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</si>
  <si>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</si>
  <si>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</si>
  <si>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</si>
  <si>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</si>
  <si>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</si>
  <si>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</si>
  <si>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</si>
  <si>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</si>
  <si>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</si>
  <si>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</si>
  <si>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IT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</si>
  <si>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</si>
  <si>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</si>
  <si>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</si>
  <si>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</si>
  <si>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</si>
  <si>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</si>
  <si>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</si>
  <si>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</si>
  <si>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</si>
  <si>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</si>
  <si>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</si>
  <si>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</si>
  <si>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</si>
  <si>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</si>
  <si>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</si>
  <si>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</si>
  <si>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</si>
  <si>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</si>
  <si>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</si>
  <si>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</si>
  <si>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</si>
  <si>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</si>
  <si>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</si>
  <si>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</si>
  <si>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</si>
  <si>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</si>
  <si>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</si>
  <si>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</si>
  <si>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</si>
  <si>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</si>
  <si>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</si>
  <si>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</si>
  <si>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</si>
  <si>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</si>
  <si>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</si>
  <si>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</si>
  <si>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</si>
  <si>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</si>
  <si>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</si>
  <si>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</si>
  <si>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</si>
  <si>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</si>
  <si>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</si>
  <si>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</si>
  <si>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</si>
  <si>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</si>
  <si>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</si>
  <si>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</si>
  <si>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</si>
  <si>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</si>
  <si>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</si>
  <si>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</si>
  <si>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</si>
  <si>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</si>
  <si>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</si>
  <si>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</si>
  <si>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</si>
  <si>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</si>
  <si>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</si>
  <si>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</si>
  <si>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</si>
  <si>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</si>
  <si>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</si>
  <si>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</si>
  <si>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</si>
  <si>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</si>
  <si>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</si>
  <si>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</si>
  <si>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</si>
  <si>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</si>
  <si>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</si>
  <si>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</si>
  <si>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</si>
  <si>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</si>
  <si>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</si>
  <si>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</si>
  <si>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</si>
  <si>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</si>
  <si>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</si>
  <si>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</si>
  <si>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</si>
  <si>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</si>
  <si>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</si>
  <si>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</si>
  <si>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</si>
  <si>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</si>
  <si>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</si>
  <si>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</si>
  <si>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</si>
  <si>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</si>
  <si>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</si>
  <si>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</si>
  <si>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</si>
  <si>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</si>
  <si>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</si>
  <si>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</si>
  <si>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</si>
  <si>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</si>
  <si>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</si>
  <si>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</si>
  <si>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</si>
  <si>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</si>
  <si>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</si>
  <si>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</si>
  <si>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</si>
  <si>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</si>
  <si>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</si>
  <si>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</si>
  <si>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</si>
  <si>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</si>
  <si>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</si>
  <si>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</si>
  <si>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</si>
  <si>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</si>
  <si>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</si>
  <si>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</si>
  <si>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</si>
  <si>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</si>
  <si>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</si>
  <si>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</si>
  <si>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</si>
  <si>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</si>
  <si>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</si>
  <si>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</si>
  <si>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</si>
  <si>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</si>
  <si>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</si>
  <si>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</si>
  <si>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</si>
  <si>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</si>
  <si>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</si>
  <si>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</si>
  <si>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</si>
  <si>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</si>
  <si>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</si>
  <si>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</si>
  <si>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</si>
  <si>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</si>
  <si>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</si>
  <si>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</si>
  <si>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</si>
  <si>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</si>
  <si>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</si>
  <si>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</si>
  <si>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</si>
  <si>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</si>
  <si>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</si>
  <si>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</si>
  <si>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</si>
  <si>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</si>
  <si>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</si>
  <si>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</si>
  <si>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</si>
  <si>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</si>
  <si>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</si>
  <si>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</si>
  <si>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</si>
  <si>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</si>
  <si>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</si>
  <si>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</si>
  <si>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CH</t>
  </si>
  <si>
    <t>CHF</t>
  </si>
  <si>
    <t>Teaterforestilling: Shakespeare patchwork</t>
  </si>
  <si>
    <t>Vi mindes 400-Ã¥ret for Shakespeares dÃ¸d ved at producere en forestilling, som indeholder alt det, som vi kender Shakespeare for.</t>
  </si>
  <si>
    <t>DK</t>
  </si>
  <si>
    <t>DKK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</si>
  <si>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</si>
  <si>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</si>
  <si>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</si>
  <si>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</si>
  <si>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</si>
  <si>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</si>
  <si>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</si>
  <si>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</si>
  <si>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</si>
  <si>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</si>
  <si>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</si>
  <si>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</si>
  <si>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</si>
  <si>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</si>
  <si>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</si>
  <si>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</si>
  <si>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</si>
  <si>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</si>
  <si>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</si>
  <si>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</si>
  <si>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</si>
  <si>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</si>
  <si>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</si>
  <si>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</si>
  <si>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</si>
  <si>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</si>
  <si>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</si>
  <si>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</si>
  <si>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</si>
  <si>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</si>
  <si>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</si>
  <si>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</si>
  <si>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</si>
  <si>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</si>
  <si>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</si>
  <si>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</si>
  <si>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</si>
  <si>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</si>
  <si>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</si>
  <si>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</si>
  <si>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</si>
  <si>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</si>
  <si>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</si>
  <si>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</si>
  <si>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</si>
  <si>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</si>
  <si>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</si>
  <si>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</si>
  <si>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</si>
  <si>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</si>
  <si>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</si>
  <si>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</si>
  <si>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</si>
  <si>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</si>
  <si>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</si>
  <si>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</si>
  <si>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</si>
  <si>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</si>
  <si>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</si>
  <si>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</si>
  <si>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</si>
  <si>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</si>
  <si>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</si>
  <si>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</si>
  <si>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</si>
  <si>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</si>
  <si>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</si>
  <si>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</si>
  <si>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</si>
  <si>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</si>
  <si>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</si>
  <si>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</si>
  <si>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</si>
  <si>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</si>
  <si>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</si>
  <si>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</si>
  <si>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</si>
  <si>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</si>
  <si>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</si>
  <si>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</si>
  <si>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</si>
  <si>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</si>
  <si>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</si>
  <si>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</si>
  <si>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</si>
  <si>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</si>
  <si>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</si>
  <si>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</si>
  <si>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</si>
  <si>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</si>
  <si>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</si>
  <si>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</si>
  <si>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</si>
  <si>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</si>
  <si>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</si>
  <si>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</si>
  <si>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</si>
  <si>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</si>
  <si>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</si>
  <si>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</si>
  <si>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</si>
  <si>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</si>
  <si>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</si>
  <si>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</si>
  <si>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</si>
  <si>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</si>
  <si>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</si>
  <si>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</si>
  <si>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</si>
  <si>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</si>
  <si>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</si>
  <si>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</si>
  <si>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</si>
  <si>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</si>
  <si>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</si>
  <si>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</si>
  <si>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</si>
  <si>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</si>
  <si>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</si>
  <si>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</si>
  <si>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</si>
  <si>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</si>
  <si>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</si>
  <si>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</si>
  <si>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</si>
  <si>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</si>
  <si>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</si>
  <si>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</si>
  <si>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</si>
  <si>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</si>
  <si>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</si>
  <si>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</si>
  <si>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</si>
  <si>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</si>
  <si>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</si>
  <si>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</si>
  <si>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</si>
  <si>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</si>
  <si>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</si>
  <si>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</si>
  <si>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</si>
  <si>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</si>
  <si>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</si>
  <si>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</si>
  <si>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</si>
  <si>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</si>
  <si>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</si>
  <si>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</si>
  <si>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</si>
  <si>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</si>
  <si>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</si>
  <si>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</si>
  <si>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</si>
  <si>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</si>
  <si>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</si>
  <si>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</si>
  <si>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</si>
  <si>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</si>
  <si>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</si>
  <si>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</si>
  <si>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</si>
  <si>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</si>
  <si>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</si>
  <si>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</si>
  <si>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</si>
  <si>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</si>
  <si>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</si>
  <si>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</si>
  <si>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</si>
  <si>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</si>
  <si>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</si>
  <si>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</si>
  <si>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</si>
  <si>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</si>
  <si>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</si>
  <si>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</si>
  <si>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</si>
  <si>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</si>
  <si>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</si>
  <si>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</si>
  <si>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</si>
  <si>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</si>
  <si>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</si>
  <si>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</si>
  <si>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</si>
  <si>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</si>
  <si>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</si>
  <si>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</si>
  <si>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</si>
  <si>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</si>
  <si>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</si>
  <si>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</si>
  <si>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</si>
  <si>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</si>
  <si>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</si>
  <si>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</si>
  <si>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</si>
  <si>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</si>
  <si>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</si>
  <si>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</si>
  <si>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</si>
  <si>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</si>
  <si>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</si>
  <si>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</si>
  <si>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</si>
  <si>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</si>
  <si>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</si>
  <si>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</si>
  <si>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</si>
  <si>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</si>
  <si>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</si>
  <si>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</si>
  <si>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</si>
  <si>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</si>
  <si>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</si>
  <si>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</si>
  <si>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</si>
  <si>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</si>
  <si>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</si>
  <si>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</si>
  <si>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</si>
  <si>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</si>
  <si>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</si>
  <si>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</si>
  <si>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</si>
  <si>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</si>
  <si>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</si>
  <si>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</si>
  <si>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</si>
  <si>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</si>
  <si>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</si>
  <si>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</si>
  <si>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</si>
  <si>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</si>
  <si>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</si>
  <si>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</si>
  <si>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</si>
  <si>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</si>
  <si>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</si>
  <si>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</si>
  <si>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</si>
  <si>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SE</t>
  </si>
  <si>
    <t>SEK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</si>
  <si>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</si>
  <si>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</si>
  <si>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</si>
  <si>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</si>
  <si>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</si>
  <si>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</si>
  <si>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</si>
  <si>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</si>
  <si>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</si>
  <si>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</si>
  <si>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</si>
  <si>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</si>
  <si>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</si>
  <si>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</si>
  <si>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</si>
  <si>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</si>
  <si>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</si>
  <si>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</si>
  <si>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</si>
  <si>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</si>
  <si>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</si>
  <si>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</si>
  <si>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</si>
  <si>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</si>
  <si>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</si>
  <si>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</si>
  <si>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</si>
  <si>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</si>
  <si>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</si>
  <si>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</si>
  <si>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</si>
  <si>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</si>
  <si>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</si>
  <si>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</si>
  <si>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</si>
  <si>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</si>
  <si>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</si>
  <si>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</si>
  <si>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</si>
  <si>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</si>
  <si>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</si>
  <si>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</si>
  <si>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</si>
  <si>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</si>
  <si>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</si>
  <si>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</si>
  <si>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</si>
  <si>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</si>
  <si>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</si>
  <si>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</si>
  <si>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</si>
  <si>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</si>
  <si>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</si>
  <si>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</si>
  <si>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</si>
  <si>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</si>
  <si>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</si>
  <si>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</si>
  <si>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</si>
  <si>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</si>
  <si>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</si>
  <si>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</si>
  <si>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</si>
  <si>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</si>
  <si>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</si>
  <si>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</si>
  <si>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</si>
  <si>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</si>
  <si>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</si>
  <si>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</si>
  <si>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</si>
  <si>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</si>
  <si>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</si>
  <si>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</si>
  <si>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</si>
  <si>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</si>
  <si>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</si>
  <si>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</si>
  <si>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</si>
  <si>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</si>
  <si>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</si>
  <si>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</si>
  <si>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</si>
  <si>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</si>
  <si>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</si>
  <si>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</si>
  <si>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</si>
  <si>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</si>
  <si>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</si>
  <si>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</si>
  <si>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</si>
  <si>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</si>
  <si>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</si>
  <si>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</si>
  <si>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</si>
  <si>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</si>
  <si>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</si>
  <si>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</si>
  <si>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</si>
  <si>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</si>
  <si>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</si>
  <si>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</si>
  <si>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</si>
  <si>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</si>
  <si>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</si>
  <si>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</si>
  <si>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</si>
  <si>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</si>
  <si>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</si>
  <si>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</si>
  <si>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</si>
  <si>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</si>
  <si>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</si>
  <si>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</si>
  <si>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</si>
  <si>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</si>
  <si>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</si>
  <si>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</si>
  <si>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</si>
  <si>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</si>
  <si>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</si>
  <si>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</si>
  <si>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</si>
  <si>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</si>
  <si>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</si>
  <si>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</si>
  <si>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</si>
  <si>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</si>
  <si>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</si>
  <si>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</si>
  <si>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</si>
  <si>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</si>
  <si>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</si>
  <si>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</si>
  <si>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</si>
  <si>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</si>
  <si>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</si>
  <si>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</si>
  <si>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</si>
  <si>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</si>
  <si>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</si>
  <si>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</si>
  <si>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</si>
  <si>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</si>
  <si>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</si>
  <si>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</si>
  <si>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</si>
  <si>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</si>
  <si>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</si>
  <si>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</si>
  <si>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</si>
  <si>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</si>
  <si>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</si>
  <si>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</si>
  <si>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</si>
  <si>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</si>
  <si>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</si>
  <si>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</si>
  <si>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</si>
  <si>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</si>
  <si>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</si>
  <si>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</si>
  <si>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</si>
  <si>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</si>
  <si>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</si>
  <si>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</si>
  <si>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</si>
  <si>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</si>
  <si>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</si>
  <si>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</si>
  <si>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</si>
  <si>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</si>
  <si>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</si>
  <si>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</si>
  <si>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</si>
  <si>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</si>
  <si>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</si>
  <si>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</si>
  <si>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</si>
  <si>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</si>
  <si>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</si>
  <si>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</si>
  <si>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</si>
  <si>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</si>
  <si>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</si>
  <si>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</si>
  <si>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</si>
  <si>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</si>
  <si>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</si>
  <si>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</si>
  <si>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</si>
  <si>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</si>
  <si>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</si>
  <si>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</si>
  <si>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</si>
  <si>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</si>
  <si>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</si>
  <si>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</si>
  <si>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</si>
  <si>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</si>
  <si>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</si>
  <si>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</si>
  <si>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</si>
  <si>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</si>
  <si>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</si>
  <si>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</si>
  <si>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</si>
  <si>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</si>
  <si>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</si>
  <si>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</si>
  <si>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</si>
  <si>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</si>
  <si>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</si>
  <si>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</si>
  <si>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</si>
  <si>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</si>
  <si>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</si>
  <si>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</si>
  <si>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</si>
  <si>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</si>
  <si>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</si>
  <si>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</si>
  <si>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</si>
  <si>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</si>
  <si>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</si>
  <si>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</si>
  <si>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</si>
  <si>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</si>
  <si>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</si>
  <si>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</si>
  <si>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</si>
  <si>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</si>
  <si>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</si>
  <si>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</si>
  <si>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</si>
  <si>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</si>
  <si>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</si>
  <si>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</si>
  <si>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</si>
  <si>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</si>
  <si>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</si>
  <si>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</si>
  <si>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</si>
  <si>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</si>
  <si>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</si>
  <si>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</si>
  <si>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</si>
  <si>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</si>
  <si>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</si>
  <si>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</si>
  <si>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</si>
  <si>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</si>
  <si>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</si>
  <si>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</si>
  <si>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</si>
  <si>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</si>
  <si>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</si>
  <si>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</si>
  <si>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</si>
  <si>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</si>
  <si>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</si>
  <si>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</si>
  <si>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</si>
  <si>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</si>
  <si>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</si>
  <si>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</si>
  <si>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</si>
  <si>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</si>
  <si>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</si>
  <si>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</si>
  <si>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</si>
  <si>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</si>
  <si>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</si>
  <si>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</si>
  <si>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</si>
  <si>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</si>
  <si>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</si>
  <si>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</si>
  <si>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</si>
  <si>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</si>
  <si>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</si>
  <si>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</si>
  <si>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</si>
  <si>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</si>
  <si>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</si>
  <si>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</si>
  <si>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</si>
  <si>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</si>
  <si>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</si>
  <si>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</si>
  <si>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</si>
  <si>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</si>
  <si>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</si>
  <si>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</si>
  <si>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</si>
  <si>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</si>
  <si>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</si>
  <si>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</si>
  <si>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</si>
  <si>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</si>
  <si>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</si>
  <si>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</si>
  <si>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</si>
  <si>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</si>
  <si>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</si>
  <si>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</si>
  <si>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</si>
  <si>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</si>
  <si>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</si>
  <si>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</si>
  <si>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</si>
  <si>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</si>
  <si>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</si>
  <si>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</si>
  <si>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</si>
  <si>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</si>
  <si>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</si>
  <si>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</si>
  <si>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</si>
  <si>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</si>
  <si>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</si>
  <si>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</si>
  <si>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</si>
  <si>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</si>
  <si>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</si>
  <si>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</si>
  <si>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</si>
  <si>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</si>
  <si>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</si>
  <si>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</si>
  <si>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</si>
  <si>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</si>
  <si>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</si>
  <si>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</si>
  <si>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</si>
  <si>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</si>
  <si>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</si>
  <si>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</si>
  <si>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</si>
  <si>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</si>
  <si>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</si>
  <si>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</si>
  <si>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</si>
  <si>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</si>
  <si>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</si>
  <si>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</si>
  <si>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</si>
  <si>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</si>
  <si>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</si>
  <si>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</si>
  <si>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</si>
  <si>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</si>
  <si>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</si>
  <si>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</si>
  <si>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</si>
  <si>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</si>
  <si>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</si>
  <si>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</si>
  <si>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</si>
  <si>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</si>
  <si>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</si>
  <si>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</si>
  <si>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</si>
  <si>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</si>
  <si>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</si>
  <si>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</si>
  <si>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</si>
  <si>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</si>
  <si>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</si>
  <si>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</si>
  <si>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</si>
  <si>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</si>
  <si>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</si>
  <si>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</si>
  <si>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</si>
  <si>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</si>
  <si>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</si>
  <si>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</si>
  <si>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</si>
  <si>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</si>
  <si>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</si>
  <si>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</si>
  <si>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</si>
  <si>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</si>
  <si>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</si>
  <si>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</si>
  <si>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</si>
  <si>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</si>
  <si>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</si>
  <si>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</si>
  <si>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</si>
  <si>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</si>
  <si>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</si>
  <si>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</si>
  <si>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</si>
  <si>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</si>
  <si>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</si>
  <si>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</si>
  <si>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</si>
  <si>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</si>
  <si>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</si>
  <si>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</si>
  <si>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</si>
  <si>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</si>
  <si>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</si>
  <si>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</si>
  <si>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</si>
  <si>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</si>
  <si>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</si>
  <si>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</si>
  <si>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</si>
  <si>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</si>
  <si>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</si>
  <si>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</si>
  <si>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</si>
  <si>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</si>
  <si>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</si>
  <si>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</si>
  <si>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</si>
  <si>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</si>
  <si>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</si>
  <si>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</si>
  <si>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</si>
  <si>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</si>
  <si>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</si>
  <si>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</si>
  <si>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</si>
  <si>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</si>
  <si>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</si>
  <si>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</si>
  <si>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</si>
  <si>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</si>
  <si>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</si>
  <si>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</si>
  <si>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</si>
  <si>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</si>
  <si>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</si>
  <si>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</si>
  <si>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</si>
  <si>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</si>
  <si>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</si>
  <si>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</si>
  <si>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</si>
  <si>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</si>
  <si>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</si>
  <si>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</si>
  <si>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</si>
  <si>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</si>
  <si>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</si>
  <si>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</si>
  <si>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</si>
  <si>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</si>
  <si>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</si>
  <si>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</si>
  <si>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</si>
  <si>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</si>
  <si>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</si>
  <si>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</si>
  <si>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</si>
  <si>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</si>
  <si>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</si>
  <si>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</si>
  <si>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</si>
  <si>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</si>
  <si>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</si>
  <si>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</si>
  <si>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</si>
  <si>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</si>
  <si>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</si>
  <si>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</si>
  <si>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</si>
  <si>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</si>
  <si>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</si>
  <si>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</si>
  <si>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</si>
  <si>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</si>
  <si>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</si>
  <si>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</si>
  <si>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</si>
  <si>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</si>
  <si>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</si>
  <si>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</si>
  <si>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</si>
  <si>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</si>
  <si>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</si>
  <si>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</si>
  <si>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</si>
  <si>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</si>
  <si>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</si>
  <si>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</si>
  <si>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</si>
  <si>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</si>
  <si>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</si>
  <si>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</si>
  <si>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</si>
  <si>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</si>
  <si>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</si>
  <si>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</si>
  <si>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</si>
  <si>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</si>
  <si>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</si>
  <si>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</si>
  <si>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</si>
  <si>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50000+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</si>
  <si>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</si>
  <si>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</si>
  <si>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</si>
  <si>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</si>
  <si>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</si>
  <si>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</si>
  <si>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</si>
  <si>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</si>
  <si>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</si>
  <si>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</si>
  <si>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Goal Range</t>
  </si>
  <si>
    <t>Goal Bin</t>
  </si>
  <si>
    <t>0-999</t>
  </si>
  <si>
    <t>Column Labels</t>
  </si>
  <si>
    <t>Grand Total</t>
  </si>
  <si>
    <t>Count of outcomes</t>
  </si>
  <si>
    <t>Row Labels</t>
  </si>
  <si>
    <t>Oct</t>
  </si>
  <si>
    <t>Dec</t>
  </si>
  <si>
    <t>Mar</t>
  </si>
  <si>
    <t>Apr</t>
  </si>
  <si>
    <t>Jan</t>
  </si>
  <si>
    <t>Nov</t>
  </si>
  <si>
    <t>Jun</t>
  </si>
  <si>
    <t>Jul</t>
  </si>
  <si>
    <t>Aug</t>
  </si>
  <si>
    <t>May</t>
  </si>
  <si>
    <t>Sep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</si>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</sst>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4" fontId="0" fillId="0" borderId="0" xfId="0" applyNumberFormat="1"/>
    <xf numFmtId="43" fontId="2" fillId="0" borderId="0" xfId="1" applyFont="1" applyAlignment="1">
      <alignment horizontal="center"/>
    </xf>
    <xf numFmtId="43" fontId="0" fillId="0" borderId="0" xfId="1" applyFont="1"/>
    <xf numFmtId="9" fontId="0" fillId="0" borderId="0" xfId="2" applyFon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12"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0-999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50000+</c:v>
                </c:pt>
              </c:strCache>
            </c:strRef>
          </c:cat>
          <c:val>
            <c:numRef>
              <c:f>'Outcomes Based on Goals'!$F$2:$F$13</c:f>
              <c:numCache>
                <c:formatCode>_(* #,##0.00_);_(* \(#,##0.00\);_(* "-"??_);_(@_)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56.92307692307692</c:v>
                </c:pt>
                <c:pt idx="4">
                  <c:v>50</c:v>
                </c:pt>
                <c:pt idx="5">
                  <c:v>0</c:v>
                </c:pt>
                <c:pt idx="6">
                  <c:v>41.17647058823529</c:v>
                </c:pt>
                <c:pt idx="7">
                  <c:v>42.857142857142854</c:v>
                </c:pt>
                <c:pt idx="8">
                  <c:v>0</c:v>
                </c:pt>
                <c:pt idx="9">
                  <c:v>30</c:v>
                </c:pt>
                <c:pt idx="10">
                  <c:v>66.666666666666657</c:v>
                </c:pt>
                <c:pt idx="11">
                  <c:v>19.047619047619047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2-4495-A716-C4C0CD626534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0-999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50000+</c:v>
                </c:pt>
              </c:strCache>
            </c:strRef>
          </c:cat>
          <c:val>
            <c:numRef>
              <c:f>'Outcomes Based on Goals'!$G$2:$G$13</c:f>
              <c:numCache>
                <c:formatCode>_(* #,##0.00_);_(* \(#,##0.00\);_(* "-"??_);_(@_)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43.07692307692308</c:v>
                </c:pt>
                <c:pt idx="4">
                  <c:v>50</c:v>
                </c:pt>
                <c:pt idx="5">
                  <c:v>100</c:v>
                </c:pt>
                <c:pt idx="6">
                  <c:v>58.82352941176471</c:v>
                </c:pt>
                <c:pt idx="7">
                  <c:v>57.142857142857139</c:v>
                </c:pt>
                <c:pt idx="8">
                  <c:v>100</c:v>
                </c:pt>
                <c:pt idx="9">
                  <c:v>70</c:v>
                </c:pt>
                <c:pt idx="10">
                  <c:v>33.333333333333329</c:v>
                </c:pt>
                <c:pt idx="11">
                  <c:v>80.952380952380949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2-4495-A716-C4C0CD626534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0-999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50000+</c:v>
                </c:pt>
              </c:strCache>
            </c:strRef>
          </c:cat>
          <c:val>
            <c:numRef>
              <c:f>'Outcomes Based on Goals'!$H$2:$H$13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2-4495-A716-C4C0CD626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903408"/>
        <c:axId val="425362208"/>
      </c:lineChart>
      <c:catAx>
        <c:axId val="75790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62208"/>
        <c:crosses val="autoZero"/>
        <c:auto val="1"/>
        <c:lblAlgn val="ctr"/>
        <c:lblOffset val="100"/>
        <c:noMultiLvlLbl val="0"/>
      </c:catAx>
      <c:valAx>
        <c:axId val="4253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0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1 - Kickstarting with Excel.xlsx]Outcomes Based on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Plays'</a:t>
            </a:r>
            <a:r>
              <a:rPr lang="en-US" baseline="0"/>
              <a:t> Outcome Based on Monthly Data</a:t>
            </a:r>
            <a:endParaRPr lang="en-US"/>
          </a:p>
        </c:rich>
      </c:tx>
      <c:layout>
        <c:manualLayout>
          <c:xMode val="edge"/>
          <c:yMode val="edge"/>
          <c:x val="0.24558584200721614"/>
          <c:y val="4.346778081311264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21</c:v>
                </c:pt>
                <c:pt idx="3">
                  <c:v>29</c:v>
                </c:pt>
                <c:pt idx="4">
                  <c:v>42</c:v>
                </c:pt>
                <c:pt idx="5">
                  <c:v>35</c:v>
                </c:pt>
                <c:pt idx="6">
                  <c:v>37</c:v>
                </c:pt>
                <c:pt idx="7">
                  <c:v>30</c:v>
                </c:pt>
                <c:pt idx="8">
                  <c:v>24</c:v>
                </c:pt>
                <c:pt idx="9">
                  <c:v>35</c:v>
                </c:pt>
                <c:pt idx="10">
                  <c:v>21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2-4BA1-9A9B-32439976B02E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2-4BA1-9A9B-32439976B02E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43</c:v>
                </c:pt>
                <c:pt idx="1">
                  <c:v>60</c:v>
                </c:pt>
                <c:pt idx="2">
                  <c:v>46</c:v>
                </c:pt>
                <c:pt idx="3">
                  <c:v>57</c:v>
                </c:pt>
                <c:pt idx="4">
                  <c:v>93</c:v>
                </c:pt>
                <c:pt idx="5">
                  <c:v>83</c:v>
                </c:pt>
                <c:pt idx="6">
                  <c:v>75</c:v>
                </c:pt>
                <c:pt idx="7">
                  <c:v>62</c:v>
                </c:pt>
                <c:pt idx="8">
                  <c:v>46</c:v>
                </c:pt>
                <c:pt idx="9">
                  <c:v>55</c:v>
                </c:pt>
                <c:pt idx="10">
                  <c:v>47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2-4BA1-9A9B-32439976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790592"/>
        <c:axId val="715313520"/>
      </c:lineChart>
      <c:catAx>
        <c:axId val="7617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13520"/>
        <c:crosses val="autoZero"/>
        <c:auto val="1"/>
        <c:lblAlgn val="ctr"/>
        <c:lblOffset val="100"/>
        <c:noMultiLvlLbl val="0"/>
      </c:catAx>
      <c:valAx>
        <c:axId val="7153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0</xdr:row>
      <xdr:rowOff>53340</xdr:rowOff>
    </xdr:from>
    <xdr:to>
      <xdr:col>22</xdr:col>
      <xdr:colOff>457200</xdr:colOff>
      <xdr:row>28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9A891-008A-42CE-A9E2-0A2A7E900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289560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4C307-9573-4161-A738-54A7FF1A8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sh Patel" refreshedDate="43736.937500462962" createdVersion="6" refreshedVersion="6" minRefreshableVersion="3" recordCount="1066" xr:uid="{3804D3BA-F515-4161-A518-44D3EDF30A4F}">
  <cacheSource type="worksheet">
    <worksheetSource ref="E1:X1067" sheet="Kickstarter Campaign Plays Data"/>
  </cacheSource>
  <cacheFields count="22">
    <cacheField name="id" numFmtId="0">
      <sharedItems containsSemiMixedTypes="0" containsString="0" containsNumber="1" containsInteger="1" minValue="520" maxValue="4113"/>
    </cacheField>
    <cacheField name="name" numFmtId="0">
      <sharedItems count="1060"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/>
    </cacheField>
    <cacheField name="goal" numFmtId="44">
      <sharedItems containsSemiMixedTypes="0" containsString="0" containsNumber="1" containsInteger="1" minValue="1" maxValue="200000"/>
    </cacheField>
    <cacheField name="pledged" numFmtId="164">
      <sharedItems containsSemiMixedTypes="0" containsString="0" containsNumber="1" minValue="0" maxValue="100824"/>
    </cacheField>
    <cacheField name="outcomes" numFmtId="0">
      <sharedItems count="3">
        <s v="successful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95928000" maxValue="1493838720"/>
    </cacheField>
    <cacheField name="launched_at" numFmtId="0">
      <sharedItems containsSemiMixedTypes="0" containsString="0" containsNumber="1" containsInteger="1" minValue="1288160403" maxValue="1489591807" count="1066"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930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6500"/>
    </cacheField>
    <cacheField name="Average Donation" numFmtId="0">
      <sharedItems containsSemiMixedTypes="0" containsString="0" containsNumber="1" minValue="0" maxValue="1250"/>
    </cacheField>
    <cacheField name="Category" numFmtId="0">
      <sharedItems/>
    </cacheField>
    <cacheField name=" Subcategory" numFmtId="0">
      <sharedItems/>
    </cacheField>
    <cacheField name="Date Created Conversion" numFmtId="14">
      <sharedItems containsSemiMixedTypes="0" containsNonDate="0" containsDate="1" containsString="0" minDate="2010-10-27T06:20:03" maxDate="2017-03-15T15:30:07" count="1066"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10-10-27T06:20:03" endDate="2017-03-15T15:30:07"/>
        <groupItems count="14">
          <s v="&lt;10/27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11-01-25T04:00:00" maxDate="2017-05-03T19:12:00"/>
    </cacheField>
    <cacheField name="Quarters" numFmtId="0" databaseField="0">
      <fieldGroup base="18">
        <rangePr groupBy="quarters" startDate="2010-10-27T06:20:03" endDate="2017-03-15T15:30:07"/>
        <groupItems count="6">
          <s v="&lt;10/27/2010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10-10-27T06:20:03" endDate="2017-03-15T15:30:07"/>
        <groupItems count="10">
          <s v="&lt;10/27/2010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6">
  <r>
    <n v="520"/>
    <x v="0"/>
    <s v="Tim Arthur's 21st anniversary sell-out production of his 'chilling' and 'sinister' ghostly thriller returns to the Edinburgh Fringe!"/>
    <n v="5000"/>
    <n v="5105"/>
    <x v="0"/>
    <s v="GB"/>
    <s v="GBP"/>
    <n v="1449766261"/>
    <x v="0"/>
    <b v="0"/>
    <n v="34"/>
    <b v="1"/>
    <s v="theater/plays"/>
    <n v="102"/>
    <n v="150.15"/>
    <s v="theater"/>
    <s v="plays"/>
    <x v="0"/>
    <d v="2015-12-10T16:51:01"/>
  </r>
  <r>
    <n v="521"/>
    <x v="1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1"/>
    <b v="0"/>
    <n v="56"/>
    <b v="1"/>
    <s v="theater/plays"/>
    <n v="105"/>
    <n v="93.43"/>
    <s v="theater"/>
    <s v="plays"/>
    <x v="1"/>
    <d v="2016-11-01T04:59:00"/>
  </r>
  <r>
    <n v="522"/>
    <x v="2"/>
    <s v="*** TO MAKE DONATIONS IN THE FUTURE                                   GO TO OUR WEBSITE: www.compassplayers.com ***"/>
    <n v="3000"/>
    <n v="3440"/>
    <x v="0"/>
    <s v="US"/>
    <s v="USD"/>
    <n v="1458518325"/>
    <x v="2"/>
    <b v="0"/>
    <n v="31"/>
    <b v="1"/>
    <s v="theater/plays"/>
    <n v="115"/>
    <n v="110.97"/>
    <s v="theater"/>
    <s v="plays"/>
    <x v="2"/>
    <d v="2016-03-20T23:58:45"/>
  </r>
  <r>
    <n v="523"/>
    <x v="3"/>
    <s v="The Star on My Heart, an original play based on a survivor of the Terezin concentration camp, with community outreach for all ages."/>
    <n v="5000"/>
    <n v="6030"/>
    <x v="0"/>
    <s v="US"/>
    <s v="USD"/>
    <n v="1442805076"/>
    <x v="3"/>
    <b v="0"/>
    <n v="84"/>
    <b v="1"/>
    <s v="theater/plays"/>
    <n v="121"/>
    <n v="71.790000000000006"/>
    <s v="theater"/>
    <s v="plays"/>
    <x v="3"/>
    <d v="2015-09-21T03:11:16"/>
  </r>
  <r>
    <n v="524"/>
    <x v="4"/>
    <s v="Angel on the Corner need YOUR help to raise Â£3,500 to take Zero Down by Sarah Hehir to the Edinburgh Fringe Festival this August!"/>
    <n v="3500"/>
    <n v="3803.55"/>
    <x v="0"/>
    <s v="GB"/>
    <s v="GBP"/>
    <n v="1464801169"/>
    <x v="4"/>
    <b v="0"/>
    <n v="130"/>
    <b v="1"/>
    <s v="theater/plays"/>
    <n v="109"/>
    <n v="29.26"/>
    <s v="theater"/>
    <s v="plays"/>
    <x v="4"/>
    <d v="2016-06-01T17:12:49"/>
  </r>
  <r>
    <n v="525"/>
    <x v="5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"/>
    <b v="0"/>
    <n v="12"/>
    <b v="1"/>
    <s v="theater/plays"/>
    <n v="100"/>
    <n v="1000"/>
    <s v="theater"/>
    <s v="plays"/>
    <x v="5"/>
    <d v="2014-09-13T09:37:21"/>
  </r>
  <r>
    <n v="526"/>
    <x v="6"/>
    <s v="We have a brand new play. We urgently need your help to fund our production, which opens at Theatre503 on August 18th."/>
    <n v="1500"/>
    <n v="1710"/>
    <x v="0"/>
    <s v="GB"/>
    <s v="GBP"/>
    <n v="1438966800"/>
    <x v="6"/>
    <b v="0"/>
    <n v="23"/>
    <b v="1"/>
    <s v="theater/plays"/>
    <n v="114"/>
    <n v="74.349999999999994"/>
    <s v="theater"/>
    <s v="plays"/>
    <x v="6"/>
    <d v="2015-08-07T17:00:00"/>
  </r>
  <r>
    <n v="527"/>
    <x v="7"/>
    <s v="OMEGA KIDS, a new play by Noah Mease, directed by Jay Stull &amp; produced by New Light Theater Project in association with Access Theater."/>
    <n v="10000"/>
    <n v="10085"/>
    <x v="0"/>
    <s v="US"/>
    <s v="USD"/>
    <n v="1487347500"/>
    <x v="7"/>
    <b v="0"/>
    <n v="158"/>
    <b v="1"/>
    <s v="theater/plays"/>
    <n v="101"/>
    <n v="63.83"/>
    <s v="theater"/>
    <s v="plays"/>
    <x v="7"/>
    <d v="2017-02-17T16:05:00"/>
  </r>
  <r>
    <n v="528"/>
    <x v="8"/>
    <s v="A Festival Backed Production of a Full-Length Play."/>
    <n v="1150"/>
    <n v="1330"/>
    <x v="0"/>
    <s v="US"/>
    <s v="USD"/>
    <n v="1434921600"/>
    <x v="8"/>
    <b v="0"/>
    <n v="30"/>
    <b v="1"/>
    <s v="theater/plays"/>
    <n v="116"/>
    <n v="44.33"/>
    <s v="theater"/>
    <s v="plays"/>
    <x v="8"/>
    <d v="2015-06-21T21:20:00"/>
  </r>
  <r>
    <n v="529"/>
    <x v="9"/>
    <s v="Snowglobe Theatre, a new Montreal company, will be presenting Shakespeare's &quot;Much Ado about Nothing&quot; at Mainline Theatre in January"/>
    <n v="1200"/>
    <n v="1565"/>
    <x v="0"/>
    <s v="CA"/>
    <s v="CAD"/>
    <n v="1484110800"/>
    <x v="9"/>
    <b v="0"/>
    <n v="18"/>
    <b v="1"/>
    <s v="theater/plays"/>
    <n v="130"/>
    <n v="86.94"/>
    <s v="theater"/>
    <s v="plays"/>
    <x v="9"/>
    <d v="2017-01-11T05:00:00"/>
  </r>
  <r>
    <n v="530"/>
    <x v="10"/>
    <s v="Corners Grove is a coming-of-age play about leaving home, gender identity and the death of Whitney Houston; will benefit Win NYC."/>
    <n v="3405"/>
    <n v="3670"/>
    <x v="0"/>
    <s v="US"/>
    <s v="USD"/>
    <n v="1435111200"/>
    <x v="10"/>
    <b v="0"/>
    <n v="29"/>
    <b v="1"/>
    <s v="theater/plays"/>
    <n v="108"/>
    <n v="126.55"/>
    <s v="theater"/>
    <s v="plays"/>
    <x v="10"/>
    <d v="2015-06-24T02:00:00"/>
  </r>
  <r>
    <n v="531"/>
    <x v="11"/>
    <s v="SYLVIA is a modern romantic comedy about a marriage and a talking dog. Directed by Jeanna Michaels. January 12 through January 29, 2017"/>
    <n v="4000"/>
    <n v="4000"/>
    <x v="0"/>
    <s v="US"/>
    <s v="USD"/>
    <n v="1481957940"/>
    <x v="11"/>
    <b v="0"/>
    <n v="31"/>
    <b v="1"/>
    <s v="theater/plays"/>
    <n v="100"/>
    <n v="129.03"/>
    <s v="theater"/>
    <s v="plays"/>
    <x v="11"/>
    <d v="2016-12-17T06:59:00"/>
  </r>
  <r>
    <n v="532"/>
    <x v="12"/>
    <s v="A fast paced, comedic play about an anxiety-ridden filmmaker who lies to investors about having Christopher Walken in his film."/>
    <n v="10000"/>
    <n v="12325"/>
    <x v="0"/>
    <s v="US"/>
    <s v="USD"/>
    <n v="1463098208"/>
    <x v="12"/>
    <b v="0"/>
    <n v="173"/>
    <b v="1"/>
    <s v="theater/plays"/>
    <n v="123"/>
    <n v="71.239999999999995"/>
    <s v="theater"/>
    <s v="plays"/>
    <x v="12"/>
    <d v="2016-05-13T00:10:08"/>
  </r>
  <r>
    <n v="533"/>
    <x v="13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13"/>
    <b v="0"/>
    <n v="17"/>
    <b v="1"/>
    <s v="theater/plays"/>
    <n v="100"/>
    <n v="117.88"/>
    <s v="theater"/>
    <s v="plays"/>
    <x v="13"/>
    <d v="2016-05-16T10:26:05"/>
  </r>
  <r>
    <n v="534"/>
    <x v="14"/>
    <s v="We're a zero-budget, non-profit theatre group based in Oslo and have been invited to perform at a conference in Belgium. Help!"/>
    <n v="15000"/>
    <n v="15700"/>
    <x v="0"/>
    <s v="NO"/>
    <s v="NOK"/>
    <n v="1446418800"/>
    <x v="14"/>
    <b v="0"/>
    <n v="48"/>
    <b v="1"/>
    <s v="theater/plays"/>
    <n v="105"/>
    <n v="327.08"/>
    <s v="theater"/>
    <s v="plays"/>
    <x v="14"/>
    <d v="2015-11-01T23:00:00"/>
  </r>
  <r>
    <n v="535"/>
    <x v="15"/>
    <s v="Weâ€™re producing a Northern Brexit sci-fi play for VAULT festival 2017 and we need your help!"/>
    <n v="2000"/>
    <n v="2050"/>
    <x v="0"/>
    <s v="GB"/>
    <s v="GBP"/>
    <n v="1483707905"/>
    <x v="15"/>
    <b v="0"/>
    <n v="59"/>
    <b v="1"/>
    <s v="theater/plays"/>
    <n v="103"/>
    <n v="34.75"/>
    <s v="theater"/>
    <s v="plays"/>
    <x v="15"/>
    <d v="2017-01-06T13:05:05"/>
  </r>
  <r>
    <n v="536"/>
    <x v="16"/>
    <s v="A new one-man play by Giles Roberts, shining a different light on the very human cost of war *IDEASTAP UNDERBELLY AWARD WINNER 2015*"/>
    <n v="3300"/>
    <n v="3902.5"/>
    <x v="0"/>
    <s v="GB"/>
    <s v="GBP"/>
    <n v="1438624800"/>
    <x v="16"/>
    <b v="0"/>
    <n v="39"/>
    <b v="1"/>
    <s v="theater/plays"/>
    <n v="118"/>
    <n v="100.06"/>
    <s v="theater"/>
    <s v="plays"/>
    <x v="16"/>
    <d v="2015-08-03T18:00:00"/>
  </r>
  <r>
    <n v="537"/>
    <x v="17"/>
    <s v="Transforming bystanders into anti-bullies since 2012 thru inclusive learning environments.  Together we can take back our classrooms."/>
    <n v="2000"/>
    <n v="2410"/>
    <x v="0"/>
    <s v="US"/>
    <s v="USD"/>
    <n v="1446665191"/>
    <x v="17"/>
    <b v="0"/>
    <n v="59"/>
    <b v="1"/>
    <s v="theater/plays"/>
    <n v="121"/>
    <n v="40.85"/>
    <s v="theater"/>
    <s v="plays"/>
    <x v="17"/>
    <d v="2015-11-04T19:26:31"/>
  </r>
  <r>
    <n v="538"/>
    <x v="18"/>
    <s v="SOC produces affordable and accessible theatre in the heart of Orange County, CA, and we need your help to match a $5,000 grant!"/>
    <n v="5000"/>
    <n v="15121"/>
    <x v="0"/>
    <s v="US"/>
    <s v="USD"/>
    <n v="1463166263"/>
    <x v="18"/>
    <b v="0"/>
    <n v="60"/>
    <b v="1"/>
    <s v="theater/plays"/>
    <n v="302"/>
    <n v="252.02"/>
    <s v="theater"/>
    <s v="plays"/>
    <x v="18"/>
    <d v="2016-05-13T19:04:23"/>
  </r>
  <r>
    <n v="539"/>
    <x v="19"/>
    <s v="A brand new show that unites puppetry, live music and storytelling to bring a forgotten English legend back to life!"/>
    <n v="500"/>
    <n v="503.22"/>
    <x v="0"/>
    <s v="GB"/>
    <s v="GBP"/>
    <n v="1467681107"/>
    <x v="19"/>
    <b v="0"/>
    <n v="20"/>
    <b v="1"/>
    <s v="theater/plays"/>
    <n v="101"/>
    <n v="25.16"/>
    <s v="theater"/>
    <s v="plays"/>
    <x v="19"/>
    <d v="2016-07-05T01:11:47"/>
  </r>
  <r>
    <n v="1284"/>
    <x v="20"/>
    <s v="â€œFree Jujube Brownâ€ by Psalmayene 24 is coming home to NYC and we need YOUR support of this moving and inspiring piece"/>
    <n v="2000"/>
    <n v="2020"/>
    <x v="0"/>
    <s v="US"/>
    <s v="USD"/>
    <n v="1483203540"/>
    <x v="20"/>
    <b v="0"/>
    <n v="31"/>
    <b v="1"/>
    <s v="theater/plays"/>
    <n v="101"/>
    <n v="65.16"/>
    <s v="theater"/>
    <s v="plays"/>
    <x v="20"/>
    <d v="2016-12-31T16:59:00"/>
  </r>
  <r>
    <n v="1285"/>
    <x v="21"/>
    <s v="The world premiere of hysterically funny and heartbreaking story about family, unconditional love and facing the unfaceable"/>
    <n v="2000"/>
    <n v="2033"/>
    <x v="0"/>
    <s v="GB"/>
    <s v="GBP"/>
    <n v="1434808775"/>
    <x v="21"/>
    <b v="0"/>
    <n v="63"/>
    <b v="1"/>
    <s v="theater/plays"/>
    <n v="102"/>
    <n v="32.270000000000003"/>
    <s v="theater"/>
    <s v="plays"/>
    <x v="21"/>
    <d v="2015-06-20T13:59:35"/>
  </r>
  <r>
    <n v="1286"/>
    <x v="22"/>
    <s v="A touring production of FRED's modern adaptation of the classic Victorian comic novel, reaching out to new audiences."/>
    <n v="1500"/>
    <n v="1625"/>
    <x v="0"/>
    <s v="GB"/>
    <s v="GBP"/>
    <n v="1424181600"/>
    <x v="22"/>
    <b v="0"/>
    <n v="20"/>
    <b v="1"/>
    <s v="theater/plays"/>
    <n v="108"/>
    <n v="81.25"/>
    <s v="theater"/>
    <s v="plays"/>
    <x v="22"/>
    <d v="2015-02-17T14:00:00"/>
  </r>
  <r>
    <n v="1287"/>
    <x v="23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23"/>
    <b v="0"/>
    <n v="25"/>
    <b v="1"/>
    <s v="theater/plays"/>
    <n v="242"/>
    <n v="24.2"/>
    <s v="theater"/>
    <s v="plays"/>
    <x v="23"/>
    <d v="2015-06-12T14:54:16"/>
  </r>
  <r>
    <n v="1288"/>
    <x v="24"/>
    <s v="EggSalad presents an unflinching new work mapping the mental landscape of addiction and recovery. Premiering in NY Aug 26-27 &amp; Sept 2!"/>
    <n v="4000"/>
    <n v="4018"/>
    <x v="0"/>
    <s v="US"/>
    <s v="USD"/>
    <n v="1470801600"/>
    <x v="24"/>
    <b v="0"/>
    <n v="61"/>
    <b v="1"/>
    <s v="theater/plays"/>
    <n v="100"/>
    <n v="65.87"/>
    <s v="theater"/>
    <s v="plays"/>
    <x v="24"/>
    <d v="2016-08-10T04:00:00"/>
  </r>
  <r>
    <n v="1289"/>
    <x v="25"/>
    <s v="A chilling original Edwardian Comedy of errors and foolishness made for the Patrick Henry College stage."/>
    <n v="1500"/>
    <n v="1876"/>
    <x v="0"/>
    <s v="US"/>
    <s v="USD"/>
    <n v="1483499645"/>
    <x v="25"/>
    <b v="0"/>
    <n v="52"/>
    <b v="1"/>
    <s v="theater/plays"/>
    <n v="125"/>
    <n v="36.08"/>
    <s v="theater"/>
    <s v="plays"/>
    <x v="25"/>
    <d v="2017-01-04T03:14:05"/>
  </r>
  <r>
    <n v="1290"/>
    <x v="26"/>
    <s v="Sometimes your Heart has to STOP for your Life to START."/>
    <n v="3500"/>
    <n v="3800"/>
    <x v="0"/>
    <s v="US"/>
    <s v="USD"/>
    <n v="1429772340"/>
    <x v="26"/>
    <b v="0"/>
    <n v="86"/>
    <b v="1"/>
    <s v="theater/plays"/>
    <n v="109"/>
    <n v="44.19"/>
    <s v="theater"/>
    <s v="plays"/>
    <x v="26"/>
    <d v="2015-04-23T06:59:00"/>
  </r>
  <r>
    <n v="1291"/>
    <x v="27"/>
    <s v="Perception. Impulse. Love. The Enso Theatre Ensemble presents Jane Austen's &quot;Pride &amp; Prejudice&quot; like you've never seen it before."/>
    <n v="3000"/>
    <n v="4371"/>
    <x v="0"/>
    <s v="US"/>
    <s v="USD"/>
    <n v="1428390000"/>
    <x v="27"/>
    <b v="0"/>
    <n v="42"/>
    <b v="1"/>
    <s v="theater/plays"/>
    <n v="146"/>
    <n v="104.07"/>
    <s v="theater"/>
    <s v="plays"/>
    <x v="27"/>
    <d v="2015-04-07T07:00:00"/>
  </r>
  <r>
    <n v="1292"/>
    <x v="28"/>
    <s v="Empty Deck presents the most exciting unknown contemporary Scandinavian plays in co-production with The Other Room Theatre, Cardiff."/>
    <n v="1700"/>
    <n v="1870"/>
    <x v="0"/>
    <s v="GB"/>
    <s v="GBP"/>
    <n v="1444172340"/>
    <x v="28"/>
    <b v="0"/>
    <n v="52"/>
    <b v="1"/>
    <s v="theater/plays"/>
    <n v="110"/>
    <n v="35.96"/>
    <s v="theater"/>
    <s v="plays"/>
    <x v="28"/>
    <d v="2015-10-06T22:59:00"/>
  </r>
  <r>
    <n v="1293"/>
    <x v="29"/>
    <s v="Invest in the world premiere of WORSE THAN TIGERS at ACT, and in the future of Seattle's newest, female-led theatre company: RED STAGE."/>
    <n v="15000"/>
    <n v="15335"/>
    <x v="0"/>
    <s v="US"/>
    <s v="USD"/>
    <n v="1447523371"/>
    <x v="29"/>
    <b v="0"/>
    <n v="120"/>
    <b v="1"/>
    <s v="theater/plays"/>
    <n v="102"/>
    <n v="127.79"/>
    <s v="theater"/>
    <s v="plays"/>
    <x v="29"/>
    <d v="2015-11-14T17:49:31"/>
  </r>
  <r>
    <n v="1294"/>
    <x v="30"/>
    <s v="We have an award-winning Danish play, now we just need a bathroom set to perform it in. Spend a penny to help us build the set!"/>
    <n v="500"/>
    <n v="610"/>
    <x v="0"/>
    <s v="GB"/>
    <s v="GBP"/>
    <n v="1445252400"/>
    <x v="30"/>
    <b v="0"/>
    <n v="22"/>
    <b v="1"/>
    <s v="theater/plays"/>
    <n v="122"/>
    <n v="27.73"/>
    <s v="theater"/>
    <s v="plays"/>
    <x v="30"/>
    <d v="2015-10-19T11:00:00"/>
  </r>
  <r>
    <n v="1295"/>
    <x v="31"/>
    <s v="We had everything sorted for the Fringe, but now our accommodation and Edinburgh angel have fallen through. We're needing vital help."/>
    <n v="2500"/>
    <n v="2549"/>
    <x v="0"/>
    <s v="GB"/>
    <s v="GBP"/>
    <n v="1438189200"/>
    <x v="31"/>
    <b v="0"/>
    <n v="64"/>
    <b v="1"/>
    <s v="theater/plays"/>
    <n v="102"/>
    <n v="39.83"/>
    <s v="theater"/>
    <s v="plays"/>
    <x v="31"/>
    <d v="2015-07-29T17:00:00"/>
  </r>
  <r>
    <n v="1296"/>
    <x v="32"/>
    <s v="Creating outstanding performance experiences with young actors from all economic backgrounds. Making great theatre accessible to all!"/>
    <n v="850"/>
    <n v="1200"/>
    <x v="0"/>
    <s v="GB"/>
    <s v="GBP"/>
    <n v="1457914373"/>
    <x v="32"/>
    <b v="0"/>
    <n v="23"/>
    <b v="1"/>
    <s v="theater/plays"/>
    <n v="141"/>
    <n v="52.17"/>
    <s v="theater"/>
    <s v="plays"/>
    <x v="32"/>
    <d v="2016-03-14T00:12:53"/>
  </r>
  <r>
    <n v="1297"/>
    <x v="33"/>
    <s v="We will bring you the world of Tennessee Williams right to the front door of your home, school, church, theatre and community."/>
    <n v="20000"/>
    <n v="21905"/>
    <x v="0"/>
    <s v="US"/>
    <s v="USD"/>
    <n v="1462125358"/>
    <x v="33"/>
    <b v="0"/>
    <n v="238"/>
    <b v="1"/>
    <s v="theater/plays"/>
    <n v="110"/>
    <n v="92.04"/>
    <s v="theater"/>
    <s v="plays"/>
    <x v="33"/>
    <d v="2016-05-01T17:55:58"/>
  </r>
  <r>
    <n v="1298"/>
    <x v="34"/>
    <s v="A play that raises awareness for mental health and explores the psychological effects childhood abuse can have on an adult."/>
    <n v="2000"/>
    <n v="2093"/>
    <x v="0"/>
    <s v="GB"/>
    <s v="GBP"/>
    <n v="1461860432"/>
    <x v="34"/>
    <b v="0"/>
    <n v="33"/>
    <b v="1"/>
    <s v="theater/plays"/>
    <n v="105"/>
    <n v="63.42"/>
    <s v="theater"/>
    <s v="plays"/>
    <x v="34"/>
    <d v="2016-04-28T16:20:32"/>
  </r>
  <r>
    <n v="1299"/>
    <x v="35"/>
    <s v="A new work inspired by the classic novel and created by Dallas teens under the direction of professional artists."/>
    <n v="3500"/>
    <n v="4340"/>
    <x v="0"/>
    <s v="US"/>
    <s v="USD"/>
    <n v="1436902359"/>
    <x v="35"/>
    <b v="0"/>
    <n v="32"/>
    <b v="1"/>
    <s v="theater/plays"/>
    <n v="124"/>
    <n v="135.63"/>
    <s v="theater"/>
    <s v="plays"/>
    <x v="35"/>
    <d v="2015-07-14T19:32:39"/>
  </r>
  <r>
    <n v="1300"/>
    <x v="36"/>
    <s v="What would you do with the time ticking and the pressure building to make a choice?! Find out what happens in this hilarious new play!!"/>
    <n v="3000"/>
    <n v="4050"/>
    <x v="0"/>
    <s v="US"/>
    <s v="USD"/>
    <n v="1464807420"/>
    <x v="36"/>
    <b v="0"/>
    <n v="24"/>
    <b v="1"/>
    <s v="theater/plays"/>
    <n v="135"/>
    <n v="168.75"/>
    <s v="theater"/>
    <s v="plays"/>
    <x v="36"/>
    <d v="2016-06-01T18:57:00"/>
  </r>
  <r>
    <n v="1301"/>
    <x v="37"/>
    <s v="The Attic Theater Company presents John Patrick Shanley's THE DREAMER EXAMINES HIS PILLOW, the first official revival since 1986"/>
    <n v="2000"/>
    <n v="2055"/>
    <x v="0"/>
    <s v="US"/>
    <s v="USD"/>
    <n v="1437447600"/>
    <x v="37"/>
    <b v="0"/>
    <n v="29"/>
    <b v="1"/>
    <s v="theater/plays"/>
    <n v="103"/>
    <n v="70.86"/>
    <s v="theater"/>
    <s v="plays"/>
    <x v="37"/>
    <d v="2015-07-21T03:00:00"/>
  </r>
  <r>
    <n v="1302"/>
    <x v="38"/>
    <s v="Boys of a Certain Age is a unique and special show that we're trying to remount in New York City in 2017."/>
    <n v="2500"/>
    <n v="2500"/>
    <x v="0"/>
    <s v="US"/>
    <s v="USD"/>
    <n v="1480559011"/>
    <x v="38"/>
    <b v="0"/>
    <n v="50"/>
    <b v="1"/>
    <s v="theater/plays"/>
    <n v="100"/>
    <n v="50"/>
    <s v="theater"/>
    <s v="plays"/>
    <x v="38"/>
    <d v="2016-12-01T02:23:31"/>
  </r>
  <r>
    <n v="1303"/>
    <x v="39"/>
    <s v="Groundbreaking queer theatre."/>
    <n v="3500"/>
    <n v="4559.13"/>
    <x v="0"/>
    <s v="GB"/>
    <s v="GBP"/>
    <n v="1469962800"/>
    <x v="39"/>
    <b v="0"/>
    <n v="108"/>
    <b v="1"/>
    <s v="theater/plays"/>
    <n v="130"/>
    <n v="42.21"/>
    <s v="theater"/>
    <s v="plays"/>
    <x v="39"/>
    <d v="2016-07-31T11:00:00"/>
  </r>
  <r>
    <n v="2781"/>
    <x v="40"/>
    <s v="STRIKE, DANCE AND RISE with us at the University of Utah to end violence against women and girls!"/>
    <n v="1250"/>
    <n v="1316"/>
    <x v="0"/>
    <s v="US"/>
    <s v="USD"/>
    <n v="1423724400"/>
    <x v="40"/>
    <b v="0"/>
    <n v="28"/>
    <b v="1"/>
    <s v="theater/plays"/>
    <n v="105"/>
    <n v="47"/>
    <s v="theater"/>
    <s v="plays"/>
    <x v="40"/>
    <d v="2015-02-12T07:00:00"/>
  </r>
  <r>
    <n v="2782"/>
    <x v="41"/>
    <s v="The premiere theatre troupe in SE Michigan offering acting opportunities for the 50+ actor."/>
    <n v="1000"/>
    <n v="1200"/>
    <x v="0"/>
    <s v="US"/>
    <s v="USD"/>
    <n v="1424149140"/>
    <x v="41"/>
    <b v="0"/>
    <n v="18"/>
    <b v="1"/>
    <s v="theater/plays"/>
    <n v="120"/>
    <n v="66.67"/>
    <s v="theater"/>
    <s v="plays"/>
    <x v="41"/>
    <d v="2015-02-17T04:59:00"/>
  </r>
  <r>
    <n v="2783"/>
    <x v="42"/>
    <s v="A new, LGBTQ focused adaptation of As You Like It that puts Celia and Rosalind's romantic relationship centre stage for the first time."/>
    <n v="1000"/>
    <n v="1145"/>
    <x v="0"/>
    <s v="GB"/>
    <s v="GBP"/>
    <n v="1429793446"/>
    <x v="42"/>
    <b v="0"/>
    <n v="61"/>
    <b v="1"/>
    <s v="theater/plays"/>
    <n v="115"/>
    <n v="18.77"/>
    <s v="theater"/>
    <s v="plays"/>
    <x v="42"/>
    <d v="2015-04-23T12:50:46"/>
  </r>
  <r>
    <n v="2784"/>
    <x v="43"/>
    <s v="David Sedaris' &quot;The Santaland Diaries&quot; starring Matt Crabtree at The Working Stage Theatre in Hollywood!"/>
    <n v="6000"/>
    <n v="7140"/>
    <x v="0"/>
    <s v="US"/>
    <s v="USD"/>
    <n v="1414608843"/>
    <x v="43"/>
    <b v="0"/>
    <n v="108"/>
    <b v="1"/>
    <s v="theater/plays"/>
    <n v="119"/>
    <n v="66.11"/>
    <s v="theater"/>
    <s v="plays"/>
    <x v="43"/>
    <d v="2014-10-29T18:54:03"/>
  </r>
  <r>
    <n v="2785"/>
    <x v="44"/>
    <s v="Bare Theatre and Raleigh Little Theatre present Shakespeare's epic, set in a post-apocalyptic dystopia."/>
    <n v="5000"/>
    <n v="5234"/>
    <x v="0"/>
    <s v="US"/>
    <s v="USD"/>
    <n v="1470430800"/>
    <x v="44"/>
    <b v="0"/>
    <n v="142"/>
    <b v="1"/>
    <s v="theater/plays"/>
    <n v="105"/>
    <n v="36.86"/>
    <s v="theater"/>
    <s v="plays"/>
    <x v="44"/>
    <d v="2016-08-05T21:00:00"/>
  </r>
  <r>
    <n v="2786"/>
    <x v="45"/>
    <s v="A heart-melting farce about sex, art and the lovelorn lay-abouts of London-town."/>
    <n v="2500"/>
    <n v="2946"/>
    <x v="0"/>
    <s v="GB"/>
    <s v="GBP"/>
    <n v="1404913180"/>
    <x v="45"/>
    <b v="0"/>
    <n v="74"/>
    <b v="1"/>
    <s v="theater/plays"/>
    <n v="118"/>
    <n v="39.81"/>
    <s v="theater"/>
    <s v="plays"/>
    <x v="45"/>
    <d v="2014-07-09T13:39:40"/>
  </r>
  <r>
    <n v="2787"/>
    <x v="46"/>
    <s v="Orson Welles and Superman meet up to record a radio drama version of their &quot;true&quot; adventure triumphing over Fascist Martians."/>
    <n v="1000"/>
    <n v="1197"/>
    <x v="0"/>
    <s v="US"/>
    <s v="USD"/>
    <n v="1405658752"/>
    <x v="46"/>
    <b v="0"/>
    <n v="38"/>
    <b v="1"/>
    <s v="theater/plays"/>
    <n v="120"/>
    <n v="31.5"/>
    <s v="theater"/>
    <s v="plays"/>
    <x v="46"/>
    <d v="2014-07-18T04:45:52"/>
  </r>
  <r>
    <n v="2788"/>
    <x v="47"/>
    <s v="MOVING FORWARD! WE HAVE REACHED GOAL BUT HAVE MORE TIME!! PLEASE CONSIDER PLEDGING."/>
    <n v="2000"/>
    <n v="2050"/>
    <x v="0"/>
    <s v="US"/>
    <s v="USD"/>
    <n v="1469811043"/>
    <x v="47"/>
    <b v="0"/>
    <n v="20"/>
    <b v="1"/>
    <s v="theater/plays"/>
    <n v="103"/>
    <n v="102.5"/>
    <s v="theater"/>
    <s v="plays"/>
    <x v="47"/>
    <d v="2016-07-29T16:50:43"/>
  </r>
  <r>
    <n v="2789"/>
    <x v="48"/>
    <s v="BNT's Biggest Adventure So Far: Our 2015 full length production!"/>
    <n v="3000"/>
    <n v="3035"/>
    <x v="0"/>
    <s v="US"/>
    <s v="USD"/>
    <n v="1426132800"/>
    <x v="48"/>
    <b v="0"/>
    <n v="24"/>
    <b v="1"/>
    <s v="theater/plays"/>
    <n v="101"/>
    <n v="126.46"/>
    <s v="theater"/>
    <s v="plays"/>
    <x v="48"/>
    <d v="2015-03-12T04:00:00"/>
  </r>
  <r>
    <n v="2790"/>
    <x v="49"/>
    <s v="We want to perform the one act play &quot;Old Friends&quot; at the El Portal Theatre in North Hollywood, CA.!!  Help us to get on the stage!!"/>
    <n v="3000"/>
    <n v="3160"/>
    <x v="0"/>
    <s v="US"/>
    <s v="USD"/>
    <n v="1423693903"/>
    <x v="49"/>
    <b v="0"/>
    <n v="66"/>
    <b v="1"/>
    <s v="theater/plays"/>
    <n v="105"/>
    <n v="47.88"/>
    <s v="theater"/>
    <s v="plays"/>
    <x v="49"/>
    <d v="2015-02-11T22:31:43"/>
  </r>
  <r>
    <n v="2791"/>
    <x v="50"/>
    <s v="A one act play, one act cabaret focusing on various social issues to remind us that when we come together, beautiful things can happen."/>
    <n v="2000"/>
    <n v="2050"/>
    <x v="0"/>
    <s v="US"/>
    <s v="USD"/>
    <n v="1473393600"/>
    <x v="50"/>
    <b v="0"/>
    <n v="28"/>
    <b v="1"/>
    <s v="theater/plays"/>
    <n v="103"/>
    <n v="73.209999999999994"/>
    <s v="theater"/>
    <s v="plays"/>
    <x v="50"/>
    <d v="2016-09-09T04:00:00"/>
  </r>
  <r>
    <n v="2792"/>
    <x v="51"/>
    <s v="Homeless and hopeless, this prequel tells the story of a Colorado youth who leans on her friends when family leaves her behind."/>
    <n v="2000"/>
    <n v="2152"/>
    <x v="0"/>
    <s v="US"/>
    <s v="USD"/>
    <n v="1439357559"/>
    <x v="51"/>
    <b v="0"/>
    <n v="24"/>
    <b v="1"/>
    <s v="theater/plays"/>
    <n v="108"/>
    <n v="89.67"/>
    <s v="theater"/>
    <s v="plays"/>
    <x v="51"/>
    <d v="2015-08-12T05:32:39"/>
  </r>
  <r>
    <n v="2793"/>
    <x v="52"/>
    <s v="THE GOODS are Premiering the NEW Australian play DROPPED by Katy Warner @ OLD FITZ THEATRE Dec 8-20 _x000a_Its Godot with Gals n Grenades"/>
    <n v="10000"/>
    <n v="11056.75"/>
    <x v="0"/>
    <s v="AU"/>
    <s v="AUD"/>
    <n v="1437473005"/>
    <x v="52"/>
    <b v="0"/>
    <n v="73"/>
    <b v="1"/>
    <s v="theater/plays"/>
    <n v="111"/>
    <n v="151.46"/>
    <s v="theater"/>
    <s v="plays"/>
    <x v="52"/>
    <d v="2015-07-21T10:03:25"/>
  </r>
  <r>
    <n v="2794"/>
    <x v="53"/>
    <s v="Dusk Theatre have created a brand new adaptation of the hilarious BBC4 comedy &quot;Macbeth Rebothered&quot; originally by The Penny Dreadfuls."/>
    <n v="50"/>
    <n v="75"/>
    <x v="0"/>
    <s v="GB"/>
    <s v="GBP"/>
    <n v="1457031600"/>
    <x v="53"/>
    <b v="0"/>
    <n v="3"/>
    <b v="1"/>
    <s v="theater/plays"/>
    <n v="150"/>
    <n v="25"/>
    <s v="theater"/>
    <s v="plays"/>
    <x v="53"/>
    <d v="2016-03-03T19:00:00"/>
  </r>
  <r>
    <n v="2795"/>
    <x v="54"/>
    <s v="A new play about five bad bitches who fought in the Civil War disguised as men, premiering at Ars Nova's ANT Fest."/>
    <n v="700"/>
    <n v="730"/>
    <x v="0"/>
    <s v="US"/>
    <s v="USD"/>
    <n v="1402095600"/>
    <x v="54"/>
    <b v="0"/>
    <n v="20"/>
    <b v="1"/>
    <s v="theater/plays"/>
    <n v="104"/>
    <n v="36.5"/>
    <s v="theater"/>
    <s v="plays"/>
    <x v="54"/>
    <d v="2014-06-06T23:00:00"/>
  </r>
  <r>
    <n v="2796"/>
    <x v="55"/>
    <s v="Fishcakes is a piece of new writing for the Camden Fringe that explores a story of love, loss, and all the â€˜little things'."/>
    <n v="800"/>
    <n v="924"/>
    <x v="0"/>
    <s v="GB"/>
    <s v="GBP"/>
    <n v="1404564028"/>
    <x v="55"/>
    <b v="0"/>
    <n v="21"/>
    <b v="1"/>
    <s v="theater/plays"/>
    <n v="116"/>
    <n v="44"/>
    <s v="theater"/>
    <s v="plays"/>
    <x v="55"/>
    <d v="2014-07-05T12:40:28"/>
  </r>
  <r>
    <n v="2797"/>
    <x v="56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56"/>
    <b v="0"/>
    <n v="94"/>
    <b v="1"/>
    <s v="theater/plays"/>
    <n v="103"/>
    <n v="87.36"/>
    <s v="theater"/>
    <s v="plays"/>
    <x v="56"/>
    <d v="2014-07-08T22:34:00"/>
  </r>
  <r>
    <n v="2798"/>
    <x v="57"/>
    <s v="A darkly funny new play about the supermarket industry and its impact on all of our lives by award-nominated playwright Michael Ross."/>
    <n v="5000"/>
    <n v="5070"/>
    <x v="0"/>
    <s v="GB"/>
    <s v="GBP"/>
    <n v="1438358400"/>
    <x v="57"/>
    <b v="0"/>
    <n v="139"/>
    <b v="1"/>
    <s v="theater/plays"/>
    <n v="101"/>
    <n v="36.47"/>
    <s v="theater"/>
    <s v="plays"/>
    <x v="57"/>
    <d v="2015-07-31T16:00:00"/>
  </r>
  <r>
    <n v="2799"/>
    <x v="58"/>
    <s v="August012 make their debut at Edinburgh Fringe with their play about the absurdity of wanting to bring children into a deranged world"/>
    <n v="5000"/>
    <n v="5831.74"/>
    <x v="0"/>
    <s v="GB"/>
    <s v="GBP"/>
    <n v="1466179200"/>
    <x v="58"/>
    <b v="0"/>
    <n v="130"/>
    <b v="1"/>
    <s v="theater/plays"/>
    <n v="117"/>
    <n v="44.86"/>
    <s v="theater"/>
    <s v="plays"/>
    <x v="58"/>
    <d v="2016-06-17T16:00:00"/>
  </r>
  <r>
    <n v="2800"/>
    <x v="59"/>
    <s v="Exeter University Theatre Company is bringing the award winning play by Dale Wasserman to Exeter's Northcott Theatre"/>
    <n v="1000"/>
    <n v="1330"/>
    <x v="0"/>
    <s v="GB"/>
    <s v="GBP"/>
    <n v="1420377366"/>
    <x v="59"/>
    <b v="0"/>
    <n v="31"/>
    <b v="1"/>
    <s v="theater/plays"/>
    <n v="133"/>
    <n v="42.9"/>
    <s v="theater"/>
    <s v="plays"/>
    <x v="59"/>
    <d v="2015-01-04T13:16:06"/>
  </r>
  <r>
    <n v="2801"/>
    <x v="60"/>
    <s v="Arise Theatre Company's production of August Strindberg's expressionist masterpiece 'A Dream Play'."/>
    <n v="500"/>
    <n v="666"/>
    <x v="0"/>
    <s v="AU"/>
    <s v="AUD"/>
    <n v="1412938800"/>
    <x v="60"/>
    <b v="0"/>
    <n v="13"/>
    <b v="1"/>
    <s v="theater/plays"/>
    <n v="133"/>
    <n v="51.23"/>
    <s v="theater"/>
    <s v="plays"/>
    <x v="60"/>
    <d v="2014-10-10T11:00:00"/>
  </r>
  <r>
    <n v="2802"/>
    <x v="61"/>
    <s v="An honest &amp; inspiring journey with cancer, discovery of self-mortality &amp; celebration of life. Winner of IdeasTap Underbelly Award 2015."/>
    <n v="3000"/>
    <n v="3055"/>
    <x v="0"/>
    <s v="GB"/>
    <s v="GBP"/>
    <n v="1438875107"/>
    <x v="61"/>
    <b v="0"/>
    <n v="90"/>
    <b v="1"/>
    <s v="theater/plays"/>
    <n v="102"/>
    <n v="33.94"/>
    <s v="theater"/>
    <s v="plays"/>
    <x v="61"/>
    <d v="2015-08-06T15:31:47"/>
  </r>
  <r>
    <n v="2803"/>
    <x v="62"/>
    <s v="An original theatrical production using music, movement and monologues to tell the story of a TN native growing up within a sex ring."/>
    <n v="10000"/>
    <n v="12795"/>
    <x v="0"/>
    <s v="US"/>
    <s v="USD"/>
    <n v="1437004800"/>
    <x v="62"/>
    <b v="0"/>
    <n v="141"/>
    <b v="1"/>
    <s v="theater/plays"/>
    <n v="128"/>
    <n v="90.74"/>
    <s v="theater"/>
    <s v="plays"/>
    <x v="62"/>
    <d v="2015-07-16T00:00:00"/>
  </r>
  <r>
    <n v="2804"/>
    <x v="63"/>
    <s v="The real-life story of the mysterious 'Piano Man' who washed ashore with no memory; with no speech; but with an amazing ability..."/>
    <n v="1000"/>
    <n v="1150"/>
    <x v="0"/>
    <s v="GB"/>
    <s v="GBP"/>
    <n v="1411987990"/>
    <x v="63"/>
    <b v="0"/>
    <n v="23"/>
    <b v="1"/>
    <s v="theater/plays"/>
    <n v="115"/>
    <n v="50"/>
    <s v="theater"/>
    <s v="plays"/>
    <x v="63"/>
    <d v="2014-09-29T10:53:10"/>
  </r>
  <r>
    <n v="2805"/>
    <x v="64"/>
    <s v="1 game, 7 levels, 45 attempts; Lorraine, Esbe &amp; David; 1 Grandmaester._x000a_Help us take our metatheatrical nutshell volcano to the Fringe!"/>
    <n v="400"/>
    <n v="440"/>
    <x v="0"/>
    <s v="GB"/>
    <s v="GBP"/>
    <n v="1440245273"/>
    <x v="64"/>
    <b v="0"/>
    <n v="18"/>
    <b v="1"/>
    <s v="theater/plays"/>
    <n v="110"/>
    <n v="24.44"/>
    <s v="theater"/>
    <s v="plays"/>
    <x v="64"/>
    <d v="2015-08-22T12:07:53"/>
  </r>
  <r>
    <n v="2806"/>
    <x v="65"/>
    <s v="A one woman show about the challenges of being a feminist in a digital age. Touring 6 UK cities. Now with Stretch Goals!"/>
    <n v="3000"/>
    <n v="3363"/>
    <x v="0"/>
    <s v="GB"/>
    <s v="GBP"/>
    <n v="1438772400"/>
    <x v="65"/>
    <b v="0"/>
    <n v="76"/>
    <b v="1"/>
    <s v="theater/plays"/>
    <n v="112"/>
    <n v="44.25"/>
    <s v="theater"/>
    <s v="plays"/>
    <x v="65"/>
    <d v="2015-08-05T11:00:00"/>
  </r>
  <r>
    <n v="2807"/>
    <x v="66"/>
    <s v="Bringing Shakespeare back to the Playwrights"/>
    <n v="5000"/>
    <n v="6300"/>
    <x v="0"/>
    <s v="US"/>
    <s v="USD"/>
    <n v="1435611438"/>
    <x v="66"/>
    <b v="0"/>
    <n v="93"/>
    <b v="1"/>
    <s v="theater/plays"/>
    <n v="126"/>
    <n v="67.739999999999995"/>
    <s v="theater"/>
    <s v="plays"/>
    <x v="66"/>
    <d v="2015-06-29T20:57:18"/>
  </r>
  <r>
    <n v="2808"/>
    <x v="67"/>
    <s v="Seat of the Pants mounts our first show in a black box space that could become permanent; can you help us excel and seal the deal?"/>
    <n v="4500"/>
    <n v="4511"/>
    <x v="0"/>
    <s v="US"/>
    <s v="USD"/>
    <n v="1440274735"/>
    <x v="67"/>
    <b v="0"/>
    <n v="69"/>
    <b v="1"/>
    <s v="theater/plays"/>
    <n v="100"/>
    <n v="65.38"/>
    <s v="theater"/>
    <s v="plays"/>
    <x v="67"/>
    <d v="2015-08-22T20:18:55"/>
  </r>
  <r>
    <n v="2809"/>
    <x v="68"/>
    <s v="Sugarglass is a Dublin based theatre company committed to international collaboration. 2016 sees the launch of their NYC division."/>
    <n v="2500"/>
    <n v="2560"/>
    <x v="0"/>
    <s v="US"/>
    <s v="USD"/>
    <n v="1459348740"/>
    <x v="68"/>
    <b v="0"/>
    <n v="21"/>
    <b v="1"/>
    <s v="theater/plays"/>
    <n v="102"/>
    <n v="121.9"/>
    <s v="theater"/>
    <s v="plays"/>
    <x v="68"/>
    <d v="2016-03-30T14:39:00"/>
  </r>
  <r>
    <n v="2810"/>
    <x v="69"/>
    <s v="We're remounting the musical that brought down the Bush Administration: A Brief History of the Earth And Everything In It!"/>
    <n v="2500"/>
    <n v="2705"/>
    <x v="0"/>
    <s v="US"/>
    <s v="USD"/>
    <n v="1401595140"/>
    <x v="69"/>
    <b v="0"/>
    <n v="57"/>
    <b v="1"/>
    <s v="theater/plays"/>
    <n v="108"/>
    <n v="47.46"/>
    <s v="theater"/>
    <s v="plays"/>
    <x v="69"/>
    <d v="2014-06-01T03:59:00"/>
  </r>
  <r>
    <n v="2811"/>
    <x v="70"/>
    <s v="Ray Gunn and Starburst is an audio sci-fi/comedy sending up the tropes of classic and pulp science-fiction."/>
    <n v="10000"/>
    <n v="10027"/>
    <x v="0"/>
    <s v="GB"/>
    <s v="GBP"/>
    <n v="1424692503"/>
    <x v="70"/>
    <b v="0"/>
    <n v="108"/>
    <b v="1"/>
    <s v="theater/plays"/>
    <n v="100"/>
    <n v="92.84"/>
    <s v="theater"/>
    <s v="plays"/>
    <x v="70"/>
    <d v="2015-02-23T11:55:03"/>
  </r>
  <r>
    <n v="2812"/>
    <x v="71"/>
    <s v="&quot;A short, nasty and razor sharp play in one of Toronto's hottest new &quot;off-off Broadway&quot; style venues."/>
    <n v="5000"/>
    <n v="5665"/>
    <x v="0"/>
    <s v="CA"/>
    <s v="CAD"/>
    <n v="1428292800"/>
    <x v="71"/>
    <b v="0"/>
    <n v="83"/>
    <b v="1"/>
    <s v="theater/plays"/>
    <n v="113"/>
    <n v="68.25"/>
    <s v="theater"/>
    <s v="plays"/>
    <x v="71"/>
    <d v="2015-04-06T04:00:00"/>
  </r>
  <r>
    <n v="2813"/>
    <x v="72"/>
    <s v="Ryan has a higher sex drive than you. He also has cerebral palsy. Join him for his hilarious and poignant new solo show!"/>
    <n v="2800"/>
    <n v="3572.12"/>
    <x v="0"/>
    <s v="US"/>
    <s v="USD"/>
    <n v="1481737761"/>
    <x v="72"/>
    <b v="0"/>
    <n v="96"/>
    <b v="1"/>
    <s v="theater/plays"/>
    <n v="128"/>
    <n v="37.21"/>
    <s v="theater"/>
    <s v="plays"/>
    <x v="72"/>
    <d v="2016-12-14T17:49:21"/>
  </r>
  <r>
    <n v="2814"/>
    <x v="73"/>
    <s v="Stitching is a play exploring how a couple cope with the loss of their child. It will run for a month at The Drayton Arms Theatre."/>
    <n v="1500"/>
    <n v="1616"/>
    <x v="0"/>
    <s v="GB"/>
    <s v="GBP"/>
    <n v="1431164115"/>
    <x v="73"/>
    <b v="0"/>
    <n v="64"/>
    <b v="1"/>
    <s v="theater/plays"/>
    <n v="108"/>
    <n v="25.25"/>
    <s v="theater"/>
    <s v="plays"/>
    <x v="73"/>
    <d v="2015-05-09T09:35:15"/>
  </r>
  <r>
    <n v="2815"/>
    <x v="74"/>
    <s v="Set in 1950s Northern Ireland, this play tells the story of two sisters in a community of Travellers, or Irish Gypsies."/>
    <n v="250"/>
    <n v="605"/>
    <x v="0"/>
    <s v="CA"/>
    <s v="CAD"/>
    <n v="1470595109"/>
    <x v="74"/>
    <b v="0"/>
    <n v="14"/>
    <b v="1"/>
    <s v="theater/plays"/>
    <n v="242"/>
    <n v="43.21"/>
    <s v="theater"/>
    <s v="plays"/>
    <x v="74"/>
    <d v="2016-08-07T18:38:29"/>
  </r>
  <r>
    <n v="2816"/>
    <x v="75"/>
    <s v="Inspired by real life interviews 'In My Head' is a new play exploring the lives of those living with a mental health condition."/>
    <n v="3000"/>
    <n v="4247"/>
    <x v="0"/>
    <s v="GB"/>
    <s v="GBP"/>
    <n v="1438531200"/>
    <x v="75"/>
    <b v="0"/>
    <n v="169"/>
    <b v="1"/>
    <s v="theater/plays"/>
    <n v="142"/>
    <n v="25.13"/>
    <s v="theater"/>
    <s v="plays"/>
    <x v="75"/>
    <d v="2015-08-02T16:00:00"/>
  </r>
  <r>
    <n v="2817"/>
    <x v="76"/>
    <s v="Let Go Theatre Co's very first production is going ahead in June 2015. Help support a brand new theatre co as we begin our adventure"/>
    <n v="600"/>
    <n v="780"/>
    <x v="0"/>
    <s v="GB"/>
    <s v="GBP"/>
    <n v="1425136462"/>
    <x v="76"/>
    <b v="0"/>
    <n v="33"/>
    <b v="1"/>
    <s v="theater/plays"/>
    <n v="130"/>
    <n v="23.64"/>
    <s v="theater"/>
    <s v="plays"/>
    <x v="76"/>
    <d v="2015-02-28T15:14:22"/>
  </r>
  <r>
    <n v="2818"/>
    <x v="77"/>
    <s v="Joe West and his wonderful theater company THEATER OF DEATH present original plays both horrific and comical."/>
    <n v="10000"/>
    <n v="10603"/>
    <x v="0"/>
    <s v="US"/>
    <s v="USD"/>
    <n v="1443018086"/>
    <x v="77"/>
    <b v="0"/>
    <n v="102"/>
    <b v="1"/>
    <s v="theater/plays"/>
    <n v="106"/>
    <n v="103.95"/>
    <s v="theater"/>
    <s v="plays"/>
    <x v="77"/>
    <d v="2015-09-23T14:21:26"/>
  </r>
  <r>
    <n v="2819"/>
    <x v="78"/>
    <s v="Years of work, my best show, and a top Edinburgh venue.  Help me expose my talents to the UK and tell an important story."/>
    <n v="5000"/>
    <n v="5240"/>
    <x v="0"/>
    <s v="GB"/>
    <s v="GBP"/>
    <n v="1434285409"/>
    <x v="78"/>
    <b v="0"/>
    <n v="104"/>
    <b v="1"/>
    <s v="theater/plays"/>
    <n v="105"/>
    <n v="50.38"/>
    <s v="theater"/>
    <s v="plays"/>
    <x v="78"/>
    <d v="2015-06-14T12:36:49"/>
  </r>
  <r>
    <n v="2820"/>
    <x v="79"/>
    <s v="Montage Theatre Arts, as part of National Theatre Connections, are performing a show - We need you help to raise vital funds!"/>
    <n v="200"/>
    <n v="272"/>
    <x v="0"/>
    <s v="GB"/>
    <s v="GBP"/>
    <n v="1456444800"/>
    <x v="79"/>
    <b v="0"/>
    <n v="20"/>
    <b v="1"/>
    <s v="theater/plays"/>
    <n v="136"/>
    <n v="13.6"/>
    <s v="theater"/>
    <s v="plays"/>
    <x v="79"/>
    <d v="2016-02-26T00:00:00"/>
  </r>
  <r>
    <n v="2821"/>
    <x v="80"/>
    <s v="Help us share an untold story of Britain's involvement in the slave trade, in the church where Wilberforce began his abolition campaign"/>
    <n v="1000"/>
    <n v="1000"/>
    <x v="0"/>
    <s v="GB"/>
    <s v="GBP"/>
    <n v="1411510135"/>
    <x v="80"/>
    <b v="0"/>
    <n v="35"/>
    <b v="1"/>
    <s v="theater/plays"/>
    <n v="100"/>
    <n v="28.57"/>
    <s v="theater"/>
    <s v="plays"/>
    <x v="80"/>
    <d v="2014-09-23T22:08:55"/>
  </r>
  <r>
    <n v="2822"/>
    <x v="81"/>
    <s v="A campaign to support the artists creating Theatre Forever's The Nature Crown, premiering in the Guthrie Theater's Dowling Studio!"/>
    <n v="6000"/>
    <n v="6000"/>
    <x v="0"/>
    <s v="US"/>
    <s v="USD"/>
    <n v="1427469892"/>
    <x v="81"/>
    <b v="0"/>
    <n v="94"/>
    <b v="1"/>
    <s v="theater/plays"/>
    <n v="100"/>
    <n v="63.83"/>
    <s v="theater"/>
    <s v="plays"/>
    <x v="81"/>
    <d v="2015-03-27T15:24:52"/>
  </r>
  <r>
    <n v="2823"/>
    <x v="82"/>
    <s v="Seliges Theater is a brand new theatre company based out of Bristol. &quot;The God of Carnage&quot; will be our debut show. Help us get started!"/>
    <n v="100"/>
    <n v="124"/>
    <x v="0"/>
    <s v="GB"/>
    <s v="GBP"/>
    <n v="1427842740"/>
    <x v="82"/>
    <b v="0"/>
    <n v="14"/>
    <b v="1"/>
    <s v="theater/plays"/>
    <n v="124"/>
    <n v="8.86"/>
    <s v="theater"/>
    <s v="plays"/>
    <x v="82"/>
    <d v="2015-03-31T22:59:00"/>
  </r>
  <r>
    <n v="2824"/>
    <x v="83"/>
    <s v="I wrote a One Act play called The Rooftop for a Female Playwright's festival. Every little bit helps!"/>
    <n v="650"/>
    <n v="760"/>
    <x v="0"/>
    <s v="US"/>
    <s v="USD"/>
    <n v="1434159780"/>
    <x v="83"/>
    <b v="0"/>
    <n v="15"/>
    <b v="1"/>
    <s v="theater/plays"/>
    <n v="117"/>
    <n v="50.67"/>
    <s v="theater"/>
    <s v="plays"/>
    <x v="83"/>
    <d v="2015-06-13T01:43:00"/>
  </r>
  <r>
    <n v="2825"/>
    <x v="84"/>
    <s v="Help Saltmine Theatre Company tell the exciting story of St Nicholas and the importance of gratefulness in their new Christmas show."/>
    <n v="3000"/>
    <n v="3100"/>
    <x v="0"/>
    <s v="GB"/>
    <s v="GBP"/>
    <n v="1449255686"/>
    <x v="84"/>
    <b v="0"/>
    <n v="51"/>
    <b v="1"/>
    <s v="theater/plays"/>
    <n v="103"/>
    <n v="60.78"/>
    <s v="theater"/>
    <s v="plays"/>
    <x v="84"/>
    <d v="2015-12-04T19:01:26"/>
  </r>
  <r>
    <n v="2826"/>
    <x v="85"/>
    <s v="Mickey &amp; Worm is a Noir stage experience, written by Santa Paula playwright John McKinley and back again on tour by popular demand!"/>
    <n v="2000"/>
    <n v="2155"/>
    <x v="0"/>
    <s v="US"/>
    <s v="USD"/>
    <n v="1436511600"/>
    <x v="85"/>
    <b v="0"/>
    <n v="19"/>
    <b v="1"/>
    <s v="theater/plays"/>
    <n v="108"/>
    <n v="113.42"/>
    <s v="theater"/>
    <s v="plays"/>
    <x v="85"/>
    <d v="2015-07-10T07:00:00"/>
  </r>
  <r>
    <n v="2827"/>
    <x v="86"/>
    <s v="We are Capital J Theater Company and are looking to create the first production of an Alumni Theater Series at The Pennington School!"/>
    <n v="2000"/>
    <n v="2405"/>
    <x v="0"/>
    <s v="US"/>
    <s v="USD"/>
    <n v="1464971400"/>
    <x v="86"/>
    <b v="0"/>
    <n v="23"/>
    <b v="1"/>
    <s v="theater/plays"/>
    <n v="120"/>
    <n v="104.57"/>
    <s v="theater"/>
    <s v="plays"/>
    <x v="86"/>
    <d v="2016-06-03T16:30:00"/>
  </r>
  <r>
    <n v="2828"/>
    <x v="87"/>
    <s v="The Battle of Britain has been lost; London is occupied, who can you trust? Help produce this classic piece of theatre. Drama for now."/>
    <n v="9500"/>
    <n v="9536"/>
    <x v="0"/>
    <s v="GB"/>
    <s v="GBP"/>
    <n v="1443826800"/>
    <x v="87"/>
    <b v="0"/>
    <n v="97"/>
    <b v="1"/>
    <s v="theater/plays"/>
    <n v="100"/>
    <n v="98.31"/>
    <s v="theater"/>
    <s v="plays"/>
    <x v="87"/>
    <d v="2015-10-02T23:00:00"/>
  </r>
  <r>
    <n v="2829"/>
    <x v="88"/>
    <s v="In a visceral new play about family, grief and red meat, Sarah Kosar (Royal Court) asks how far we'd go to connect with those we love."/>
    <n v="2500"/>
    <n v="2663"/>
    <x v="0"/>
    <s v="GB"/>
    <s v="GBP"/>
    <n v="1464863118"/>
    <x v="88"/>
    <b v="0"/>
    <n v="76"/>
    <b v="1"/>
    <s v="theater/plays"/>
    <n v="107"/>
    <n v="35.04"/>
    <s v="theater"/>
    <s v="plays"/>
    <x v="88"/>
    <d v="2016-06-02T10:25:18"/>
  </r>
  <r>
    <n v="2830"/>
    <x v="89"/>
    <s v="Avalon is a new South African Township play and Nakhtik is a  danced political lecture."/>
    <n v="3000"/>
    <n v="3000"/>
    <x v="0"/>
    <s v="US"/>
    <s v="USD"/>
    <n v="1399867140"/>
    <x v="89"/>
    <b v="0"/>
    <n v="11"/>
    <b v="1"/>
    <s v="theater/plays"/>
    <n v="100"/>
    <n v="272.73"/>
    <s v="theater"/>
    <s v="plays"/>
    <x v="89"/>
    <d v="2014-05-12T03:59:00"/>
  </r>
  <r>
    <n v="2831"/>
    <x v="90"/>
    <s v="We each wrote a play and would like to produce them for you for nothing more than art's sake!"/>
    <n v="3000"/>
    <n v="3320"/>
    <x v="0"/>
    <s v="US"/>
    <s v="USD"/>
    <n v="1437076070"/>
    <x v="90"/>
    <b v="0"/>
    <n v="52"/>
    <b v="1"/>
    <s v="theater/plays"/>
    <n v="111"/>
    <n v="63.85"/>
    <s v="theater"/>
    <s v="plays"/>
    <x v="90"/>
    <d v="2015-07-16T19:47:50"/>
  </r>
  <r>
    <n v="2832"/>
    <x v="91"/>
    <s v="Charting the big stuff in life from dance routines to coming out; exploring homophobia, family, friendship &amp; finding your own voice."/>
    <n v="2500"/>
    <n v="2867.99"/>
    <x v="0"/>
    <s v="GB"/>
    <s v="GBP"/>
    <n v="1416780000"/>
    <x v="91"/>
    <b v="0"/>
    <n v="95"/>
    <b v="1"/>
    <s v="theater/plays"/>
    <n v="115"/>
    <n v="30.19"/>
    <s v="theater"/>
    <s v="plays"/>
    <x v="91"/>
    <d v="2014-11-23T22:00:00"/>
  </r>
  <r>
    <n v="2833"/>
    <x v="92"/>
    <s v="A new play about exploring outer space"/>
    <n v="2700"/>
    <n v="2923"/>
    <x v="0"/>
    <s v="US"/>
    <s v="USD"/>
    <n v="1444528800"/>
    <x v="92"/>
    <b v="0"/>
    <n v="35"/>
    <b v="1"/>
    <s v="theater/plays"/>
    <n v="108"/>
    <n v="83.51"/>
    <s v="theater"/>
    <s v="plays"/>
    <x v="92"/>
    <d v="2015-10-11T02:00:00"/>
  </r>
  <r>
    <n v="2834"/>
    <x v="93"/>
    <s v="Thank You For Smoking. A play about love, 5 trillion cigarettes and how the Flintstones earned the tobacco industry millions."/>
    <n v="800"/>
    <n v="1360"/>
    <x v="0"/>
    <s v="GB"/>
    <s v="GBP"/>
    <n v="1422658930"/>
    <x v="93"/>
    <b v="0"/>
    <n v="21"/>
    <b v="1"/>
    <s v="theater/plays"/>
    <n v="170"/>
    <n v="64.760000000000005"/>
    <s v="theater"/>
    <s v="plays"/>
    <x v="93"/>
    <d v="2015-01-30T23:02:10"/>
  </r>
  <r>
    <n v="2835"/>
    <x v="94"/>
    <s v="A celebratory community theatre project about the Focus E15 Occupation of empty council homes on Carpenters Estate."/>
    <n v="1000"/>
    <n v="1870.99"/>
    <x v="0"/>
    <s v="GB"/>
    <s v="GBP"/>
    <n v="1449273600"/>
    <x v="94"/>
    <b v="0"/>
    <n v="93"/>
    <b v="1"/>
    <s v="theater/plays"/>
    <n v="187"/>
    <n v="20.12"/>
    <s v="theater"/>
    <s v="plays"/>
    <x v="94"/>
    <d v="2015-12-05T00:00:00"/>
  </r>
  <r>
    <n v="2836"/>
    <x v="95"/>
    <s v="We're fundraising $450 by Feb.17, 2017 to purchase the rights for the show &amp; any extra proceeds will be used toward props and costume."/>
    <n v="450"/>
    <n v="485"/>
    <x v="0"/>
    <s v="US"/>
    <s v="USD"/>
    <n v="1487393940"/>
    <x v="95"/>
    <b v="0"/>
    <n v="11"/>
    <b v="1"/>
    <s v="theater/plays"/>
    <n v="108"/>
    <n v="44.09"/>
    <s v="theater"/>
    <s v="plays"/>
    <x v="95"/>
    <d v="2017-02-18T04:59:00"/>
  </r>
  <r>
    <n v="2837"/>
    <x v="96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96"/>
    <b v="0"/>
    <n v="21"/>
    <b v="1"/>
    <s v="theater/plays"/>
    <n v="100"/>
    <n v="40.479999999999997"/>
    <s v="theater"/>
    <s v="plays"/>
    <x v="96"/>
    <d v="2015-12-09T22:48:04"/>
  </r>
  <r>
    <n v="2838"/>
    <x v="97"/>
    <s v="You like things that are funny. You (secretly) like murder. So why not support the NYC return of this hilarious whodunit?"/>
    <n v="2000"/>
    <n v="2405"/>
    <x v="0"/>
    <s v="US"/>
    <s v="USD"/>
    <n v="1407967200"/>
    <x v="97"/>
    <b v="0"/>
    <n v="54"/>
    <b v="1"/>
    <s v="theater/plays"/>
    <n v="120"/>
    <n v="44.54"/>
    <s v="theater"/>
    <s v="plays"/>
    <x v="97"/>
    <d v="2014-08-13T22:00:00"/>
  </r>
  <r>
    <n v="2839"/>
    <x v="98"/>
    <s v="Help us tour our brand new show &quot;Stripe and Spot (Learn to) Get Along&quot; to neighborhoods throughout the Twin Cities metro area!"/>
    <n v="3500"/>
    <n v="3900"/>
    <x v="0"/>
    <s v="US"/>
    <s v="USD"/>
    <n v="1408942740"/>
    <x v="98"/>
    <b v="0"/>
    <n v="31"/>
    <b v="1"/>
    <s v="theater/plays"/>
    <n v="111"/>
    <n v="125.81"/>
    <s v="theater"/>
    <s v="plays"/>
    <x v="98"/>
    <d v="2014-08-25T04:59:00"/>
  </r>
  <r>
    <n v="2840"/>
    <x v="99"/>
    <s v="The world premiere of an astounding new play at Southwark Playhouse exploring slut shaming/cyber bullying &amp; the emotional repercussions"/>
    <n v="2500"/>
    <n v="2600"/>
    <x v="0"/>
    <s v="GB"/>
    <s v="GBP"/>
    <n v="1426698000"/>
    <x v="99"/>
    <b v="0"/>
    <n v="132"/>
    <b v="1"/>
    <s v="theater/plays"/>
    <n v="104"/>
    <n v="19.7"/>
    <s v="theater"/>
    <s v="plays"/>
    <x v="99"/>
    <d v="2015-03-18T17:00:00"/>
  </r>
  <r>
    <n v="2841"/>
    <x v="100"/>
    <s v="1920's London; two brothers try to make a name for themselves in the underground crime world but encounter a ruthless Irish mob boss."/>
    <n v="1000"/>
    <n v="10"/>
    <x v="1"/>
    <s v="GB"/>
    <s v="GBP"/>
    <n v="1450032297"/>
    <x v="100"/>
    <b v="0"/>
    <n v="1"/>
    <b v="0"/>
    <s v="theater/plays"/>
    <n v="1"/>
    <n v="10"/>
    <s v="theater"/>
    <s v="plays"/>
    <x v="100"/>
    <d v="2015-12-13T18:44:57"/>
  </r>
  <r>
    <n v="2842"/>
    <x v="101"/>
    <s v="A play performed at the FCO Global Summit on the Preventing Sexual Violence Initiative, hosted by William Hague and Angelina Jolie"/>
    <n v="1500"/>
    <n v="0"/>
    <x v="1"/>
    <s v="GB"/>
    <s v="GBP"/>
    <n v="1403348400"/>
    <x v="101"/>
    <b v="0"/>
    <n v="0"/>
    <b v="0"/>
    <s v="theater/plays"/>
    <n v="0"/>
    <n v="0"/>
    <s v="theater"/>
    <s v="plays"/>
    <x v="101"/>
    <d v="2014-06-21T11:00:00"/>
  </r>
  <r>
    <n v="2843"/>
    <x v="102"/>
    <s v="We're high school students directing a film adaptation of the play, Fallen Angels, written by NoÃ«l Coward and set in the 1920's."/>
    <n v="1200"/>
    <n v="0"/>
    <x v="1"/>
    <s v="US"/>
    <s v="USD"/>
    <n v="1465790400"/>
    <x v="102"/>
    <b v="0"/>
    <n v="0"/>
    <b v="0"/>
    <s v="theater/plays"/>
    <n v="0"/>
    <n v="0"/>
    <s v="theater"/>
    <s v="plays"/>
    <x v="102"/>
    <d v="2016-06-13T04:00:00"/>
  </r>
  <r>
    <n v="2844"/>
    <x v="103"/>
    <s v="Zwei ausgebildete Schauspieler, ein Musiker - gemeinsam bringt man ein waschechtes KabarettstÃ¼ck auf die BÃ¼hne."/>
    <n v="550"/>
    <n v="30"/>
    <x v="1"/>
    <s v="AT"/>
    <s v="EUR"/>
    <n v="1483535180"/>
    <x v="103"/>
    <b v="0"/>
    <n v="1"/>
    <b v="0"/>
    <s v="theater/plays"/>
    <n v="5"/>
    <n v="30"/>
    <s v="theater"/>
    <s v="plays"/>
    <x v="103"/>
    <d v="2017-01-04T13:06:20"/>
  </r>
  <r>
    <n v="2845"/>
    <x v="104"/>
    <s v="The Maderati: A bitingly witty absurdest comedy, which pokes wickedly perceptive fun at NY artist lifestyle."/>
    <n v="7500"/>
    <n v="2366"/>
    <x v="1"/>
    <s v="US"/>
    <s v="USD"/>
    <n v="1433723033"/>
    <x v="104"/>
    <b v="0"/>
    <n v="39"/>
    <b v="0"/>
    <s v="theater/plays"/>
    <n v="32"/>
    <n v="60.67"/>
    <s v="theater"/>
    <s v="plays"/>
    <x v="104"/>
    <d v="2015-06-08T00:23:53"/>
  </r>
  <r>
    <n v="2846"/>
    <x v="105"/>
    <s v="SIN, has an important message, outstanding music, uplifting performances and amazing entertainment. SIN, is a &quot;must see&quot; for everyone!"/>
    <n v="8000"/>
    <n v="0"/>
    <x v="1"/>
    <s v="US"/>
    <s v="USD"/>
    <n v="1432917394"/>
    <x v="105"/>
    <b v="0"/>
    <n v="0"/>
    <b v="0"/>
    <s v="theater/plays"/>
    <n v="0"/>
    <n v="0"/>
    <s v="theater"/>
    <s v="plays"/>
    <x v="105"/>
    <d v="2015-05-29T16:36:34"/>
  </r>
  <r>
    <n v="2847"/>
    <x v="106"/>
    <s v="Dark secrets come to light when Mariah meets Stella. They find a way to face the south's largest elephant in the room: RACISM."/>
    <n v="2000"/>
    <n v="0"/>
    <x v="1"/>
    <s v="US"/>
    <s v="USD"/>
    <n v="1464031265"/>
    <x v="106"/>
    <b v="0"/>
    <n v="0"/>
    <b v="0"/>
    <s v="theater/plays"/>
    <n v="0"/>
    <n v="0"/>
    <s v="theater"/>
    <s v="plays"/>
    <x v="106"/>
    <d v="2016-05-23T19:21:05"/>
  </r>
  <r>
    <n v="2848"/>
    <x v="107"/>
    <s v="Wendell Pierce stars in Brothers from the Bottom by Jackie Alexander to mark Hurricane Katrinaâ€™s 10th Anniversary. June 2015 in NoLA."/>
    <n v="35000"/>
    <n v="70"/>
    <x v="1"/>
    <s v="US"/>
    <s v="USD"/>
    <n v="1432913659"/>
    <x v="107"/>
    <b v="0"/>
    <n v="3"/>
    <b v="0"/>
    <s v="theater/plays"/>
    <n v="0"/>
    <n v="23.33"/>
    <s v="theater"/>
    <s v="plays"/>
    <x v="107"/>
    <d v="2015-05-29T15:34:19"/>
  </r>
  <r>
    <n v="2849"/>
    <x v="108"/>
    <s v="NonSens!cal tackles the struggles of four people with mental health issues/disorders inspired by A.A Milne's Winnie the Pooh"/>
    <n v="500"/>
    <n v="5"/>
    <x v="1"/>
    <s v="GB"/>
    <s v="GBP"/>
    <n v="1461406600"/>
    <x v="108"/>
    <b v="0"/>
    <n v="1"/>
    <b v="0"/>
    <s v="theater/plays"/>
    <n v="1"/>
    <n v="5"/>
    <s v="theater"/>
    <s v="plays"/>
    <x v="108"/>
    <d v="2016-04-23T10:16:40"/>
  </r>
  <r>
    <n v="2850"/>
    <x v="109"/>
    <s v="Romeo and Juliet: Wouldn't it be great if they didn't all die at the end? Now YOU get to control the fate of these timeless characters!"/>
    <n v="8000"/>
    <n v="311"/>
    <x v="1"/>
    <s v="US"/>
    <s v="USD"/>
    <n v="1409962211"/>
    <x v="109"/>
    <b v="0"/>
    <n v="13"/>
    <b v="0"/>
    <s v="theater/plays"/>
    <n v="4"/>
    <n v="23.92"/>
    <s v="theater"/>
    <s v="plays"/>
    <x v="109"/>
    <d v="2014-09-06T00:10:11"/>
  </r>
  <r>
    <n v="2851"/>
    <x v="110"/>
    <s v="Set in Southern America â€œThe Divideâ€ is a stage play that touches on the issues that are forefront in America and the world."/>
    <n v="4500"/>
    <n v="0"/>
    <x v="1"/>
    <s v="IE"/>
    <s v="EUR"/>
    <n v="1454109420"/>
    <x v="110"/>
    <b v="0"/>
    <n v="0"/>
    <b v="0"/>
    <s v="theater/plays"/>
    <n v="0"/>
    <n v="0"/>
    <s v="theater"/>
    <s v="plays"/>
    <x v="110"/>
    <d v="2016-01-29T23:17:00"/>
  </r>
  <r>
    <n v="2852"/>
    <x v="111"/>
    <s v="Just one time back to the past on the Freedom Train will open your eyes and your lives will never ever be the same!"/>
    <n v="5000"/>
    <n v="95"/>
    <x v="1"/>
    <s v="US"/>
    <s v="USD"/>
    <n v="1403312703"/>
    <x v="111"/>
    <b v="0"/>
    <n v="6"/>
    <b v="0"/>
    <s v="theater/plays"/>
    <n v="2"/>
    <n v="15.83"/>
    <s v="theater"/>
    <s v="plays"/>
    <x v="111"/>
    <d v="2014-06-21T01:05:03"/>
  </r>
  <r>
    <n v="2853"/>
    <x v="112"/>
    <s v="Much has been written by women on breast cancer. Yet, there is little that has been written for the theatre on this by men. I have!"/>
    <n v="9500"/>
    <n v="0"/>
    <x v="1"/>
    <s v="CA"/>
    <s v="CAD"/>
    <n v="1410669297"/>
    <x v="112"/>
    <b v="0"/>
    <n v="0"/>
    <b v="0"/>
    <s v="theater/plays"/>
    <n v="0"/>
    <n v="0"/>
    <s v="theater"/>
    <s v="plays"/>
    <x v="112"/>
    <d v="2014-09-14T04:34:57"/>
  </r>
  <r>
    <n v="2854"/>
    <x v="113"/>
    <s v="Almost Random Theatre's play about a candidate - with no policies - who is seeking election in May 2015"/>
    <n v="1000"/>
    <n v="417"/>
    <x v="1"/>
    <s v="GB"/>
    <s v="GBP"/>
    <n v="1431018719"/>
    <x v="113"/>
    <b v="0"/>
    <n v="14"/>
    <b v="0"/>
    <s v="theater/plays"/>
    <n v="42"/>
    <n v="29.79"/>
    <s v="theater"/>
    <s v="plays"/>
    <x v="113"/>
    <d v="2015-05-07T17:11:59"/>
  </r>
  <r>
    <n v="2855"/>
    <x v="114"/>
    <s v="Raising funds to have a private stage reading for an upcoming play from THE ENSEMBLE THEATRE COMPANY OF NEW YORK (www.tetcny.org)"/>
    <n v="600"/>
    <n v="300"/>
    <x v="1"/>
    <s v="US"/>
    <s v="USD"/>
    <n v="1454110440"/>
    <x v="114"/>
    <b v="0"/>
    <n v="5"/>
    <b v="0"/>
    <s v="theater/plays"/>
    <n v="50"/>
    <n v="60"/>
    <s v="theater"/>
    <s v="plays"/>
    <x v="114"/>
    <d v="2016-01-29T23:34:00"/>
  </r>
  <r>
    <n v="2856"/>
    <x v="115"/>
    <s v="This will be the fifth play of The Jokeress, based on the ebook/paperback novelette series. It is scifi, suspense, terror, and noir."/>
    <n v="3000"/>
    <n v="146"/>
    <x v="1"/>
    <s v="US"/>
    <s v="USD"/>
    <n v="1439069640"/>
    <x v="115"/>
    <b v="0"/>
    <n v="6"/>
    <b v="0"/>
    <s v="theater/plays"/>
    <n v="5"/>
    <n v="24.33"/>
    <s v="theater"/>
    <s v="plays"/>
    <x v="115"/>
    <d v="2015-08-08T21:34:00"/>
  </r>
  <r>
    <n v="2857"/>
    <x v="116"/>
    <s v="Somos una compaÃ±Ã­a de teatro independiente. Y en el 2017 queremos arrancar con el montaje de 3 obras._x000a_3 elencos, 3 espacios."/>
    <n v="38000"/>
    <n v="7500"/>
    <x v="1"/>
    <s v="MX"/>
    <s v="MXN"/>
    <n v="1487613600"/>
    <x v="116"/>
    <b v="0"/>
    <n v="15"/>
    <b v="0"/>
    <s v="theater/plays"/>
    <n v="20"/>
    <n v="500"/>
    <s v="theater"/>
    <s v="plays"/>
    <x v="116"/>
    <d v="2017-02-20T18:00:00"/>
  </r>
  <r>
    <n v="2858"/>
    <x v="117"/>
    <s v="Een Gay Party in het centrum van Amersfoort. _x000a_Een geweldige avond uit, met een show, optredens en DJ's."/>
    <n v="1000"/>
    <n v="0"/>
    <x v="1"/>
    <s v="NL"/>
    <s v="EUR"/>
    <n v="1417778880"/>
    <x v="117"/>
    <b v="0"/>
    <n v="0"/>
    <b v="0"/>
    <s v="theater/plays"/>
    <n v="0"/>
    <n v="0"/>
    <s v="theater"/>
    <s v="plays"/>
    <x v="117"/>
    <d v="2014-12-05T11:28:00"/>
  </r>
  <r>
    <n v="2859"/>
    <x v="118"/>
    <s v="A theatre company that will create works to inspire young people and get everyone involved."/>
    <n v="2000"/>
    <n v="35"/>
    <x v="1"/>
    <s v="AU"/>
    <s v="AUD"/>
    <n v="1444984904"/>
    <x v="118"/>
    <b v="0"/>
    <n v="1"/>
    <b v="0"/>
    <s v="theater/plays"/>
    <n v="2"/>
    <n v="35"/>
    <s v="theater"/>
    <s v="plays"/>
    <x v="118"/>
    <d v="2015-10-16T08:41:44"/>
  </r>
  <r>
    <n v="2860"/>
    <x v="119"/>
    <s v="The Bard's classic tale set in the 2016 Presidential Campaign. Power, corruption, greed, and conspiracy. How far are you willing to go?"/>
    <n v="4000"/>
    <n v="266"/>
    <x v="1"/>
    <s v="US"/>
    <s v="USD"/>
    <n v="1466363576"/>
    <x v="119"/>
    <b v="0"/>
    <n v="9"/>
    <b v="0"/>
    <s v="theater/plays"/>
    <n v="7"/>
    <n v="29.56"/>
    <s v="theater"/>
    <s v="plays"/>
    <x v="119"/>
    <d v="2016-06-19T19:12:56"/>
  </r>
  <r>
    <n v="2861"/>
    <x v="120"/>
    <s v="The University of Queensland Drama Production Course is putting on an adaptation of William Shakespeares Julius Caesar"/>
    <n v="250"/>
    <n v="80"/>
    <x v="1"/>
    <s v="AU"/>
    <s v="AUD"/>
    <n v="1443103848"/>
    <x v="120"/>
    <b v="0"/>
    <n v="3"/>
    <b v="0"/>
    <s v="theater/plays"/>
    <n v="32"/>
    <n v="26.67"/>
    <s v="theater"/>
    <s v="plays"/>
    <x v="120"/>
    <d v="2015-09-24T14:10:48"/>
  </r>
  <r>
    <n v="2862"/>
    <x v="121"/>
    <s v="&quot;Get Your Life Back&quot; is a dynamic stage play that deals with true issues of life that reign in the lives of many people everyday."/>
    <n v="12700"/>
    <n v="55"/>
    <x v="1"/>
    <s v="US"/>
    <s v="USD"/>
    <n v="1403636229"/>
    <x v="121"/>
    <b v="0"/>
    <n v="3"/>
    <b v="0"/>
    <s v="theater/plays"/>
    <n v="0"/>
    <n v="18.329999999999998"/>
    <s v="theater"/>
    <s v="plays"/>
    <x v="121"/>
    <d v="2014-06-24T18:57:09"/>
  </r>
  <r>
    <n v="2863"/>
    <x v="122"/>
    <s v="I would like to start a Acting Company that supports and includes LGBTQ youth and young adults in very conservative North Texas"/>
    <n v="50000"/>
    <n v="20"/>
    <x v="1"/>
    <s v="US"/>
    <s v="USD"/>
    <n v="1410279123"/>
    <x v="122"/>
    <b v="0"/>
    <n v="1"/>
    <b v="0"/>
    <s v="theater/plays"/>
    <n v="0"/>
    <n v="20"/>
    <s v="theater"/>
    <s v="plays"/>
    <x v="122"/>
    <d v="2014-09-09T16:12:03"/>
  </r>
  <r>
    <n v="2864"/>
    <x v="123"/>
    <s v="Accessible, original theatre for all!"/>
    <n v="2500"/>
    <n v="40"/>
    <x v="1"/>
    <s v="GB"/>
    <s v="GBP"/>
    <n v="1437139080"/>
    <x v="123"/>
    <b v="0"/>
    <n v="3"/>
    <b v="0"/>
    <s v="theater/plays"/>
    <n v="2"/>
    <n v="13.33"/>
    <s v="theater"/>
    <s v="plays"/>
    <x v="123"/>
    <d v="2015-07-17T13:18:00"/>
  </r>
  <r>
    <n v="2865"/>
    <x v="124"/>
    <s v="Prepare to be Swept Away. Three short plays from three master playwrights; LANDFALL, SNIPER and DANGERS of TOBACCO!"/>
    <n v="2888"/>
    <n v="0"/>
    <x v="1"/>
    <s v="US"/>
    <s v="USD"/>
    <n v="1420512259"/>
    <x v="124"/>
    <b v="0"/>
    <n v="0"/>
    <b v="0"/>
    <s v="theater/plays"/>
    <n v="0"/>
    <n v="0"/>
    <s v="theater"/>
    <s v="plays"/>
    <x v="124"/>
    <d v="2015-01-06T02:44:19"/>
  </r>
  <r>
    <n v="2866"/>
    <x v="125"/>
    <s v="The reality is dark, sinister. The milieu is not as friendly as it claims. What is this place? Where is it? Is it your local church?"/>
    <n v="5000"/>
    <n v="45"/>
    <x v="1"/>
    <s v="US"/>
    <s v="USD"/>
    <n v="1476482400"/>
    <x v="125"/>
    <b v="0"/>
    <n v="2"/>
    <b v="0"/>
    <s v="theater/plays"/>
    <n v="1"/>
    <n v="22.5"/>
    <s v="theater"/>
    <s v="plays"/>
    <x v="125"/>
    <d v="2016-10-14T22:00:00"/>
  </r>
  <r>
    <n v="2867"/>
    <x v="126"/>
    <s v="This production is being put together by Wilson's newest professional theater company, the Wyldepine Players in conjunction w/ Taiplab"/>
    <n v="2500"/>
    <n v="504"/>
    <x v="1"/>
    <s v="US"/>
    <s v="USD"/>
    <n v="1467604800"/>
    <x v="126"/>
    <b v="0"/>
    <n v="10"/>
    <b v="0"/>
    <s v="theater/plays"/>
    <n v="20"/>
    <n v="50.4"/>
    <s v="theater"/>
    <s v="plays"/>
    <x v="126"/>
    <d v="2016-07-04T04:00:00"/>
  </r>
  <r>
    <n v="2868"/>
    <x v="127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x v="127"/>
    <b v="0"/>
    <n v="60"/>
    <b v="0"/>
    <s v="theater/plays"/>
    <n v="42"/>
    <n v="105.03"/>
    <s v="theater"/>
    <s v="plays"/>
    <x v="127"/>
    <d v="2016-10-05T19:50:54"/>
  </r>
  <r>
    <n v="2869"/>
    <x v="128"/>
    <s v="We provide performing arts training and experience to young people of low income families in NYC, building confidence and self esteem"/>
    <n v="20000"/>
    <n v="177"/>
    <x v="1"/>
    <s v="US"/>
    <s v="USD"/>
    <n v="1468937681"/>
    <x v="128"/>
    <b v="0"/>
    <n v="5"/>
    <b v="0"/>
    <s v="theater/plays"/>
    <n v="1"/>
    <n v="35.4"/>
    <s v="theater"/>
    <s v="plays"/>
    <x v="128"/>
    <d v="2016-07-19T14:14:41"/>
  </r>
  <r>
    <n v="2870"/>
    <x v="129"/>
    <s v="The war in Iraq changed everything -one journey from the safe haven of the 99% to the shadows of veteran. How would you persevere?"/>
    <n v="5000"/>
    <n v="750"/>
    <x v="1"/>
    <s v="US"/>
    <s v="USD"/>
    <n v="1400301165"/>
    <x v="129"/>
    <b v="0"/>
    <n v="9"/>
    <b v="0"/>
    <s v="theater/plays"/>
    <n v="15"/>
    <n v="83.33"/>
    <s v="theater"/>
    <s v="plays"/>
    <x v="129"/>
    <d v="2014-05-17T04:32:45"/>
  </r>
  <r>
    <n v="2871"/>
    <x v="130"/>
    <s v="America's dad or serial rapist? Or both? The stories of the Bill Cosby accusers and the society so skeptical of them."/>
    <n v="10000"/>
    <n v="467"/>
    <x v="1"/>
    <s v="US"/>
    <s v="USD"/>
    <n v="1419183813"/>
    <x v="130"/>
    <b v="0"/>
    <n v="13"/>
    <b v="0"/>
    <s v="theater/plays"/>
    <n v="5"/>
    <n v="35.92"/>
    <s v="theater"/>
    <s v="plays"/>
    <x v="130"/>
    <d v="2014-12-21T17:43:33"/>
  </r>
  <r>
    <n v="2872"/>
    <x v="131"/>
    <s v="Local Theatre group in Loudoun County, Virginia. Looking for funds to start producing shows!"/>
    <n v="3000"/>
    <n v="0"/>
    <x v="1"/>
    <s v="US"/>
    <s v="USD"/>
    <n v="1434768438"/>
    <x v="131"/>
    <b v="0"/>
    <n v="0"/>
    <b v="0"/>
    <s v="theater/plays"/>
    <n v="0"/>
    <n v="0"/>
    <s v="theater"/>
    <s v="plays"/>
    <x v="131"/>
    <d v="2015-06-20T02:47:18"/>
  </r>
  <r>
    <n v="2873"/>
    <x v="132"/>
    <s v="DC/Baltimore AEA actors band together produce a world premiere of a touching, bittersweet, award winning play about letting go to live"/>
    <n v="2500"/>
    <n v="953"/>
    <x v="1"/>
    <s v="US"/>
    <s v="USD"/>
    <n v="1422473831"/>
    <x v="132"/>
    <b v="0"/>
    <n v="8"/>
    <b v="0"/>
    <s v="theater/plays"/>
    <n v="38"/>
    <n v="119.13"/>
    <s v="theater"/>
    <s v="plays"/>
    <x v="132"/>
    <d v="2015-01-28T19:37:11"/>
  </r>
  <r>
    <n v="2874"/>
    <x v="133"/>
    <s v="We present Classics made for the 21st Century and we need a space! Please help us rent a space for The Importance of Being Earnest!"/>
    <n v="5000"/>
    <n v="271"/>
    <x v="1"/>
    <s v="US"/>
    <s v="USD"/>
    <n v="1484684186"/>
    <x v="133"/>
    <b v="0"/>
    <n v="3"/>
    <b v="0"/>
    <s v="theater/plays"/>
    <n v="5"/>
    <n v="90.33"/>
    <s v="theater"/>
    <s v="plays"/>
    <x v="133"/>
    <d v="2017-01-17T20:16:26"/>
  </r>
  <r>
    <n v="2875"/>
    <x v="134"/>
    <s v="Play about Tracey a gay man trapped in his room by his Bible thumping mother. He finds love but the room can not keep the love alive."/>
    <n v="20000"/>
    <n v="7"/>
    <x v="1"/>
    <s v="US"/>
    <s v="USD"/>
    <n v="1462417493"/>
    <x v="134"/>
    <b v="0"/>
    <n v="3"/>
    <b v="0"/>
    <s v="theater/plays"/>
    <n v="0"/>
    <n v="2.33"/>
    <s v="theater"/>
    <s v="plays"/>
    <x v="134"/>
    <d v="2016-05-05T03:04:53"/>
  </r>
  <r>
    <n v="2876"/>
    <x v="135"/>
    <s v="Charlotte NC playwright looking to showcase a series of three stage plays.  Plays are funny, completed and ready to run!"/>
    <n v="150000"/>
    <n v="0"/>
    <x v="1"/>
    <s v="US"/>
    <s v="USD"/>
    <n v="1437069079"/>
    <x v="135"/>
    <b v="0"/>
    <n v="0"/>
    <b v="0"/>
    <s v="theater/plays"/>
    <n v="0"/>
    <n v="0"/>
    <s v="theater"/>
    <s v="plays"/>
    <x v="135"/>
    <d v="2015-07-16T17:51:19"/>
  </r>
  <r>
    <n v="2877"/>
    <x v="136"/>
    <s v="Two of the 20th Centuryâ€™s Greatest Artists _x000a_navigate the perilous terrain of Art &amp; Fame _x000a_in a historic Collaboration."/>
    <n v="6000"/>
    <n v="650"/>
    <x v="1"/>
    <s v="US"/>
    <s v="USD"/>
    <n v="1480525200"/>
    <x v="136"/>
    <b v="0"/>
    <n v="6"/>
    <b v="0"/>
    <s v="theater/plays"/>
    <n v="11"/>
    <n v="108.33"/>
    <s v="theater"/>
    <s v="plays"/>
    <x v="136"/>
    <d v="2016-11-30T17:00:00"/>
  </r>
  <r>
    <n v="2878"/>
    <x v="137"/>
    <s v="World premiere of &quot;I'm Just Here to Buy Soy Sauce&quot;, a play about China &amp; the UK housing crisis by Jingan Young location TBC"/>
    <n v="3000"/>
    <n v="63"/>
    <x v="1"/>
    <s v="GB"/>
    <s v="GBP"/>
    <n v="1435934795"/>
    <x v="137"/>
    <b v="0"/>
    <n v="4"/>
    <b v="0"/>
    <s v="theater/plays"/>
    <n v="2"/>
    <n v="15.75"/>
    <s v="theater"/>
    <s v="plays"/>
    <x v="137"/>
    <d v="2015-07-03T14:46:35"/>
  </r>
  <r>
    <n v="2879"/>
    <x v="138"/>
    <s v="She that fines a husband? Wait, is that right? Girl... you better check yourself, before you wreck yourself!"/>
    <n v="11200"/>
    <n v="29"/>
    <x v="1"/>
    <s v="US"/>
    <s v="USD"/>
    <n v="1453310661"/>
    <x v="138"/>
    <b v="0"/>
    <n v="1"/>
    <b v="0"/>
    <s v="theater/plays"/>
    <n v="0"/>
    <n v="29"/>
    <s v="theater"/>
    <s v="plays"/>
    <x v="138"/>
    <d v="2016-01-20T17:24:21"/>
  </r>
  <r>
    <n v="2880"/>
    <x v="139"/>
    <s v="BELIEF leaves res &amp; crosses nations, swims the Atlantic, landing on Isle where Salish meets Gaelic, where humanity transcends barriers"/>
    <n v="12000"/>
    <n v="2800"/>
    <x v="1"/>
    <s v="US"/>
    <s v="USD"/>
    <n v="1440090300"/>
    <x v="139"/>
    <b v="0"/>
    <n v="29"/>
    <b v="0"/>
    <s v="theater/plays"/>
    <n v="23"/>
    <n v="96.55"/>
    <s v="theater"/>
    <s v="plays"/>
    <x v="139"/>
    <d v="2015-08-20T17:05:00"/>
  </r>
  <r>
    <n v="2881"/>
    <x v="140"/>
    <s v="&quot;The struggles of Alzheimer's  &amp; Alcoholism. &quot;Courage is the quiet voice at the end of the day, saying, I will try again tomorrow.&quot;"/>
    <n v="5500"/>
    <n v="0"/>
    <x v="1"/>
    <s v="US"/>
    <s v="USD"/>
    <n v="1417620036"/>
    <x v="140"/>
    <b v="0"/>
    <n v="0"/>
    <b v="0"/>
    <s v="theater/plays"/>
    <n v="0"/>
    <n v="0"/>
    <s v="theater"/>
    <s v="plays"/>
    <x v="140"/>
    <d v="2014-12-03T15:20:36"/>
  </r>
  <r>
    <n v="2882"/>
    <x v="141"/>
    <s v="A one-woman show about the life of Eva Schloss, her time in Auschwitz, and the positive impact she has had on thousands of lives."/>
    <n v="750"/>
    <n v="252"/>
    <x v="1"/>
    <s v="US"/>
    <s v="USD"/>
    <n v="1462112318"/>
    <x v="141"/>
    <b v="0"/>
    <n v="4"/>
    <b v="0"/>
    <s v="theater/plays"/>
    <n v="34"/>
    <n v="63"/>
    <s v="theater"/>
    <s v="plays"/>
    <x v="141"/>
    <d v="2016-05-01T14:18:38"/>
  </r>
  <r>
    <n v="2883"/>
    <x v="142"/>
    <s v="Ticket sales benefit Bedford Hills Maximum Security Prison, Women's College Program Library. Presented by Theater For The New City."/>
    <n v="10000"/>
    <n v="1908"/>
    <x v="1"/>
    <s v="US"/>
    <s v="USD"/>
    <n v="1454734740"/>
    <x v="142"/>
    <b v="0"/>
    <n v="5"/>
    <b v="0"/>
    <s v="theater/plays"/>
    <n v="19"/>
    <n v="381.6"/>
    <s v="theater"/>
    <s v="plays"/>
    <x v="142"/>
    <d v="2016-02-06T04:59:00"/>
  </r>
  <r>
    <n v="2884"/>
    <x v="143"/>
    <s v="Come explore the dream world of Jim Morrison, rock singer, mystic, poet, shaman."/>
    <n v="45000"/>
    <n v="185"/>
    <x v="1"/>
    <s v="US"/>
    <s v="USD"/>
    <n v="1417800435"/>
    <x v="143"/>
    <b v="0"/>
    <n v="4"/>
    <b v="0"/>
    <s v="theater/plays"/>
    <n v="0"/>
    <n v="46.25"/>
    <s v="theater"/>
    <s v="plays"/>
    <x v="143"/>
    <d v="2014-12-05T17:27:15"/>
  </r>
  <r>
    <n v="2885"/>
    <x v="144"/>
    <s v="An historic and proud work of Polish nationalistic literature performed on stage."/>
    <n v="400"/>
    <n v="130"/>
    <x v="1"/>
    <s v="US"/>
    <s v="USD"/>
    <n v="1426294201"/>
    <x v="144"/>
    <b v="0"/>
    <n v="5"/>
    <b v="0"/>
    <s v="theater/plays"/>
    <n v="33"/>
    <n v="26"/>
    <s v="theater"/>
    <s v="plays"/>
    <x v="144"/>
    <d v="2015-03-14T00:50:01"/>
  </r>
  <r>
    <n v="2886"/>
    <x v="145"/>
    <s v="Help us provide half-price tickets to the 11th annual Variations Project, allowing our fellow artists to see this wonderful production."/>
    <n v="200"/>
    <n v="10"/>
    <x v="1"/>
    <s v="US"/>
    <s v="USD"/>
    <n v="1442635140"/>
    <x v="145"/>
    <b v="0"/>
    <n v="1"/>
    <b v="0"/>
    <s v="theater/plays"/>
    <n v="5"/>
    <n v="10"/>
    <s v="theater"/>
    <s v="plays"/>
    <x v="145"/>
    <d v="2015-09-19T03:59:00"/>
  </r>
  <r>
    <n v="2887"/>
    <x v="146"/>
    <s v="A stage play of love, faith, &amp; relationships in a comical &amp; spirit message that is sure to make you laugh &amp; rejoice to the ART OF LOVE"/>
    <n v="3000"/>
    <n v="5"/>
    <x v="1"/>
    <s v="US"/>
    <s v="USD"/>
    <n v="1420971324"/>
    <x v="146"/>
    <b v="0"/>
    <n v="1"/>
    <b v="0"/>
    <s v="theater/plays"/>
    <n v="0"/>
    <n v="5"/>
    <s v="theater"/>
    <s v="plays"/>
    <x v="146"/>
    <d v="2015-01-11T10:15:24"/>
  </r>
  <r>
    <n v="2888"/>
    <x v="147"/>
    <s v="We're dedicated to writing &amp; producing plays, infusing inspirational, universal principles that aren't commonly displayed in America."/>
    <n v="30000"/>
    <n v="0"/>
    <x v="1"/>
    <s v="US"/>
    <s v="USD"/>
    <n v="1413608340"/>
    <x v="147"/>
    <b v="0"/>
    <n v="0"/>
    <b v="0"/>
    <s v="theater/plays"/>
    <n v="0"/>
    <n v="0"/>
    <s v="theater"/>
    <s v="plays"/>
    <x v="147"/>
    <d v="2014-10-18T04:59:00"/>
  </r>
  <r>
    <n v="2889"/>
    <x v="148"/>
    <s v="Halfway, Nebraska explores the limits of hope and what it means to love someone who may be too far damaged to save."/>
    <n v="3000"/>
    <n v="1142"/>
    <x v="1"/>
    <s v="US"/>
    <s v="USD"/>
    <n v="1409344985"/>
    <x v="148"/>
    <b v="0"/>
    <n v="14"/>
    <b v="0"/>
    <s v="theater/plays"/>
    <n v="38"/>
    <n v="81.569999999999993"/>
    <s v="theater"/>
    <s v="plays"/>
    <x v="148"/>
    <d v="2014-08-29T20:43:05"/>
  </r>
  <r>
    <n v="2890"/>
    <x v="149"/>
    <s v="This Theological Comedy tells a story of when seemingly similar beliefs are discovered to be worlds apart; Damnation-Southern Style."/>
    <n v="2000"/>
    <n v="21"/>
    <x v="1"/>
    <s v="US"/>
    <s v="USD"/>
    <n v="1407553200"/>
    <x v="149"/>
    <b v="0"/>
    <n v="3"/>
    <b v="0"/>
    <s v="theater/plays"/>
    <n v="1"/>
    <n v="7"/>
    <s v="theater"/>
    <s v="plays"/>
    <x v="149"/>
    <d v="2014-08-09T03:00:00"/>
  </r>
  <r>
    <n v="2891"/>
    <x v="150"/>
    <s v="Did you know that we are enriching the lives of Brooklyn kids through literacy and educational theater? We just need a little help."/>
    <n v="10000"/>
    <n v="273"/>
    <x v="1"/>
    <s v="US"/>
    <s v="USD"/>
    <n v="1460751128"/>
    <x v="150"/>
    <b v="0"/>
    <n v="10"/>
    <b v="0"/>
    <s v="theater/plays"/>
    <n v="3"/>
    <n v="27.3"/>
    <s v="theater"/>
    <s v="plays"/>
    <x v="150"/>
    <d v="2016-04-15T20:12:08"/>
  </r>
  <r>
    <n v="2892"/>
    <x v="151"/>
    <s v="Something Precious is the world's first musical to alert folks to the harmful effects of technology on the human spirit."/>
    <n v="5500"/>
    <n v="500"/>
    <x v="1"/>
    <s v="US"/>
    <s v="USD"/>
    <n v="1409000400"/>
    <x v="151"/>
    <b v="0"/>
    <n v="17"/>
    <b v="0"/>
    <s v="theater/plays"/>
    <n v="9"/>
    <n v="29.41"/>
    <s v="theater"/>
    <s v="plays"/>
    <x v="151"/>
    <d v="2014-08-25T21:00:00"/>
  </r>
  <r>
    <n v="2893"/>
    <x v="152"/>
    <s v="Fundraising for REDISCOVERING KIA THE PLAY"/>
    <n v="5000"/>
    <n v="25"/>
    <x v="1"/>
    <s v="US"/>
    <s v="USD"/>
    <n v="1420768800"/>
    <x v="152"/>
    <b v="0"/>
    <n v="2"/>
    <b v="0"/>
    <s v="theater/plays"/>
    <n v="1"/>
    <n v="12.5"/>
    <s v="theater"/>
    <s v="plays"/>
    <x v="152"/>
    <d v="2015-01-09T02:00:00"/>
  </r>
  <r>
    <n v="2894"/>
    <x v="153"/>
    <s v="This Is A Story About A Woman A Man And A Woman"/>
    <n v="50000"/>
    <n v="0"/>
    <x v="1"/>
    <s v="US"/>
    <s v="USD"/>
    <n v="1428100815"/>
    <x v="153"/>
    <b v="0"/>
    <n v="0"/>
    <b v="0"/>
    <s v="theater/plays"/>
    <n v="0"/>
    <n v="0"/>
    <s v="theater"/>
    <s v="plays"/>
    <x v="153"/>
    <d v="2015-04-03T22:40:15"/>
  </r>
  <r>
    <n v="2895"/>
    <x v="154"/>
    <s v="Alice on stage with a magical twist to brighten your smile and warm your heart. Project is in Polish with semi-pro actors and children."/>
    <n v="500"/>
    <n v="23"/>
    <x v="1"/>
    <s v="US"/>
    <s v="USD"/>
    <n v="1403470800"/>
    <x v="154"/>
    <b v="0"/>
    <n v="4"/>
    <b v="0"/>
    <s v="theater/plays"/>
    <n v="5"/>
    <n v="5.75"/>
    <s v="theater"/>
    <s v="plays"/>
    <x v="154"/>
    <d v="2014-06-22T21:00:00"/>
  </r>
  <r>
    <n v="2896"/>
    <x v="155"/>
    <s v="&quot;Miracle on 34th Street&quot; is about faith and believing in others. _x000a_We believe. Do you?"/>
    <n v="3000"/>
    <n v="625"/>
    <x v="1"/>
    <s v="US"/>
    <s v="USD"/>
    <n v="1481522400"/>
    <x v="155"/>
    <b v="0"/>
    <n v="12"/>
    <b v="0"/>
    <s v="theater/plays"/>
    <n v="21"/>
    <n v="52.08"/>
    <s v="theater"/>
    <s v="plays"/>
    <x v="155"/>
    <d v="2016-12-12T06:00:00"/>
  </r>
  <r>
    <n v="2897"/>
    <x v="156"/>
    <s v="A unique stage play about the epic struggle of psychic Edgar Cayce to deal with his extraordinary abilities and find his place in life."/>
    <n v="12000"/>
    <n v="550"/>
    <x v="1"/>
    <s v="US"/>
    <s v="USD"/>
    <n v="1444577345"/>
    <x v="156"/>
    <b v="0"/>
    <n v="3"/>
    <b v="0"/>
    <s v="theater/plays"/>
    <n v="5"/>
    <n v="183.33"/>
    <s v="theater"/>
    <s v="plays"/>
    <x v="156"/>
    <d v="2015-10-11T15:29:05"/>
  </r>
  <r>
    <n v="2898"/>
    <x v="157"/>
    <s v="This is an action packed Sci-Fi stage play, using foam latex creature puppets, projected video footage, and audience participation."/>
    <n v="7500"/>
    <n v="316"/>
    <x v="1"/>
    <s v="US"/>
    <s v="USD"/>
    <n v="1446307053"/>
    <x v="157"/>
    <b v="0"/>
    <n v="12"/>
    <b v="0"/>
    <s v="theater/plays"/>
    <n v="4"/>
    <n v="26.33"/>
    <s v="theater"/>
    <s v="plays"/>
    <x v="157"/>
    <d v="2015-10-31T15:57:33"/>
  </r>
  <r>
    <n v="2899"/>
    <x v="158"/>
    <s v="Sex, intrigue, lust, &amp; love; follow the lives of two individuals as their romance turns from innocent online flirting to something more"/>
    <n v="10000"/>
    <n v="0"/>
    <x v="1"/>
    <s v="US"/>
    <s v="USD"/>
    <n v="1469325158"/>
    <x v="158"/>
    <b v="0"/>
    <n v="0"/>
    <b v="0"/>
    <s v="theater/plays"/>
    <n v="0"/>
    <n v="0"/>
    <s v="theater"/>
    <s v="plays"/>
    <x v="158"/>
    <d v="2016-07-24T01:52:38"/>
  </r>
  <r>
    <n v="2900"/>
    <x v="159"/>
    <s v="In October, we plan to premiere Oedipus Revenant, a historically grounded horror adaptation of Sophoclesâ€™ classic, Oedipus the Tyrant."/>
    <n v="5500"/>
    <n v="3405"/>
    <x v="1"/>
    <s v="US"/>
    <s v="USD"/>
    <n v="1407562632"/>
    <x v="159"/>
    <b v="0"/>
    <n v="7"/>
    <b v="0"/>
    <s v="theater/plays"/>
    <n v="62"/>
    <n v="486.43"/>
    <s v="theater"/>
    <s v="plays"/>
    <x v="159"/>
    <d v="2014-08-09T05:37:12"/>
  </r>
  <r>
    <n v="2901"/>
    <x v="160"/>
    <s v="How can the visual age appreciate something that cant see? With these Audio Plays I will show you, if your willing to listen."/>
    <n v="750"/>
    <n v="6"/>
    <x v="1"/>
    <s v="US"/>
    <s v="USD"/>
    <n v="1423345339"/>
    <x v="160"/>
    <b v="0"/>
    <n v="2"/>
    <b v="0"/>
    <s v="theater/plays"/>
    <n v="1"/>
    <n v="3"/>
    <s v="theater"/>
    <s v="plays"/>
    <x v="160"/>
    <d v="2015-02-07T21:42:19"/>
  </r>
  <r>
    <n v="2902"/>
    <x v="161"/>
    <s v="Help me honor and bring &quot;The American Soprano&quot; Leontyne Price back to the stage one more time."/>
    <n v="150000"/>
    <n v="25"/>
    <x v="1"/>
    <s v="US"/>
    <s v="USD"/>
    <n v="1440412396"/>
    <x v="161"/>
    <b v="0"/>
    <n v="1"/>
    <b v="0"/>
    <s v="theater/plays"/>
    <n v="0"/>
    <n v="25"/>
    <s v="theater"/>
    <s v="plays"/>
    <x v="161"/>
    <d v="2015-08-24T10:33:16"/>
  </r>
  <r>
    <n v="2903"/>
    <x v="162"/>
    <s v="We are raising funds to rent a theater hall for a play to help educate teenagers and parents on the pitfalls teenagers currently face."/>
    <n v="5000"/>
    <n v="39"/>
    <x v="1"/>
    <s v="US"/>
    <s v="USD"/>
    <n v="1441771218"/>
    <x v="162"/>
    <b v="0"/>
    <n v="4"/>
    <b v="0"/>
    <s v="theater/plays"/>
    <n v="1"/>
    <n v="9.75"/>
    <s v="theater"/>
    <s v="plays"/>
    <x v="162"/>
    <d v="2015-09-09T04:00:18"/>
  </r>
  <r>
    <n v="2904"/>
    <x v="163"/>
    <s v="A Tequila slammer with a slice of Tarantino, a line of the London Fringe scene and a shot of â€œBreaking Badâ€. New Writing."/>
    <n v="1500"/>
    <n v="75"/>
    <x v="1"/>
    <s v="GB"/>
    <s v="GBP"/>
    <n v="1415534400"/>
    <x v="163"/>
    <b v="0"/>
    <n v="4"/>
    <b v="0"/>
    <s v="theater/plays"/>
    <n v="5"/>
    <n v="18.75"/>
    <s v="theater"/>
    <s v="plays"/>
    <x v="163"/>
    <d v="2014-11-09T12:00:00"/>
  </r>
  <r>
    <n v="2905"/>
    <x v="164"/>
    <s v="Philly-based feminist theatre's inaugural production about a woman's friendship with an awesome lady cowboy."/>
    <n v="3500"/>
    <n v="622"/>
    <x v="1"/>
    <s v="US"/>
    <s v="USD"/>
    <n v="1473211313"/>
    <x v="164"/>
    <b v="0"/>
    <n v="17"/>
    <b v="0"/>
    <s v="theater/plays"/>
    <n v="18"/>
    <n v="36.590000000000003"/>
    <s v="theater"/>
    <s v="plays"/>
    <x v="164"/>
    <d v="2016-09-07T01:21:53"/>
  </r>
  <r>
    <n v="2906"/>
    <x v="165"/>
    <s v="The smash hit, award-winning comedy sashays onto the Los Angeles Theater Scene in a fabulous new production at Atwater Village Theatre."/>
    <n v="6000"/>
    <n v="565"/>
    <x v="1"/>
    <s v="US"/>
    <s v="USD"/>
    <n v="1438390800"/>
    <x v="165"/>
    <b v="0"/>
    <n v="7"/>
    <b v="0"/>
    <s v="theater/plays"/>
    <n v="9"/>
    <n v="80.709999999999994"/>
    <s v="theater"/>
    <s v="plays"/>
    <x v="165"/>
    <d v="2015-08-01T01:00:00"/>
  </r>
  <r>
    <n v="2907"/>
    <x v="166"/>
    <s v="Spend an evening in the afterlife with some of the greatest women who ever lived. LITTLE NELL's,by Jill Hughes, Los Angeles- June, 2016"/>
    <n v="2500"/>
    <n v="2"/>
    <x v="1"/>
    <s v="US"/>
    <s v="USD"/>
    <n v="1463259837"/>
    <x v="166"/>
    <b v="0"/>
    <n v="2"/>
    <b v="0"/>
    <s v="theater/plays"/>
    <n v="0"/>
    <n v="1"/>
    <s v="theater"/>
    <s v="plays"/>
    <x v="166"/>
    <d v="2016-05-14T21:03:57"/>
  </r>
  <r>
    <n v="2908"/>
    <x v="167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x v="167"/>
    <b v="0"/>
    <n v="5"/>
    <b v="0"/>
    <s v="theater/plays"/>
    <n v="3"/>
    <n v="52.8"/>
    <s v="theater"/>
    <s v="plays"/>
    <x v="167"/>
    <d v="2016-06-08T17:33:39"/>
  </r>
  <r>
    <n v="2909"/>
    <x v="168"/>
    <s v="CONVERSATIONS WITH AN AVERAGE JOE tells our stories exposing those in charge of our lives and tells how to take control of country back"/>
    <n v="180000"/>
    <n v="20"/>
    <x v="1"/>
    <s v="US"/>
    <s v="USD"/>
    <n v="1416944760"/>
    <x v="168"/>
    <b v="0"/>
    <n v="1"/>
    <b v="0"/>
    <s v="theater/plays"/>
    <n v="0"/>
    <n v="20"/>
    <s v="theater"/>
    <s v="plays"/>
    <x v="168"/>
    <d v="2014-11-25T19:46:00"/>
  </r>
  <r>
    <n v="2910"/>
    <x v="169"/>
    <s v="Free drama, dance and singing workshops for disadvantaged young people to inspire, create and help them follow their dreams."/>
    <n v="30000"/>
    <n v="1"/>
    <x v="1"/>
    <s v="GB"/>
    <s v="GBP"/>
    <n v="1434139887"/>
    <x v="169"/>
    <b v="0"/>
    <n v="1"/>
    <b v="0"/>
    <s v="theater/plays"/>
    <n v="0"/>
    <n v="1"/>
    <s v="theater"/>
    <s v="plays"/>
    <x v="169"/>
    <d v="2015-06-12T20:11:27"/>
  </r>
  <r>
    <n v="2911"/>
    <x v="170"/>
    <s v="The Most Beautiful Things in Japan are Hidden...Our different &amp; original play from the Japanese folk tale The Bamboo Cutters Daughter."/>
    <n v="1800"/>
    <n v="657"/>
    <x v="1"/>
    <s v="US"/>
    <s v="USD"/>
    <n v="1435429626"/>
    <x v="170"/>
    <b v="0"/>
    <n v="14"/>
    <b v="0"/>
    <s v="theater/plays"/>
    <n v="37"/>
    <n v="46.93"/>
    <s v="theater"/>
    <s v="plays"/>
    <x v="170"/>
    <d v="2015-06-27T18:27:06"/>
  </r>
  <r>
    <n v="2912"/>
    <x v="171"/>
    <s v="Set in Iceland, Fair Play is a a dark comedy- a play within a play. An extravaganza, fueled by Absinthe, and touched by the Surreal."/>
    <n v="14440"/>
    <n v="2030"/>
    <x v="1"/>
    <s v="US"/>
    <s v="USD"/>
    <n v="1452827374"/>
    <x v="171"/>
    <b v="0"/>
    <n v="26"/>
    <b v="0"/>
    <s v="theater/plays"/>
    <n v="14"/>
    <n v="78.08"/>
    <s v="theater"/>
    <s v="plays"/>
    <x v="171"/>
    <d v="2016-01-15T03:09:34"/>
  </r>
  <r>
    <n v="2913"/>
    <x v="172"/>
    <s v="A LIVE history infused, frightening magic and mind reading show in the heart of the Halloween capital of the world, Salem, MA!!"/>
    <n v="10000"/>
    <n v="2"/>
    <x v="1"/>
    <s v="US"/>
    <s v="USD"/>
    <n v="1410041339"/>
    <x v="172"/>
    <b v="0"/>
    <n v="2"/>
    <b v="0"/>
    <s v="theater/plays"/>
    <n v="0"/>
    <n v="1"/>
    <s v="theater"/>
    <s v="plays"/>
    <x v="172"/>
    <d v="2014-09-06T22:08:59"/>
  </r>
  <r>
    <n v="2914"/>
    <x v="173"/>
    <s v="Hercules must complete four challenges in order to meet the father he never knew"/>
    <n v="25000"/>
    <n v="1"/>
    <x v="1"/>
    <s v="GB"/>
    <s v="GBP"/>
    <n v="1426365994"/>
    <x v="173"/>
    <b v="0"/>
    <n v="1"/>
    <b v="0"/>
    <s v="theater/plays"/>
    <n v="0"/>
    <n v="1"/>
    <s v="theater"/>
    <s v="plays"/>
    <x v="173"/>
    <d v="2015-03-14T20:46:34"/>
  </r>
  <r>
    <n v="2915"/>
    <x v="174"/>
    <s v="An inclusive, cross community, multi-cultural theatre production for children aged 3 to 16 and their families"/>
    <n v="1000"/>
    <n v="611"/>
    <x v="1"/>
    <s v="GB"/>
    <s v="GBP"/>
    <n v="1458117190"/>
    <x v="174"/>
    <b v="0"/>
    <n v="3"/>
    <b v="0"/>
    <s v="theater/plays"/>
    <n v="61"/>
    <n v="203.67"/>
    <s v="theater"/>
    <s v="plays"/>
    <x v="174"/>
    <d v="2016-03-16T08:33:10"/>
  </r>
  <r>
    <n v="2916"/>
    <x v="175"/>
    <s v="The moving dramatisation of one man's journey to find the truth behind the Libyan regime change."/>
    <n v="1850"/>
    <n v="145"/>
    <x v="1"/>
    <s v="GB"/>
    <s v="GBP"/>
    <n v="1400498789"/>
    <x v="175"/>
    <b v="0"/>
    <n v="7"/>
    <b v="0"/>
    <s v="theater/plays"/>
    <n v="8"/>
    <n v="20.71"/>
    <s v="theater"/>
    <s v="plays"/>
    <x v="175"/>
    <d v="2014-05-19T11:26:29"/>
  </r>
  <r>
    <n v="2917"/>
    <x v="176"/>
    <s v="Cross dressing, cross gartering, crossed swords. Cross a bridge and come see this fantastically fun rendition of Twelfth Night"/>
    <n v="2000"/>
    <n v="437"/>
    <x v="1"/>
    <s v="US"/>
    <s v="USD"/>
    <n v="1442381847"/>
    <x v="176"/>
    <b v="0"/>
    <n v="9"/>
    <b v="0"/>
    <s v="theater/plays"/>
    <n v="22"/>
    <n v="48.56"/>
    <s v="theater"/>
    <s v="plays"/>
    <x v="176"/>
    <d v="2015-09-16T05:37:27"/>
  </r>
  <r>
    <n v="2918"/>
    <x v="177"/>
    <s v="A meta-theatrical retelling of Chekhov's Three Sisters, framed with Civil War Hymns, Dance, and wild theatricality."/>
    <n v="5000"/>
    <n v="1362"/>
    <x v="1"/>
    <s v="US"/>
    <s v="USD"/>
    <n v="1446131207"/>
    <x v="177"/>
    <b v="0"/>
    <n v="20"/>
    <b v="0"/>
    <s v="theater/plays"/>
    <n v="27"/>
    <n v="68.099999999999994"/>
    <s v="theater"/>
    <s v="plays"/>
    <x v="177"/>
    <d v="2015-10-29T15:06:47"/>
  </r>
  <r>
    <n v="2919"/>
    <x v="178"/>
    <s v="A full staged reading of a new play about a boy who learns how to be happy from the most unexpected person."/>
    <n v="600"/>
    <n v="51"/>
    <x v="1"/>
    <s v="US"/>
    <s v="USD"/>
    <n v="1407250329"/>
    <x v="178"/>
    <b v="0"/>
    <n v="6"/>
    <b v="0"/>
    <s v="theater/plays"/>
    <n v="9"/>
    <n v="8.5"/>
    <s v="theater"/>
    <s v="plays"/>
    <x v="178"/>
    <d v="2014-08-05T14:52:09"/>
  </r>
  <r>
    <n v="2920"/>
    <x v="179"/>
    <s v="Help save this village theatre group. Funding required for lighting, stage equipment, &amp; ongoing productions. Involves youth  &amp; adults."/>
    <n v="2500"/>
    <n v="671"/>
    <x v="1"/>
    <s v="CA"/>
    <s v="CAD"/>
    <n v="1427306470"/>
    <x v="179"/>
    <b v="0"/>
    <n v="13"/>
    <b v="0"/>
    <s v="theater/plays"/>
    <n v="27"/>
    <n v="51.62"/>
    <s v="theater"/>
    <s v="plays"/>
    <x v="179"/>
    <d v="2015-03-25T18:01:10"/>
  </r>
  <r>
    <n v="2961"/>
    <x v="180"/>
    <s v="Teens in Take Note Troupe put on Shakespeare in the Park annually. Keep relevant, family-friendly Shakespeare in the community!"/>
    <n v="5000"/>
    <n v="5481"/>
    <x v="0"/>
    <s v="US"/>
    <s v="USD"/>
    <n v="1427342400"/>
    <x v="180"/>
    <b v="0"/>
    <n v="108"/>
    <b v="1"/>
    <s v="theater/plays"/>
    <n v="110"/>
    <n v="50.75"/>
    <s v="theater"/>
    <s v="plays"/>
    <x v="180"/>
    <d v="2015-03-26T04:00:00"/>
  </r>
  <r>
    <n v="2962"/>
    <x v="181"/>
    <s v="A pop-up outdoor theatre company bringing accessible Shakespeare to parks and other locations in the greater Phoenix area!"/>
    <n v="1000"/>
    <n v="1218"/>
    <x v="0"/>
    <s v="US"/>
    <s v="USD"/>
    <n v="1425193140"/>
    <x v="181"/>
    <b v="0"/>
    <n v="20"/>
    <b v="1"/>
    <s v="theater/plays"/>
    <n v="122"/>
    <n v="60.9"/>
    <s v="theater"/>
    <s v="plays"/>
    <x v="181"/>
    <d v="2015-03-01T06:59:00"/>
  </r>
  <r>
    <n v="2963"/>
    <x v="182"/>
    <s v="A hilarious comedy show about motherhood...through stories, videos and stand-up you'll realize YOUâ€™RE NOT CRAZY, motherhood is!"/>
    <n v="10000"/>
    <n v="10685"/>
    <x v="0"/>
    <s v="US"/>
    <s v="USD"/>
    <n v="1435835824"/>
    <x v="182"/>
    <b v="0"/>
    <n v="98"/>
    <b v="1"/>
    <s v="theater/plays"/>
    <n v="107"/>
    <n v="109.03"/>
    <s v="theater"/>
    <s v="plays"/>
    <x v="182"/>
    <d v="2015-07-02T11:17:04"/>
  </r>
  <r>
    <n v="2964"/>
    <x v="183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183"/>
    <b v="0"/>
    <n v="196"/>
    <b v="1"/>
    <s v="theater/plays"/>
    <n v="101"/>
    <n v="25.69"/>
    <s v="theater"/>
    <s v="plays"/>
    <x v="183"/>
    <d v="2014-08-06T21:32:00"/>
  </r>
  <r>
    <n v="2965"/>
    <x v="184"/>
    <s v="Marina's mother has disappeared at sea.  Everyone believes she has drowned.  But Marina believes her mother has become a mermaid."/>
    <n v="1500"/>
    <n v="1635"/>
    <x v="0"/>
    <s v="US"/>
    <s v="USD"/>
    <n v="1436290233"/>
    <x v="184"/>
    <b v="0"/>
    <n v="39"/>
    <b v="1"/>
    <s v="theater/plays"/>
    <n v="109"/>
    <n v="41.92"/>
    <s v="theater"/>
    <s v="plays"/>
    <x v="184"/>
    <d v="2015-07-07T17:30:33"/>
  </r>
  <r>
    <n v="2966"/>
    <x v="185"/>
    <s v="Bringing one of Neil LaBute's incredibly witty and viciously honest plays, about body image and the effect it has on us, to life!"/>
    <n v="10000"/>
    <n v="11363"/>
    <x v="0"/>
    <s v="US"/>
    <s v="USD"/>
    <n v="1442425412"/>
    <x v="185"/>
    <b v="0"/>
    <n v="128"/>
    <b v="1"/>
    <s v="theater/plays"/>
    <n v="114"/>
    <n v="88.77"/>
    <s v="theater"/>
    <s v="plays"/>
    <x v="185"/>
    <d v="2015-09-16T17:43:32"/>
  </r>
  <r>
    <n v="2967"/>
    <x v="186"/>
    <s v="Scissortail is a story of loss, grief, and recovery based on the events of the 1995 Oklahoma City Bombing."/>
    <n v="5000"/>
    <n v="5696"/>
    <x v="0"/>
    <s v="US"/>
    <s v="USD"/>
    <n v="1425872692"/>
    <x v="186"/>
    <b v="0"/>
    <n v="71"/>
    <b v="1"/>
    <s v="theater/plays"/>
    <n v="114"/>
    <n v="80.23"/>
    <s v="theater"/>
    <s v="plays"/>
    <x v="186"/>
    <d v="2015-03-09T03:44:52"/>
  </r>
  <r>
    <n v="2968"/>
    <x v="187"/>
    <s v="The Curse of the Babywoman is real â€” and it is coming to FringeNYC this August."/>
    <n v="3500"/>
    <n v="3710"/>
    <x v="0"/>
    <s v="US"/>
    <s v="USD"/>
    <n v="1471406340"/>
    <x v="187"/>
    <b v="0"/>
    <n v="47"/>
    <b v="1"/>
    <s v="theater/plays"/>
    <n v="106"/>
    <n v="78.94"/>
    <s v="theater"/>
    <s v="plays"/>
    <x v="187"/>
    <d v="2016-08-17T03:59:00"/>
  </r>
  <r>
    <n v="2969"/>
    <x v="188"/>
    <s v="A poignant &amp; hilarious tale of Charlie Brown &amp; friends navigating high school. A fresh take on the off Broadway hit by YYC artists."/>
    <n v="1000"/>
    <n v="1625"/>
    <x v="0"/>
    <s v="CA"/>
    <s v="CAD"/>
    <n v="1430693460"/>
    <x v="188"/>
    <b v="0"/>
    <n v="17"/>
    <b v="1"/>
    <s v="theater/plays"/>
    <n v="163"/>
    <n v="95.59"/>
    <s v="theater"/>
    <s v="plays"/>
    <x v="188"/>
    <d v="2015-05-03T22:51:00"/>
  </r>
  <r>
    <n v="2970"/>
    <x v="189"/>
    <s v="Kara Ayn Napolitano's latest play about a young mother's attempt to reclaim her life after making a serious mistake."/>
    <n v="6000"/>
    <n v="6360"/>
    <x v="0"/>
    <s v="US"/>
    <s v="USD"/>
    <n v="1405699451"/>
    <x v="189"/>
    <b v="0"/>
    <n v="91"/>
    <b v="1"/>
    <s v="theater/plays"/>
    <n v="106"/>
    <n v="69.89"/>
    <s v="theater"/>
    <s v="plays"/>
    <x v="189"/>
    <d v="2014-07-18T16:04:11"/>
  </r>
  <r>
    <n v="2971"/>
    <x v="190"/>
    <s v="An Asian-Jewish-American family collides with music, food, and identity crises in this world premiere New York theater production."/>
    <n v="3200"/>
    <n v="3205"/>
    <x v="0"/>
    <s v="US"/>
    <s v="USD"/>
    <n v="1409500078"/>
    <x v="190"/>
    <b v="0"/>
    <n v="43"/>
    <b v="1"/>
    <s v="theater/plays"/>
    <n v="100"/>
    <n v="74.53"/>
    <s v="theater"/>
    <s v="plays"/>
    <x v="190"/>
    <d v="2014-08-31T15:47:58"/>
  </r>
  <r>
    <n v="2972"/>
    <x v="191"/>
    <s v="A group of artists. A mythical art piece. A harrowing quest. And some margaritas."/>
    <n v="2000"/>
    <n v="2107"/>
    <x v="0"/>
    <s v="US"/>
    <s v="USD"/>
    <n v="1480899600"/>
    <x v="191"/>
    <b v="0"/>
    <n v="17"/>
    <b v="1"/>
    <s v="theater/plays"/>
    <n v="105"/>
    <n v="123.94"/>
    <s v="theater"/>
    <s v="plays"/>
    <x v="191"/>
    <d v="2016-12-05T01:00:00"/>
  </r>
  <r>
    <n v="2973"/>
    <x v="192"/>
    <s v="We're going to represent the entire USA at the World Festival of Children's Theater in Stratford, ON in June, 2016. Help us get there!"/>
    <n v="5000"/>
    <n v="8740"/>
    <x v="0"/>
    <s v="US"/>
    <s v="USD"/>
    <n v="1451620800"/>
    <x v="192"/>
    <b v="0"/>
    <n v="33"/>
    <b v="1"/>
    <s v="theater/plays"/>
    <n v="175"/>
    <n v="264.85000000000002"/>
    <s v="theater"/>
    <s v="plays"/>
    <x v="192"/>
    <d v="2016-01-01T04:00:00"/>
  </r>
  <r>
    <n v="2974"/>
    <x v="193"/>
    <s v="Known for producing gritty new work, TheatreFIRST presents an exciting new romantic comedy by the hottest playwright in the country."/>
    <n v="5000"/>
    <n v="5100"/>
    <x v="0"/>
    <s v="US"/>
    <s v="USD"/>
    <n v="1411695300"/>
    <x v="193"/>
    <b v="0"/>
    <n v="87"/>
    <b v="1"/>
    <s v="theater/plays"/>
    <n v="102"/>
    <n v="58.62"/>
    <s v="theater"/>
    <s v="plays"/>
    <x v="193"/>
    <d v="2014-09-26T01:35:00"/>
  </r>
  <r>
    <n v="2975"/>
    <x v="194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194"/>
    <b v="0"/>
    <n v="113"/>
    <b v="1"/>
    <s v="theater/plays"/>
    <n v="100"/>
    <n v="70.88"/>
    <s v="theater"/>
    <s v="plays"/>
    <x v="194"/>
    <d v="2014-11-27T03:00:00"/>
  </r>
  <r>
    <n v="2976"/>
    <x v="195"/>
    <s v="A play that addresses an important social issue, brought to light by members of the UoM Drama Society."/>
    <n v="70"/>
    <n v="120"/>
    <x v="0"/>
    <s v="GB"/>
    <s v="GBP"/>
    <n v="1457870400"/>
    <x v="195"/>
    <b v="0"/>
    <n v="14"/>
    <b v="1"/>
    <s v="theater/plays"/>
    <n v="171"/>
    <n v="8.57"/>
    <s v="theater"/>
    <s v="plays"/>
    <x v="195"/>
    <d v="2016-03-13T12:00:00"/>
  </r>
  <r>
    <n v="2977"/>
    <x v="196"/>
    <s v="In celebration of THE MEDEA PROJECT: THEATER FOR INCARCERATED WOMENâ€™S 25TH ANNIVERSARY Brava Theater  presents â€œBIRTHRIGHT?&quot;"/>
    <n v="3000"/>
    <n v="3407"/>
    <x v="0"/>
    <s v="US"/>
    <s v="USD"/>
    <n v="1427076840"/>
    <x v="196"/>
    <b v="0"/>
    <n v="30"/>
    <b v="1"/>
    <s v="theater/plays"/>
    <n v="114"/>
    <n v="113.57"/>
    <s v="theater"/>
    <s v="plays"/>
    <x v="196"/>
    <d v="2015-03-23T02:14:00"/>
  </r>
  <r>
    <n v="2978"/>
    <x v="197"/>
    <s v="The Border Theatre presents The Fall of Wallace Winter, an exploration of American obsessions, this Nov. 7th-9th at the Plaza Theatre"/>
    <n v="750"/>
    <n v="971"/>
    <x v="0"/>
    <s v="US"/>
    <s v="USD"/>
    <n v="1413784740"/>
    <x v="197"/>
    <b v="0"/>
    <n v="16"/>
    <b v="1"/>
    <s v="theater/plays"/>
    <n v="129"/>
    <n v="60.69"/>
    <s v="theater"/>
    <s v="plays"/>
    <x v="197"/>
    <d v="2014-10-20T05:59:00"/>
  </r>
  <r>
    <n v="2979"/>
    <x v="198"/>
    <s v="Dear Stone returns with Yasmina Reza's 'ART', a compelling, clever exploration of friendship under duress. Thanks for watching!"/>
    <n v="5000"/>
    <n v="5070"/>
    <x v="0"/>
    <s v="US"/>
    <s v="USD"/>
    <n v="1420524000"/>
    <x v="198"/>
    <b v="0"/>
    <n v="46"/>
    <b v="1"/>
    <s v="theater/plays"/>
    <n v="101"/>
    <n v="110.22"/>
    <s v="theater"/>
    <s v="plays"/>
    <x v="198"/>
    <d v="2015-01-06T06:00:00"/>
  </r>
  <r>
    <n v="2980"/>
    <x v="199"/>
    <s v="1 director, 4 actors, and a whole lotta determination. Help us bring this brilliant story to the heart of NYC!"/>
    <n v="3000"/>
    <n v="3275"/>
    <x v="0"/>
    <s v="US"/>
    <s v="USD"/>
    <n v="1440381600"/>
    <x v="199"/>
    <b v="0"/>
    <n v="24"/>
    <b v="1"/>
    <s v="theater/plays"/>
    <n v="109"/>
    <n v="136.46"/>
    <s v="theater"/>
    <s v="plays"/>
    <x v="199"/>
    <d v="2015-08-24T02:00:00"/>
  </r>
  <r>
    <n v="3128"/>
    <x v="200"/>
    <s v="Bring Morag Fullarton's fun-loving spoof and homage of the classic and timeless film, 'Casablanca', to the stage in New York City."/>
    <n v="15000"/>
    <n v="16291"/>
    <x v="2"/>
    <s v="US"/>
    <s v="USD"/>
    <n v="1489690141"/>
    <x v="200"/>
    <b v="0"/>
    <n v="117"/>
    <b v="0"/>
    <s v="theater/plays"/>
    <n v="109"/>
    <n v="139.24"/>
    <s v="theater"/>
    <s v="plays"/>
    <x v="200"/>
    <d v="2017-03-16T18:49:01"/>
  </r>
  <r>
    <n v="3129"/>
    <x v="201"/>
    <s v="The DE sheds light on the reality of what happens in college. Marcus Rashad created this play to help prepare future/current students"/>
    <n v="1250"/>
    <n v="10"/>
    <x v="2"/>
    <s v="US"/>
    <s v="USD"/>
    <n v="1492542819"/>
    <x v="201"/>
    <b v="0"/>
    <n v="1"/>
    <b v="0"/>
    <s v="theater/plays"/>
    <n v="1"/>
    <n v="10"/>
    <s v="theater"/>
    <s v="plays"/>
    <x v="201"/>
    <d v="2017-04-18T19:13:39"/>
  </r>
  <r>
    <n v="3130"/>
    <x v="202"/>
    <s v="A shockingly relevant modern take on a 2,000-year-old tragedy that confronts current gender politics."/>
    <n v="10000"/>
    <n v="375"/>
    <x v="2"/>
    <s v="US"/>
    <s v="USD"/>
    <n v="1492145940"/>
    <x v="202"/>
    <b v="0"/>
    <n v="4"/>
    <b v="0"/>
    <s v="theater/plays"/>
    <n v="4"/>
    <n v="93.75"/>
    <s v="theater"/>
    <s v="plays"/>
    <x v="202"/>
    <d v="2017-04-14T04:59:00"/>
  </r>
  <r>
    <n v="3131"/>
    <x v="203"/>
    <s v="A Staged Reading of &quot;Snake Eyes,&quot; a new play by Alex Rafala"/>
    <n v="4100"/>
    <n v="645"/>
    <x v="2"/>
    <s v="US"/>
    <s v="USD"/>
    <n v="1491656045"/>
    <x v="203"/>
    <b v="0"/>
    <n v="12"/>
    <b v="0"/>
    <s v="theater/plays"/>
    <n v="16"/>
    <n v="53.75"/>
    <s v="theater"/>
    <s v="plays"/>
    <x v="203"/>
    <d v="2017-04-08T12:54:05"/>
  </r>
  <r>
    <n v="3132"/>
    <x v="204"/>
    <s v="Smells Like Money, Drips Like Honey, Taste Like Mocha, Better Run AWAY"/>
    <n v="30000"/>
    <n v="10"/>
    <x v="2"/>
    <s v="US"/>
    <s v="USD"/>
    <n v="1492759460"/>
    <x v="204"/>
    <b v="0"/>
    <n v="1"/>
    <b v="0"/>
    <s v="theater/plays"/>
    <n v="0"/>
    <n v="10"/>
    <s v="theater"/>
    <s v="plays"/>
    <x v="204"/>
    <d v="2017-04-21T07:24:20"/>
  </r>
  <r>
    <n v="3133"/>
    <x v="205"/>
    <s v="TwentySomething is taking Hell Has No Fury to Edinburgh! _x000a_We're looking for your support to get us there."/>
    <n v="500"/>
    <n v="540"/>
    <x v="2"/>
    <s v="GB"/>
    <s v="GBP"/>
    <n v="1490358834"/>
    <x v="205"/>
    <b v="0"/>
    <n v="16"/>
    <b v="0"/>
    <s v="theater/plays"/>
    <n v="108"/>
    <n v="33.75"/>
    <s v="theater"/>
    <s v="plays"/>
    <x v="205"/>
    <d v="2017-03-24T12:33:54"/>
  </r>
  <r>
    <n v="3134"/>
    <x v="206"/>
    <s v="Time Zone Theatre &amp; Arteria Theatre present this emotional thriller about Love, Loss and what happens when life goes on, but you can't."/>
    <n v="1000"/>
    <n v="225"/>
    <x v="2"/>
    <s v="GB"/>
    <s v="GBP"/>
    <n v="1490631419"/>
    <x v="206"/>
    <b v="0"/>
    <n v="12"/>
    <b v="0"/>
    <s v="theater/plays"/>
    <n v="23"/>
    <n v="18.75"/>
    <s v="theater"/>
    <s v="plays"/>
    <x v="206"/>
    <d v="2017-03-27T16:16:59"/>
  </r>
  <r>
    <n v="3135"/>
    <x v="207"/>
    <s v="SEVEN tells the true stories of 7 women who bravely fought for the well-being of women, families, and children around the globe."/>
    <n v="777"/>
    <n v="162"/>
    <x v="2"/>
    <s v="US"/>
    <s v="USD"/>
    <n v="1491277121"/>
    <x v="207"/>
    <b v="0"/>
    <n v="7"/>
    <b v="0"/>
    <s v="theater/plays"/>
    <n v="21"/>
    <n v="23.14"/>
    <s v="theater"/>
    <s v="plays"/>
    <x v="207"/>
    <d v="2017-04-04T03:38:41"/>
  </r>
  <r>
    <n v="3136"/>
    <x v="208"/>
    <s v="Help emberfly theatre put on their first production Heroines and pay our actors and creative team! Follow us @emberflytheatre"/>
    <n v="500"/>
    <n v="639"/>
    <x v="2"/>
    <s v="GB"/>
    <s v="GBP"/>
    <n v="1491001140"/>
    <x v="208"/>
    <b v="0"/>
    <n v="22"/>
    <b v="0"/>
    <s v="theater/plays"/>
    <n v="128"/>
    <n v="29.05"/>
    <s v="theater"/>
    <s v="plays"/>
    <x v="208"/>
    <d v="2017-03-31T22:59:00"/>
  </r>
  <r>
    <n v="3137"/>
    <x v="209"/>
    <s v="Set in 1930s Chinatown, evocative of old world South Jackson Street during the Jazz era."/>
    <n v="1500"/>
    <n v="50"/>
    <x v="2"/>
    <s v="US"/>
    <s v="USD"/>
    <n v="1493838720"/>
    <x v="209"/>
    <b v="0"/>
    <n v="1"/>
    <b v="0"/>
    <s v="theater/plays"/>
    <n v="3"/>
    <n v="50"/>
    <s v="theater"/>
    <s v="plays"/>
    <x v="209"/>
    <d v="2017-05-03T19:12:00"/>
  </r>
  <r>
    <n v="3138"/>
    <x v="210"/>
    <s v="A UWE Drama Society adaptation of Timberlake Wertenbaker's play. Funding needed for costumes/props to make the show a success. Thanks."/>
    <n v="200"/>
    <n v="0"/>
    <x v="2"/>
    <s v="GB"/>
    <s v="GBP"/>
    <n v="1491233407"/>
    <x v="210"/>
    <b v="0"/>
    <n v="0"/>
    <b v="0"/>
    <s v="theater/plays"/>
    <n v="0"/>
    <n v="0"/>
    <s v="theater"/>
    <s v="plays"/>
    <x v="210"/>
    <d v="2017-04-03T15:30:07"/>
  </r>
  <r>
    <n v="3139"/>
    <x v="211"/>
    <s v="Conoce y apoya el teatro de calidad que se escribe desde los centros penitenciarios, como es el caso de Casa Calabaza, de Maye Moreno."/>
    <n v="50000"/>
    <n v="2700"/>
    <x v="2"/>
    <s v="MX"/>
    <s v="MXN"/>
    <n v="1490416380"/>
    <x v="211"/>
    <b v="0"/>
    <n v="6"/>
    <b v="0"/>
    <s v="theater/plays"/>
    <n v="5"/>
    <n v="450"/>
    <s v="theater"/>
    <s v="plays"/>
    <x v="211"/>
    <d v="2017-03-25T04:33:00"/>
  </r>
  <r>
    <n v="3140"/>
    <x v="212"/>
    <s v="ReminiSens offers an Enchanting Time Travel experience: have diner at the court of Versailles and interact with the nobles of the time!"/>
    <n v="10000"/>
    <n v="96"/>
    <x v="2"/>
    <s v="FR"/>
    <s v="EUR"/>
    <n v="1491581703"/>
    <x v="212"/>
    <b v="0"/>
    <n v="4"/>
    <b v="0"/>
    <s v="theater/plays"/>
    <n v="1"/>
    <n v="24"/>
    <s v="theater"/>
    <s v="plays"/>
    <x v="212"/>
    <d v="2017-04-07T16:15:03"/>
  </r>
  <r>
    <n v="3141"/>
    <x v="213"/>
    <s v="We are a theatre society from the Groningen University in the Netherlands. _x000a_We would be more than happy for some help funding the play."/>
    <n v="500"/>
    <n v="258"/>
    <x v="2"/>
    <s v="NL"/>
    <s v="EUR"/>
    <n v="1492372800"/>
    <x v="213"/>
    <b v="0"/>
    <n v="8"/>
    <b v="0"/>
    <s v="theater/plays"/>
    <n v="52"/>
    <n v="32.25"/>
    <s v="theater"/>
    <s v="plays"/>
    <x v="213"/>
    <d v="2017-04-16T20:00:00"/>
  </r>
  <r>
    <n v="3142"/>
    <x v="214"/>
    <s v="Our aim is to deliver a powerful piece of theatre to audiences across the UK, including Edinburgh Fringe (2017)."/>
    <n v="2750"/>
    <n v="45"/>
    <x v="2"/>
    <s v="GB"/>
    <s v="GBP"/>
    <n v="1489922339"/>
    <x v="214"/>
    <b v="0"/>
    <n v="3"/>
    <b v="0"/>
    <s v="theater/plays"/>
    <n v="2"/>
    <n v="15"/>
    <s v="theater"/>
    <s v="plays"/>
    <x v="214"/>
    <d v="2017-03-19T11:18:59"/>
  </r>
  <r>
    <n v="3143"/>
    <x v="215"/>
    <s v="THE POIGNANT EXPLORATION OF WHAT IT MEANS TO SAY GOODBYE._x000a_Stripped Raw brings Liam Borrett's debut play 'This is Living' to Wiltshire."/>
    <n v="700"/>
    <n v="0"/>
    <x v="2"/>
    <s v="GB"/>
    <s v="GBP"/>
    <n v="1491726956"/>
    <x v="215"/>
    <b v="0"/>
    <n v="0"/>
    <b v="0"/>
    <s v="theater/plays"/>
    <n v="0"/>
    <n v="0"/>
    <s v="theater"/>
    <s v="plays"/>
    <x v="215"/>
    <d v="2017-04-09T08:35:56"/>
  </r>
  <r>
    <n v="3144"/>
    <x v="216"/>
    <s v="Two women, one love, one must die: a multicultural cast in a play about the denied holocaust of Libyan Jews. Premieres in March in NYC"/>
    <n v="10000"/>
    <n v="7540"/>
    <x v="2"/>
    <s v="US"/>
    <s v="USD"/>
    <n v="1489903200"/>
    <x v="216"/>
    <b v="0"/>
    <n v="30"/>
    <b v="0"/>
    <s v="theater/plays"/>
    <n v="75"/>
    <n v="251.33"/>
    <s v="theater"/>
    <s v="plays"/>
    <x v="216"/>
    <d v="2017-03-19T06:00:00"/>
  </r>
  <r>
    <n v="3145"/>
    <x v="217"/>
    <s v="Dominion Theatre Company is the first community dinner theatre  to be established in Arlington TX."/>
    <n v="25000"/>
    <n v="0"/>
    <x v="2"/>
    <s v="US"/>
    <s v="USD"/>
    <n v="1490659134"/>
    <x v="217"/>
    <b v="0"/>
    <n v="0"/>
    <b v="0"/>
    <s v="theater/plays"/>
    <n v="0"/>
    <n v="0"/>
    <s v="theater"/>
    <s v="plays"/>
    <x v="217"/>
    <d v="2017-03-27T23:58:54"/>
  </r>
  <r>
    <n v="3146"/>
    <x v="218"/>
    <s v="Somos... Podemos... Amamos... Nuestra muralla, nuestra utopÃ­a. Que el amor sea el lÃ­mite"/>
    <n v="50000"/>
    <n v="5250"/>
    <x v="2"/>
    <s v="MX"/>
    <s v="MXN"/>
    <n v="1492356166"/>
    <x v="218"/>
    <b v="0"/>
    <n v="12"/>
    <b v="0"/>
    <s v="theater/plays"/>
    <n v="11"/>
    <n v="437.5"/>
    <s v="theater"/>
    <s v="plays"/>
    <x v="218"/>
    <d v="2017-04-16T15:22:46"/>
  </r>
  <r>
    <n v="3147"/>
    <x v="219"/>
    <s v="A play that uses photography to tell the story of a friendship forged during the demolition of New York's Pennsylvania Station."/>
    <n v="20000"/>
    <n v="23505"/>
    <x v="0"/>
    <s v="US"/>
    <s v="USD"/>
    <n v="1415319355"/>
    <x v="219"/>
    <b v="1"/>
    <n v="213"/>
    <b v="1"/>
    <s v="theater/plays"/>
    <n v="118"/>
    <n v="110.35"/>
    <s v="theater"/>
    <s v="plays"/>
    <x v="219"/>
    <d v="2014-11-07T00:15:55"/>
  </r>
  <r>
    <n v="3148"/>
    <x v="220"/>
    <s v="Help fund The Aurora Project, an immersive science fiction epic."/>
    <n v="1800"/>
    <n v="2361"/>
    <x v="0"/>
    <s v="US"/>
    <s v="USD"/>
    <n v="1412136000"/>
    <x v="220"/>
    <b v="1"/>
    <n v="57"/>
    <b v="1"/>
    <s v="theater/plays"/>
    <n v="131"/>
    <n v="41.42"/>
    <s v="theater"/>
    <s v="plays"/>
    <x v="220"/>
    <d v="2014-10-01T04:00:00"/>
  </r>
  <r>
    <n v="3149"/>
    <x v="221"/>
    <s v="A student led production at Northwestern U. of an adaptation by Frank Galati of the classic book Kafka on the Shore by Haruki Murakmi."/>
    <n v="1250"/>
    <n v="1300"/>
    <x v="0"/>
    <s v="US"/>
    <s v="USD"/>
    <n v="1354845600"/>
    <x v="221"/>
    <b v="1"/>
    <n v="25"/>
    <b v="1"/>
    <s v="theater/plays"/>
    <n v="104"/>
    <n v="52"/>
    <s v="theater"/>
    <s v="plays"/>
    <x v="221"/>
    <d v="2012-12-07T02:00:00"/>
  </r>
  <r>
    <n v="3150"/>
    <x v="222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222"/>
    <b v="1"/>
    <n v="104"/>
    <b v="1"/>
    <s v="theater/plays"/>
    <n v="101"/>
    <n v="33.99"/>
    <s v="theater"/>
    <s v="plays"/>
    <x v="222"/>
    <d v="2011-01-25T04:00:00"/>
  </r>
  <r>
    <n v="3151"/>
    <x v="223"/>
    <s v="A Multi-Media Puppet Show, with large cable control puppets to tell a hilarious story for all ages."/>
    <n v="3500"/>
    <n v="3514"/>
    <x v="0"/>
    <s v="US"/>
    <s v="USD"/>
    <n v="1410379774"/>
    <x v="223"/>
    <b v="1"/>
    <n v="34"/>
    <b v="1"/>
    <s v="theater/plays"/>
    <n v="100"/>
    <n v="103.35"/>
    <s v="theater"/>
    <s v="plays"/>
    <x v="223"/>
    <d v="2014-09-10T20:09:34"/>
  </r>
  <r>
    <n v="3152"/>
    <x v="224"/>
    <s v="'Gilead' is an original theatre piece inspired by Margaret Atwood's 'The Handmaid's Tale'. (Brighton Fringe 2014)"/>
    <n v="2200"/>
    <n v="2331"/>
    <x v="0"/>
    <s v="GB"/>
    <s v="GBP"/>
    <n v="1383425367"/>
    <x v="224"/>
    <b v="1"/>
    <n v="67"/>
    <b v="1"/>
    <s v="theater/plays"/>
    <n v="106"/>
    <n v="34.79"/>
    <s v="theater"/>
    <s v="plays"/>
    <x v="224"/>
    <d v="2013-11-02T20:49:27"/>
  </r>
  <r>
    <n v="3153"/>
    <x v="225"/>
    <s v="A stage production of Terminator 2: Judgment Day, composed entirely of the words of William Shakespeare"/>
    <n v="3000"/>
    <n v="10067.5"/>
    <x v="0"/>
    <s v="US"/>
    <s v="USD"/>
    <n v="1304225940"/>
    <x v="225"/>
    <b v="1"/>
    <n v="241"/>
    <b v="1"/>
    <s v="theater/plays"/>
    <n v="336"/>
    <n v="41.77"/>
    <s v="theater"/>
    <s v="plays"/>
    <x v="225"/>
    <d v="2011-05-01T04:59:00"/>
  </r>
  <r>
    <n v="3154"/>
    <x v="226"/>
    <s v="Hilarious play about two parents obsessed with getting their kid into the best pre-school and are willing to do ANYTHING to get him in!"/>
    <n v="7000"/>
    <n v="7905"/>
    <x v="0"/>
    <s v="US"/>
    <s v="USD"/>
    <n v="1333310458"/>
    <x v="226"/>
    <b v="1"/>
    <n v="123"/>
    <b v="1"/>
    <s v="theater/plays"/>
    <n v="113"/>
    <n v="64.27"/>
    <s v="theater"/>
    <s v="plays"/>
    <x v="226"/>
    <d v="2012-04-01T20:00:58"/>
  </r>
  <r>
    <n v="3155"/>
    <x v="227"/>
    <s v="We want to take our stage adaptation of Studio Ghibli's 'Princess Mononoke' to more people.  Help us do it!"/>
    <n v="5000"/>
    <n v="9425.23"/>
    <x v="0"/>
    <s v="GB"/>
    <s v="GBP"/>
    <n v="1356004725"/>
    <x v="227"/>
    <b v="1"/>
    <n v="302"/>
    <b v="1"/>
    <s v="theater/plays"/>
    <n v="189"/>
    <n v="31.21"/>
    <s v="theater"/>
    <s v="plays"/>
    <x v="227"/>
    <d v="2012-12-20T11:58:45"/>
  </r>
  <r>
    <n v="3156"/>
    <x v="228"/>
    <s v="First Love/Worst Love is an examination of love and its mutability, as expressed through twelve stories and five actors on one stage."/>
    <n v="5500"/>
    <n v="5600"/>
    <x v="0"/>
    <s v="US"/>
    <s v="USD"/>
    <n v="1338591144"/>
    <x v="228"/>
    <b v="1"/>
    <n v="89"/>
    <b v="1"/>
    <s v="theater/plays"/>
    <n v="102"/>
    <n v="62.92"/>
    <s v="theater"/>
    <s v="plays"/>
    <x v="228"/>
    <d v="2012-06-01T22:52:24"/>
  </r>
  <r>
    <n v="3157"/>
    <x v="229"/>
    <s v="Four Directors.  Four One Acts.  Four Genres.  For You."/>
    <n v="4000"/>
    <n v="4040"/>
    <x v="0"/>
    <s v="US"/>
    <s v="USD"/>
    <n v="1405746000"/>
    <x v="229"/>
    <b v="1"/>
    <n v="41"/>
    <b v="1"/>
    <s v="theater/plays"/>
    <n v="101"/>
    <n v="98.54"/>
    <s v="theater"/>
    <s v="plays"/>
    <x v="229"/>
    <d v="2014-07-19T05:00:00"/>
  </r>
  <r>
    <n v="3158"/>
    <x v="230"/>
    <s v="A 40s crime-noir play using nursery rhyme characters."/>
    <n v="5000"/>
    <n v="5700"/>
    <x v="0"/>
    <s v="US"/>
    <s v="USD"/>
    <n v="1374523752"/>
    <x v="230"/>
    <b v="1"/>
    <n v="69"/>
    <b v="1"/>
    <s v="theater/plays"/>
    <n v="114"/>
    <n v="82.61"/>
    <s v="theater"/>
    <s v="plays"/>
    <x v="230"/>
    <d v="2013-07-22T20:09:12"/>
  </r>
  <r>
    <n v="3159"/>
    <x v="231"/>
    <s v="WAXWING is an exciting new world premiere of mythic (perhaps even apocalyptic!) proportions."/>
    <n v="1500"/>
    <n v="2002.22"/>
    <x v="0"/>
    <s v="US"/>
    <s v="USD"/>
    <n v="1326927600"/>
    <x v="231"/>
    <b v="1"/>
    <n v="52"/>
    <b v="1"/>
    <s v="theater/plays"/>
    <n v="133"/>
    <n v="38.5"/>
    <s v="theater"/>
    <s v="plays"/>
    <x v="231"/>
    <d v="2012-01-18T23:00:00"/>
  </r>
  <r>
    <n v="3160"/>
    <x v="232"/>
    <s v="Two stories by Anton Chekhov adapted for the stage and performed back-to-back in a stunning live theatrical performance."/>
    <n v="4500"/>
    <n v="4569"/>
    <x v="0"/>
    <s v="US"/>
    <s v="USD"/>
    <n v="1407905940"/>
    <x v="232"/>
    <b v="1"/>
    <n v="57"/>
    <b v="1"/>
    <s v="theater/plays"/>
    <n v="102"/>
    <n v="80.16"/>
    <s v="theater"/>
    <s v="plays"/>
    <x v="232"/>
    <d v="2014-08-13T04:59:00"/>
  </r>
  <r>
    <n v="3161"/>
    <x v="233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233"/>
    <b v="1"/>
    <n v="74"/>
    <b v="1"/>
    <s v="theater/plays"/>
    <n v="105"/>
    <n v="28.41"/>
    <s v="theater"/>
    <s v="plays"/>
    <x v="233"/>
    <d v="2014-10-15T12:52:02"/>
  </r>
  <r>
    <n v="3162"/>
    <x v="234"/>
    <s v="Radio show meets interactive novel, accompanied by live foley, music, and audience participation. YOU choose what happens next!"/>
    <n v="4000"/>
    <n v="5086"/>
    <x v="0"/>
    <s v="US"/>
    <s v="USD"/>
    <n v="1404698400"/>
    <x v="234"/>
    <b v="1"/>
    <n v="63"/>
    <b v="1"/>
    <s v="theater/plays"/>
    <n v="127"/>
    <n v="80.73"/>
    <s v="theater"/>
    <s v="plays"/>
    <x v="234"/>
    <d v="2014-07-07T02:00:00"/>
  </r>
  <r>
    <n v="3163"/>
    <x v="235"/>
    <s v="We are a group of actors reviving a play called &quot;Sonny Under the Assumption&quot; to bring to Toronto, Canada this summer..."/>
    <n v="13000"/>
    <n v="14450"/>
    <x v="0"/>
    <s v="US"/>
    <s v="USD"/>
    <n v="1402855525"/>
    <x v="235"/>
    <b v="1"/>
    <n v="72"/>
    <b v="1"/>
    <s v="theater/plays"/>
    <n v="111"/>
    <n v="200.69"/>
    <s v="theater"/>
    <s v="plays"/>
    <x v="235"/>
    <d v="2014-06-15T18:05:25"/>
  </r>
  <r>
    <n v="3164"/>
    <x v="236"/>
    <s v="Better than Shakespeare! Theatre Companyâ€™s inaugural production, â€œMuch Ado About Something.â€ The Something is Aliens."/>
    <n v="2500"/>
    <n v="2669"/>
    <x v="0"/>
    <s v="US"/>
    <s v="USD"/>
    <n v="1402341615"/>
    <x v="236"/>
    <b v="1"/>
    <n v="71"/>
    <b v="1"/>
    <s v="theater/plays"/>
    <n v="107"/>
    <n v="37.590000000000003"/>
    <s v="theater"/>
    <s v="plays"/>
    <x v="236"/>
    <d v="2014-06-09T19:20:15"/>
  </r>
  <r>
    <n v="3165"/>
    <x v="237"/>
    <s v="THE MOON PLAY is a new play written by Carolyn Gilliam. The play follows an astronaut on the moon who has lost his reason to explore."/>
    <n v="750"/>
    <n v="1220"/>
    <x v="0"/>
    <s v="US"/>
    <s v="USD"/>
    <n v="1304395140"/>
    <x v="237"/>
    <b v="1"/>
    <n v="21"/>
    <b v="1"/>
    <s v="theater/plays"/>
    <n v="163"/>
    <n v="58.1"/>
    <s v="theater"/>
    <s v="plays"/>
    <x v="237"/>
    <d v="2011-05-03T03:59:00"/>
  </r>
  <r>
    <n v="3166"/>
    <x v="238"/>
    <s v="VERDIGRIS: A play written by Jim Beaver, star of Supernatural and Deadwood, opening March 2015 at Theatre West in Los Angeles."/>
    <n v="35000"/>
    <n v="56079.83"/>
    <x v="0"/>
    <s v="US"/>
    <s v="USD"/>
    <n v="1416988740"/>
    <x v="238"/>
    <b v="1"/>
    <n v="930"/>
    <b v="1"/>
    <s v="theater/plays"/>
    <n v="160"/>
    <n v="60.3"/>
    <s v="theater"/>
    <s v="plays"/>
    <x v="238"/>
    <d v="2014-11-26T07:59:00"/>
  </r>
  <r>
    <n v="3167"/>
    <x v="239"/>
    <s v="What is destiny? Explore it with us this August at FringeNYC."/>
    <n v="3000"/>
    <n v="3485"/>
    <x v="0"/>
    <s v="US"/>
    <s v="USD"/>
    <n v="1406952781"/>
    <x v="239"/>
    <b v="1"/>
    <n v="55"/>
    <b v="1"/>
    <s v="theater/plays"/>
    <n v="116"/>
    <n v="63.36"/>
    <s v="theater"/>
    <s v="plays"/>
    <x v="239"/>
    <d v="2014-08-02T04:13:01"/>
  </r>
  <r>
    <n v="3168"/>
    <x v="240"/>
    <s v="A dazzling aerial show that brings to life the whimsical and romantic short stories of beloved fantasy author Italo Calvino."/>
    <n v="2500"/>
    <n v="3105"/>
    <x v="0"/>
    <s v="US"/>
    <s v="USD"/>
    <n v="1402696800"/>
    <x v="240"/>
    <b v="1"/>
    <n v="61"/>
    <b v="1"/>
    <s v="theater/plays"/>
    <n v="124"/>
    <n v="50.9"/>
    <s v="theater"/>
    <s v="plays"/>
    <x v="240"/>
    <d v="2014-06-13T22:00:00"/>
  </r>
  <r>
    <n v="3169"/>
    <x v="241"/>
    <s v="We're bringing The Window to the Cherry Lane Theater in January 2014."/>
    <n v="8000"/>
    <n v="8241"/>
    <x v="0"/>
    <s v="US"/>
    <s v="USD"/>
    <n v="1386910740"/>
    <x v="241"/>
    <b v="1"/>
    <n v="82"/>
    <b v="1"/>
    <s v="theater/plays"/>
    <n v="103"/>
    <n v="100.5"/>
    <s v="theater"/>
    <s v="plays"/>
    <x v="241"/>
    <d v="2013-12-13T04:59:00"/>
  </r>
  <r>
    <n v="3170"/>
    <x v="242"/>
    <s v="An emotionally-charged journey through the history of black women in America told in reverse."/>
    <n v="2000"/>
    <n v="2245"/>
    <x v="0"/>
    <s v="US"/>
    <s v="USD"/>
    <n v="1404273600"/>
    <x v="242"/>
    <b v="1"/>
    <n v="71"/>
    <b v="1"/>
    <s v="theater/plays"/>
    <n v="112"/>
    <n v="31.62"/>
    <s v="theater"/>
    <s v="plays"/>
    <x v="242"/>
    <d v="2014-07-02T04:00:00"/>
  </r>
  <r>
    <n v="3171"/>
    <x v="243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243"/>
    <b v="1"/>
    <n v="117"/>
    <b v="1"/>
    <s v="theater/plays"/>
    <n v="109"/>
    <n v="65.099999999999994"/>
    <s v="theater"/>
    <s v="plays"/>
    <x v="243"/>
    <d v="2016-05-06T14:35:58"/>
  </r>
  <r>
    <n v="3172"/>
    <x v="244"/>
    <s v="Outcry Theatre needs your help to produce Carlos Murillo's play &quot;Dark Play&quot; for the 2012 Dallas fringe festival, Out of the Loop."/>
    <n v="2000"/>
    <n v="2300"/>
    <x v="0"/>
    <s v="US"/>
    <s v="USD"/>
    <n v="1329240668"/>
    <x v="244"/>
    <b v="1"/>
    <n v="29"/>
    <b v="1"/>
    <s v="theater/plays"/>
    <n v="115"/>
    <n v="79.31"/>
    <s v="theater"/>
    <s v="plays"/>
    <x v="244"/>
    <d v="2012-02-14T17:31:08"/>
  </r>
  <r>
    <n v="3173"/>
    <x v="245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245"/>
    <b v="1"/>
    <n v="74"/>
    <b v="1"/>
    <s v="theater/plays"/>
    <n v="103"/>
    <n v="139.19"/>
    <s v="theater"/>
    <s v="plays"/>
    <x v="245"/>
    <d v="2014-09-26T21:04:52"/>
  </r>
  <r>
    <n v="3174"/>
    <x v="246"/>
    <s v="This adaptation uses the text of Oâ€™Neill to explore race, and asks the audience if stereotypes impact a characters guilt or innocence."/>
    <n v="3000"/>
    <n v="3034"/>
    <x v="0"/>
    <s v="US"/>
    <s v="USD"/>
    <n v="1408999508"/>
    <x v="246"/>
    <b v="1"/>
    <n v="23"/>
    <b v="1"/>
    <s v="theater/plays"/>
    <n v="101"/>
    <n v="131.91"/>
    <s v="theater"/>
    <s v="plays"/>
    <x v="246"/>
    <d v="2014-08-25T20:45:08"/>
  </r>
  <r>
    <n v="3175"/>
    <x v="247"/>
    <s v="One Year Lease Theater Company's world premiere theater production of THE KILLING ROOM, by playwright Daniel Keene, March 2011 in NYC."/>
    <n v="5000"/>
    <n v="5478"/>
    <x v="0"/>
    <s v="US"/>
    <s v="USD"/>
    <n v="1297977427"/>
    <x v="247"/>
    <b v="1"/>
    <n v="60"/>
    <b v="1"/>
    <s v="theater/plays"/>
    <n v="110"/>
    <n v="91.3"/>
    <s v="theater"/>
    <s v="plays"/>
    <x v="247"/>
    <d v="2011-02-17T21:17:07"/>
  </r>
  <r>
    <n v="3176"/>
    <x v="248"/>
    <s v="Romeo and Juliet at Moody's Pub is an adapted, 90-minute version of Shakespeare's classic tragedy, performed for free in a restaurant"/>
    <n v="1900"/>
    <n v="2182"/>
    <x v="0"/>
    <s v="US"/>
    <s v="USD"/>
    <n v="1376838000"/>
    <x v="248"/>
    <b v="1"/>
    <n v="55"/>
    <b v="1"/>
    <s v="theater/plays"/>
    <n v="115"/>
    <n v="39.67"/>
    <s v="theater"/>
    <s v="plays"/>
    <x v="248"/>
    <d v="2013-08-18T15:00:00"/>
  </r>
  <r>
    <n v="3177"/>
    <x v="249"/>
    <s v="This one-man play made a splash on the west coast. Help shine a spotlight on this rock &amp; roll spectacle in NEW YORK CITY_x0008_!"/>
    <n v="2500"/>
    <n v="2935"/>
    <x v="0"/>
    <s v="US"/>
    <s v="USD"/>
    <n v="1403366409"/>
    <x v="249"/>
    <b v="1"/>
    <n v="51"/>
    <b v="1"/>
    <s v="theater/plays"/>
    <n v="117"/>
    <n v="57.55"/>
    <s v="theater"/>
    <s v="plays"/>
    <x v="249"/>
    <d v="2014-06-21T16:00:09"/>
  </r>
  <r>
    <n v="3178"/>
    <x v="250"/>
    <s v="Cutting Off Kate Bush is a one-woman show written &amp; performed by Lucy Benson-Brown, premiering at the Edinburgh Fringe Festival 2014"/>
    <n v="1500"/>
    <n v="2576"/>
    <x v="0"/>
    <s v="GB"/>
    <s v="GBP"/>
    <n v="1405521075"/>
    <x v="250"/>
    <b v="1"/>
    <n v="78"/>
    <b v="1"/>
    <s v="theater/plays"/>
    <n v="172"/>
    <n v="33.03"/>
    <s v="theater"/>
    <s v="plays"/>
    <x v="250"/>
    <d v="2014-07-16T14:31:15"/>
  </r>
  <r>
    <n v="3179"/>
    <x v="251"/>
    <s v="A Sci-fi play in several vignettes that will narrate an alternate history in the mid-20th century."/>
    <n v="4200"/>
    <n v="4794.82"/>
    <x v="0"/>
    <s v="US"/>
    <s v="USD"/>
    <n v="1367859071"/>
    <x v="251"/>
    <b v="1"/>
    <n v="62"/>
    <b v="1"/>
    <s v="theater/plays"/>
    <n v="114"/>
    <n v="77.34"/>
    <s v="theater"/>
    <s v="plays"/>
    <x v="251"/>
    <d v="2013-05-06T16:51:11"/>
  </r>
  <r>
    <n v="3180"/>
    <x v="252"/>
    <s v="A new tale of witches, fairies, cat-hunters and and bone-boilers from London theatre company Broken Glass."/>
    <n v="1200"/>
    <n v="1437"/>
    <x v="0"/>
    <s v="GB"/>
    <s v="GBP"/>
    <n v="1403258049"/>
    <x v="252"/>
    <b v="1"/>
    <n v="45"/>
    <b v="1"/>
    <s v="theater/plays"/>
    <n v="120"/>
    <n v="31.93"/>
    <s v="theater"/>
    <s v="plays"/>
    <x v="252"/>
    <d v="2014-06-20T09:54:09"/>
  </r>
  <r>
    <n v="3181"/>
    <x v="253"/>
    <s v="ENDURING SONG by award-winning Bear Trap Theatre, is a sweeping historical epic about love, loss and family set in the First Crusade."/>
    <n v="500"/>
    <n v="545"/>
    <x v="0"/>
    <s v="GB"/>
    <s v="GBP"/>
    <n v="1402848000"/>
    <x v="253"/>
    <b v="1"/>
    <n v="15"/>
    <b v="1"/>
    <s v="theater/plays"/>
    <n v="109"/>
    <n v="36.33"/>
    <s v="theater"/>
    <s v="plays"/>
    <x v="253"/>
    <d v="2014-06-15T16:00:00"/>
  </r>
  <r>
    <n v="3182"/>
    <x v="254"/>
    <s v="FRANK, a newborn company, presents Wallace Shawn's famously unproduced,&quot;A Thought in Three Parts.&quot;_x000a_Be FRANK with us!"/>
    <n v="7000"/>
    <n v="7062"/>
    <x v="0"/>
    <s v="US"/>
    <s v="USD"/>
    <n v="1328029200"/>
    <x v="254"/>
    <b v="1"/>
    <n v="151"/>
    <b v="1"/>
    <s v="theater/plays"/>
    <n v="101"/>
    <n v="46.77"/>
    <s v="theater"/>
    <s v="plays"/>
    <x v="254"/>
    <d v="2012-01-31T17:00:00"/>
  </r>
  <r>
    <n v="3183"/>
    <x v="255"/>
    <s v="Anton Chekhov's The Seagull. An outdoor Amphitheater in Manhattan. Trees. A River. Daybreak."/>
    <n v="2500"/>
    <n v="2725"/>
    <x v="0"/>
    <s v="US"/>
    <s v="USD"/>
    <n v="1377284669"/>
    <x v="255"/>
    <b v="1"/>
    <n v="68"/>
    <b v="1"/>
    <s v="theater/plays"/>
    <n v="109"/>
    <n v="40.07"/>
    <s v="theater"/>
    <s v="plays"/>
    <x v="255"/>
    <d v="2013-08-23T19:04:29"/>
  </r>
  <r>
    <n v="3184"/>
    <x v="256"/>
    <s v="Equus is the story of a psychiatrist treating a teenaged boy who blinds six horses with a metal spike."/>
    <n v="4300"/>
    <n v="4610"/>
    <x v="0"/>
    <s v="US"/>
    <s v="USD"/>
    <n v="1404258631"/>
    <x v="256"/>
    <b v="1"/>
    <n v="46"/>
    <b v="1"/>
    <s v="theater/plays"/>
    <n v="107"/>
    <n v="100.22"/>
    <s v="theater"/>
    <s v="plays"/>
    <x v="256"/>
    <d v="2014-07-01T23:50:31"/>
  </r>
  <r>
    <n v="3185"/>
    <x v="257"/>
    <s v="I've written, and am producing, a fun new play with a gorgeous cast for this year's Edfringe and it just needs a little extra dough :)"/>
    <n v="1000"/>
    <n v="1000"/>
    <x v="0"/>
    <s v="GB"/>
    <s v="GBP"/>
    <n v="1405553241"/>
    <x v="257"/>
    <b v="1"/>
    <n v="24"/>
    <b v="1"/>
    <s v="theater/plays"/>
    <n v="100"/>
    <n v="41.67"/>
    <s v="theater"/>
    <s v="plays"/>
    <x v="257"/>
    <d v="2014-07-16T23:27:21"/>
  </r>
  <r>
    <n v="3186"/>
    <x v="258"/>
    <s v="Honest is an exciting and dark new play by Bristol based writer Alice Nicholas, touring the South of England and London this October."/>
    <n v="3200"/>
    <n v="3270"/>
    <x v="0"/>
    <s v="GB"/>
    <s v="GBP"/>
    <n v="1410901200"/>
    <x v="258"/>
    <b v="1"/>
    <n v="70"/>
    <b v="1"/>
    <s v="theater/plays"/>
    <n v="102"/>
    <n v="46.71"/>
    <s v="theater"/>
    <s v="plays"/>
    <x v="258"/>
    <d v="2014-09-16T21:00:00"/>
  </r>
  <r>
    <n v="3187"/>
    <x v="259"/>
    <s v="Award-winning OSR Performance Ensemble brings the creepy, unlikely, bittersweet, macabre &amp; beautiful world of Neil Gaiman to the stage."/>
    <n v="15000"/>
    <n v="17444"/>
    <x v="0"/>
    <s v="US"/>
    <s v="USD"/>
    <n v="1407167973"/>
    <x v="259"/>
    <b v="1"/>
    <n v="244"/>
    <b v="1"/>
    <s v="theater/plays"/>
    <n v="116"/>
    <n v="71.489999999999995"/>
    <s v="theater"/>
    <s v="plays"/>
    <x v="259"/>
    <d v="2014-08-04T15:59:33"/>
  </r>
  <r>
    <n v="3208"/>
    <x v="260"/>
    <s v="The political and personal collide in a raw and intimate look at a pre-9/11 America: &quot;The Coming World&quot; by Christopher Shinn"/>
    <n v="5000"/>
    <n v="5175"/>
    <x v="0"/>
    <s v="US"/>
    <s v="USD"/>
    <n v="1406557877"/>
    <x v="260"/>
    <b v="1"/>
    <n v="82"/>
    <b v="1"/>
    <s v="theater/plays"/>
    <n v="104"/>
    <n v="63.11"/>
    <s v="theater"/>
    <s v="plays"/>
    <x v="260"/>
    <d v="2014-07-28T14:31:17"/>
  </r>
  <r>
    <n v="3209"/>
    <x v="261"/>
    <s v="The hysterical and heartbreaking story of artist Jack Kirby, &quot;the King of the Comics,&quot; at the 2014 Comic Book Theater Festival"/>
    <n v="9500"/>
    <n v="11335.7"/>
    <x v="0"/>
    <s v="US"/>
    <s v="USD"/>
    <n v="1403305200"/>
    <x v="261"/>
    <b v="1"/>
    <n v="226"/>
    <b v="1"/>
    <s v="theater/plays"/>
    <n v="119"/>
    <n v="50.16"/>
    <s v="theater"/>
    <s v="plays"/>
    <x v="261"/>
    <d v="2014-06-20T23:00:00"/>
  </r>
  <r>
    <n v="3210"/>
    <x v="262"/>
    <s v="The Red Herring is a new play full of wickedly fast dialogue, a joke for every sentence, and more puns than you can shake a stick at."/>
    <n v="3000"/>
    <n v="3773"/>
    <x v="0"/>
    <s v="US"/>
    <s v="USD"/>
    <n v="1338523140"/>
    <x v="262"/>
    <b v="1"/>
    <n v="60"/>
    <b v="1"/>
    <s v="theater/plays"/>
    <n v="126"/>
    <n v="62.88"/>
    <s v="theater"/>
    <s v="plays"/>
    <x v="262"/>
    <d v="2012-06-01T03:59:00"/>
  </r>
  <r>
    <n v="3211"/>
    <x v="263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263"/>
    <b v="1"/>
    <n v="322"/>
    <b v="1"/>
    <s v="theater/plays"/>
    <n v="120"/>
    <n v="85.53"/>
    <s v="theater"/>
    <s v="plays"/>
    <x v="263"/>
    <d v="2014-08-15T02:00:00"/>
  </r>
  <r>
    <n v="3212"/>
    <x v="264"/>
    <s v="Help us bring our production of Campo Maldito to New York AND San Francisco!"/>
    <n v="4000"/>
    <n v="5050"/>
    <x v="0"/>
    <s v="US"/>
    <s v="USD"/>
    <n v="1407524751"/>
    <x v="264"/>
    <b v="1"/>
    <n v="94"/>
    <b v="1"/>
    <s v="theater/plays"/>
    <n v="126"/>
    <n v="53.72"/>
    <s v="theater"/>
    <s v="plays"/>
    <x v="264"/>
    <d v="2014-08-08T19:05:51"/>
  </r>
  <r>
    <n v="3213"/>
    <x v="265"/>
    <s v="3 boys, 1 white dress and a hoover collide in this explosive new play by John Fitzpatrick. Life's a wedding disco. Let's dance."/>
    <n v="6000"/>
    <n v="6007"/>
    <x v="0"/>
    <s v="GB"/>
    <s v="GBP"/>
    <n v="1437934759"/>
    <x v="265"/>
    <b v="1"/>
    <n v="47"/>
    <b v="1"/>
    <s v="theater/plays"/>
    <n v="100"/>
    <n v="127.81"/>
    <s v="theater"/>
    <s v="plays"/>
    <x v="265"/>
    <d v="2015-07-26T18:19:19"/>
  </r>
  <r>
    <n v="3214"/>
    <x v="266"/>
    <s v="Sexting, selfies and social media pressures that affect young people  connected 24/7.  Mistakes happen but now they can remain forever!"/>
    <n v="12000"/>
    <n v="12256"/>
    <x v="0"/>
    <s v="GB"/>
    <s v="GBP"/>
    <n v="1452038100"/>
    <x v="266"/>
    <b v="1"/>
    <n v="115"/>
    <b v="1"/>
    <s v="theater/plays"/>
    <n v="102"/>
    <n v="106.57"/>
    <s v="theater"/>
    <s v="plays"/>
    <x v="266"/>
    <d v="2016-01-05T23:55:00"/>
  </r>
  <r>
    <n v="3215"/>
    <x v="267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267"/>
    <b v="1"/>
    <n v="134"/>
    <b v="1"/>
    <s v="theater/plays"/>
    <n v="100"/>
    <n v="262.11"/>
    <s v="theater"/>
    <s v="plays"/>
    <x v="267"/>
    <d v="2015-09-10T03:59:00"/>
  </r>
  <r>
    <n v="3216"/>
    <x v="268"/>
    <s v="Brute (winner of the 2015 IdeasTap Underbelly Award) is new writing based on the true story of a rather twisted, horrible schoolgirl."/>
    <n v="2000"/>
    <n v="2001"/>
    <x v="0"/>
    <s v="GB"/>
    <s v="GBP"/>
    <n v="1436625000"/>
    <x v="268"/>
    <b v="1"/>
    <n v="35"/>
    <b v="1"/>
    <s v="theater/plays"/>
    <n v="100"/>
    <n v="57.17"/>
    <s v="theater"/>
    <s v="plays"/>
    <x v="268"/>
    <d v="2015-07-11T14:30:00"/>
  </r>
  <r>
    <n v="3217"/>
    <x v="269"/>
    <s v="Wake Up Call is a comedic play about a group of hotel employees working on Christmas Eve."/>
    <n v="4500"/>
    <n v="5221"/>
    <x v="0"/>
    <s v="US"/>
    <s v="USD"/>
    <n v="1478264784"/>
    <x v="269"/>
    <b v="1"/>
    <n v="104"/>
    <b v="1"/>
    <s v="theater/plays"/>
    <n v="116"/>
    <n v="50.2"/>
    <s v="theater"/>
    <s v="plays"/>
    <x v="269"/>
    <d v="2016-11-04T13:06:24"/>
  </r>
  <r>
    <n v="3218"/>
    <x v="270"/>
    <s v="A brave &amp; relevant play that looks at the lives of 7 real women who served in the US Armed Forces. Authentic stories that need telling."/>
    <n v="12000"/>
    <n v="12252"/>
    <x v="0"/>
    <s v="GB"/>
    <s v="GBP"/>
    <n v="1419984000"/>
    <x v="270"/>
    <b v="1"/>
    <n v="184"/>
    <b v="1"/>
    <s v="theater/plays"/>
    <n v="102"/>
    <n v="66.59"/>
    <s v="theater"/>
    <s v="plays"/>
    <x v="270"/>
    <d v="2014-12-31T00:00:00"/>
  </r>
  <r>
    <n v="3219"/>
    <x v="271"/>
    <s v="Eyes Closed is a collaborative play and docudrama about New Yorkers and their dreams."/>
    <n v="20000"/>
    <n v="20022"/>
    <x v="0"/>
    <s v="US"/>
    <s v="USD"/>
    <n v="1427063747"/>
    <x v="271"/>
    <b v="1"/>
    <n v="119"/>
    <b v="1"/>
    <s v="theater/plays"/>
    <n v="100"/>
    <n v="168.25"/>
    <s v="theater"/>
    <s v="plays"/>
    <x v="271"/>
    <d v="2015-03-22T22:35:47"/>
  </r>
  <r>
    <n v="3220"/>
    <x v="272"/>
    <s v="A sci-fi thriller for the stage opening March 10 in Los Angeles."/>
    <n v="15000"/>
    <n v="15126"/>
    <x v="0"/>
    <s v="US"/>
    <s v="USD"/>
    <n v="1489352400"/>
    <x v="272"/>
    <b v="1"/>
    <n v="59"/>
    <b v="1"/>
    <s v="theater/plays"/>
    <n v="101"/>
    <n v="256.37"/>
    <s v="theater"/>
    <s v="plays"/>
    <x v="272"/>
    <d v="2017-03-12T21:00:00"/>
  </r>
  <r>
    <n v="3221"/>
    <x v="273"/>
    <s v="A one-man show about love, loss, and motorways, written &amp; performed by Ben Norris. Help us get to the 2015 Edinburgh Fringe and beyond!"/>
    <n v="4000"/>
    <n v="4137"/>
    <x v="0"/>
    <s v="GB"/>
    <s v="GBP"/>
    <n v="1436114603"/>
    <x v="273"/>
    <b v="1"/>
    <n v="113"/>
    <b v="1"/>
    <s v="theater/plays"/>
    <n v="103"/>
    <n v="36.61"/>
    <s v="theater"/>
    <s v="plays"/>
    <x v="273"/>
    <d v="2015-07-05T16:43:23"/>
  </r>
  <r>
    <n v="3222"/>
    <x v="274"/>
    <s v="Shakespeare's classic re-imagined as a spoken and signed production for deaf and hearing audiences"/>
    <n v="2500"/>
    <n v="3120"/>
    <x v="0"/>
    <s v="US"/>
    <s v="USD"/>
    <n v="1445722140"/>
    <x v="274"/>
    <b v="1"/>
    <n v="84"/>
    <b v="1"/>
    <s v="theater/plays"/>
    <n v="125"/>
    <n v="37.14"/>
    <s v="theater"/>
    <s v="plays"/>
    <x v="274"/>
    <d v="2015-10-24T21:29:00"/>
  </r>
  <r>
    <n v="3223"/>
    <x v="275"/>
    <s v="Bringing David Lindsay-Abaire's award-winning story of our times to the East Bay."/>
    <n v="3100"/>
    <n v="3395"/>
    <x v="0"/>
    <s v="US"/>
    <s v="USD"/>
    <n v="1440100976"/>
    <x v="275"/>
    <b v="1"/>
    <n v="74"/>
    <b v="1"/>
    <s v="theater/plays"/>
    <n v="110"/>
    <n v="45.88"/>
    <s v="theater"/>
    <s v="plays"/>
    <x v="275"/>
    <d v="2015-08-20T20:02:56"/>
  </r>
  <r>
    <n v="3224"/>
    <x v="276"/>
    <s v="Neil LaBute and Marco Calvani reunite once again for the unique, international collaboration that is ADA: Author directing Author."/>
    <n v="30000"/>
    <n v="30610"/>
    <x v="0"/>
    <s v="US"/>
    <s v="USD"/>
    <n v="1484024400"/>
    <x v="276"/>
    <b v="1"/>
    <n v="216"/>
    <b v="1"/>
    <s v="theater/plays"/>
    <n v="102"/>
    <n v="141.71"/>
    <s v="theater"/>
    <s v="plays"/>
    <x v="276"/>
    <d v="2017-01-10T05:00:00"/>
  </r>
  <r>
    <n v="3225"/>
    <x v="277"/>
    <s v="Bare Theatre brings one of Shakespeare's most accessible early comedies to life free to the public across the NC Triangle"/>
    <n v="2000"/>
    <n v="2047"/>
    <x v="0"/>
    <s v="US"/>
    <s v="USD"/>
    <n v="1464987600"/>
    <x v="277"/>
    <b v="1"/>
    <n v="39"/>
    <b v="1"/>
    <s v="theater/plays"/>
    <n v="102"/>
    <n v="52.49"/>
    <s v="theater"/>
    <s v="plays"/>
    <x v="277"/>
    <d v="2016-06-03T21:00:00"/>
  </r>
  <r>
    <n v="3226"/>
    <x v="278"/>
    <s v="Trip The Light Theatre needs YOUR help to fund it's second run of its debut production 'The Sun Shining On her Hands' in London."/>
    <n v="1200"/>
    <n v="1250"/>
    <x v="0"/>
    <s v="GB"/>
    <s v="GBP"/>
    <n v="1446213612"/>
    <x v="278"/>
    <b v="1"/>
    <n v="21"/>
    <b v="1"/>
    <s v="theater/plays"/>
    <n v="104"/>
    <n v="59.52"/>
    <s v="theater"/>
    <s v="plays"/>
    <x v="278"/>
    <d v="2015-10-30T14:00:12"/>
  </r>
  <r>
    <n v="3227"/>
    <x v="279"/>
    <s v="a colder water than here is a new play by Matt Jones and directed by Lily McLeish that will be perfomed at VAULT Festival from 1-5 Feb"/>
    <n v="1200"/>
    <n v="1500"/>
    <x v="0"/>
    <s v="GB"/>
    <s v="GBP"/>
    <n v="1484687436"/>
    <x v="279"/>
    <b v="0"/>
    <n v="30"/>
    <b v="1"/>
    <s v="theater/plays"/>
    <n v="125"/>
    <n v="50"/>
    <s v="theater"/>
    <s v="plays"/>
    <x v="279"/>
    <d v="2017-01-17T21:10:36"/>
  </r>
  <r>
    <n v="3228"/>
    <x v="280"/>
    <s v="A Season of Powerful Women. A Season of Defiance."/>
    <n v="7000"/>
    <n v="7164"/>
    <x v="0"/>
    <s v="US"/>
    <s v="USD"/>
    <n v="1450328340"/>
    <x v="280"/>
    <b v="1"/>
    <n v="37"/>
    <b v="1"/>
    <s v="theater/plays"/>
    <n v="102"/>
    <n v="193.62"/>
    <s v="theater"/>
    <s v="plays"/>
    <x v="280"/>
    <d v="2015-12-17T04:59:00"/>
  </r>
  <r>
    <n v="3229"/>
    <x v="281"/>
    <s v="After electrifying audiences in Seattle and Tashkent, The Seagull Project embarks on a brand new journey."/>
    <n v="20000"/>
    <n v="21573"/>
    <x v="0"/>
    <s v="US"/>
    <s v="USD"/>
    <n v="1416470398"/>
    <x v="281"/>
    <b v="1"/>
    <n v="202"/>
    <b v="1"/>
    <s v="theater/plays"/>
    <n v="108"/>
    <n v="106.8"/>
    <s v="theater"/>
    <s v="plays"/>
    <x v="281"/>
    <d v="2014-11-20T07:59:58"/>
  </r>
  <r>
    <n v="3230"/>
    <x v="282"/>
    <s v="Recently under fire for its cheeky and contextual revisiting of an ancient comedy, this show has lost funding and needs your support!"/>
    <n v="2600"/>
    <n v="2857"/>
    <x v="0"/>
    <s v="US"/>
    <s v="USD"/>
    <n v="1412135940"/>
    <x v="282"/>
    <b v="1"/>
    <n v="37"/>
    <b v="1"/>
    <s v="theater/plays"/>
    <n v="110"/>
    <n v="77.22"/>
    <s v="theater"/>
    <s v="plays"/>
    <x v="282"/>
    <d v="2014-10-01T03:59:00"/>
  </r>
  <r>
    <n v="3231"/>
    <x v="283"/>
    <s v="Help us reach our &quot;stretch goal&quot; of $2000! We are an adult group specializing in adapting works of fiction for the stage."/>
    <n v="1000"/>
    <n v="1610"/>
    <x v="0"/>
    <s v="US"/>
    <s v="USD"/>
    <n v="1460846347"/>
    <x v="283"/>
    <b v="0"/>
    <n v="28"/>
    <b v="1"/>
    <s v="theater/plays"/>
    <n v="161"/>
    <n v="57.5"/>
    <s v="theater"/>
    <s v="plays"/>
    <x v="283"/>
    <d v="2016-04-16T22:39:07"/>
  </r>
  <r>
    <n v="3232"/>
    <x v="284"/>
    <s v="Honorable Men - Yorick's 10th season of free, outdoor Shakespeare.  Featuring Henry IV, part 1 and Julius Caesar."/>
    <n v="1000"/>
    <n v="1312"/>
    <x v="0"/>
    <s v="US"/>
    <s v="USD"/>
    <n v="1462334340"/>
    <x v="284"/>
    <b v="1"/>
    <n v="26"/>
    <b v="1"/>
    <s v="theater/plays"/>
    <n v="131"/>
    <n v="50.46"/>
    <s v="theater"/>
    <s v="plays"/>
    <x v="284"/>
    <d v="2016-05-04T03:59:00"/>
  </r>
  <r>
    <n v="3233"/>
    <x v="285"/>
    <s v="64 Squares is an autobiographical one-man exploration of the internal chess game played to reconcile relationships."/>
    <n v="5000"/>
    <n v="5940"/>
    <x v="0"/>
    <s v="US"/>
    <s v="USD"/>
    <n v="1488482355"/>
    <x v="285"/>
    <b v="0"/>
    <n v="61"/>
    <b v="1"/>
    <s v="theater/plays"/>
    <n v="119"/>
    <n v="97.38"/>
    <s v="theater"/>
    <s v="plays"/>
    <x v="285"/>
    <d v="2017-03-02T19:19:15"/>
  </r>
  <r>
    <n v="3234"/>
    <x v="286"/>
    <s v="Get Repetitive Beats to Vaults! A high octane play set in Oxford  during one of the most influential &amp; hedonistic movements in music."/>
    <n v="4000"/>
    <n v="4015.71"/>
    <x v="0"/>
    <s v="GB"/>
    <s v="GBP"/>
    <n v="1485991860"/>
    <x v="286"/>
    <b v="0"/>
    <n v="115"/>
    <b v="1"/>
    <s v="theater/plays"/>
    <n v="100"/>
    <n v="34.92"/>
    <s v="theater"/>
    <s v="plays"/>
    <x v="286"/>
    <d v="2017-02-01T23:31:00"/>
  </r>
  <r>
    <n v="3235"/>
    <x v="287"/>
    <s v="Bring the spectacular PLEASE EXCUSE MY DEAR AUNT SALLY to Edinburgh this August for a 4-week run at the prestigious Pleasance Theatre!"/>
    <n v="15000"/>
    <n v="15481"/>
    <x v="0"/>
    <s v="US"/>
    <s v="USD"/>
    <n v="1467361251"/>
    <x v="287"/>
    <b v="1"/>
    <n v="181"/>
    <b v="1"/>
    <s v="theater/plays"/>
    <n v="103"/>
    <n v="85.53"/>
    <s v="theater"/>
    <s v="plays"/>
    <x v="287"/>
    <d v="2016-07-01T08:20:51"/>
  </r>
  <r>
    <n v="3236"/>
    <x v="288"/>
    <s v="A dark comedy exploring the importance of art, homelessness, and finding your own path.  World Premiere 3/27/17 at IRT Theater in NYC."/>
    <n v="20000"/>
    <n v="20120"/>
    <x v="0"/>
    <s v="US"/>
    <s v="USD"/>
    <n v="1482962433"/>
    <x v="288"/>
    <b v="0"/>
    <n v="110"/>
    <b v="1"/>
    <s v="theater/plays"/>
    <n v="101"/>
    <n v="182.91"/>
    <s v="theater"/>
    <s v="plays"/>
    <x v="288"/>
    <d v="2016-12-28T22:00:33"/>
  </r>
  <r>
    <n v="3237"/>
    <x v="289"/>
    <s v="An annual campaign supporting our intensive for artists 25 and under."/>
    <n v="35000"/>
    <n v="35275.64"/>
    <x v="0"/>
    <s v="US"/>
    <s v="USD"/>
    <n v="1443499140"/>
    <x v="289"/>
    <b v="1"/>
    <n v="269"/>
    <b v="1"/>
    <s v="theater/plays"/>
    <n v="101"/>
    <n v="131.13999999999999"/>
    <s v="theater"/>
    <s v="plays"/>
    <x v="289"/>
    <d v="2015-09-29T03:59:00"/>
  </r>
  <r>
    <n v="3238"/>
    <x v="290"/>
    <s v="A bit of role-play never hurt anyone, right? Two maids play a game of murder. Genet's THE MAIDS in a visceral production by ALL BARE."/>
    <n v="2800"/>
    <n v="3145"/>
    <x v="0"/>
    <s v="GB"/>
    <s v="GBP"/>
    <n v="1435752898"/>
    <x v="290"/>
    <b v="1"/>
    <n v="79"/>
    <b v="1"/>
    <s v="theater/plays"/>
    <n v="112"/>
    <n v="39.81"/>
    <s v="theater"/>
    <s v="plays"/>
    <x v="290"/>
    <d v="2015-07-01T12:14:58"/>
  </r>
  <r>
    <n v="3239"/>
    <x v="291"/>
    <s v="The first regional library-touring show from new UK company Librarian Theatre - transforming local libraries into magical theatres"/>
    <n v="5862"/>
    <n v="6208.98"/>
    <x v="0"/>
    <s v="GB"/>
    <s v="GBP"/>
    <n v="1445817540"/>
    <x v="291"/>
    <b v="1"/>
    <n v="104"/>
    <b v="1"/>
    <s v="theater/plays"/>
    <n v="106"/>
    <n v="59.7"/>
    <s v="theater"/>
    <s v="plays"/>
    <x v="291"/>
    <d v="2015-10-25T23:59:00"/>
  </r>
  <r>
    <n v="3240"/>
    <x v="292"/>
    <s v="An inventive (re)telling of Princess Sophia Duleep Singhâ€™s journey, from an aristocratic upbringing to a life of political activism."/>
    <n v="3000"/>
    <n v="3017"/>
    <x v="0"/>
    <s v="GB"/>
    <s v="GBP"/>
    <n v="1487286000"/>
    <x v="292"/>
    <b v="0"/>
    <n v="34"/>
    <b v="1"/>
    <s v="theater/plays"/>
    <n v="101"/>
    <n v="88.74"/>
    <s v="theater"/>
    <s v="plays"/>
    <x v="292"/>
    <d v="2017-02-16T23:00:00"/>
  </r>
  <r>
    <n v="3241"/>
    <x v="293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293"/>
    <b v="1"/>
    <n v="167"/>
    <b v="1"/>
    <s v="theater/plays"/>
    <n v="115"/>
    <n v="58.69"/>
    <s v="theater"/>
    <s v="plays"/>
    <x v="293"/>
    <d v="2014-10-14T06:59:00"/>
  </r>
  <r>
    <n v="3242"/>
    <x v="294"/>
    <s v="First Day Off in a Long Time is a comedy show...            _x000a_About suicide."/>
    <n v="10000"/>
    <n v="12730.42"/>
    <x v="0"/>
    <s v="US"/>
    <s v="USD"/>
    <n v="1411150092"/>
    <x v="294"/>
    <b v="1"/>
    <n v="183"/>
    <b v="1"/>
    <s v="theater/plays"/>
    <n v="127"/>
    <n v="69.569999999999993"/>
    <s v="theater"/>
    <s v="plays"/>
    <x v="294"/>
    <d v="2014-09-19T18:08:12"/>
  </r>
  <r>
    <n v="3243"/>
    <x v="295"/>
    <s v="Live Source's world premiere of a new play by Jaclyn Backhaus, premiering at the New Ohio Theatre October 30th-November 8th."/>
    <n v="8000"/>
    <n v="8227"/>
    <x v="0"/>
    <s v="US"/>
    <s v="USD"/>
    <n v="1444348800"/>
    <x v="295"/>
    <b v="1"/>
    <n v="71"/>
    <b v="1"/>
    <s v="theater/plays"/>
    <n v="103"/>
    <n v="115.87"/>
    <s v="theater"/>
    <s v="plays"/>
    <x v="295"/>
    <d v="2015-10-09T00:00:00"/>
  </r>
  <r>
    <n v="3244"/>
    <x v="296"/>
    <s v="'Time Please' is a black comedy set in a failing public house in a run-down part of town, where things are about to get messy."/>
    <n v="1600"/>
    <n v="1647"/>
    <x v="0"/>
    <s v="GB"/>
    <s v="GBP"/>
    <n v="1480613982"/>
    <x v="296"/>
    <b v="0"/>
    <n v="69"/>
    <b v="1"/>
    <s v="theater/plays"/>
    <n v="103"/>
    <n v="23.87"/>
    <s v="theater"/>
    <s v="plays"/>
    <x v="296"/>
    <d v="2016-12-01T17:39:42"/>
  </r>
  <r>
    <n v="3245"/>
    <x v="297"/>
    <s v="Five playwrights volunteer at New York's largest soup kitchen and develop a play around the people they meet."/>
    <n v="21000"/>
    <n v="21904"/>
    <x v="0"/>
    <s v="US"/>
    <s v="USD"/>
    <n v="1434074400"/>
    <x v="297"/>
    <b v="0"/>
    <n v="270"/>
    <b v="1"/>
    <s v="theater/plays"/>
    <n v="104"/>
    <n v="81.13"/>
    <s v="theater"/>
    <s v="plays"/>
    <x v="297"/>
    <d v="2015-06-12T02:00:00"/>
  </r>
  <r>
    <n v="3246"/>
    <x v="298"/>
    <s v="The Gray Man isnâ€™t real. Heâ€™s a ghost story, a boogeyman, a tale mothers make up to keep their children safe."/>
    <n v="10000"/>
    <n v="11122"/>
    <x v="0"/>
    <s v="US"/>
    <s v="USD"/>
    <n v="1442030340"/>
    <x v="298"/>
    <b v="1"/>
    <n v="193"/>
    <b v="1"/>
    <s v="theater/plays"/>
    <n v="111"/>
    <n v="57.63"/>
    <s v="theater"/>
    <s v="plays"/>
    <x v="298"/>
    <d v="2015-09-12T03:59:00"/>
  </r>
  <r>
    <n v="3247"/>
    <x v="299"/>
    <s v="Open Letter Theatre presents 'Boys' by Ella Hickson, at 2015's Edinburgh Fringe Festival! Four students, one flat, one last party!"/>
    <n v="2500"/>
    <n v="2646.5"/>
    <x v="0"/>
    <s v="GB"/>
    <s v="GBP"/>
    <n v="1436696712"/>
    <x v="299"/>
    <b v="1"/>
    <n v="57"/>
    <b v="1"/>
    <s v="theater/plays"/>
    <n v="106"/>
    <n v="46.43"/>
    <s v="theater"/>
    <s v="plays"/>
    <x v="299"/>
    <d v="2015-07-12T10:25:12"/>
  </r>
  <r>
    <n v="3248"/>
    <x v="300"/>
    <s v="Honest Accomplice Theatre produces theatre for social change."/>
    <n v="12000"/>
    <n v="12095"/>
    <x v="0"/>
    <s v="US"/>
    <s v="USD"/>
    <n v="1428178757"/>
    <x v="300"/>
    <b v="1"/>
    <n v="200"/>
    <b v="1"/>
    <s v="theater/plays"/>
    <n v="101"/>
    <n v="60.48"/>
    <s v="theater"/>
    <s v="plays"/>
    <x v="300"/>
    <d v="2015-04-04T20:19:17"/>
  </r>
  <r>
    <n v="3249"/>
    <x v="301"/>
    <s v="A new work about guilt, trauma, love, and change; this original play tells the story of a boy and a girl who love and lose each other."/>
    <n v="5500"/>
    <n v="5771"/>
    <x v="0"/>
    <s v="US"/>
    <s v="USD"/>
    <n v="1434822914"/>
    <x v="301"/>
    <b v="1"/>
    <n v="88"/>
    <b v="1"/>
    <s v="theater/plays"/>
    <n v="105"/>
    <n v="65.58"/>
    <s v="theater"/>
    <s v="plays"/>
    <x v="301"/>
    <d v="2015-06-20T17:55:14"/>
  </r>
  <r>
    <n v="3250"/>
    <x v="302"/>
    <s v="The birth-child of The Moving Company, Theatre de la Jeune Lune &amp; William Shakespeare:  A wild new production of Love's Labour's Lost."/>
    <n v="25000"/>
    <n v="25388"/>
    <x v="0"/>
    <s v="US"/>
    <s v="USD"/>
    <n v="1415213324"/>
    <x v="302"/>
    <b v="1"/>
    <n v="213"/>
    <b v="1"/>
    <s v="theater/plays"/>
    <n v="102"/>
    <n v="119.19"/>
    <s v="theater"/>
    <s v="plays"/>
    <x v="302"/>
    <d v="2014-11-05T18:48:44"/>
  </r>
  <r>
    <n v="3251"/>
    <x v="303"/>
    <s v="Self-Titled: A Live (Theatrical) Mixtape. An evening of short plays and music inspired by the works of Jimi, Aretha, Sting and Rufus!"/>
    <n v="1500"/>
    <n v="1661"/>
    <x v="0"/>
    <s v="US"/>
    <s v="USD"/>
    <n v="1434907966"/>
    <x v="303"/>
    <b v="1"/>
    <n v="20"/>
    <b v="1"/>
    <s v="theater/plays"/>
    <n v="111"/>
    <n v="83.05"/>
    <s v="theater"/>
    <s v="plays"/>
    <x v="303"/>
    <d v="2015-06-21T17:32:46"/>
  </r>
  <r>
    <n v="3252"/>
    <x v="304"/>
    <s v="How do we navigate the boundaries between friendship, sexual intimacy and obsessive desire?"/>
    <n v="2250"/>
    <n v="2876"/>
    <x v="0"/>
    <s v="GB"/>
    <s v="GBP"/>
    <n v="1473247240"/>
    <x v="304"/>
    <b v="1"/>
    <n v="50"/>
    <b v="1"/>
    <s v="theater/plays"/>
    <n v="128"/>
    <n v="57.52"/>
    <s v="theater"/>
    <s v="plays"/>
    <x v="304"/>
    <d v="2016-09-07T11:20:40"/>
  </r>
  <r>
    <n v="3253"/>
    <x v="305"/>
    <s v="Can you ever truly feel what someone else is feeling?_x000a_Do you want to?"/>
    <n v="20000"/>
    <n v="20365"/>
    <x v="0"/>
    <s v="US"/>
    <s v="USD"/>
    <n v="1473306300"/>
    <x v="305"/>
    <b v="1"/>
    <n v="115"/>
    <b v="1"/>
    <s v="theater/plays"/>
    <n v="102"/>
    <n v="177.09"/>
    <s v="theater"/>
    <s v="plays"/>
    <x v="305"/>
    <d v="2016-09-08T03:45:00"/>
  </r>
  <r>
    <n v="3254"/>
    <x v="306"/>
    <s v="Please help me bring 'The Bad Arm', which has toured America for 6 years, to the biggest &amp; best arts festival in the world: Edinburgh!"/>
    <n v="13000"/>
    <n v="13163.5"/>
    <x v="0"/>
    <s v="GB"/>
    <s v="GBP"/>
    <n v="1427331809"/>
    <x v="306"/>
    <b v="1"/>
    <n v="186"/>
    <b v="1"/>
    <s v="theater/plays"/>
    <n v="101"/>
    <n v="70.77"/>
    <s v="theater"/>
    <s v="plays"/>
    <x v="306"/>
    <d v="2015-03-26T01:03:29"/>
  </r>
  <r>
    <n v="3255"/>
    <x v="307"/>
    <s v="5 Actors, 30 Characters, 90 Minutes._x000a_Let us transport you from London to the fields of Agincourt, using the power of your imagination."/>
    <n v="300"/>
    <n v="525"/>
    <x v="0"/>
    <s v="GB"/>
    <s v="GBP"/>
    <n v="1412706375"/>
    <x v="307"/>
    <b v="1"/>
    <n v="18"/>
    <b v="1"/>
    <s v="theater/plays"/>
    <n v="175"/>
    <n v="29.17"/>
    <s v="theater"/>
    <s v="plays"/>
    <x v="307"/>
    <d v="2014-10-07T18:26:15"/>
  </r>
  <r>
    <n v="3256"/>
    <x v="308"/>
    <s v="Our 16th year promises to be bigger and better than ever but we need your help to bring the show to life!"/>
    <n v="10000"/>
    <n v="12806"/>
    <x v="0"/>
    <s v="US"/>
    <s v="USD"/>
    <n v="1433995140"/>
    <x v="308"/>
    <b v="1"/>
    <n v="176"/>
    <b v="1"/>
    <s v="theater/plays"/>
    <n v="128"/>
    <n v="72.760000000000005"/>
    <s v="theater"/>
    <s v="plays"/>
    <x v="308"/>
    <d v="2015-06-11T03:59:00"/>
  </r>
  <r>
    <n v="3257"/>
    <x v="309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09"/>
    <b v="0"/>
    <n v="41"/>
    <b v="1"/>
    <s v="theater/plays"/>
    <n v="106"/>
    <n v="51.85"/>
    <s v="theater"/>
    <s v="plays"/>
    <x v="309"/>
    <d v="2017-02-22T13:25:52"/>
  </r>
  <r>
    <n v="3258"/>
    <x v="310"/>
    <s v="A guy named Walt steals a book and plans to sell it to get his life on track... until his wife finds out."/>
    <n v="7000"/>
    <n v="7365"/>
    <x v="0"/>
    <s v="US"/>
    <s v="USD"/>
    <n v="1420751861"/>
    <x v="310"/>
    <b v="1"/>
    <n v="75"/>
    <b v="1"/>
    <s v="theater/plays"/>
    <n v="105"/>
    <n v="98.2"/>
    <s v="theater"/>
    <s v="plays"/>
    <x v="310"/>
    <d v="2015-01-08T21:17:41"/>
  </r>
  <r>
    <n v="3259"/>
    <x v="311"/>
    <s v="The Human Faces Tour - Every Story Sacred. This tour is about laughter, grief, and identity in the human striving toward wholeness"/>
    <n v="23000"/>
    <n v="24418.6"/>
    <x v="0"/>
    <s v="US"/>
    <s v="USD"/>
    <n v="1475294340"/>
    <x v="311"/>
    <b v="1"/>
    <n v="97"/>
    <b v="1"/>
    <s v="theater/plays"/>
    <n v="106"/>
    <n v="251.74"/>
    <s v="theater"/>
    <s v="plays"/>
    <x v="311"/>
    <d v="2016-10-01T03:59:00"/>
  </r>
  <r>
    <n v="3260"/>
    <x v="312"/>
    <s v="We're looking to raise money to continue bringing Brooklyn the vanishing art form of marionette puppetry."/>
    <n v="5000"/>
    <n v="5462"/>
    <x v="0"/>
    <s v="US"/>
    <s v="USD"/>
    <n v="1448903318"/>
    <x v="312"/>
    <b v="1"/>
    <n v="73"/>
    <b v="1"/>
    <s v="theater/plays"/>
    <n v="109"/>
    <n v="74.819999999999993"/>
    <s v="theater"/>
    <s v="plays"/>
    <x v="312"/>
    <d v="2015-11-30T17:08:38"/>
  </r>
  <r>
    <n v="3261"/>
    <x v="313"/>
    <s v="Six Spartanburg-based professional actors perform A Midsummer Night's Dream outdoors in downtown Spartanburg."/>
    <n v="3300"/>
    <n v="3315"/>
    <x v="0"/>
    <s v="US"/>
    <s v="USD"/>
    <n v="1437067476"/>
    <x v="313"/>
    <b v="1"/>
    <n v="49"/>
    <b v="1"/>
    <s v="theater/plays"/>
    <n v="100"/>
    <n v="67.650000000000006"/>
    <s v="theater"/>
    <s v="plays"/>
    <x v="313"/>
    <d v="2015-07-16T17:24:36"/>
  </r>
  <r>
    <n v="3262"/>
    <x v="314"/>
    <s v="A one-woman theatrical exploration of the prison system and its inhabitants."/>
    <n v="12200"/>
    <n v="12571"/>
    <x v="0"/>
    <s v="US"/>
    <s v="USD"/>
    <n v="1419220800"/>
    <x v="314"/>
    <b v="1"/>
    <n v="134"/>
    <b v="1"/>
    <s v="theater/plays"/>
    <n v="103"/>
    <n v="93.81"/>
    <s v="theater"/>
    <s v="plays"/>
    <x v="314"/>
    <d v="2014-12-22T04:00:00"/>
  </r>
  <r>
    <n v="3263"/>
    <x v="315"/>
    <s v="Shakespeare's bloodiest tragedy, performed and produced exclusively by women."/>
    <n v="2500"/>
    <n v="2804.16"/>
    <x v="0"/>
    <s v="US"/>
    <s v="USD"/>
    <n v="1446238800"/>
    <x v="315"/>
    <b v="1"/>
    <n v="68"/>
    <b v="1"/>
    <s v="theater/plays"/>
    <n v="112"/>
    <n v="41.24"/>
    <s v="theater"/>
    <s v="plays"/>
    <x v="315"/>
    <d v="2015-10-30T21:00:00"/>
  </r>
  <r>
    <n v="3264"/>
    <x v="316"/>
    <s v="The three part comedic saga of Kapow-i GoGo, who saves the world.  Again.  And again."/>
    <n v="2500"/>
    <n v="2575"/>
    <x v="0"/>
    <s v="US"/>
    <s v="USD"/>
    <n v="1422482400"/>
    <x v="316"/>
    <b v="1"/>
    <n v="49"/>
    <b v="1"/>
    <s v="theater/plays"/>
    <n v="103"/>
    <n v="52.55"/>
    <s v="theater"/>
    <s v="plays"/>
    <x v="316"/>
    <d v="2015-01-28T22:00:00"/>
  </r>
  <r>
    <n v="3265"/>
    <x v="317"/>
    <s v="A theatrical play on Alzheimerâ€™s and the challenges of loving a person who keeps disappearing."/>
    <n v="2700"/>
    <n v="4428"/>
    <x v="0"/>
    <s v="IE"/>
    <s v="EUR"/>
    <n v="1449162000"/>
    <x v="317"/>
    <b v="1"/>
    <n v="63"/>
    <b v="1"/>
    <s v="theater/plays"/>
    <n v="164"/>
    <n v="70.290000000000006"/>
    <s v="theater"/>
    <s v="plays"/>
    <x v="317"/>
    <d v="2015-12-03T17:00:00"/>
  </r>
  <r>
    <n v="3266"/>
    <x v="318"/>
    <s v="An original version of Shakespeare's masterpiece that emphasizes family and explores the destruction of blood ties"/>
    <n v="6000"/>
    <n v="7877"/>
    <x v="0"/>
    <s v="US"/>
    <s v="USD"/>
    <n v="1434142800"/>
    <x v="318"/>
    <b v="1"/>
    <n v="163"/>
    <b v="1"/>
    <s v="theater/plays"/>
    <n v="131"/>
    <n v="48.33"/>
    <s v="theater"/>
    <s v="plays"/>
    <x v="318"/>
    <d v="2015-06-12T21:00:00"/>
  </r>
  <r>
    <n v="3267"/>
    <x v="319"/>
    <s v="Experience the great American novel like never before.... Through the magic of live storytelling in an epic and threadbare sort of way."/>
    <n v="15000"/>
    <n v="15315"/>
    <x v="0"/>
    <s v="US"/>
    <s v="USD"/>
    <n v="1437156660"/>
    <x v="319"/>
    <b v="1"/>
    <n v="288"/>
    <b v="1"/>
    <s v="theater/plays"/>
    <n v="102"/>
    <n v="53.18"/>
    <s v="theater"/>
    <s v="plays"/>
    <x v="319"/>
    <d v="2015-07-17T18:11:00"/>
  </r>
  <r>
    <n v="3268"/>
    <x v="320"/>
    <s v="EgoPo's The Hairy Ape has been invited to the Provincetown Theater Festival! Help us support our artists on this exciting tour."/>
    <n v="2000"/>
    <n v="2560"/>
    <x v="0"/>
    <s v="US"/>
    <s v="USD"/>
    <n v="1472074928"/>
    <x v="320"/>
    <b v="1"/>
    <n v="42"/>
    <b v="1"/>
    <s v="theater/plays"/>
    <n v="128"/>
    <n v="60.95"/>
    <s v="theater"/>
    <s v="plays"/>
    <x v="320"/>
    <d v="2016-08-24T21:42:08"/>
  </r>
  <r>
    <n v="3269"/>
    <x v="321"/>
    <s v="Cicada Studios presents, as their inaugural production, a new-writing world premiere at the Edinburgh Fringe Festival 2015."/>
    <n v="8000"/>
    <n v="8120"/>
    <x v="0"/>
    <s v="GB"/>
    <s v="GBP"/>
    <n v="1434452400"/>
    <x v="321"/>
    <b v="1"/>
    <n v="70"/>
    <b v="1"/>
    <s v="theater/plays"/>
    <n v="102"/>
    <n v="116"/>
    <s v="theater"/>
    <s v="plays"/>
    <x v="321"/>
    <d v="2015-06-16T11:00:00"/>
  </r>
  <r>
    <n v="3270"/>
    <x v="322"/>
    <s v="Once again Smoke &amp; Oakum Theatre is heading up to the Edinburgh Festival with its latest show, 'Cornermen'. Welcome to our Kickstarter!"/>
    <n v="1800"/>
    <n v="1830"/>
    <x v="0"/>
    <s v="GB"/>
    <s v="GBP"/>
    <n v="1436705265"/>
    <x v="322"/>
    <b v="1"/>
    <n v="30"/>
    <b v="1"/>
    <s v="theater/plays"/>
    <n v="102"/>
    <n v="61"/>
    <s v="theater"/>
    <s v="plays"/>
    <x v="322"/>
    <d v="2015-07-12T12:47:45"/>
  </r>
  <r>
    <n v="3271"/>
    <x v="323"/>
    <s v="A razor sharp satire to darken your Christmas."/>
    <n v="1500"/>
    <n v="1950"/>
    <x v="0"/>
    <s v="GB"/>
    <s v="GBP"/>
    <n v="1414927775"/>
    <x v="323"/>
    <b v="1"/>
    <n v="51"/>
    <b v="1"/>
    <s v="theater/plays"/>
    <n v="130"/>
    <n v="38.24"/>
    <s v="theater"/>
    <s v="plays"/>
    <x v="323"/>
    <d v="2014-11-02T11:29:35"/>
  </r>
  <r>
    <n v="3272"/>
    <x v="324"/>
    <s v="A new original play that follows two Israeli singles navigate the humorous and confusing dating scene of NYC."/>
    <n v="10000"/>
    <n v="15443"/>
    <x v="0"/>
    <s v="US"/>
    <s v="USD"/>
    <n v="1446814809"/>
    <x v="324"/>
    <b v="1"/>
    <n v="145"/>
    <b v="1"/>
    <s v="theater/plays"/>
    <n v="154"/>
    <n v="106.5"/>
    <s v="theater"/>
    <s v="plays"/>
    <x v="324"/>
    <d v="2015-11-06T13:00:09"/>
  </r>
  <r>
    <n v="3273"/>
    <x v="325"/>
    <s v="We're bringing Tuscany to the Cherry Lane Theatre with a new play about memory and how we deal with people we love but we can't stand."/>
    <n v="4000"/>
    <n v="4296"/>
    <x v="0"/>
    <s v="US"/>
    <s v="USD"/>
    <n v="1473879600"/>
    <x v="325"/>
    <b v="1"/>
    <n v="21"/>
    <b v="1"/>
    <s v="theater/plays"/>
    <n v="107"/>
    <n v="204.57"/>
    <s v="theater"/>
    <s v="plays"/>
    <x v="325"/>
    <d v="2016-09-14T19:00:00"/>
  </r>
  <r>
    <n v="3274"/>
    <x v="326"/>
    <s v="Austin Pendleton directs a rare revival of Tennessee Williams' Orpheus Descending. (photos by Michael Halsband and Talfoto)"/>
    <n v="15500"/>
    <n v="15705"/>
    <x v="0"/>
    <s v="US"/>
    <s v="USD"/>
    <n v="1458075600"/>
    <x v="326"/>
    <b v="1"/>
    <n v="286"/>
    <b v="1"/>
    <s v="theater/plays"/>
    <n v="101"/>
    <n v="54.91"/>
    <s v="theater"/>
    <s v="plays"/>
    <x v="326"/>
    <d v="2016-03-15T21:00:00"/>
  </r>
  <r>
    <n v="3275"/>
    <x v="327"/>
    <s v="The Whitelisted Theatre Company is a non-profit arts organization dedicated to producing the most relevant European plays in NYC."/>
    <n v="1800"/>
    <n v="1805"/>
    <x v="0"/>
    <s v="US"/>
    <s v="USD"/>
    <n v="1423456200"/>
    <x v="327"/>
    <b v="1"/>
    <n v="12"/>
    <b v="1"/>
    <s v="theater/plays"/>
    <n v="100"/>
    <n v="150.41999999999999"/>
    <s v="theater"/>
    <s v="plays"/>
    <x v="327"/>
    <d v="2015-02-09T04:30:00"/>
  </r>
  <r>
    <n v="3276"/>
    <x v="328"/>
    <s v="In 2016, KO Theatre presents a world premiere play in Toronto, ON about faith, home, and the secrets we keep from those we love."/>
    <n v="4500"/>
    <n v="5258"/>
    <x v="0"/>
    <s v="CA"/>
    <s v="CAD"/>
    <n v="1459483140"/>
    <x v="328"/>
    <b v="1"/>
    <n v="100"/>
    <b v="1"/>
    <s v="theater/plays"/>
    <n v="117"/>
    <n v="52.58"/>
    <s v="theater"/>
    <s v="plays"/>
    <x v="328"/>
    <d v="2016-04-01T03:59:00"/>
  </r>
  <r>
    <n v="3277"/>
    <x v="329"/>
    <s v="One of the most popular American plays of the last decade comes to London for its international premiere. Festive and bittersweet."/>
    <n v="5000"/>
    <n v="5430"/>
    <x v="0"/>
    <s v="GB"/>
    <s v="GBP"/>
    <n v="1416331406"/>
    <x v="329"/>
    <b v="1"/>
    <n v="100"/>
    <b v="1"/>
    <s v="theater/plays"/>
    <n v="109"/>
    <n v="54.3"/>
    <s v="theater"/>
    <s v="plays"/>
    <x v="329"/>
    <d v="2014-11-18T17:23:26"/>
  </r>
  <r>
    <n v="3278"/>
    <x v="330"/>
    <s v="This Victorian gothic tragedy tells the untold story of Estella Havisham. Combining puppetry, music and striking digital projections."/>
    <n v="2500"/>
    <n v="2585"/>
    <x v="0"/>
    <s v="GB"/>
    <s v="GBP"/>
    <n v="1433017303"/>
    <x v="330"/>
    <b v="1"/>
    <n v="34"/>
    <b v="1"/>
    <s v="theater/plays"/>
    <n v="103"/>
    <n v="76.03"/>
    <s v="theater"/>
    <s v="plays"/>
    <x v="330"/>
    <d v="2015-05-30T20:21:43"/>
  </r>
  <r>
    <n v="3279"/>
    <x v="331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31"/>
    <b v="0"/>
    <n v="63"/>
    <b v="1"/>
    <s v="theater/plays"/>
    <n v="114"/>
    <n v="105.21"/>
    <s v="theater"/>
    <s v="plays"/>
    <x v="331"/>
    <d v="2016-04-01T01:27:39"/>
  </r>
  <r>
    <n v="3280"/>
    <x v="332"/>
    <s v="Support CPS students' travel to North Carolina to interview community members and produce the documentary play, Greensboro: A Requiem."/>
    <n v="2000"/>
    <n v="2060"/>
    <x v="0"/>
    <s v="US"/>
    <s v="USD"/>
    <n v="1433134800"/>
    <x v="332"/>
    <b v="0"/>
    <n v="30"/>
    <b v="1"/>
    <s v="theater/plays"/>
    <n v="103"/>
    <n v="68.67"/>
    <s v="theater"/>
    <s v="plays"/>
    <x v="332"/>
    <d v="2015-06-01T05:00:00"/>
  </r>
  <r>
    <n v="3281"/>
    <x v="333"/>
    <s v="&quot;This is how theater should connect to people&quot;  Margo Jefferson, Pulitzer Prize winning critic"/>
    <n v="5000"/>
    <n v="6080"/>
    <x v="0"/>
    <s v="US"/>
    <s v="USD"/>
    <n v="1441153705"/>
    <x v="333"/>
    <b v="0"/>
    <n v="47"/>
    <b v="1"/>
    <s v="theater/plays"/>
    <n v="122"/>
    <n v="129.36000000000001"/>
    <s v="theater"/>
    <s v="plays"/>
    <x v="333"/>
    <d v="2015-09-02T00:28:25"/>
  </r>
  <r>
    <n v="3282"/>
    <x v="334"/>
    <s v="Two long-time pals, comedy veterans, have written a hilarious new play. Neil Simon-ish w modern social mores. Let's help them stage it."/>
    <n v="31000"/>
    <n v="31820.5"/>
    <x v="0"/>
    <s v="US"/>
    <s v="USD"/>
    <n v="1461904788"/>
    <x v="334"/>
    <b v="0"/>
    <n v="237"/>
    <b v="1"/>
    <s v="theater/plays"/>
    <n v="103"/>
    <n v="134.26"/>
    <s v="theater"/>
    <s v="plays"/>
    <x v="334"/>
    <d v="2016-04-29T04:39:48"/>
  </r>
  <r>
    <n v="3283"/>
    <x v="335"/>
    <s v="'Gretel and Hansel' by Sam Leeves - an inclusive, multi-sensory theatre production for children aged seven to eleven and their families"/>
    <n v="800"/>
    <n v="838"/>
    <x v="0"/>
    <s v="GB"/>
    <s v="GBP"/>
    <n v="1455138000"/>
    <x v="335"/>
    <b v="0"/>
    <n v="47"/>
    <b v="1"/>
    <s v="theater/plays"/>
    <n v="105"/>
    <n v="17.829999999999998"/>
    <s v="theater"/>
    <s v="plays"/>
    <x v="335"/>
    <d v="2016-02-10T21:00:00"/>
  </r>
  <r>
    <n v="3284"/>
    <x v="336"/>
    <s v="Black Enough is an LSU student-staged performance exploring the effects of white supremacy on the black community."/>
    <n v="3000"/>
    <n v="3048"/>
    <x v="0"/>
    <s v="US"/>
    <s v="USD"/>
    <n v="1454047140"/>
    <x v="336"/>
    <b v="0"/>
    <n v="15"/>
    <b v="1"/>
    <s v="theater/plays"/>
    <n v="102"/>
    <n v="203.2"/>
    <s v="theater"/>
    <s v="plays"/>
    <x v="336"/>
    <d v="2016-01-29T05:59:00"/>
  </r>
  <r>
    <n v="3285"/>
    <x v="337"/>
    <s v="A new play by Matthew Gasda"/>
    <n v="4999"/>
    <n v="5604"/>
    <x v="0"/>
    <s v="US"/>
    <s v="USD"/>
    <n v="1488258000"/>
    <x v="337"/>
    <b v="0"/>
    <n v="81"/>
    <b v="1"/>
    <s v="theater/plays"/>
    <n v="112"/>
    <n v="69.19"/>
    <s v="theater"/>
    <s v="plays"/>
    <x v="337"/>
    <d v="2017-02-28T05:00:00"/>
  </r>
  <r>
    <n v="3286"/>
    <x v="338"/>
    <s v="An ensemble-driven play inspired by real-life accounts about six young women who lost their fathers on 9/11. August 2016 at FringeNYC!"/>
    <n v="15000"/>
    <n v="15265"/>
    <x v="0"/>
    <s v="US"/>
    <s v="USD"/>
    <n v="1471291782"/>
    <x v="338"/>
    <b v="0"/>
    <n v="122"/>
    <b v="1"/>
    <s v="theater/plays"/>
    <n v="102"/>
    <n v="125.12"/>
    <s v="theater"/>
    <s v="plays"/>
    <x v="338"/>
    <d v="2016-08-15T20:09:42"/>
  </r>
  <r>
    <n v="3287"/>
    <x v="339"/>
    <s v="An inspirational one-man play about crisis, community, and the search for wholeness."/>
    <n v="2500"/>
    <n v="2500"/>
    <x v="0"/>
    <s v="CA"/>
    <s v="CAD"/>
    <n v="1448733628"/>
    <x v="339"/>
    <b v="0"/>
    <n v="34"/>
    <b v="1"/>
    <s v="theater/plays"/>
    <n v="100"/>
    <n v="73.53"/>
    <s v="theater"/>
    <s v="plays"/>
    <x v="339"/>
    <d v="2015-11-28T18:00:28"/>
  </r>
  <r>
    <n v="3288"/>
    <x v="340"/>
    <s v="Cancer patient Anne Bartram's bucket list wish, is to have her new play performed at a London venue and reviewed by a national paper."/>
    <n v="10000"/>
    <n v="10026.49"/>
    <x v="0"/>
    <s v="GB"/>
    <s v="GBP"/>
    <n v="1466463600"/>
    <x v="340"/>
    <b v="0"/>
    <n v="207"/>
    <b v="1"/>
    <s v="theater/plays"/>
    <n v="100"/>
    <n v="48.44"/>
    <s v="theater"/>
    <s v="plays"/>
    <x v="340"/>
    <d v="2016-06-20T23:00:00"/>
  </r>
  <r>
    <n v="3289"/>
    <x v="341"/>
    <s v="Ampersand Theatre's debut appearance at Edinburgh is in 2017 as Conversations With Rats opens at theSpace on the Mile, please help!"/>
    <n v="500"/>
    <n v="665.21"/>
    <x v="0"/>
    <s v="GB"/>
    <s v="GBP"/>
    <n v="1487580602"/>
    <x v="341"/>
    <b v="0"/>
    <n v="25"/>
    <b v="1"/>
    <s v="theater/plays"/>
    <n v="133"/>
    <n v="26.61"/>
    <s v="theater"/>
    <s v="plays"/>
    <x v="341"/>
    <d v="2017-02-20T08:50:02"/>
  </r>
  <r>
    <n v="3290"/>
    <x v="342"/>
    <s v="Pregnancy. Viagra. Murder. Nutella. What more could you want?_x000a__x000a_Help get JunkBox Theatre to Edinburgh Fringe 2017!"/>
    <n v="2000"/>
    <n v="2424"/>
    <x v="0"/>
    <s v="GB"/>
    <s v="GBP"/>
    <n v="1489234891"/>
    <x v="342"/>
    <b v="0"/>
    <n v="72"/>
    <b v="1"/>
    <s v="theater/plays"/>
    <n v="121"/>
    <n v="33.67"/>
    <s v="theater"/>
    <s v="plays"/>
    <x v="342"/>
    <d v="2017-03-11T12:21:31"/>
  </r>
  <r>
    <n v="3291"/>
    <x v="343"/>
    <s v="We are raising funds for our second production. This will be the first NYC Equity production of THE DRESSER since 1982. www.TETCNY.org"/>
    <n v="500"/>
    <n v="570"/>
    <x v="0"/>
    <s v="US"/>
    <s v="USD"/>
    <n v="1442462340"/>
    <x v="343"/>
    <b v="0"/>
    <n v="14"/>
    <b v="1"/>
    <s v="theater/plays"/>
    <n v="114"/>
    <n v="40.71"/>
    <s v="theater"/>
    <s v="plays"/>
    <x v="343"/>
    <d v="2015-09-17T03:59:00"/>
  </r>
  <r>
    <n v="3292"/>
    <x v="344"/>
    <s v="Iver Heath Drama Club is a not-for-profit community group and this year we are performing DICK WHITTINGTON."/>
    <n v="101"/>
    <n v="289"/>
    <x v="0"/>
    <s v="GB"/>
    <s v="GBP"/>
    <n v="1449257348"/>
    <x v="344"/>
    <b v="0"/>
    <n v="15"/>
    <b v="1"/>
    <s v="theater/plays"/>
    <n v="286"/>
    <n v="19.27"/>
    <s v="theater"/>
    <s v="plays"/>
    <x v="344"/>
    <d v="2015-12-04T19:29:08"/>
  </r>
  <r>
    <n v="3293"/>
    <x v="345"/>
    <s v="In 1917 Rudolf Steiner's Threefold Social Organism was an attempt to save a devastated Europe. 100 years later do we have a new chance?"/>
    <n v="4500"/>
    <n v="7670"/>
    <x v="0"/>
    <s v="NZ"/>
    <s v="NZD"/>
    <n v="1488622352"/>
    <x v="345"/>
    <b v="0"/>
    <n v="91"/>
    <b v="1"/>
    <s v="theater/plays"/>
    <n v="170"/>
    <n v="84.29"/>
    <s v="theater"/>
    <s v="plays"/>
    <x v="345"/>
    <d v="2017-03-04T10:12:32"/>
  </r>
  <r>
    <n v="3294"/>
    <x v="346"/>
    <s v="A young theatre company promoting new talent and looking for help in funding our very first set for our black comedy &quot;old man's Gift&quot;"/>
    <n v="600"/>
    <n v="710"/>
    <x v="0"/>
    <s v="GB"/>
    <s v="GBP"/>
    <n v="1434459554"/>
    <x v="346"/>
    <b v="0"/>
    <n v="24"/>
    <b v="1"/>
    <s v="theater/plays"/>
    <n v="118"/>
    <n v="29.58"/>
    <s v="theater"/>
    <s v="plays"/>
    <x v="346"/>
    <d v="2015-06-16T12:59:14"/>
  </r>
  <r>
    <n v="3295"/>
    <x v="347"/>
    <s v="A comedic drama about The Devil and his quest to take a bride and to Hell with the consequences, no matter what they may be."/>
    <n v="700"/>
    <n v="720.01"/>
    <x v="0"/>
    <s v="GB"/>
    <s v="GBP"/>
    <n v="1474886229"/>
    <x v="347"/>
    <b v="0"/>
    <n v="27"/>
    <b v="1"/>
    <s v="theater/plays"/>
    <n v="103"/>
    <n v="26.67"/>
    <s v="theater"/>
    <s v="plays"/>
    <x v="347"/>
    <d v="2016-09-26T10:37:09"/>
  </r>
  <r>
    <n v="3296"/>
    <x v="348"/>
    <s v="A dark theatrical comedy about four actors recording a warped radio version of Lewis Carroll's 'Alice's Adventures in Wonderland'."/>
    <n v="1500"/>
    <n v="2161"/>
    <x v="0"/>
    <s v="GB"/>
    <s v="GBP"/>
    <n v="1448229600"/>
    <x v="348"/>
    <b v="0"/>
    <n v="47"/>
    <b v="1"/>
    <s v="theater/plays"/>
    <n v="144"/>
    <n v="45.98"/>
    <s v="theater"/>
    <s v="plays"/>
    <x v="348"/>
    <d v="2015-11-22T22:00:00"/>
  </r>
  <r>
    <n v="3297"/>
    <x v="349"/>
    <s v="A father loses his family in a freak plane crash and goes on to murder the air traffic controller he holds responsible."/>
    <n v="5500"/>
    <n v="5504"/>
    <x v="0"/>
    <s v="GB"/>
    <s v="GBP"/>
    <n v="1438037940"/>
    <x v="349"/>
    <b v="0"/>
    <n v="44"/>
    <b v="1"/>
    <s v="theater/plays"/>
    <n v="100"/>
    <n v="125.09"/>
    <s v="theater"/>
    <s v="plays"/>
    <x v="349"/>
    <d v="2015-07-27T22:59:00"/>
  </r>
  <r>
    <n v="3298"/>
    <x v="350"/>
    <s v="A stylishly sinister story about blood, guns, and raw ambition. You can help Great Minds bring the world's most dangerous play to life!"/>
    <n v="10000"/>
    <n v="10173"/>
    <x v="0"/>
    <s v="US"/>
    <s v="USD"/>
    <n v="1442102400"/>
    <x v="350"/>
    <b v="0"/>
    <n v="72"/>
    <b v="1"/>
    <s v="theater/plays"/>
    <n v="102"/>
    <n v="141.29"/>
    <s v="theater"/>
    <s v="plays"/>
    <x v="350"/>
    <d v="2015-09-13T00:00:00"/>
  </r>
  <r>
    <n v="3299"/>
    <x v="351"/>
    <s v="A quick-witted original comedy that follows a group of eccentric friends as they attend an engagement party gone terribly wrong!"/>
    <n v="3000"/>
    <n v="3486"/>
    <x v="0"/>
    <s v="US"/>
    <s v="USD"/>
    <n v="1444860063"/>
    <x v="351"/>
    <b v="0"/>
    <n v="63"/>
    <b v="1"/>
    <s v="theater/plays"/>
    <n v="116"/>
    <n v="55.33"/>
    <s v="theater"/>
    <s v="plays"/>
    <x v="351"/>
    <d v="2015-10-14T22:01:03"/>
  </r>
  <r>
    <n v="3300"/>
    <x v="352"/>
    <s v="A subversive parody about the two people for whom the hills were NOT alive with THE SOUND OF MUSIC."/>
    <n v="3000"/>
    <n v="4085"/>
    <x v="0"/>
    <s v="US"/>
    <s v="USD"/>
    <n v="1430329862"/>
    <x v="352"/>
    <b v="0"/>
    <n v="88"/>
    <b v="1"/>
    <s v="theater/plays"/>
    <n v="136"/>
    <n v="46.42"/>
    <s v="theater"/>
    <s v="plays"/>
    <x v="352"/>
    <d v="2015-04-29T17:51:02"/>
  </r>
  <r>
    <n v="3301"/>
    <x v="353"/>
    <s v="The US premiere of the controversial new Polish play the authorities don't want you to see, staged by an award-winning director."/>
    <n v="3000"/>
    <n v="4004"/>
    <x v="0"/>
    <s v="US"/>
    <s v="USD"/>
    <n v="1470034740"/>
    <x v="353"/>
    <b v="0"/>
    <n v="70"/>
    <b v="1"/>
    <s v="theater/plays"/>
    <n v="133"/>
    <n v="57.2"/>
    <s v="theater"/>
    <s v="plays"/>
    <x v="353"/>
    <d v="2016-08-01T06:59:00"/>
  </r>
  <r>
    <n v="3302"/>
    <x v="354"/>
    <s v="FilosofÃ­a de los anÃ³nimos"/>
    <n v="8400"/>
    <n v="8685"/>
    <x v="0"/>
    <s v="ES"/>
    <s v="EUR"/>
    <n v="1481099176"/>
    <x v="354"/>
    <b v="0"/>
    <n v="50"/>
    <b v="1"/>
    <s v="theater/plays"/>
    <n v="103"/>
    <n v="173.7"/>
    <s v="theater"/>
    <s v="plays"/>
    <x v="354"/>
    <d v="2016-12-07T08:26:16"/>
  </r>
  <r>
    <n v="3303"/>
    <x v="355"/>
    <s v="VisiÃ³n Latino Theatre Company was founded by three young latino professionals sharing the stories of everyday latinos."/>
    <n v="1800"/>
    <n v="2086"/>
    <x v="0"/>
    <s v="US"/>
    <s v="USD"/>
    <n v="1427553484"/>
    <x v="355"/>
    <b v="0"/>
    <n v="35"/>
    <b v="1"/>
    <s v="theater/plays"/>
    <n v="116"/>
    <n v="59.6"/>
    <s v="theater"/>
    <s v="plays"/>
    <x v="355"/>
    <d v="2015-03-28T14:38:04"/>
  </r>
  <r>
    <n v="3304"/>
    <x v="356"/>
    <s v="A musical comedy production celebrating the unique, lovable, insufferable ski culture of the modern day mountain town."/>
    <n v="15000"/>
    <n v="15677.5"/>
    <x v="0"/>
    <s v="US"/>
    <s v="USD"/>
    <n v="1482418752"/>
    <x v="356"/>
    <b v="0"/>
    <n v="175"/>
    <b v="1"/>
    <s v="theater/plays"/>
    <n v="105"/>
    <n v="89.59"/>
    <s v="theater"/>
    <s v="plays"/>
    <x v="356"/>
    <d v="2016-12-22T14:59:12"/>
  </r>
  <r>
    <n v="3305"/>
    <x v="357"/>
    <s v="The Judgement of Paris is an exciting, inspirational poem set to run Oct. 2, 3 &amp; 4 at Plays &amp; Players, but we need funding and fans."/>
    <n v="4000"/>
    <n v="4081"/>
    <x v="0"/>
    <s v="US"/>
    <s v="USD"/>
    <n v="1438374748"/>
    <x v="357"/>
    <b v="0"/>
    <n v="20"/>
    <b v="1"/>
    <s v="theater/plays"/>
    <n v="102"/>
    <n v="204.05"/>
    <s v="theater"/>
    <s v="plays"/>
    <x v="357"/>
    <d v="2015-07-31T20:32:28"/>
  </r>
  <r>
    <n v="3306"/>
    <x v="358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58"/>
    <b v="0"/>
    <n v="54"/>
    <b v="1"/>
    <s v="theater/plays"/>
    <n v="175"/>
    <n v="48.7"/>
    <s v="theater"/>
    <s v="plays"/>
    <x v="358"/>
    <d v="2016-06-10T03:00:00"/>
  </r>
  <r>
    <n v="3307"/>
    <x v="359"/>
    <s v="A group of Stanford students are going to present Jean-Paul Sartre's play, The Respectful Prostitute, at the end of Spring quarter."/>
    <n v="1000"/>
    <n v="1066.8"/>
    <x v="0"/>
    <s v="US"/>
    <s v="USD"/>
    <n v="1463275339"/>
    <x v="359"/>
    <b v="0"/>
    <n v="20"/>
    <b v="1"/>
    <s v="theater/plays"/>
    <n v="107"/>
    <n v="53.34"/>
    <s v="theater"/>
    <s v="plays"/>
    <x v="359"/>
    <d v="2016-05-15T01:22:19"/>
  </r>
  <r>
    <n v="3308"/>
    <x v="360"/>
    <s v="Descend into the dark world of steampunk noir in this thrilling new play, written by Maggie Lee and directed by Amy Poisson!"/>
    <n v="3500"/>
    <n v="4280"/>
    <x v="0"/>
    <s v="US"/>
    <s v="USD"/>
    <n v="1460581365"/>
    <x v="360"/>
    <b v="0"/>
    <n v="57"/>
    <b v="1"/>
    <s v="theater/plays"/>
    <n v="122"/>
    <n v="75.09"/>
    <s v="theater"/>
    <s v="plays"/>
    <x v="360"/>
    <d v="2016-04-13T21:02:45"/>
  </r>
  <r>
    <n v="3309"/>
    <x v="361"/>
    <s v="Two unlikely friends, a garage, tinned beans &amp; the end of the world."/>
    <n v="350"/>
    <n v="558"/>
    <x v="0"/>
    <s v="GB"/>
    <s v="GBP"/>
    <n v="1476632178"/>
    <x v="361"/>
    <b v="0"/>
    <n v="31"/>
    <b v="1"/>
    <s v="theater/plays"/>
    <n v="159"/>
    <n v="18"/>
    <s v="theater"/>
    <s v="plays"/>
    <x v="361"/>
    <d v="2016-10-16T15:36:18"/>
  </r>
  <r>
    <n v="3310"/>
    <x v="362"/>
    <s v="A new play about coming coming home, recovery, and trying to find God in the process."/>
    <n v="6500"/>
    <n v="6505"/>
    <x v="0"/>
    <s v="US"/>
    <s v="USD"/>
    <n v="1444169825"/>
    <x v="362"/>
    <b v="0"/>
    <n v="31"/>
    <b v="1"/>
    <s v="theater/plays"/>
    <n v="100"/>
    <n v="209.84"/>
    <s v="theater"/>
    <s v="plays"/>
    <x v="362"/>
    <d v="2015-10-06T22:17:05"/>
  </r>
  <r>
    <n v="3311"/>
    <x v="363"/>
    <s v="Sherlock Holmes's &quot;Case of the Blue Carbuncle&quot; &amp; &quot;Case of the Dying Detective&quot; staged as One Act Plays this December."/>
    <n v="2500"/>
    <n v="2746"/>
    <x v="0"/>
    <s v="US"/>
    <s v="USD"/>
    <n v="1445065210"/>
    <x v="363"/>
    <b v="0"/>
    <n v="45"/>
    <b v="1"/>
    <s v="theater/plays"/>
    <n v="110"/>
    <n v="61.02"/>
    <s v="theater"/>
    <s v="plays"/>
    <x v="363"/>
    <d v="2015-10-17T07:00:10"/>
  </r>
  <r>
    <n v="3312"/>
    <x v="364"/>
    <s v="Bare Theatre presents one of Shakespeare's most notorious characters in the final chapter of the War of the Roses saga."/>
    <n v="2500"/>
    <n v="2501"/>
    <x v="0"/>
    <s v="US"/>
    <s v="USD"/>
    <n v="1478901600"/>
    <x v="364"/>
    <b v="0"/>
    <n v="41"/>
    <b v="1"/>
    <s v="theater/plays"/>
    <n v="100"/>
    <n v="61"/>
    <s v="theater"/>
    <s v="plays"/>
    <x v="364"/>
    <d v="2016-11-11T22:00:00"/>
  </r>
  <r>
    <n v="3313"/>
    <x v="365"/>
    <s v="A modern reworking of Shakespeare's histories and tragedies in iambic pentameter to talk of death, love, and race."/>
    <n v="2000"/>
    <n v="2321"/>
    <x v="0"/>
    <s v="US"/>
    <s v="USD"/>
    <n v="1453856400"/>
    <x v="365"/>
    <b v="0"/>
    <n v="29"/>
    <b v="1"/>
    <s v="theater/plays"/>
    <n v="116"/>
    <n v="80.03"/>
    <s v="theater"/>
    <s v="plays"/>
    <x v="365"/>
    <d v="2016-01-27T01:00:00"/>
  </r>
  <r>
    <n v="3314"/>
    <x v="366"/>
    <s v="I want to add a new perspective to the cycling safety debate by taking my play THE WHITE BIKE to the Edinburgh Festival of Cycling"/>
    <n v="800"/>
    <n v="1686"/>
    <x v="0"/>
    <s v="GB"/>
    <s v="GBP"/>
    <n v="1431115500"/>
    <x v="366"/>
    <b v="0"/>
    <n v="58"/>
    <b v="1"/>
    <s v="theater/plays"/>
    <n v="211"/>
    <n v="29.07"/>
    <s v="theater"/>
    <s v="plays"/>
    <x v="366"/>
    <d v="2015-05-08T20:05:00"/>
  </r>
  <r>
    <n v="3315"/>
    <x v="367"/>
    <s v="Help Prospero take its Dark Retelling of the &quot;Red&quot; story to Edinburgh! The Forest breathes and waits...will you join us?"/>
    <n v="4000"/>
    <n v="4400"/>
    <x v="0"/>
    <s v="GB"/>
    <s v="GBP"/>
    <n v="1462519041"/>
    <x v="367"/>
    <b v="0"/>
    <n v="89"/>
    <b v="1"/>
    <s v="theater/plays"/>
    <n v="110"/>
    <n v="49.44"/>
    <s v="theater"/>
    <s v="plays"/>
    <x v="367"/>
    <d v="2016-05-06T07:17:21"/>
  </r>
  <r>
    <n v="3316"/>
    <x v="368"/>
    <s v="Gorgeousness that which sits in the root of Loveness._x000a_Other than this there is no endearment for or otherwise_x000a_to describe."/>
    <n v="11737"/>
    <n v="11747.18"/>
    <x v="0"/>
    <s v="US"/>
    <s v="USD"/>
    <n v="1407506040"/>
    <x v="368"/>
    <b v="0"/>
    <n v="125"/>
    <b v="1"/>
    <s v="theater/plays"/>
    <n v="100"/>
    <n v="93.98"/>
    <s v="theater"/>
    <s v="plays"/>
    <x v="368"/>
    <d v="2014-08-08T13:54:00"/>
  </r>
  <r>
    <n v="3317"/>
    <x v="369"/>
    <s v="Andy Boyd's epic new satire about heroes and villains, humankind's search for glory, and fascism in America"/>
    <n v="1050"/>
    <n v="1115"/>
    <x v="0"/>
    <s v="US"/>
    <s v="USD"/>
    <n v="1465347424"/>
    <x v="369"/>
    <b v="0"/>
    <n v="18"/>
    <b v="1"/>
    <s v="theater/plays"/>
    <n v="106"/>
    <n v="61.94"/>
    <s v="theater"/>
    <s v="plays"/>
    <x v="369"/>
    <d v="2016-06-08T00:57:04"/>
  </r>
  <r>
    <n v="3318"/>
    <x v="370"/>
    <s v="Help us strengthen and inspire disability arts in Atlantic Canada"/>
    <n v="2000"/>
    <n v="2512"/>
    <x v="0"/>
    <s v="CA"/>
    <s v="CAD"/>
    <n v="1460341800"/>
    <x v="370"/>
    <b v="0"/>
    <n v="32"/>
    <b v="1"/>
    <s v="theater/plays"/>
    <n v="126"/>
    <n v="78.5"/>
    <s v="theater"/>
    <s v="plays"/>
    <x v="370"/>
    <d v="2016-04-11T02:30:00"/>
  </r>
  <r>
    <n v="3319"/>
    <x v="371"/>
    <s v="Down the Rabbit Hole is an exciting new play by Not Just Theatre Productions. To be performed at Matthew's Yard Theatre in Feb 2015"/>
    <n v="500"/>
    <n v="540"/>
    <x v="0"/>
    <s v="GB"/>
    <s v="GBP"/>
    <n v="1422712986"/>
    <x v="371"/>
    <b v="0"/>
    <n v="16"/>
    <b v="1"/>
    <s v="theater/plays"/>
    <n v="108"/>
    <n v="33.75"/>
    <s v="theater"/>
    <s v="plays"/>
    <x v="371"/>
    <d v="2015-01-31T14:03:06"/>
  </r>
  <r>
    <n v="3320"/>
    <x v="372"/>
    <s v="Imaginary Theater Company presents two modern day tall tales about family, resilience and redemption."/>
    <n v="2500"/>
    <n v="2525"/>
    <x v="0"/>
    <s v="US"/>
    <s v="USD"/>
    <n v="1466557557"/>
    <x v="372"/>
    <b v="0"/>
    <n v="38"/>
    <b v="1"/>
    <s v="theater/plays"/>
    <n v="101"/>
    <n v="66.45"/>
    <s v="theater"/>
    <s v="plays"/>
    <x v="372"/>
    <d v="2016-06-22T01:05:57"/>
  </r>
  <r>
    <n v="3321"/>
    <x v="373"/>
    <s v="Help WSC Avant Bard bring to life the US premiere of a theatrical retelling of 1001 Nights, adapted by Hanan al Shaykh &amp; Tim Supple!"/>
    <n v="500"/>
    <n v="537"/>
    <x v="0"/>
    <s v="US"/>
    <s v="USD"/>
    <n v="1413431940"/>
    <x v="373"/>
    <b v="0"/>
    <n v="15"/>
    <b v="1"/>
    <s v="theater/plays"/>
    <n v="107"/>
    <n v="35.799999999999997"/>
    <s v="theater"/>
    <s v="plays"/>
    <x v="373"/>
    <d v="2014-10-16T03:59:00"/>
  </r>
  <r>
    <n v="3322"/>
    <x v="374"/>
    <s v="Familiar Strangers follows the journey of a community of people living homeless on the streets in and around Tompkins Square Park."/>
    <n v="3300"/>
    <n v="3350"/>
    <x v="0"/>
    <s v="US"/>
    <s v="USD"/>
    <n v="1466567700"/>
    <x v="374"/>
    <b v="0"/>
    <n v="23"/>
    <b v="1"/>
    <s v="theater/plays"/>
    <n v="102"/>
    <n v="145.65"/>
    <s v="theater"/>
    <s v="plays"/>
    <x v="374"/>
    <d v="2016-06-22T03:55:00"/>
  </r>
  <r>
    <n v="3323"/>
    <x v="375"/>
    <s v="Young adult theatre makers from London are raising money to cover costs for touring with their current production MigrantsÂ´ Rhapsody."/>
    <n v="1000"/>
    <n v="1259"/>
    <x v="0"/>
    <s v="GB"/>
    <s v="GBP"/>
    <n v="1474793208"/>
    <x v="375"/>
    <b v="0"/>
    <n v="49"/>
    <b v="1"/>
    <s v="theater/plays"/>
    <n v="126"/>
    <n v="25.69"/>
    <s v="theater"/>
    <s v="plays"/>
    <x v="375"/>
    <d v="2016-09-25T08:46:48"/>
  </r>
  <r>
    <n v="3324"/>
    <x v="376"/>
    <s v="The play tells the story of Jim and Doyler and their friendship on the brink of Irish independence."/>
    <n v="1500"/>
    <n v="1525"/>
    <x v="0"/>
    <s v="IE"/>
    <s v="EUR"/>
    <n v="1465135190"/>
    <x v="376"/>
    <b v="0"/>
    <n v="10"/>
    <b v="1"/>
    <s v="theater/plays"/>
    <n v="102"/>
    <n v="152.5"/>
    <s v="theater"/>
    <s v="plays"/>
    <x v="376"/>
    <d v="2016-06-05T13:59:50"/>
  </r>
  <r>
    <n v="3325"/>
    <x v="377"/>
    <s v="Innovative Theatre Company Needs You To Reach Funding Requirements. We Are So Close We Can Smell It! Thank You In Advance."/>
    <n v="400"/>
    <n v="450"/>
    <x v="0"/>
    <s v="GB"/>
    <s v="GBP"/>
    <n v="1428256277"/>
    <x v="377"/>
    <b v="0"/>
    <n v="15"/>
    <b v="1"/>
    <s v="theater/plays"/>
    <n v="113"/>
    <n v="30"/>
    <s v="theater"/>
    <s v="plays"/>
    <x v="377"/>
    <d v="2015-04-05T17:51:17"/>
  </r>
  <r>
    <n v="3326"/>
    <x v="378"/>
    <s v="An edgy, hilarious, compassionate and honest show to help caregivers find courage, trust their instincts and above all, to laugh."/>
    <n v="8000"/>
    <n v="8110"/>
    <x v="0"/>
    <s v="US"/>
    <s v="USD"/>
    <n v="1425830905"/>
    <x v="378"/>
    <b v="0"/>
    <n v="57"/>
    <b v="1"/>
    <s v="theater/plays"/>
    <n v="101"/>
    <n v="142.28"/>
    <s v="theater"/>
    <s v="plays"/>
    <x v="378"/>
    <d v="2015-03-08T16:08:25"/>
  </r>
  <r>
    <n v="3327"/>
    <x v="379"/>
    <s v="After 3 successful nights last year, Itch+Scratch are back. New writing, live music and party fun. Best New Theatre, Great Night Out."/>
    <n v="800"/>
    <n v="810"/>
    <x v="0"/>
    <s v="GB"/>
    <s v="GBP"/>
    <n v="1462697966"/>
    <x v="379"/>
    <b v="0"/>
    <n v="33"/>
    <b v="1"/>
    <s v="theater/plays"/>
    <n v="101"/>
    <n v="24.55"/>
    <s v="theater"/>
    <s v="plays"/>
    <x v="379"/>
    <d v="2016-05-08T08:59:26"/>
  </r>
  <r>
    <n v="3328"/>
    <x v="380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80"/>
    <b v="0"/>
    <n v="9"/>
    <b v="1"/>
    <s v="theater/plays"/>
    <n v="146"/>
    <n v="292.77999999999997"/>
    <s v="theater"/>
    <s v="plays"/>
    <x v="380"/>
    <d v="2014-07-05T01:00:00"/>
  </r>
  <r>
    <n v="3329"/>
    <x v="381"/>
    <s v="Jestia and Raedon is a brand new romantic comedy play going to the Edinburgh Fringe Festival this summer."/>
    <n v="1000"/>
    <n v="1168"/>
    <x v="0"/>
    <s v="GB"/>
    <s v="GBP"/>
    <n v="1406502000"/>
    <x v="381"/>
    <b v="0"/>
    <n v="26"/>
    <b v="1"/>
    <s v="theater/plays"/>
    <n v="117"/>
    <n v="44.92"/>
    <s v="theater"/>
    <s v="plays"/>
    <x v="381"/>
    <d v="2014-07-27T23:00:00"/>
  </r>
  <r>
    <n v="3330"/>
    <x v="382"/>
    <s v="&quot;Tissue&quot; is a play about Breast Cancer. Produced by MonkeyBond theatre co.ltd to raise awareness for Breast cancer."/>
    <n v="1500"/>
    <n v="1594"/>
    <x v="0"/>
    <s v="GB"/>
    <s v="GBP"/>
    <n v="1427919468"/>
    <x v="382"/>
    <b v="0"/>
    <n v="69"/>
    <b v="1"/>
    <s v="theater/plays"/>
    <n v="106"/>
    <n v="23.1"/>
    <s v="theater"/>
    <s v="plays"/>
    <x v="382"/>
    <d v="2015-04-01T20:17:48"/>
  </r>
  <r>
    <n v="3331"/>
    <x v="383"/>
    <s v="Battle Stage Plays is seeking to raise funds to cover developmental costs and move closer towards touring our dynamic hit stage plays."/>
    <n v="5000"/>
    <n v="5226"/>
    <x v="0"/>
    <s v="US"/>
    <s v="USD"/>
    <n v="1444149886"/>
    <x v="383"/>
    <b v="0"/>
    <n v="65"/>
    <b v="1"/>
    <s v="theater/plays"/>
    <n v="105"/>
    <n v="80.400000000000006"/>
    <s v="theater"/>
    <s v="plays"/>
    <x v="383"/>
    <d v="2015-10-06T16:44:46"/>
  </r>
  <r>
    <n v="3332"/>
    <x v="384"/>
    <s v="Two marine biologists are at odds during an important expedition. When a stranded shark refuses to die, things get weird."/>
    <n v="6000"/>
    <n v="6000"/>
    <x v="0"/>
    <s v="US"/>
    <s v="USD"/>
    <n v="1405802330"/>
    <x v="384"/>
    <b v="0"/>
    <n v="83"/>
    <b v="1"/>
    <s v="theater/plays"/>
    <n v="100"/>
    <n v="72.290000000000006"/>
    <s v="theater"/>
    <s v="plays"/>
    <x v="384"/>
    <d v="2014-07-19T20:38:50"/>
  </r>
  <r>
    <n v="3333"/>
    <x v="385"/>
    <s v="Providence's Latino theater, ECAS Theater, is headed to Cuba in July to premiere an original Cuban play there. Help us make history!"/>
    <n v="3500"/>
    <n v="3660"/>
    <x v="0"/>
    <s v="US"/>
    <s v="USD"/>
    <n v="1434384880"/>
    <x v="385"/>
    <b v="0"/>
    <n v="111"/>
    <b v="1"/>
    <s v="theater/plays"/>
    <n v="105"/>
    <n v="32.97"/>
    <s v="theater"/>
    <s v="plays"/>
    <x v="385"/>
    <d v="2015-06-15T16:14:40"/>
  </r>
  <r>
    <n v="3334"/>
    <x v="386"/>
    <s v="The Saltbox Theatre Collective is a brand new not-for-profit theatre company in Illinois."/>
    <n v="3871"/>
    <n v="5366"/>
    <x v="0"/>
    <s v="US"/>
    <s v="USD"/>
    <n v="1438259422"/>
    <x v="386"/>
    <b v="0"/>
    <n v="46"/>
    <b v="1"/>
    <s v="theater/plays"/>
    <n v="139"/>
    <n v="116.65"/>
    <s v="theater"/>
    <s v="plays"/>
    <x v="386"/>
    <d v="2015-07-30T12:30:22"/>
  </r>
  <r>
    <n v="3335"/>
    <x v="387"/>
    <s v="Phantom Pain - a new play promoting mental health awareness written and performed by fledgling theatre company Unhinged Creations."/>
    <n v="5000"/>
    <n v="5016"/>
    <x v="0"/>
    <s v="GB"/>
    <s v="GBP"/>
    <n v="1407106800"/>
    <x v="387"/>
    <b v="0"/>
    <n v="63"/>
    <b v="1"/>
    <s v="theater/plays"/>
    <n v="100"/>
    <n v="79.62"/>
    <s v="theater"/>
    <s v="plays"/>
    <x v="387"/>
    <d v="2014-08-03T23:00:00"/>
  </r>
  <r>
    <n v="3336"/>
    <x v="388"/>
    <s v="A theatrical adaptation of Oscar Wilde's short stories, presented by Suitcase Civilians at The Space, April 5-10 2016."/>
    <n v="250"/>
    <n v="250"/>
    <x v="0"/>
    <s v="GB"/>
    <s v="GBP"/>
    <n v="1459845246"/>
    <x v="388"/>
    <b v="0"/>
    <n v="9"/>
    <b v="1"/>
    <s v="theater/plays"/>
    <n v="100"/>
    <n v="27.78"/>
    <s v="theater"/>
    <s v="plays"/>
    <x v="388"/>
    <d v="2016-04-05T08:34:06"/>
  </r>
  <r>
    <n v="3337"/>
    <x v="389"/>
    <s v="StoneCrabs is thrilled to bring to the UK the first English production of Philipp LÃ¶hleâ€™s play Das Ding (The Thing)."/>
    <n v="2500"/>
    <n v="2755"/>
    <x v="0"/>
    <s v="GB"/>
    <s v="GBP"/>
    <n v="1412974800"/>
    <x v="389"/>
    <b v="0"/>
    <n v="34"/>
    <b v="1"/>
    <s v="theater/plays"/>
    <n v="110"/>
    <n v="81.03"/>
    <s v="theater"/>
    <s v="plays"/>
    <x v="389"/>
    <d v="2014-10-10T21:00:00"/>
  </r>
  <r>
    <n v="3338"/>
    <x v="390"/>
    <s v="Join Estelle Parsons in support of Theater That Looks and Sounds Like America"/>
    <n v="15000"/>
    <n v="15327"/>
    <x v="0"/>
    <s v="US"/>
    <s v="USD"/>
    <n v="1487944080"/>
    <x v="390"/>
    <b v="0"/>
    <n v="112"/>
    <b v="1"/>
    <s v="theater/plays"/>
    <n v="102"/>
    <n v="136.85"/>
    <s v="theater"/>
    <s v="plays"/>
    <x v="390"/>
    <d v="2017-02-24T13:48:00"/>
  </r>
  <r>
    <n v="3339"/>
    <x v="391"/>
    <s v="FPLA presents FRIENDS IN TRANSIENT PLACES by Jonathan Caren: a magical story of modern life."/>
    <n v="8000"/>
    <n v="8348"/>
    <x v="0"/>
    <s v="US"/>
    <s v="USD"/>
    <n v="1469721518"/>
    <x v="391"/>
    <b v="0"/>
    <n v="47"/>
    <b v="1"/>
    <s v="theater/plays"/>
    <n v="104"/>
    <n v="177.62"/>
    <s v="theater"/>
    <s v="plays"/>
    <x v="391"/>
    <d v="2016-07-28T15:58:38"/>
  </r>
  <r>
    <n v="3340"/>
    <x v="392"/>
    <s v="The Eno River Players is a community theater in Durham, North Carolina. We are trying to raise money to get our second show on its feet"/>
    <n v="3000"/>
    <n v="4145"/>
    <x v="0"/>
    <s v="US"/>
    <s v="USD"/>
    <n v="1481066554"/>
    <x v="392"/>
    <b v="0"/>
    <n v="38"/>
    <b v="1"/>
    <s v="theater/plays"/>
    <n v="138"/>
    <n v="109.08"/>
    <s v="theater"/>
    <s v="plays"/>
    <x v="392"/>
    <d v="2016-12-06T23:22:34"/>
  </r>
  <r>
    <n v="3341"/>
    <x v="393"/>
    <s v="A London flat, two stories play simultaneously. Irish mapmaker 1821, Iranian artist present day. Each senses the other. Worlds collide."/>
    <n v="3350"/>
    <n v="3350"/>
    <x v="0"/>
    <s v="GB"/>
    <s v="GBP"/>
    <n v="1465750800"/>
    <x v="393"/>
    <b v="0"/>
    <n v="28"/>
    <b v="1"/>
    <s v="theater/plays"/>
    <n v="100"/>
    <n v="119.64"/>
    <s v="theater"/>
    <s v="plays"/>
    <x v="393"/>
    <d v="2016-06-12T17:00:00"/>
  </r>
  <r>
    <n v="3342"/>
    <x v="394"/>
    <s v="We believe in the power of stories to change the world. Theatre that inspires transformation."/>
    <n v="6000"/>
    <n v="6100"/>
    <x v="0"/>
    <s v="US"/>
    <s v="USD"/>
    <n v="1427864340"/>
    <x v="394"/>
    <b v="0"/>
    <n v="78"/>
    <b v="1"/>
    <s v="theater/plays"/>
    <n v="102"/>
    <n v="78.209999999999994"/>
    <s v="theater"/>
    <s v="plays"/>
    <x v="394"/>
    <d v="2015-04-01T04:59:00"/>
  </r>
  <r>
    <n v="3343"/>
    <x v="395"/>
    <s v="Two sisters make a set of paper dolls which take them on a journey across lands, creating memories along the way."/>
    <n v="700"/>
    <n v="1200"/>
    <x v="0"/>
    <s v="GB"/>
    <s v="GBP"/>
    <n v="1460553480"/>
    <x v="395"/>
    <b v="0"/>
    <n v="23"/>
    <b v="1"/>
    <s v="theater/plays"/>
    <n v="171"/>
    <n v="52.17"/>
    <s v="theater"/>
    <s v="plays"/>
    <x v="395"/>
    <d v="2016-04-13T13:18:00"/>
  </r>
  <r>
    <n v="3344"/>
    <x v="396"/>
    <s v="We are a company of crafted and trained actors, writers and directors dedicated to the principles set by the legendary Group Theatre."/>
    <n v="4500"/>
    <n v="4565"/>
    <x v="0"/>
    <s v="US"/>
    <s v="USD"/>
    <n v="1409374093"/>
    <x v="396"/>
    <b v="0"/>
    <n v="40"/>
    <b v="1"/>
    <s v="theater/plays"/>
    <n v="101"/>
    <n v="114.13"/>
    <s v="theater"/>
    <s v="plays"/>
    <x v="396"/>
    <d v="2014-08-30T04:48:13"/>
  </r>
  <r>
    <n v="3345"/>
    <x v="397"/>
    <s v="Please help us raise funds for the production costs of a world premiere production of a play that will raise awareness for spina bifida"/>
    <n v="500"/>
    <n v="650"/>
    <x v="0"/>
    <s v="US"/>
    <s v="USD"/>
    <n v="1429317420"/>
    <x v="397"/>
    <b v="0"/>
    <n v="13"/>
    <b v="1"/>
    <s v="theater/plays"/>
    <n v="130"/>
    <n v="50"/>
    <s v="theater"/>
    <s v="plays"/>
    <x v="397"/>
    <d v="2015-04-18T00:37:00"/>
  </r>
  <r>
    <n v="3346"/>
    <x v="398"/>
    <s v="Tempest opens Feb. 25. Please support Shakespeare, the arts and community youth theater! Be a part of something special!"/>
    <n v="1500"/>
    <n v="1650"/>
    <x v="0"/>
    <s v="US"/>
    <s v="USD"/>
    <n v="1424910910"/>
    <x v="398"/>
    <b v="0"/>
    <n v="18"/>
    <b v="1"/>
    <s v="theater/plays"/>
    <n v="110"/>
    <n v="91.67"/>
    <s v="theater"/>
    <s v="plays"/>
    <x v="398"/>
    <d v="2015-02-26T00:35:10"/>
  </r>
  <r>
    <n v="3347"/>
    <x v="399"/>
    <s v="The Hope Theatre is fundraising for their second in-house show, the London premiere of Sea Life by Lucy Catherine opening 24th May 2016"/>
    <n v="2000"/>
    <n v="2389"/>
    <x v="0"/>
    <s v="GB"/>
    <s v="GBP"/>
    <n v="1462741200"/>
    <x v="399"/>
    <b v="0"/>
    <n v="22"/>
    <b v="1"/>
    <s v="theater/plays"/>
    <n v="119"/>
    <n v="108.59"/>
    <s v="theater"/>
    <s v="plays"/>
    <x v="399"/>
    <d v="2016-05-08T21:00:00"/>
  </r>
  <r>
    <n v="3348"/>
    <x v="318"/>
    <s v="Old Hat's new production explores the bleak culture of war and the cosmic powers of guilt and imagination in Shakespeare's tragedy."/>
    <n v="5500"/>
    <n v="5516"/>
    <x v="0"/>
    <s v="US"/>
    <s v="USD"/>
    <n v="1461988740"/>
    <x v="400"/>
    <b v="0"/>
    <n v="79"/>
    <b v="1"/>
    <s v="theater/plays"/>
    <n v="100"/>
    <n v="69.819999999999993"/>
    <s v="theater"/>
    <s v="plays"/>
    <x v="400"/>
    <d v="2016-04-30T03:59:00"/>
  </r>
  <r>
    <n v="3349"/>
    <x v="400"/>
    <s v="In this ninety-minute adaptation of the classic Shakespeare play, a cast of nine women asks the question: What even is virginity anyway"/>
    <n v="1000"/>
    <n v="1534"/>
    <x v="0"/>
    <s v="US"/>
    <s v="USD"/>
    <n v="1465837200"/>
    <x v="401"/>
    <b v="0"/>
    <n v="14"/>
    <b v="1"/>
    <s v="theater/plays"/>
    <n v="153"/>
    <n v="109.57"/>
    <s v="theater"/>
    <s v="plays"/>
    <x v="401"/>
    <d v="2016-06-13T17:00:00"/>
  </r>
  <r>
    <n v="3350"/>
    <x v="401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402"/>
    <b v="0"/>
    <n v="51"/>
    <b v="1"/>
    <s v="theater/plays"/>
    <n v="104"/>
    <n v="71.67"/>
    <s v="theater"/>
    <s v="plays"/>
    <x v="402"/>
    <d v="2015-11-29T23:00:00"/>
  </r>
  <r>
    <n v="3351"/>
    <x v="402"/>
    <s v="A thrilling 'steampunk' reworking of the infamous gothic horror novel by a powerhouse ensemble will leave you begging to be bitten."/>
    <n v="5000"/>
    <n v="5055"/>
    <x v="0"/>
    <s v="GB"/>
    <s v="GBP"/>
    <n v="1406113200"/>
    <x v="403"/>
    <b v="0"/>
    <n v="54"/>
    <b v="1"/>
    <s v="theater/plays"/>
    <n v="101"/>
    <n v="93.61"/>
    <s v="theater"/>
    <s v="plays"/>
    <x v="403"/>
    <d v="2014-07-23T11:00:00"/>
  </r>
  <r>
    <n v="3352"/>
    <x v="403"/>
    <s v="Actors creating more theatre in Brighton. A LOT MORE. Classics, contemporary, new writing, Shakespeare, foreign translations and more."/>
    <n v="5000"/>
    <n v="5376"/>
    <x v="0"/>
    <s v="GB"/>
    <s v="GBP"/>
    <n v="1467414000"/>
    <x v="404"/>
    <b v="0"/>
    <n v="70"/>
    <b v="1"/>
    <s v="theater/plays"/>
    <n v="108"/>
    <n v="76.8"/>
    <s v="theater"/>
    <s v="plays"/>
    <x v="404"/>
    <d v="2016-07-01T23:00:00"/>
  </r>
  <r>
    <n v="3353"/>
    <x v="404"/>
    <s v="A new spoken word play, written by Paul Hewitt, in 3 parts about love and fate, inspired by the Ruba'iyat of Omar Khayyam."/>
    <n v="500"/>
    <n v="1575"/>
    <x v="0"/>
    <s v="GB"/>
    <s v="GBP"/>
    <n v="1462230000"/>
    <x v="405"/>
    <b v="0"/>
    <n v="44"/>
    <b v="1"/>
    <s v="theater/plays"/>
    <n v="315"/>
    <n v="35.799999999999997"/>
    <s v="theater"/>
    <s v="plays"/>
    <x v="405"/>
    <d v="2016-05-02T23:00:00"/>
  </r>
  <r>
    <n v="3354"/>
    <x v="405"/>
    <s v="Help Strangeloop Theatre create and support new work by sponsoring our 2015-2016 season."/>
    <n v="3000"/>
    <n v="3058"/>
    <x v="0"/>
    <s v="US"/>
    <s v="USD"/>
    <n v="1446091260"/>
    <x v="406"/>
    <b v="0"/>
    <n v="55"/>
    <b v="1"/>
    <s v="theater/plays"/>
    <n v="102"/>
    <n v="55.6"/>
    <s v="theater"/>
    <s v="plays"/>
    <x v="406"/>
    <d v="2015-10-29T04:01:00"/>
  </r>
  <r>
    <n v="3355"/>
    <x v="406"/>
    <s v="Help get Jelly Beans to the Theatre503 stage. An important piece of new writing by Dan Pick, produced by Kuleshov Theatre"/>
    <n v="1750"/>
    <n v="2210"/>
    <x v="0"/>
    <s v="GB"/>
    <s v="GBP"/>
    <n v="1462879020"/>
    <x v="407"/>
    <b v="0"/>
    <n v="15"/>
    <b v="1"/>
    <s v="theater/plays"/>
    <n v="126"/>
    <n v="147.33000000000001"/>
    <s v="theater"/>
    <s v="plays"/>
    <x v="407"/>
    <d v="2016-05-10T11:17:00"/>
  </r>
  <r>
    <n v="3356"/>
    <x v="407"/>
    <s v="30 days to raise Â£1500 - to run drama workshops about the plays themes with girls (aged 13-18) who are in need! GIRL POWER!"/>
    <n v="1500"/>
    <n v="1521"/>
    <x v="0"/>
    <s v="GB"/>
    <s v="GBP"/>
    <n v="1468611272"/>
    <x v="408"/>
    <b v="0"/>
    <n v="27"/>
    <b v="1"/>
    <s v="theater/plays"/>
    <n v="101"/>
    <n v="56.33"/>
    <s v="theater"/>
    <s v="plays"/>
    <x v="408"/>
    <d v="2016-07-15T19:34:32"/>
  </r>
  <r>
    <n v="3357"/>
    <x v="408"/>
    <s v="Two strangers on a bridge in the dead of night, a game of dominoes, and a value ready meal - by upcoming HighTide Escalator Playwright."/>
    <n v="2000"/>
    <n v="2020"/>
    <x v="0"/>
    <s v="GB"/>
    <s v="GBP"/>
    <n v="1406887310"/>
    <x v="409"/>
    <b v="0"/>
    <n v="21"/>
    <b v="1"/>
    <s v="theater/plays"/>
    <n v="101"/>
    <n v="96.19"/>
    <s v="theater"/>
    <s v="plays"/>
    <x v="409"/>
    <d v="2014-08-01T10:01:50"/>
  </r>
  <r>
    <n v="3358"/>
    <x v="409"/>
    <s v="Alef productions, LLC is proud to present a World Premiere Play about Acceptance, Relationships,  Mortality and Love!"/>
    <n v="10000"/>
    <n v="10299"/>
    <x v="0"/>
    <s v="US"/>
    <s v="USD"/>
    <n v="1416385679"/>
    <x v="410"/>
    <b v="0"/>
    <n v="162"/>
    <b v="1"/>
    <s v="theater/plays"/>
    <n v="103"/>
    <n v="63.57"/>
    <s v="theater"/>
    <s v="plays"/>
    <x v="410"/>
    <d v="2014-11-19T08:27:59"/>
  </r>
  <r>
    <n v="3359"/>
    <x v="410"/>
    <s v="A Theatrical Production Celebrating the Lebanese Culture and the Human Spirit in Time of War."/>
    <n v="4000"/>
    <n v="4250"/>
    <x v="0"/>
    <s v="US"/>
    <s v="USD"/>
    <n v="1487985734"/>
    <x v="411"/>
    <b v="0"/>
    <n v="23"/>
    <b v="1"/>
    <s v="theater/plays"/>
    <n v="106"/>
    <n v="184.78"/>
    <s v="theater"/>
    <s v="plays"/>
    <x v="411"/>
    <d v="2017-02-25T01:22:14"/>
  </r>
  <r>
    <n v="3360"/>
    <x v="411"/>
    <s v="World Premiere, an M1 Singapore Fringe Festival 2017 commission."/>
    <n v="9000"/>
    <n v="9124"/>
    <x v="0"/>
    <s v="SG"/>
    <s v="SGD"/>
    <n v="1481731140"/>
    <x v="412"/>
    <b v="0"/>
    <n v="72"/>
    <b v="1"/>
    <s v="theater/plays"/>
    <n v="101"/>
    <n v="126.72"/>
    <s v="theater"/>
    <s v="plays"/>
    <x v="412"/>
    <d v="2016-12-14T15:59:00"/>
  </r>
  <r>
    <n v="3361"/>
    <x v="412"/>
    <s v="KNOW Theatre has been invited to bring our production of Vieux CarrÃ© to the Provincetown Tennessee Williams Theatre Festival!"/>
    <n v="5000"/>
    <n v="5673"/>
    <x v="0"/>
    <s v="US"/>
    <s v="USD"/>
    <n v="1409587140"/>
    <x v="413"/>
    <b v="0"/>
    <n v="68"/>
    <b v="1"/>
    <s v="theater/plays"/>
    <n v="113"/>
    <n v="83.43"/>
    <s v="theater"/>
    <s v="plays"/>
    <x v="413"/>
    <d v="2014-09-01T15:59:00"/>
  </r>
  <r>
    <n v="3362"/>
    <x v="413"/>
    <s v="Oscar Wilde's classic romantic farce like you have never seen it before. Bigger. Louder. Sexier.  And covered with glitter."/>
    <n v="500"/>
    <n v="1090"/>
    <x v="0"/>
    <s v="US"/>
    <s v="USD"/>
    <n v="1425704100"/>
    <x v="414"/>
    <b v="0"/>
    <n v="20"/>
    <b v="1"/>
    <s v="theater/plays"/>
    <n v="218"/>
    <n v="54.5"/>
    <s v="theater"/>
    <s v="plays"/>
    <x v="414"/>
    <d v="2015-03-07T04:55:00"/>
  </r>
  <r>
    <n v="3363"/>
    <x v="414"/>
    <s v="A first play about a first kiss, Making the Move is going to the Edinburgh Fringe festival.  Join the party, fall in love.  Help us!"/>
    <n v="7750"/>
    <n v="7860"/>
    <x v="0"/>
    <s v="US"/>
    <s v="USD"/>
    <n v="1408464000"/>
    <x v="415"/>
    <b v="0"/>
    <n v="26"/>
    <b v="1"/>
    <s v="theater/plays"/>
    <n v="101"/>
    <n v="302.31"/>
    <s v="theater"/>
    <s v="plays"/>
    <x v="415"/>
    <d v="2014-08-19T16:00:00"/>
  </r>
  <r>
    <n v="3364"/>
    <x v="415"/>
    <s v="Cancel The SunshineÂ is a new play that explores living with a mental health condition in an honest, witty and articulate way."/>
    <n v="3000"/>
    <n v="3178"/>
    <x v="0"/>
    <s v="GB"/>
    <s v="GBP"/>
    <n v="1458075600"/>
    <x v="416"/>
    <b v="0"/>
    <n v="72"/>
    <b v="1"/>
    <s v="theater/plays"/>
    <n v="106"/>
    <n v="44.14"/>
    <s v="theater"/>
    <s v="plays"/>
    <x v="416"/>
    <d v="2016-03-15T21:00:00"/>
  </r>
  <r>
    <n v="3365"/>
    <x v="416"/>
    <s v="A dazzling dramatic musical drama that takes place inside a Charm City Church! Help us finance a play that is back by popular demand!"/>
    <n v="2500"/>
    <n v="2600"/>
    <x v="0"/>
    <s v="US"/>
    <s v="USD"/>
    <n v="1449973592"/>
    <x v="417"/>
    <b v="0"/>
    <n v="3"/>
    <b v="1"/>
    <s v="theater/plays"/>
    <n v="104"/>
    <n v="866.67"/>
    <s v="theater"/>
    <s v="plays"/>
    <x v="417"/>
    <d v="2015-12-13T02:26:32"/>
  </r>
  <r>
    <n v="3366"/>
    <x v="417"/>
    <s v="The Series will consist of free staged readings of Shakespeare's plays, brought to life by professional actors in Montclair, NJ."/>
    <n v="500"/>
    <n v="1105"/>
    <x v="0"/>
    <s v="US"/>
    <s v="USD"/>
    <n v="1431481037"/>
    <x v="418"/>
    <b v="0"/>
    <n v="18"/>
    <b v="1"/>
    <s v="theater/plays"/>
    <n v="221"/>
    <n v="61.39"/>
    <s v="theater"/>
    <s v="plays"/>
    <x v="418"/>
    <d v="2015-05-13T01:37:17"/>
  </r>
  <r>
    <n v="3367"/>
    <x v="418"/>
    <s v="An intense new play exploring how far you would go to protect your family.  Employing new graduates to give their careers a kickstart."/>
    <n v="750"/>
    <n v="890"/>
    <x v="0"/>
    <s v="GB"/>
    <s v="GBP"/>
    <n v="1438467894"/>
    <x v="419"/>
    <b v="0"/>
    <n v="30"/>
    <b v="1"/>
    <s v="theater/plays"/>
    <n v="119"/>
    <n v="29.67"/>
    <s v="theater"/>
    <s v="plays"/>
    <x v="419"/>
    <d v="2015-08-01T22:24:54"/>
  </r>
  <r>
    <n v="3368"/>
    <x v="419"/>
    <s v="Help a non-profit community theatre create an unforgettable production of J.M. Barrie's classic play."/>
    <n v="1000"/>
    <n v="1046"/>
    <x v="0"/>
    <s v="US"/>
    <s v="USD"/>
    <n v="1420088400"/>
    <x v="420"/>
    <b v="0"/>
    <n v="23"/>
    <b v="1"/>
    <s v="theater/plays"/>
    <n v="105"/>
    <n v="45.48"/>
    <s v="theater"/>
    <s v="plays"/>
    <x v="420"/>
    <d v="2015-01-01T05:00:00"/>
  </r>
  <r>
    <n v="3369"/>
    <x v="420"/>
    <s v="How far would you go for revenge? The Collector is a dark thriller of regret, retribution and broken masculinity."/>
    <n v="5000"/>
    <n v="5195"/>
    <x v="0"/>
    <s v="IE"/>
    <s v="EUR"/>
    <n v="1484441980"/>
    <x v="421"/>
    <b v="0"/>
    <n v="54"/>
    <b v="1"/>
    <s v="theater/plays"/>
    <n v="104"/>
    <n v="96.2"/>
    <s v="theater"/>
    <s v="plays"/>
    <x v="421"/>
    <d v="2017-01-15T00:59:40"/>
  </r>
  <r>
    <n v="3370"/>
    <x v="421"/>
    <s v="I'm Alright. A story of young women, told by young women, for the world."/>
    <n v="1500"/>
    <n v="1766"/>
    <x v="0"/>
    <s v="US"/>
    <s v="USD"/>
    <n v="1481961600"/>
    <x v="422"/>
    <b v="0"/>
    <n v="26"/>
    <b v="1"/>
    <s v="theater/plays"/>
    <n v="118"/>
    <n v="67.92"/>
    <s v="theater"/>
    <s v="plays"/>
    <x v="422"/>
    <d v="2016-12-17T08:00:00"/>
  </r>
  <r>
    <n v="3371"/>
    <x v="422"/>
    <s v="Help support Red Planet, a new science fiction play based off the Mars One exploration."/>
    <n v="200"/>
    <n v="277"/>
    <x v="0"/>
    <s v="US"/>
    <s v="USD"/>
    <n v="1449089965"/>
    <x v="423"/>
    <b v="0"/>
    <n v="9"/>
    <b v="1"/>
    <s v="theater/plays"/>
    <n v="139"/>
    <n v="30.78"/>
    <s v="theater"/>
    <s v="plays"/>
    <x v="423"/>
    <d v="2015-12-02T20:59:25"/>
  </r>
  <r>
    <n v="3372"/>
    <x v="423"/>
    <s v="This play tells the story of the toxicity of sensationalism shown through one man's struggle with notoriety."/>
    <n v="1000"/>
    <n v="1035"/>
    <x v="0"/>
    <s v="US"/>
    <s v="USD"/>
    <n v="1408942740"/>
    <x v="424"/>
    <b v="0"/>
    <n v="27"/>
    <b v="1"/>
    <s v="theater/plays"/>
    <n v="104"/>
    <n v="38.33"/>
    <s v="theater"/>
    <s v="plays"/>
    <x v="424"/>
    <d v="2014-08-25T04:59:00"/>
  </r>
  <r>
    <n v="3373"/>
    <x v="424"/>
    <s v="The Rules is a brand new black-comedy, serial-killer-romance debuting at the Edinburgh Fringe this August and we need your help!"/>
    <n v="2000"/>
    <n v="2005"/>
    <x v="0"/>
    <s v="GB"/>
    <s v="GBP"/>
    <n v="1437235200"/>
    <x v="425"/>
    <b v="0"/>
    <n v="30"/>
    <b v="1"/>
    <s v="theater/plays"/>
    <n v="100"/>
    <n v="66.83"/>
    <s v="theater"/>
    <s v="plays"/>
    <x v="425"/>
    <d v="2015-07-18T16:00:00"/>
  </r>
  <r>
    <n v="3374"/>
    <x v="425"/>
    <s v="A rare  production of World acclaimed playwright Howard Barker's groundbreaking &amp; provocative 'The Castle'."/>
    <n v="3500"/>
    <n v="3730"/>
    <x v="0"/>
    <s v="CA"/>
    <s v="CAD"/>
    <n v="1446053616"/>
    <x v="426"/>
    <b v="0"/>
    <n v="52"/>
    <b v="1"/>
    <s v="theater/plays"/>
    <n v="107"/>
    <n v="71.73"/>
    <s v="theater"/>
    <s v="plays"/>
    <x v="426"/>
    <d v="2015-10-28T17:33:36"/>
  </r>
  <r>
    <n v="3375"/>
    <x v="426"/>
    <s v="Production of wickedly funny new play for two women, written by iconic songwriter and ex-London's Burning man, Chris Larner"/>
    <n v="3000"/>
    <n v="3000"/>
    <x v="0"/>
    <s v="GB"/>
    <s v="GBP"/>
    <n v="1400423973"/>
    <x v="427"/>
    <b v="0"/>
    <n v="17"/>
    <b v="1"/>
    <s v="theater/plays"/>
    <n v="100"/>
    <n v="176.47"/>
    <s v="theater"/>
    <s v="plays"/>
    <x v="427"/>
    <d v="2014-05-18T14:39:33"/>
  </r>
  <r>
    <n v="3376"/>
    <x v="427"/>
    <s v="3 college grads struggling to fund their social network. 1 bratty blackmailing student. 1 dreamy Asian business man. 1 awesome play."/>
    <n v="8000"/>
    <n v="8001"/>
    <x v="0"/>
    <s v="US"/>
    <s v="USD"/>
    <n v="1429976994"/>
    <x v="428"/>
    <b v="0"/>
    <n v="19"/>
    <b v="1"/>
    <s v="theater/plays"/>
    <n v="100"/>
    <n v="421.11"/>
    <s v="theater"/>
    <s v="plays"/>
    <x v="428"/>
    <d v="2015-04-25T15:49:54"/>
  </r>
  <r>
    <n v="3377"/>
    <x v="428"/>
    <s v="An empowering play about war time code breaker Alan Turing which tells the real story of a hero vilified for his sexuality and suicide."/>
    <n v="8000"/>
    <n v="8084"/>
    <x v="0"/>
    <s v="GB"/>
    <s v="GBP"/>
    <n v="1426870560"/>
    <x v="429"/>
    <b v="0"/>
    <n v="77"/>
    <b v="1"/>
    <s v="theater/plays"/>
    <n v="101"/>
    <n v="104.99"/>
    <s v="theater"/>
    <s v="plays"/>
    <x v="429"/>
    <d v="2015-03-20T16:56:00"/>
  </r>
  <r>
    <n v="3378"/>
    <x v="429"/>
    <s v="'Can you ever find acceptance in death?' _x000a_Rose of June is a piece of theatre exploring the stages of grief. Unity Theatre - September"/>
    <n v="550"/>
    <n v="592"/>
    <x v="0"/>
    <s v="GB"/>
    <s v="GBP"/>
    <n v="1409490480"/>
    <x v="430"/>
    <b v="0"/>
    <n v="21"/>
    <b v="1"/>
    <s v="theater/plays"/>
    <n v="108"/>
    <n v="28.19"/>
    <s v="theater"/>
    <s v="plays"/>
    <x v="430"/>
    <d v="2014-08-31T13:08:00"/>
  </r>
  <r>
    <n v="3379"/>
    <x v="430"/>
    <s v="A play by Alexei Arbuzov about the lives of three teenagers during the Nazi siege of Leningrad, 1942, in a new adaptation by Nick Dear."/>
    <n v="2000"/>
    <n v="2073"/>
    <x v="0"/>
    <s v="GB"/>
    <s v="GBP"/>
    <n v="1440630000"/>
    <x v="431"/>
    <b v="0"/>
    <n v="38"/>
    <b v="1"/>
    <s v="theater/plays"/>
    <n v="104"/>
    <n v="54.55"/>
    <s v="theater"/>
    <s v="plays"/>
    <x v="431"/>
    <d v="2015-08-26T23:00:00"/>
  </r>
  <r>
    <n v="3380"/>
    <x v="431"/>
    <s v="A Hard Rain is a new play that takes place on the eve of the Stonewall riots in the â€˜hiddenâ€™ gay bars of 1969 Greenwich Village."/>
    <n v="3000"/>
    <n v="3133"/>
    <x v="0"/>
    <s v="US"/>
    <s v="USD"/>
    <n v="1417305178"/>
    <x v="432"/>
    <b v="0"/>
    <n v="28"/>
    <b v="1"/>
    <s v="theater/plays"/>
    <n v="104"/>
    <n v="111.89"/>
    <s v="theater"/>
    <s v="plays"/>
    <x v="432"/>
    <d v="2014-11-29T23:52:58"/>
  </r>
  <r>
    <n v="3381"/>
    <x v="432"/>
    <s v="A creative art therapy project for Syrian children. Romeo &amp; Juliet are lovers separated by war. Romeo in Jordan &amp; Juliet in Syria."/>
    <n v="4000"/>
    <n v="4090"/>
    <x v="0"/>
    <s v="US"/>
    <s v="USD"/>
    <n v="1426044383"/>
    <x v="433"/>
    <b v="0"/>
    <n v="48"/>
    <b v="1"/>
    <s v="theater/plays"/>
    <n v="102"/>
    <n v="85.21"/>
    <s v="theater"/>
    <s v="plays"/>
    <x v="433"/>
    <d v="2015-03-11T03:26:23"/>
  </r>
  <r>
    <n v="3382"/>
    <x v="433"/>
    <s v="Peter Brook Award Nominees Empty Deck need Â£3500 to get 'Cosmic Fear or The Day Brad Pitt Got Paranoia' to the Edinburgh Fringe!"/>
    <n v="3500"/>
    <n v="3526"/>
    <x v="0"/>
    <s v="GB"/>
    <s v="GBP"/>
    <n v="1470092340"/>
    <x v="434"/>
    <b v="0"/>
    <n v="46"/>
    <b v="1"/>
    <s v="theater/plays"/>
    <n v="101"/>
    <n v="76.650000000000006"/>
    <s v="theater"/>
    <s v="plays"/>
    <x v="434"/>
    <d v="2016-08-01T22:59:00"/>
  </r>
  <r>
    <n v="3383"/>
    <x v="434"/>
    <s v="Art imitates life: This prophetic 1960 satire follows presidential candidates who stop at nothing to capture their party's nomination."/>
    <n v="1750"/>
    <n v="1955"/>
    <x v="0"/>
    <s v="US"/>
    <s v="USD"/>
    <n v="1466707620"/>
    <x v="435"/>
    <b v="0"/>
    <n v="30"/>
    <b v="1"/>
    <s v="theater/plays"/>
    <n v="112"/>
    <n v="65.17"/>
    <s v="theater"/>
    <s v="plays"/>
    <x v="435"/>
    <d v="2016-06-23T18:47:00"/>
  </r>
  <r>
    <n v="3384"/>
    <x v="435"/>
    <s v="Six gay men, emotional baggage, and online dating: what could go wrong? A play about looking for love and finding something better."/>
    <n v="6000"/>
    <n v="6000.66"/>
    <x v="0"/>
    <s v="US"/>
    <s v="USD"/>
    <n v="1448074800"/>
    <x v="436"/>
    <b v="0"/>
    <n v="64"/>
    <b v="1"/>
    <s v="theater/plays"/>
    <n v="100"/>
    <n v="93.76"/>
    <s v="theater"/>
    <s v="plays"/>
    <x v="436"/>
    <d v="2015-11-21T03:00:00"/>
  </r>
  <r>
    <n v="3385"/>
    <x v="436"/>
    <s v="An Equity Reading of a new play; Intimate drama about a family dealing with consequence of actions after a school shooting."/>
    <n v="2000"/>
    <n v="2000"/>
    <x v="0"/>
    <s v="US"/>
    <s v="USD"/>
    <n v="1418244552"/>
    <x v="437"/>
    <b v="0"/>
    <n v="15"/>
    <b v="1"/>
    <s v="theater/plays"/>
    <n v="100"/>
    <n v="133.33000000000001"/>
    <s v="theater"/>
    <s v="plays"/>
    <x v="437"/>
    <d v="2014-12-10T20:49:12"/>
  </r>
  <r>
    <n v="3386"/>
    <x v="437"/>
    <s v="Stories from the Bronx make for an uncommon play. Help us finish funding this production, supported by the Kevin Spacey Foundation."/>
    <n v="2000"/>
    <n v="2100"/>
    <x v="0"/>
    <s v="US"/>
    <s v="USD"/>
    <n v="1417620506"/>
    <x v="438"/>
    <b v="0"/>
    <n v="41"/>
    <b v="1"/>
    <s v="theater/plays"/>
    <n v="105"/>
    <n v="51.22"/>
    <s v="theater"/>
    <s v="plays"/>
    <x v="438"/>
    <d v="2014-12-03T15:28:26"/>
  </r>
  <r>
    <n v="3387"/>
    <x v="438"/>
    <s v="Pollyanna just completed an extremely successful run of this new educational play and wants to tour to more under-served communities."/>
    <n v="3000"/>
    <n v="3506"/>
    <x v="0"/>
    <s v="US"/>
    <s v="USD"/>
    <n v="1418581088"/>
    <x v="439"/>
    <b v="0"/>
    <n v="35"/>
    <b v="1"/>
    <s v="theater/plays"/>
    <n v="117"/>
    <n v="100.17"/>
    <s v="theater"/>
    <s v="plays"/>
    <x v="439"/>
    <d v="2014-12-14T18:18:08"/>
  </r>
  <r>
    <n v="3388"/>
    <x v="439"/>
    <s v="ICONS is a unique new play about the Amazon warrior women from Greek myth and re-imagines them from a contemporary female perspective."/>
    <n v="1500"/>
    <n v="1557"/>
    <x v="0"/>
    <s v="GB"/>
    <s v="GBP"/>
    <n v="1434625441"/>
    <x v="440"/>
    <b v="0"/>
    <n v="45"/>
    <b v="1"/>
    <s v="theater/plays"/>
    <n v="104"/>
    <n v="34.6"/>
    <s v="theater"/>
    <s v="plays"/>
    <x v="440"/>
    <d v="2015-06-18T11:04:01"/>
  </r>
  <r>
    <n v="3389"/>
    <x v="440"/>
    <s v="Chimera Ensemble is launching 2 inaugural theater productions, and we need support to do high quality work!"/>
    <n v="10000"/>
    <n v="11450"/>
    <x v="0"/>
    <s v="US"/>
    <s v="USD"/>
    <n v="1464960682"/>
    <x v="441"/>
    <b v="0"/>
    <n v="62"/>
    <b v="1"/>
    <s v="theater/plays"/>
    <n v="115"/>
    <n v="184.68"/>
    <s v="theater"/>
    <s v="plays"/>
    <x v="441"/>
    <d v="2016-06-03T13:31:22"/>
  </r>
  <r>
    <n v="3390"/>
    <x v="441"/>
    <s v="1140 Productions adapts Shakespeare's 'Romeo and Juliet' for a contemporary audience. It's a raw, melancholic spin on the classic tale."/>
    <n v="1500"/>
    <n v="1536"/>
    <x v="0"/>
    <s v="US"/>
    <s v="USD"/>
    <n v="1405017345"/>
    <x v="442"/>
    <b v="0"/>
    <n v="22"/>
    <b v="1"/>
    <s v="theater/plays"/>
    <n v="102"/>
    <n v="69.819999999999993"/>
    <s v="theater"/>
    <s v="plays"/>
    <x v="442"/>
    <d v="2014-07-10T18:35:45"/>
  </r>
  <r>
    <n v="3391"/>
    <x v="442"/>
    <s v="New play about the comfort and the danger of living with memories. Gay themes. Experienced team looking to present first reading"/>
    <n v="500"/>
    <n v="1115"/>
    <x v="0"/>
    <s v="US"/>
    <s v="USD"/>
    <n v="1407536880"/>
    <x v="443"/>
    <b v="0"/>
    <n v="18"/>
    <b v="1"/>
    <s v="theater/plays"/>
    <n v="223"/>
    <n v="61.94"/>
    <s v="theater"/>
    <s v="plays"/>
    <x v="443"/>
    <d v="2014-08-08T22:28:00"/>
  </r>
  <r>
    <n v="3392"/>
    <x v="443"/>
    <s v="Life is more than the days you have left. 1 in 3 tells of two normal people &amp; their confrontation with mortality and the dice of fate."/>
    <n v="500"/>
    <n v="500"/>
    <x v="0"/>
    <s v="GB"/>
    <s v="GBP"/>
    <n v="1462565855"/>
    <x v="444"/>
    <b v="0"/>
    <n v="12"/>
    <b v="1"/>
    <s v="theater/plays"/>
    <n v="100"/>
    <n v="41.67"/>
    <s v="theater"/>
    <s v="plays"/>
    <x v="444"/>
    <d v="2016-05-06T20:17:35"/>
  </r>
  <r>
    <n v="3393"/>
    <x v="444"/>
    <s v="hiSTORYstage presents a film noir-style comedy mystery with a Shakespearean twist performed as a 1944 radio drama."/>
    <n v="1500"/>
    <n v="1587"/>
    <x v="0"/>
    <s v="US"/>
    <s v="USD"/>
    <n v="1415234760"/>
    <x v="445"/>
    <b v="0"/>
    <n v="44"/>
    <b v="1"/>
    <s v="theater/plays"/>
    <n v="106"/>
    <n v="36.07"/>
    <s v="theater"/>
    <s v="plays"/>
    <x v="445"/>
    <d v="2014-11-06T00:46:00"/>
  </r>
  <r>
    <n v="3394"/>
    <x v="445"/>
    <s v="Ambitious, Edinburgh-based company, Thrive Theatre, are bringing their brand new comedy BUFFER to the 2014 Edinburgh Fringe!"/>
    <n v="550"/>
    <n v="783"/>
    <x v="0"/>
    <s v="GB"/>
    <s v="GBP"/>
    <n v="1406470645"/>
    <x v="446"/>
    <b v="0"/>
    <n v="27"/>
    <b v="1"/>
    <s v="theater/plays"/>
    <n v="142"/>
    <n v="29"/>
    <s v="theater"/>
    <s v="plays"/>
    <x v="446"/>
    <d v="2014-07-27T14:17:25"/>
  </r>
  <r>
    <n v="3395"/>
    <x v="446"/>
    <s v="Miramar is a a darkly funny play exploring what it is we call â€˜homeâ€™."/>
    <n v="500"/>
    <n v="920"/>
    <x v="0"/>
    <s v="GB"/>
    <s v="GBP"/>
    <n v="1433009400"/>
    <x v="447"/>
    <b v="0"/>
    <n v="38"/>
    <b v="1"/>
    <s v="theater/plays"/>
    <n v="184"/>
    <n v="24.21"/>
    <s v="theater"/>
    <s v="plays"/>
    <x v="447"/>
    <d v="2015-05-30T18:10:00"/>
  </r>
  <r>
    <n v="3396"/>
    <x v="447"/>
    <s v="&quot;Rainbowtown&quot; is a new play for kids. Help us bring it to the Main Line during the 2014 Philadelphia Fringe Festival!"/>
    <n v="1500"/>
    <n v="1565"/>
    <x v="0"/>
    <s v="US"/>
    <s v="USD"/>
    <n v="1401595140"/>
    <x v="448"/>
    <b v="0"/>
    <n v="28"/>
    <b v="1"/>
    <s v="theater/plays"/>
    <n v="104"/>
    <n v="55.89"/>
    <s v="theater"/>
    <s v="plays"/>
    <x v="448"/>
    <d v="2014-06-01T03:59:00"/>
  </r>
  <r>
    <n v="3397"/>
    <x v="448"/>
    <s v="Help a group of recovering alcoholics bring Samuel Beckett's classic to a seaside town!"/>
    <n v="250"/>
    <n v="280"/>
    <x v="0"/>
    <s v="GB"/>
    <s v="GBP"/>
    <n v="1455832800"/>
    <x v="449"/>
    <b v="0"/>
    <n v="24"/>
    <b v="1"/>
    <s v="theater/plays"/>
    <n v="112"/>
    <n v="11.67"/>
    <s v="theater"/>
    <s v="plays"/>
    <x v="449"/>
    <d v="2016-02-18T22:00:00"/>
  </r>
  <r>
    <n v="3398"/>
    <x v="449"/>
    <s v="We're mounting a theatrical adaptation of Lord of the Flies completely student directed, produced, designed, managed and performed."/>
    <n v="4000"/>
    <n v="4443"/>
    <x v="0"/>
    <s v="US"/>
    <s v="USD"/>
    <n v="1416589200"/>
    <x v="450"/>
    <b v="0"/>
    <n v="65"/>
    <b v="1"/>
    <s v="theater/plays"/>
    <n v="111"/>
    <n v="68.349999999999994"/>
    <s v="theater"/>
    <s v="plays"/>
    <x v="450"/>
    <d v="2014-11-21T17:00:00"/>
  </r>
  <r>
    <n v="3399"/>
    <x v="450"/>
    <s v="13 young people have taken over Spinning Wheel Theatre to choose, produce and create their own show from scratch."/>
    <n v="1200"/>
    <n v="1245"/>
    <x v="0"/>
    <s v="GB"/>
    <s v="GBP"/>
    <n v="1424556325"/>
    <x v="451"/>
    <b v="0"/>
    <n v="46"/>
    <b v="1"/>
    <s v="theater/plays"/>
    <n v="104"/>
    <n v="27.07"/>
    <s v="theater"/>
    <s v="plays"/>
    <x v="451"/>
    <d v="2015-02-21T22:05:25"/>
  </r>
  <r>
    <n v="3400"/>
    <x v="451"/>
    <s v="A hilarious comedy starring Sarah, a recent grad, who uses the magic of a mystical open mic to solve the problems of her relationships."/>
    <n v="10000"/>
    <n v="10041"/>
    <x v="0"/>
    <s v="US"/>
    <s v="USD"/>
    <n v="1409266414"/>
    <x v="452"/>
    <b v="0"/>
    <n v="85"/>
    <b v="1"/>
    <s v="theater/plays"/>
    <n v="100"/>
    <n v="118.13"/>
    <s v="theater"/>
    <s v="plays"/>
    <x v="452"/>
    <d v="2014-08-28T22:53:34"/>
  </r>
  <r>
    <n v="3401"/>
    <x v="452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453"/>
    <b v="0"/>
    <n v="66"/>
    <b v="1"/>
    <s v="theater/plays"/>
    <n v="102"/>
    <n v="44.76"/>
    <s v="theater"/>
    <s v="plays"/>
    <x v="453"/>
    <d v="2015-08-07T17:22:26"/>
  </r>
  <r>
    <n v="3402"/>
    <x v="453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454"/>
    <b v="0"/>
    <n v="165"/>
    <b v="1"/>
    <s v="theater/plays"/>
    <n v="110"/>
    <n v="99.79"/>
    <s v="theater"/>
    <s v="plays"/>
    <x v="454"/>
    <d v="2015-11-12T02:31:00"/>
  </r>
  <r>
    <n v="3403"/>
    <x v="454"/>
    <s v="Two worlds, one bond - no turning back._x000a_A dark comedy about domestic abuse and the power of an unlikely friendship"/>
    <n v="2000"/>
    <n v="2000"/>
    <x v="0"/>
    <s v="GB"/>
    <s v="GBP"/>
    <n v="1435230324"/>
    <x v="455"/>
    <b v="0"/>
    <n v="17"/>
    <b v="1"/>
    <s v="theater/plays"/>
    <n v="100"/>
    <n v="117.65"/>
    <s v="theater"/>
    <s v="plays"/>
    <x v="455"/>
    <d v="2015-06-25T11:05:24"/>
  </r>
  <r>
    <n v="3404"/>
    <x v="455"/>
    <s v="The Montclair Shakespeare Series presents staged readings of Shakespeare's work in historic venues throughout the summer in Montclair."/>
    <n v="500"/>
    <n v="610"/>
    <x v="0"/>
    <s v="US"/>
    <s v="USD"/>
    <n v="1434542702"/>
    <x v="456"/>
    <b v="0"/>
    <n v="3"/>
    <b v="1"/>
    <s v="theater/plays"/>
    <n v="122"/>
    <n v="203.33"/>
    <s v="theater"/>
    <s v="plays"/>
    <x v="456"/>
    <d v="2015-06-17T12:05:02"/>
  </r>
  <r>
    <n v="3405"/>
    <x v="456"/>
    <s v="We are Seance Theatre Group trying to fund our first performance, Noel Coward's hysterical comedy farce, Blithe Spirit."/>
    <n v="350"/>
    <n v="481.5"/>
    <x v="0"/>
    <s v="GB"/>
    <s v="GBP"/>
    <n v="1456876740"/>
    <x v="457"/>
    <b v="0"/>
    <n v="17"/>
    <b v="1"/>
    <s v="theater/plays"/>
    <n v="138"/>
    <n v="28.32"/>
    <s v="theater"/>
    <s v="plays"/>
    <x v="457"/>
    <d v="2016-03-01T23:59:00"/>
  </r>
  <r>
    <n v="3406"/>
    <x v="457"/>
    <s v="A funny and moving new play about two families dealing with aging parents in very different ways!"/>
    <n v="10000"/>
    <n v="10031"/>
    <x v="0"/>
    <s v="US"/>
    <s v="USD"/>
    <n v="1405511376"/>
    <x v="458"/>
    <b v="0"/>
    <n v="91"/>
    <b v="1"/>
    <s v="theater/plays"/>
    <n v="100"/>
    <n v="110.23"/>
    <s v="theater"/>
    <s v="plays"/>
    <x v="458"/>
    <d v="2014-07-16T11:49:36"/>
  </r>
  <r>
    <n v="3407"/>
    <x v="458"/>
    <s v="Biddy is 24. Biddy is a hopeless romantic. Biddy always wanted to be a vegan. Find out what happens_x000a_when Biddy gets sectioned."/>
    <n v="2000"/>
    <n v="2142"/>
    <x v="0"/>
    <s v="GB"/>
    <s v="GBP"/>
    <n v="1404641289"/>
    <x v="459"/>
    <b v="0"/>
    <n v="67"/>
    <b v="1"/>
    <s v="theater/plays"/>
    <n v="107"/>
    <n v="31.97"/>
    <s v="theater"/>
    <s v="plays"/>
    <x v="459"/>
    <d v="2014-07-06T10:08:09"/>
  </r>
  <r>
    <n v="3408"/>
    <x v="459"/>
    <s v="Help us take &quot;She Has a Name&quot;, the human trafficking story of one victim, on tour to all over Northern and Central California."/>
    <n v="500"/>
    <n v="1055"/>
    <x v="0"/>
    <s v="US"/>
    <s v="USD"/>
    <n v="1405727304"/>
    <x v="460"/>
    <b v="0"/>
    <n v="18"/>
    <b v="1"/>
    <s v="theater/plays"/>
    <n v="211"/>
    <n v="58.61"/>
    <s v="theater"/>
    <s v="plays"/>
    <x v="460"/>
    <d v="2014-07-18T23:48:24"/>
  </r>
  <r>
    <n v="3409"/>
    <x v="460"/>
    <s v="Exciting and visceral new-writing that challenges the way we view the fine line between war and terror..."/>
    <n v="500"/>
    <n v="618"/>
    <x v="0"/>
    <s v="GB"/>
    <s v="GBP"/>
    <n v="1469998680"/>
    <x v="461"/>
    <b v="0"/>
    <n v="21"/>
    <b v="1"/>
    <s v="theater/plays"/>
    <n v="124"/>
    <n v="29.43"/>
    <s v="theater"/>
    <s v="plays"/>
    <x v="461"/>
    <d v="2016-07-31T20:58:00"/>
  </r>
  <r>
    <n v="3410"/>
    <x v="461"/>
    <s v="Join us in a campaign benefitting the southland company and its interdisciplinary artistic efforts in Los Angeles."/>
    <n v="3000"/>
    <n v="3255"/>
    <x v="0"/>
    <s v="US"/>
    <s v="USD"/>
    <n v="1465196400"/>
    <x v="462"/>
    <b v="0"/>
    <n v="40"/>
    <b v="1"/>
    <s v="theater/plays"/>
    <n v="109"/>
    <n v="81.38"/>
    <s v="theater"/>
    <s v="plays"/>
    <x v="462"/>
    <d v="2016-06-06T07:00:00"/>
  </r>
  <r>
    <n v="3411"/>
    <x v="462"/>
    <s v="The world's Boarding School history is brutal. But in this acclaimed play, Natives run the school, and Whites are being assimilated."/>
    <n v="15000"/>
    <n v="15535"/>
    <x v="0"/>
    <s v="US"/>
    <s v="USD"/>
    <n v="1444264372"/>
    <x v="463"/>
    <b v="0"/>
    <n v="78"/>
    <b v="1"/>
    <s v="theater/plays"/>
    <n v="104"/>
    <n v="199.17"/>
    <s v="theater"/>
    <s v="plays"/>
    <x v="463"/>
    <d v="2015-10-08T00:32:52"/>
  </r>
  <r>
    <n v="3412"/>
    <x v="463"/>
    <s v="Rough Haired Pointer present for the first time ever Joe Orton's 'Fred &amp; Madge' at the Hope Theatre, Islington this Sept and Oct"/>
    <n v="3000"/>
    <n v="3000"/>
    <x v="0"/>
    <s v="GB"/>
    <s v="GBP"/>
    <n v="1411858862"/>
    <x v="464"/>
    <b v="0"/>
    <n v="26"/>
    <b v="1"/>
    <s v="theater/plays"/>
    <n v="100"/>
    <n v="115.38"/>
    <s v="theater"/>
    <s v="plays"/>
    <x v="464"/>
    <d v="2014-09-27T23:01:02"/>
  </r>
  <r>
    <n v="3413"/>
    <x v="464"/>
    <s v="The RC Players are beyond excited to be bringing this controversial, socially-minded show to Michigan's campus, but we need your help!"/>
    <n v="500"/>
    <n v="650"/>
    <x v="0"/>
    <s v="US"/>
    <s v="USD"/>
    <n v="1425099540"/>
    <x v="465"/>
    <b v="0"/>
    <n v="14"/>
    <b v="1"/>
    <s v="theater/plays"/>
    <n v="130"/>
    <n v="46.43"/>
    <s v="theater"/>
    <s v="plays"/>
    <x v="465"/>
    <d v="2015-02-28T04:59:00"/>
  </r>
  <r>
    <n v="3414"/>
    <x v="465"/>
    <s v="A new twist on our annual festival of fully-produced plays by member playwrights, performed by a talented ensemble cast!"/>
    <n v="3000"/>
    <n v="3105"/>
    <x v="0"/>
    <s v="US"/>
    <s v="USD"/>
    <n v="1480579140"/>
    <x v="466"/>
    <b v="0"/>
    <n v="44"/>
    <b v="1"/>
    <s v="theater/plays"/>
    <n v="104"/>
    <n v="70.569999999999993"/>
    <s v="theater"/>
    <s v="plays"/>
    <x v="466"/>
    <d v="2016-12-01T07:59:00"/>
  </r>
  <r>
    <n v="3415"/>
    <x v="466"/>
    <s v="We are raising funds to allow for enhanced scenic, costume, and lighting design. Every dollar helps!"/>
    <n v="200"/>
    <n v="200"/>
    <x v="0"/>
    <s v="US"/>
    <s v="USD"/>
    <n v="1460935800"/>
    <x v="467"/>
    <b v="0"/>
    <n v="9"/>
    <b v="1"/>
    <s v="theater/plays"/>
    <n v="100"/>
    <n v="22.22"/>
    <s v="theater"/>
    <s v="plays"/>
    <x v="467"/>
    <d v="2016-04-17T23:30:00"/>
  </r>
  <r>
    <n v="3416"/>
    <x v="467"/>
    <s v="Be part of bringing this witty, engaging &amp; important play by award-winning writer Silva Semerciyan to London's Theatre 503 this summer."/>
    <n v="4000"/>
    <n v="4784"/>
    <x v="0"/>
    <s v="GB"/>
    <s v="GBP"/>
    <n v="1429813800"/>
    <x v="468"/>
    <b v="0"/>
    <n v="30"/>
    <b v="1"/>
    <s v="theater/plays"/>
    <n v="120"/>
    <n v="159.47"/>
    <s v="theater"/>
    <s v="plays"/>
    <x v="468"/>
    <d v="2015-04-23T18:30:00"/>
  </r>
  <r>
    <n v="3417"/>
    <x v="468"/>
    <s v="Fury Theatre is bringing Mamet's powerful play, Oleanna, to life!  Help us get ahead of funding so we can keep theater affordable."/>
    <n v="1700"/>
    <n v="1700.01"/>
    <x v="0"/>
    <s v="US"/>
    <s v="USD"/>
    <n v="1414284180"/>
    <x v="469"/>
    <b v="0"/>
    <n v="45"/>
    <b v="1"/>
    <s v="theater/plays"/>
    <n v="100"/>
    <n v="37.78"/>
    <s v="theater"/>
    <s v="plays"/>
    <x v="469"/>
    <d v="2014-10-26T00:43:00"/>
  </r>
  <r>
    <n v="3418"/>
    <x v="469"/>
    <s v="Atlanta SoloSchool brings a beloved children's play to the 4th Annual Festival of Russian Youth Theaters in Washington, DC on May 31."/>
    <n v="4000"/>
    <n v="4035"/>
    <x v="0"/>
    <s v="US"/>
    <s v="USD"/>
    <n v="1400875307"/>
    <x v="470"/>
    <b v="0"/>
    <n v="56"/>
    <b v="1"/>
    <s v="theater/plays"/>
    <n v="101"/>
    <n v="72.05"/>
    <s v="theater"/>
    <s v="plays"/>
    <x v="470"/>
    <d v="2014-05-23T20:01:47"/>
  </r>
  <r>
    <n v="3419"/>
    <x v="470"/>
    <s v="As part of the 400th anniversary of Shakespeareâ€™s death, AC Productions will present a new production of Hamlet adapted by Peter Reid"/>
    <n v="2750"/>
    <n v="2930"/>
    <x v="0"/>
    <s v="IE"/>
    <s v="EUR"/>
    <n v="1459978200"/>
    <x v="471"/>
    <b v="0"/>
    <n v="46"/>
    <b v="1"/>
    <s v="theater/plays"/>
    <n v="107"/>
    <n v="63.7"/>
    <s v="theater"/>
    <s v="plays"/>
    <x v="471"/>
    <d v="2016-04-06T21:30:00"/>
  </r>
  <r>
    <n v="3420"/>
    <x v="471"/>
    <s v="A powerful and urgent tale of the first line of defence for the NHS. Based on true stories from junior doctors."/>
    <n v="700"/>
    <n v="966"/>
    <x v="0"/>
    <s v="GB"/>
    <s v="GBP"/>
    <n v="1455408000"/>
    <x v="472"/>
    <b v="0"/>
    <n v="34"/>
    <b v="1"/>
    <s v="theater/plays"/>
    <n v="138"/>
    <n v="28.41"/>
    <s v="theater"/>
    <s v="plays"/>
    <x v="472"/>
    <d v="2016-02-14T00:00:00"/>
  </r>
  <r>
    <n v="3421"/>
    <x v="472"/>
    <s v="Waterwell's New Works Lab @ PPAS is the country's leading development program for challenging new plays for young actors."/>
    <n v="10000"/>
    <n v="10115"/>
    <x v="0"/>
    <s v="US"/>
    <s v="USD"/>
    <n v="1425495563"/>
    <x v="473"/>
    <b v="0"/>
    <n v="98"/>
    <b v="1"/>
    <s v="theater/plays"/>
    <n v="101"/>
    <n v="103.21"/>
    <s v="theater"/>
    <s v="plays"/>
    <x v="473"/>
    <d v="2015-03-04T18:59:23"/>
  </r>
  <r>
    <n v="3422"/>
    <x v="473"/>
    <s v="Developing and presenting Rotimi Babatunde's stage adaptation of The Secret Lives of Baba Segi's Wives directed by Femi Elufowoju, jr"/>
    <n v="3000"/>
    <n v="3273"/>
    <x v="0"/>
    <s v="GB"/>
    <s v="GBP"/>
    <n v="1450051200"/>
    <x v="474"/>
    <b v="0"/>
    <n v="46"/>
    <b v="1"/>
    <s v="theater/plays"/>
    <n v="109"/>
    <n v="71.150000000000006"/>
    <s v="theater"/>
    <s v="plays"/>
    <x v="474"/>
    <d v="2015-12-14T00:00:00"/>
  </r>
  <r>
    <n v="3423"/>
    <x v="474"/>
    <s v="Forest Hills Eastern's Student Run Show 2015. Our goal is to present a professional quality show on a budget."/>
    <n v="250"/>
    <n v="350"/>
    <x v="0"/>
    <s v="US"/>
    <s v="USD"/>
    <n v="1429912341"/>
    <x v="475"/>
    <b v="0"/>
    <n v="10"/>
    <b v="1"/>
    <s v="theater/plays"/>
    <n v="140"/>
    <n v="35"/>
    <s v="theater"/>
    <s v="plays"/>
    <x v="475"/>
    <d v="2015-04-24T21:52:21"/>
  </r>
  <r>
    <n v="3424"/>
    <x v="475"/>
    <s v="Maggie is a deaf girl determined to make a silent film masterpiece. Help us share her story with students across the state of Idaho."/>
    <n v="6000"/>
    <n v="6215"/>
    <x v="0"/>
    <s v="US"/>
    <s v="USD"/>
    <n v="1423119540"/>
    <x v="476"/>
    <b v="0"/>
    <n v="76"/>
    <b v="1"/>
    <s v="theater/plays"/>
    <n v="104"/>
    <n v="81.78"/>
    <s v="theater"/>
    <s v="plays"/>
    <x v="476"/>
    <d v="2015-02-05T06:59:00"/>
  </r>
  <r>
    <n v="3425"/>
    <x v="476"/>
    <s v="The Erlkings is a play that uses the writings of the perpetrators of the Columbine Shooting to explore the inner lives of these boys."/>
    <n v="30000"/>
    <n v="30891.1"/>
    <x v="0"/>
    <s v="US"/>
    <s v="USD"/>
    <n v="1412434136"/>
    <x v="477"/>
    <b v="0"/>
    <n v="104"/>
    <b v="1"/>
    <s v="theater/plays"/>
    <n v="103"/>
    <n v="297.02999999999997"/>
    <s v="theater"/>
    <s v="plays"/>
    <x v="477"/>
    <d v="2014-10-04T14:48:56"/>
  </r>
  <r>
    <n v="3426"/>
    <x v="477"/>
    <s v="Part ghost story, part cautionary tale, Holocene is a play about the end of our world, and the beginning of another."/>
    <n v="3750"/>
    <n v="4055"/>
    <x v="0"/>
    <s v="US"/>
    <s v="USD"/>
    <n v="1411264800"/>
    <x v="478"/>
    <b v="0"/>
    <n v="87"/>
    <b v="1"/>
    <s v="theater/plays"/>
    <n v="108"/>
    <n v="46.61"/>
    <s v="theater"/>
    <s v="plays"/>
    <x v="478"/>
    <d v="2014-09-21T02:00:00"/>
  </r>
  <r>
    <n v="3427"/>
    <x v="478"/>
    <s v="A new play developed in collaboration with graduating theatre makers, premiering at the Edinburgh Fringe Festival 2014."/>
    <n v="1500"/>
    <n v="1500"/>
    <x v="0"/>
    <s v="GB"/>
    <s v="GBP"/>
    <n v="1404314952"/>
    <x v="479"/>
    <b v="0"/>
    <n v="29"/>
    <b v="1"/>
    <s v="theater/plays"/>
    <n v="100"/>
    <n v="51.72"/>
    <s v="theater"/>
    <s v="plays"/>
    <x v="479"/>
    <d v="2014-07-02T15:29:12"/>
  </r>
  <r>
    <n v="3428"/>
    <x v="479"/>
    <s v="The WORLD PREMIERE of Neil Smith's beautiful and thrilling new version of Strindberg's modern masterpiece - CREDITORS."/>
    <n v="2000"/>
    <n v="2055"/>
    <x v="0"/>
    <s v="GB"/>
    <s v="GBP"/>
    <n v="1425142800"/>
    <x v="480"/>
    <b v="0"/>
    <n v="51"/>
    <b v="1"/>
    <s v="theater/plays"/>
    <n v="103"/>
    <n v="40.29"/>
    <s v="theater"/>
    <s v="plays"/>
    <x v="480"/>
    <d v="2015-02-28T17:00:00"/>
  </r>
  <r>
    <n v="3429"/>
    <x v="480"/>
    <s v="I would like to raise a small budget to put on my first play, Virtual Reality. To be put on at 53two, Manchester - 29th &amp; 30th Nov 16"/>
    <n v="150"/>
    <n v="195"/>
    <x v="0"/>
    <s v="GB"/>
    <s v="GBP"/>
    <n v="1478046661"/>
    <x v="481"/>
    <b v="0"/>
    <n v="12"/>
    <b v="1"/>
    <s v="theater/plays"/>
    <n v="130"/>
    <n v="16.25"/>
    <s v="theater"/>
    <s v="plays"/>
    <x v="481"/>
    <d v="2016-11-02T00:31:01"/>
  </r>
  <r>
    <n v="3430"/>
    <x v="481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482"/>
    <b v="0"/>
    <n v="72"/>
    <b v="1"/>
    <s v="theater/plays"/>
    <n v="109"/>
    <n v="30.15"/>
    <s v="theater"/>
    <s v="plays"/>
    <x v="482"/>
    <d v="2014-07-30T22:41:41"/>
  </r>
  <r>
    <n v="3431"/>
    <x v="482"/>
    <s v="Our 1st full season!  We need your help to fund costumes, sets, props &amp; help bringing these wonderful shows to the stage!"/>
    <n v="2000"/>
    <n v="2000"/>
    <x v="0"/>
    <s v="US"/>
    <s v="USD"/>
    <n v="1408383153"/>
    <x v="483"/>
    <b v="0"/>
    <n v="21"/>
    <b v="1"/>
    <s v="theater/plays"/>
    <n v="100"/>
    <n v="95.24"/>
    <s v="theater"/>
    <s v="plays"/>
    <x v="483"/>
    <d v="2014-08-18T17:32:33"/>
  </r>
  <r>
    <n v="3432"/>
    <x v="483"/>
    <s v="Bare Theatre stages A.R. Gurney's Pulitzer Finalist script about a relationship spanning a lifetime and long distance."/>
    <n v="2000"/>
    <n v="2193"/>
    <x v="0"/>
    <s v="US"/>
    <s v="USD"/>
    <n v="1454709600"/>
    <x v="484"/>
    <b v="0"/>
    <n v="42"/>
    <b v="1"/>
    <s v="theater/plays"/>
    <n v="110"/>
    <n v="52.21"/>
    <s v="theater"/>
    <s v="plays"/>
    <x v="484"/>
    <d v="2016-02-05T22:00:00"/>
  </r>
  <r>
    <n v="3433"/>
    <x v="484"/>
    <s v="death&amp;pretzels presents their first Chicago based project:_x000a_The Dybbuk by S. Ansky"/>
    <n v="9500"/>
    <n v="9525"/>
    <x v="0"/>
    <s v="US"/>
    <s v="USD"/>
    <n v="1402974000"/>
    <x v="485"/>
    <b v="0"/>
    <n v="71"/>
    <b v="1"/>
    <s v="theater/plays"/>
    <n v="100"/>
    <n v="134.15"/>
    <s v="theater"/>
    <s v="plays"/>
    <x v="485"/>
    <d v="2014-06-17T03:00:00"/>
  </r>
  <r>
    <n v="3434"/>
    <x v="485"/>
    <s v="Bringing Tennessee Williams, Shakespeare, and 8 world class actors to Longview, Washington to build a play in and for the community."/>
    <n v="10000"/>
    <n v="10555"/>
    <x v="0"/>
    <s v="US"/>
    <s v="USD"/>
    <n v="1404983269"/>
    <x v="486"/>
    <b v="0"/>
    <n v="168"/>
    <b v="1"/>
    <s v="theater/plays"/>
    <n v="106"/>
    <n v="62.83"/>
    <s v="theater"/>
    <s v="plays"/>
    <x v="486"/>
    <d v="2014-07-10T09:07:49"/>
  </r>
  <r>
    <n v="3435"/>
    <x v="486"/>
    <s v="People Of Interest is providing free tickets to &quot;Campo Maldito&quot; for Tenderloin residents who could not otherwise afford to see it."/>
    <n v="1000"/>
    <n v="1120"/>
    <x v="0"/>
    <s v="US"/>
    <s v="USD"/>
    <n v="1470538800"/>
    <x v="487"/>
    <b v="0"/>
    <n v="19"/>
    <b v="1"/>
    <s v="theater/plays"/>
    <n v="112"/>
    <n v="58.95"/>
    <s v="theater"/>
    <s v="plays"/>
    <x v="487"/>
    <d v="2016-08-07T03:00:00"/>
  </r>
  <r>
    <n v="3436"/>
    <x v="487"/>
    <s v="Please help us fund &quot;Damselfly&quot; - The Play ( put on by Saints on Stage Alumni &amp; sponsored by Mothers Against Medical Error)"/>
    <n v="5000"/>
    <n v="5295"/>
    <x v="0"/>
    <s v="US"/>
    <s v="USD"/>
    <n v="1408638480"/>
    <x v="488"/>
    <b v="0"/>
    <n v="37"/>
    <b v="1"/>
    <s v="theater/plays"/>
    <n v="106"/>
    <n v="143.11000000000001"/>
    <s v="theater"/>
    <s v="plays"/>
    <x v="488"/>
    <d v="2014-08-21T16:28:00"/>
  </r>
  <r>
    <n v="3437"/>
    <x v="488"/>
    <s v="Join people who stutter as they come together to support Stuttering &amp; Alzheimer's organizations. Everyone's voice is heard right now!!"/>
    <n v="3000"/>
    <n v="3030"/>
    <x v="0"/>
    <s v="US"/>
    <s v="USD"/>
    <n v="1440003820"/>
    <x v="489"/>
    <b v="0"/>
    <n v="36"/>
    <b v="1"/>
    <s v="theater/plays"/>
    <n v="101"/>
    <n v="84.17"/>
    <s v="theater"/>
    <s v="plays"/>
    <x v="489"/>
    <d v="2015-08-19T17:03:40"/>
  </r>
  <r>
    <n v="3438"/>
    <x v="489"/>
    <s v="Klippies is the debut play from Johannesburg-born writer Jessica SiÃ¢n, premiering at the Southwark Playhouse, London in May 2015."/>
    <n v="2500"/>
    <n v="2605"/>
    <x v="0"/>
    <s v="GB"/>
    <s v="GBP"/>
    <n v="1430600400"/>
    <x v="490"/>
    <b v="0"/>
    <n v="14"/>
    <b v="1"/>
    <s v="theater/plays"/>
    <n v="104"/>
    <n v="186.07"/>
    <s v="theater"/>
    <s v="plays"/>
    <x v="490"/>
    <d v="2015-05-02T21:00:00"/>
  </r>
  <r>
    <n v="3439"/>
    <x v="490"/>
    <s v="Help a small theater produce an original adaptation of Lewis Carroll's classic story."/>
    <n v="1200"/>
    <n v="1616.14"/>
    <x v="0"/>
    <s v="US"/>
    <s v="USD"/>
    <n v="1453179540"/>
    <x v="491"/>
    <b v="0"/>
    <n v="18"/>
    <b v="1"/>
    <s v="theater/plays"/>
    <n v="135"/>
    <n v="89.79"/>
    <s v="theater"/>
    <s v="plays"/>
    <x v="491"/>
    <d v="2016-01-19T04:59:00"/>
  </r>
  <r>
    <n v="3440"/>
    <x v="491"/>
    <s v="LA-based team of professional actors and directors taking Rajiv Joseph's harrowing and romantic play to the Boulder community."/>
    <n v="5000"/>
    <n v="5260.92"/>
    <x v="0"/>
    <s v="US"/>
    <s v="USD"/>
    <n v="1405095300"/>
    <x v="492"/>
    <b v="0"/>
    <n v="82"/>
    <b v="1"/>
    <s v="theater/plays"/>
    <n v="105"/>
    <n v="64.16"/>
    <s v="theater"/>
    <s v="plays"/>
    <x v="492"/>
    <d v="2014-07-11T16:15:00"/>
  </r>
  <r>
    <n v="3441"/>
    <x v="492"/>
    <s v="We are producing the play Bug, by Tracy Letts.  This will be an inspiring show, and a great way to bring help to a great LA charity."/>
    <n v="2500"/>
    <n v="2565"/>
    <x v="0"/>
    <s v="US"/>
    <s v="USD"/>
    <n v="1447445820"/>
    <x v="493"/>
    <b v="0"/>
    <n v="43"/>
    <b v="1"/>
    <s v="theater/plays"/>
    <n v="103"/>
    <n v="59.65"/>
    <s v="theater"/>
    <s v="plays"/>
    <x v="493"/>
    <d v="2015-11-13T20:17:00"/>
  </r>
  <r>
    <n v="3442"/>
    <x v="493"/>
    <s v="An Evening of Radio aims to showcase original work written by undergraduate playwriting students in the style of live staged readings."/>
    <n v="250"/>
    <n v="250"/>
    <x v="0"/>
    <s v="US"/>
    <s v="USD"/>
    <n v="1433016672"/>
    <x v="494"/>
    <b v="0"/>
    <n v="8"/>
    <b v="1"/>
    <s v="theater/plays"/>
    <n v="100"/>
    <n v="31.25"/>
    <s v="theater"/>
    <s v="plays"/>
    <x v="494"/>
    <d v="2015-05-30T20:11:12"/>
  </r>
  <r>
    <n v="3443"/>
    <x v="494"/>
    <s v="A new play about dual-faced identities in the gay community, particularly among those who are deaf and those living with HIV."/>
    <n v="1000"/>
    <n v="1855"/>
    <x v="0"/>
    <s v="US"/>
    <s v="USD"/>
    <n v="1410266146"/>
    <x v="495"/>
    <b v="0"/>
    <n v="45"/>
    <b v="1"/>
    <s v="theater/plays"/>
    <n v="186"/>
    <n v="41.22"/>
    <s v="theater"/>
    <s v="plays"/>
    <x v="495"/>
    <d v="2014-09-09T12:35:46"/>
  </r>
  <r>
    <n v="3444"/>
    <x v="495"/>
    <s v="WE NEED YOUR HELP! We are a small town youth arts ensemble, training kids excited about theatre. We need dollars. We need YOU!"/>
    <n v="300"/>
    <n v="867"/>
    <x v="0"/>
    <s v="AU"/>
    <s v="AUD"/>
    <n v="1465394340"/>
    <x v="496"/>
    <b v="0"/>
    <n v="20"/>
    <b v="1"/>
    <s v="theater/plays"/>
    <n v="289"/>
    <n v="43.35"/>
    <s v="theater"/>
    <s v="plays"/>
    <x v="496"/>
    <d v="2016-06-08T13:59:00"/>
  </r>
  <r>
    <n v="3445"/>
    <x v="496"/>
    <s v="Rehearsal &amp; development of our first project as Axon Theatre: &quot;The Star-Spangled Girl&quot; in South Wales."/>
    <n v="2000"/>
    <n v="2000"/>
    <x v="0"/>
    <s v="GB"/>
    <s v="GBP"/>
    <n v="1445604236"/>
    <x v="497"/>
    <b v="0"/>
    <n v="31"/>
    <b v="1"/>
    <s v="theater/plays"/>
    <n v="100"/>
    <n v="64.52"/>
    <s v="theater"/>
    <s v="plays"/>
    <x v="497"/>
    <d v="2015-10-23T12:43:56"/>
  </r>
  <r>
    <n v="3446"/>
    <x v="497"/>
    <s v="Pope Head: The Secret Life of Francis Bacon â€“ A solo show celebrating the artist. Touring a land Down Under 12 Feb - 14 March '15."/>
    <n v="1000"/>
    <n v="1082"/>
    <x v="0"/>
    <s v="GB"/>
    <s v="GBP"/>
    <n v="1423138800"/>
    <x v="498"/>
    <b v="0"/>
    <n v="25"/>
    <b v="1"/>
    <s v="theater/plays"/>
    <n v="108"/>
    <n v="43.28"/>
    <s v="theater"/>
    <s v="plays"/>
    <x v="498"/>
    <d v="2015-02-05T12:20:00"/>
  </r>
  <r>
    <n v="3447"/>
    <x v="498"/>
    <s v="&quot;He was a poet, a vagrant, a philosopher, a lady's man and a hard drinker&quot;"/>
    <n v="1000"/>
    <n v="1078"/>
    <x v="0"/>
    <s v="US"/>
    <s v="USD"/>
    <n v="1458332412"/>
    <x v="499"/>
    <b v="0"/>
    <n v="14"/>
    <b v="1"/>
    <s v="theater/plays"/>
    <n v="108"/>
    <n v="77"/>
    <s v="theater"/>
    <s v="plays"/>
    <x v="499"/>
    <d v="2016-03-18T20:20:12"/>
  </r>
  <r>
    <n v="3448"/>
    <x v="499"/>
    <s v="The Mount-- a new play based off the life of Edith Wharton-- is having its premiere reading AT the real Mount in Lenox, MA!"/>
    <n v="2100"/>
    <n v="2305"/>
    <x v="0"/>
    <s v="US"/>
    <s v="USD"/>
    <n v="1418784689"/>
    <x v="500"/>
    <b v="0"/>
    <n v="45"/>
    <b v="1"/>
    <s v="theater/plays"/>
    <n v="110"/>
    <n v="51.22"/>
    <s v="theater"/>
    <s v="plays"/>
    <x v="500"/>
    <d v="2014-12-17T02:51:29"/>
  </r>
  <r>
    <n v="3449"/>
    <x v="500"/>
    <s v="Help us produce this original play! The play will be presented at the LSTFI July 12-14. Follow us on Facebook."/>
    <n v="800"/>
    <n v="1365"/>
    <x v="0"/>
    <s v="US"/>
    <s v="USD"/>
    <n v="1468036800"/>
    <x v="501"/>
    <b v="0"/>
    <n v="20"/>
    <b v="1"/>
    <s v="theater/plays"/>
    <n v="171"/>
    <n v="68.25"/>
    <s v="theater"/>
    <s v="plays"/>
    <x v="501"/>
    <d v="2016-07-09T04:00:00"/>
  </r>
  <r>
    <n v="3450"/>
    <x v="501"/>
    <s v="The Beautiful House' is a story of modern mummification and the present day post-humanist crisis in our relationship with death."/>
    <n v="500"/>
    <n v="760"/>
    <x v="0"/>
    <s v="GB"/>
    <s v="GBP"/>
    <n v="1427990071"/>
    <x v="502"/>
    <b v="0"/>
    <n v="39"/>
    <b v="1"/>
    <s v="theater/plays"/>
    <n v="152"/>
    <n v="19.489999999999998"/>
    <s v="theater"/>
    <s v="plays"/>
    <x v="502"/>
    <d v="2015-04-02T15:54:31"/>
  </r>
  <r>
    <n v="3451"/>
    <x v="502"/>
    <s v="I'm a high school student in New Jersey planning on producing and directing a Twilight Zone Play for a &quot;One Act&quot; competition."/>
    <n v="650"/>
    <n v="658"/>
    <x v="0"/>
    <s v="US"/>
    <s v="USD"/>
    <n v="1429636927"/>
    <x v="503"/>
    <b v="0"/>
    <n v="16"/>
    <b v="1"/>
    <s v="theater/plays"/>
    <n v="101"/>
    <n v="41.13"/>
    <s v="theater"/>
    <s v="plays"/>
    <x v="503"/>
    <d v="2015-04-21T17:22:07"/>
  </r>
  <r>
    <n v="3452"/>
    <x v="503"/>
    <s v="hiSTORYstage presents Eric Overmyer's story of three 19th century women on a journey through time, and space, all the way to 1955!"/>
    <n v="1000"/>
    <n v="1532"/>
    <x v="0"/>
    <s v="US"/>
    <s v="USD"/>
    <n v="1406087940"/>
    <x v="504"/>
    <b v="0"/>
    <n v="37"/>
    <b v="1"/>
    <s v="theater/plays"/>
    <n v="153"/>
    <n v="41.41"/>
    <s v="theater"/>
    <s v="plays"/>
    <x v="504"/>
    <d v="2014-07-23T03:59:00"/>
  </r>
  <r>
    <n v="3453"/>
    <x v="504"/>
    <s v="A full length comedy, Patagonia follows Grason and Jerry on their journey through a magical, South-American rainforest."/>
    <n v="300"/>
    <n v="385"/>
    <x v="0"/>
    <s v="GB"/>
    <s v="GBP"/>
    <n v="1471130956"/>
    <x v="505"/>
    <b v="0"/>
    <n v="14"/>
    <b v="1"/>
    <s v="theater/plays"/>
    <n v="128"/>
    <n v="27.5"/>
    <s v="theater"/>
    <s v="plays"/>
    <x v="505"/>
    <d v="2016-08-13T23:29:16"/>
  </r>
  <r>
    <n v="3454"/>
    <x v="505"/>
    <s v="Knee Slappers new production coming to Camden Fringe 2014! Presenting this off the wall, dark comedy for lovers of the bizzare. Groovy."/>
    <n v="700"/>
    <n v="705"/>
    <x v="0"/>
    <s v="GB"/>
    <s v="GBP"/>
    <n v="1406825159"/>
    <x v="506"/>
    <b v="0"/>
    <n v="21"/>
    <b v="1"/>
    <s v="theater/plays"/>
    <n v="101"/>
    <n v="33.57"/>
    <s v="theater"/>
    <s v="plays"/>
    <x v="506"/>
    <d v="2014-07-31T16:45:59"/>
  </r>
  <r>
    <n v="3455"/>
    <x v="506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507"/>
    <b v="0"/>
    <n v="69"/>
    <b v="1"/>
    <s v="theater/plays"/>
    <n v="101"/>
    <n v="145.87"/>
    <s v="theater"/>
    <s v="plays"/>
    <x v="507"/>
    <d v="2016-10-13T18:00:27"/>
  </r>
  <r>
    <n v="3456"/>
    <x v="507"/>
    <s v="&quot;Thief,&quot; a one man touring show, a theatrical experience portraying a supernatural story about the 3 days Jesus spent in the grave."/>
    <n v="3000"/>
    <n v="5739"/>
    <x v="0"/>
    <s v="US"/>
    <s v="USD"/>
    <n v="1406876340"/>
    <x v="508"/>
    <b v="0"/>
    <n v="16"/>
    <b v="1"/>
    <s v="theater/plays"/>
    <n v="191"/>
    <n v="358.69"/>
    <s v="theater"/>
    <s v="plays"/>
    <x v="508"/>
    <d v="2014-08-01T06:59:00"/>
  </r>
  <r>
    <n v="3457"/>
    <x v="508"/>
    <s v="Robots, Space Battles, Mystery, and Intrigue. Nothing is Impossible..."/>
    <n v="2000"/>
    <n v="2804"/>
    <x v="0"/>
    <s v="US"/>
    <s v="USD"/>
    <n v="1423720740"/>
    <x v="509"/>
    <b v="0"/>
    <n v="55"/>
    <b v="1"/>
    <s v="theater/plays"/>
    <n v="140"/>
    <n v="50.98"/>
    <s v="theater"/>
    <s v="plays"/>
    <x v="509"/>
    <d v="2015-02-12T05:59:00"/>
  </r>
  <r>
    <n v="3458"/>
    <x v="509"/>
    <s v="I promised my mother on her deathbed that I would tell the world MY story, so here it goes...crossing fingers, 2015 SF FRINGE"/>
    <n v="978"/>
    <n v="1216"/>
    <x v="0"/>
    <s v="US"/>
    <s v="USD"/>
    <n v="1422937620"/>
    <x v="510"/>
    <b v="0"/>
    <n v="27"/>
    <b v="1"/>
    <s v="theater/plays"/>
    <n v="124"/>
    <n v="45.04"/>
    <s v="theater"/>
    <s v="plays"/>
    <x v="510"/>
    <d v="2015-02-03T04:27:00"/>
  </r>
  <r>
    <n v="3459"/>
    <x v="510"/>
    <s v="Cyril needs your help to MAKE new puppet friends to accompany him on a magical journey through storytelling, puppetry and clown."/>
    <n v="500"/>
    <n v="631"/>
    <x v="0"/>
    <s v="GB"/>
    <s v="GBP"/>
    <n v="1463743860"/>
    <x v="511"/>
    <b v="0"/>
    <n v="36"/>
    <b v="1"/>
    <s v="theater/plays"/>
    <n v="126"/>
    <n v="17.53"/>
    <s v="theater"/>
    <s v="plays"/>
    <x v="511"/>
    <d v="2016-05-20T11:31:00"/>
  </r>
  <r>
    <n v="3460"/>
    <x v="511"/>
    <s v="'Pushers' is an exciting new play and the first project for brand new theatre company, Ain't Got No Home Productions."/>
    <n v="500"/>
    <n v="950"/>
    <x v="0"/>
    <s v="GB"/>
    <s v="GBP"/>
    <n v="1408106352"/>
    <x v="512"/>
    <b v="0"/>
    <n v="19"/>
    <b v="1"/>
    <s v="theater/plays"/>
    <n v="190"/>
    <n v="50"/>
    <s v="theater"/>
    <s v="plays"/>
    <x v="512"/>
    <d v="2014-08-15T12:39:12"/>
  </r>
  <r>
    <n v="3461"/>
    <x v="512"/>
    <s v="A new production of Twelfth Night with an ambitious and enthusiastic group of high school students who love Shakespeare and teamwork."/>
    <n v="500"/>
    <n v="695"/>
    <x v="0"/>
    <s v="US"/>
    <s v="USD"/>
    <n v="1477710000"/>
    <x v="513"/>
    <b v="0"/>
    <n v="12"/>
    <b v="1"/>
    <s v="theater/plays"/>
    <n v="139"/>
    <n v="57.92"/>
    <s v="theater"/>
    <s v="plays"/>
    <x v="513"/>
    <d v="2016-10-29T03:00:00"/>
  </r>
  <r>
    <n v="3462"/>
    <x v="513"/>
    <s v="Help the Upstart Crows of Santa Fe bring Shakespeare's Julius Caesar to life with quality wooden stage swords!"/>
    <n v="250"/>
    <n v="505"/>
    <x v="0"/>
    <s v="US"/>
    <s v="USD"/>
    <n v="1436551200"/>
    <x v="514"/>
    <b v="0"/>
    <n v="17"/>
    <b v="1"/>
    <s v="theater/plays"/>
    <n v="202"/>
    <n v="29.71"/>
    <s v="theater"/>
    <s v="plays"/>
    <x v="514"/>
    <d v="2015-07-10T18:00:00"/>
  </r>
  <r>
    <n v="3463"/>
    <x v="514"/>
    <s v="Uncalled For is finally bringing their latest work of intelligently reckless stream-of-consciousness sketch comedy to Toronto."/>
    <n v="10000"/>
    <n v="10338"/>
    <x v="0"/>
    <s v="CA"/>
    <s v="CAD"/>
    <n v="1476158340"/>
    <x v="515"/>
    <b v="0"/>
    <n v="114"/>
    <b v="1"/>
    <s v="theater/plays"/>
    <n v="103"/>
    <n v="90.68"/>
    <s v="theater"/>
    <s v="plays"/>
    <x v="515"/>
    <d v="2016-10-11T03:59:00"/>
  </r>
  <r>
    <n v="3464"/>
    <x v="515"/>
    <s v="Why Do We Know More About Kim Kardashian Than Abigail Adams?  Let's produce and publish a play about women who MAKE and MADE history!"/>
    <n v="5000"/>
    <n v="5116.18"/>
    <x v="0"/>
    <s v="US"/>
    <s v="USD"/>
    <n v="1471921637"/>
    <x v="516"/>
    <b v="0"/>
    <n v="93"/>
    <b v="1"/>
    <s v="theater/plays"/>
    <n v="102"/>
    <n v="55.01"/>
    <s v="theater"/>
    <s v="plays"/>
    <x v="516"/>
    <d v="2016-08-23T03:07:17"/>
  </r>
  <r>
    <n v="3465"/>
    <x v="516"/>
    <s v="Family Duels is a tragicomedy about family, filth, fraud and fornication. Please help us bring Crooked Tree to the Camden Fringe."/>
    <n v="2000"/>
    <n v="2060"/>
    <x v="0"/>
    <s v="GB"/>
    <s v="GBP"/>
    <n v="1439136000"/>
    <x v="517"/>
    <b v="0"/>
    <n v="36"/>
    <b v="1"/>
    <s v="theater/plays"/>
    <n v="103"/>
    <n v="57.22"/>
    <s v="theater"/>
    <s v="plays"/>
    <x v="517"/>
    <d v="2015-08-09T16:00:00"/>
  </r>
  <r>
    <n v="3466"/>
    <x v="517"/>
    <s v="The Spotlight Youth Theater is a program where every participant has a moment in the spotlight."/>
    <n v="3500"/>
    <n v="4450"/>
    <x v="0"/>
    <s v="US"/>
    <s v="USD"/>
    <n v="1461108450"/>
    <x v="518"/>
    <b v="0"/>
    <n v="61"/>
    <b v="1"/>
    <s v="theater/plays"/>
    <n v="127"/>
    <n v="72.95"/>
    <s v="theater"/>
    <s v="plays"/>
    <x v="518"/>
    <d v="2016-04-19T23:27:30"/>
  </r>
  <r>
    <n v="3467"/>
    <x v="518"/>
    <s v="Venus in Fur, By David Ives."/>
    <n v="3000"/>
    <n v="3030"/>
    <x v="0"/>
    <s v="US"/>
    <s v="USD"/>
    <n v="1426864032"/>
    <x v="519"/>
    <b v="0"/>
    <n v="47"/>
    <b v="1"/>
    <s v="theater/plays"/>
    <n v="101"/>
    <n v="64.47"/>
    <s v="theater"/>
    <s v="plays"/>
    <x v="519"/>
    <d v="2015-03-20T15:07:12"/>
  </r>
  <r>
    <n v="3468"/>
    <x v="519"/>
    <s v="Amidst the atrocities of WWII, two women transcend enemy lines to make the ultimate heroic sacrifice."/>
    <n v="10000"/>
    <n v="12178"/>
    <x v="0"/>
    <s v="US"/>
    <s v="USD"/>
    <n v="1474426800"/>
    <x v="520"/>
    <b v="0"/>
    <n v="17"/>
    <b v="1"/>
    <s v="theater/plays"/>
    <n v="122"/>
    <n v="716.35"/>
    <s v="theater"/>
    <s v="plays"/>
    <x v="520"/>
    <d v="2016-09-21T03:00:00"/>
  </r>
  <r>
    <n v="3469"/>
    <x v="520"/>
    <s v="Original plays written, performed, and produced by young and diverse theater artists - alumni from Hostos Lincoln Academy in the Bronx."/>
    <n v="2800"/>
    <n v="3175"/>
    <x v="0"/>
    <s v="US"/>
    <s v="USD"/>
    <n v="1461857045"/>
    <x v="521"/>
    <b v="0"/>
    <n v="63"/>
    <b v="1"/>
    <s v="theater/plays"/>
    <n v="113"/>
    <n v="50.4"/>
    <s v="theater"/>
    <s v="plays"/>
    <x v="521"/>
    <d v="2016-04-28T15:24:05"/>
  </r>
  <r>
    <n v="3470"/>
    <x v="521"/>
    <s v="The New Artist's Circle is a theatre company dedicated to bringing the arts to young people."/>
    <n v="250"/>
    <n v="375"/>
    <x v="0"/>
    <s v="US"/>
    <s v="USD"/>
    <n v="1468618680"/>
    <x v="522"/>
    <b v="0"/>
    <n v="9"/>
    <b v="1"/>
    <s v="theater/plays"/>
    <n v="150"/>
    <n v="41.67"/>
    <s v="theater"/>
    <s v="plays"/>
    <x v="522"/>
    <d v="2016-07-15T21:38:00"/>
  </r>
  <r>
    <n v="3471"/>
    <x v="522"/>
    <s v="Fast paced, two hander which uses headphone verbatim technique to give an insight into the everyday lives of Leeds city locals."/>
    <n v="500"/>
    <n v="1073"/>
    <x v="0"/>
    <s v="GB"/>
    <s v="GBP"/>
    <n v="1409515200"/>
    <x v="523"/>
    <b v="0"/>
    <n v="30"/>
    <b v="1"/>
    <s v="theater/plays"/>
    <n v="215"/>
    <n v="35.770000000000003"/>
    <s v="theater"/>
    <s v="plays"/>
    <x v="523"/>
    <d v="2014-08-31T20:00:00"/>
  </r>
  <r>
    <n v="3472"/>
    <x v="523"/>
    <s v="Raising funds for Dandelion Theatre's Chicago production of 'Body Awareness' by the Pulitzer Prize-winning playwright Annie Baker."/>
    <n v="2000"/>
    <n v="2041"/>
    <x v="0"/>
    <s v="US"/>
    <s v="USD"/>
    <n v="1415253540"/>
    <x v="524"/>
    <b v="0"/>
    <n v="23"/>
    <b v="1"/>
    <s v="theater/plays"/>
    <n v="102"/>
    <n v="88.74"/>
    <s v="theater"/>
    <s v="plays"/>
    <x v="524"/>
    <d v="2014-11-06T05:59:00"/>
  </r>
  <r>
    <n v="3473"/>
    <x v="524"/>
    <s v="A modern telling of the Greek myth. Sisyphus defies the Gods and attempts to change the world order... but can he overcome his fate?"/>
    <n v="4900"/>
    <n v="4900"/>
    <x v="0"/>
    <s v="US"/>
    <s v="USD"/>
    <n v="1426883220"/>
    <x v="525"/>
    <b v="0"/>
    <n v="33"/>
    <b v="1"/>
    <s v="theater/plays"/>
    <n v="100"/>
    <n v="148.47999999999999"/>
    <s v="theater"/>
    <s v="plays"/>
    <x v="525"/>
    <d v="2015-03-20T20:27:00"/>
  </r>
  <r>
    <n v="3474"/>
    <x v="525"/>
    <s v="Help us get actor-writer Ian Bonar's debut play - a hilarious, heartbreaking story of grief and loss - to the 2016 Edinburgh Fringe."/>
    <n v="2000"/>
    <n v="2020"/>
    <x v="0"/>
    <s v="GB"/>
    <s v="GBP"/>
    <n v="1469016131"/>
    <x v="526"/>
    <b v="0"/>
    <n v="39"/>
    <b v="1"/>
    <s v="theater/plays"/>
    <n v="101"/>
    <n v="51.79"/>
    <s v="theater"/>
    <s v="plays"/>
    <x v="526"/>
    <d v="2016-07-20T12:02:11"/>
  </r>
  <r>
    <n v="3475"/>
    <x v="526"/>
    <s v="Score is a musical play inspired by true stories of parents who have recovered from addiction and regained their children."/>
    <n v="300"/>
    <n v="340"/>
    <x v="0"/>
    <s v="GB"/>
    <s v="GBP"/>
    <n v="1414972800"/>
    <x v="527"/>
    <b v="0"/>
    <n v="17"/>
    <b v="1"/>
    <s v="theater/plays"/>
    <n v="113"/>
    <n v="20"/>
    <s v="theater"/>
    <s v="plays"/>
    <x v="527"/>
    <d v="2014-11-03T00:00:00"/>
  </r>
  <r>
    <n v="3476"/>
    <x v="527"/>
    <s v="Meet the Martins; a modern family dealing with modern issues in a way that is as All-American as apple pie, James Dean and repression."/>
    <n v="300"/>
    <n v="312"/>
    <x v="0"/>
    <s v="US"/>
    <s v="USD"/>
    <n v="1414378800"/>
    <x v="528"/>
    <b v="0"/>
    <n v="6"/>
    <b v="1"/>
    <s v="theater/plays"/>
    <n v="104"/>
    <n v="52"/>
    <s v="theater"/>
    <s v="plays"/>
    <x v="528"/>
    <d v="2014-10-27T03:00:00"/>
  </r>
  <r>
    <n v="3477"/>
    <x v="528"/>
    <s v="8 ten-minute plays, written, directed, rehearsed, and fully produced in only 24 hours! Are we crazy? You bet we are!"/>
    <n v="1800"/>
    <n v="2076"/>
    <x v="0"/>
    <s v="US"/>
    <s v="USD"/>
    <n v="1431831600"/>
    <x v="529"/>
    <b v="0"/>
    <n v="39"/>
    <b v="1"/>
    <s v="theater/plays"/>
    <n v="115"/>
    <n v="53.23"/>
    <s v="theater"/>
    <s v="plays"/>
    <x v="529"/>
    <d v="2015-05-17T03:00:00"/>
  </r>
  <r>
    <n v="3478"/>
    <x v="529"/>
    <s v="Bare Theatre takes on Shakespeare's most notorious &quot;problem play,&quot; which asks how far we are willing to go to do what is right."/>
    <n v="2000"/>
    <n v="2257"/>
    <x v="0"/>
    <s v="US"/>
    <s v="USD"/>
    <n v="1426539600"/>
    <x v="530"/>
    <b v="0"/>
    <n v="57"/>
    <b v="1"/>
    <s v="theater/plays"/>
    <n v="113"/>
    <n v="39.6"/>
    <s v="theater"/>
    <s v="plays"/>
    <x v="530"/>
    <d v="2015-03-16T21:00:00"/>
  </r>
  <r>
    <n v="3479"/>
    <x v="530"/>
    <s v="A new comedy about what happened to a band of foolhardy actors when the Puritans closed the theatres in the 1640s."/>
    <n v="1500"/>
    <n v="1918"/>
    <x v="0"/>
    <s v="GB"/>
    <s v="GBP"/>
    <n v="1403382680"/>
    <x v="531"/>
    <b v="0"/>
    <n v="56"/>
    <b v="1"/>
    <s v="theater/plays"/>
    <n v="128"/>
    <n v="34.25"/>
    <s v="theater"/>
    <s v="plays"/>
    <x v="531"/>
    <d v="2014-06-21T20:31:20"/>
  </r>
  <r>
    <n v="3480"/>
    <x v="531"/>
    <s v="Georgia is a play that looks at the taboo topic of rape in a relationship.  It's a play about perspectives and various viewpoints."/>
    <n v="1500"/>
    <n v="2140"/>
    <x v="0"/>
    <s v="US"/>
    <s v="USD"/>
    <n v="1436562000"/>
    <x v="532"/>
    <b v="0"/>
    <n v="13"/>
    <b v="1"/>
    <s v="theater/plays"/>
    <n v="143"/>
    <n v="164.62"/>
    <s v="theater"/>
    <s v="plays"/>
    <x v="532"/>
    <d v="2015-07-10T21:00:00"/>
  </r>
  <r>
    <n v="3481"/>
    <x v="532"/>
    <s v="One of Australia's greatest theatres needs your help. Please help us refurnish, fit out and restore this legendary storytelling venue."/>
    <n v="10000"/>
    <n v="11880"/>
    <x v="0"/>
    <s v="AU"/>
    <s v="AUD"/>
    <n v="1420178188"/>
    <x v="533"/>
    <b v="0"/>
    <n v="95"/>
    <b v="1"/>
    <s v="theater/plays"/>
    <n v="119"/>
    <n v="125.05"/>
    <s v="theater"/>
    <s v="plays"/>
    <x v="533"/>
    <d v="2015-01-02T05:56:28"/>
  </r>
  <r>
    <n v="3482"/>
    <x v="533"/>
    <s v="Critically-acclaimed new-writing company Old Trunk make their Edinburgh debut alternating their two darkly comic plays."/>
    <n v="3000"/>
    <n v="4150"/>
    <x v="0"/>
    <s v="GB"/>
    <s v="GBP"/>
    <n v="1404671466"/>
    <x v="534"/>
    <b v="0"/>
    <n v="80"/>
    <b v="1"/>
    <s v="theater/plays"/>
    <n v="138"/>
    <n v="51.88"/>
    <s v="theater"/>
    <s v="plays"/>
    <x v="534"/>
    <d v="2014-07-06T18:31:06"/>
  </r>
  <r>
    <n v="3483"/>
    <x v="534"/>
    <s v="Join 5 high school teachers in the lounge of every high school in America.  Hear what they never say in the classroom."/>
    <n v="3350"/>
    <n v="5358"/>
    <x v="0"/>
    <s v="US"/>
    <s v="USD"/>
    <n v="1404403381"/>
    <x v="535"/>
    <b v="0"/>
    <n v="133"/>
    <b v="1"/>
    <s v="theater/plays"/>
    <n v="160"/>
    <n v="40.29"/>
    <s v="theater"/>
    <s v="plays"/>
    <x v="535"/>
    <d v="2014-07-03T16:03:01"/>
  </r>
  <r>
    <n v="3484"/>
    <x v="535"/>
    <s v="MACBETH IN THE BASEMENT will premiere at the Capital Fringe Festival in July 2016. A teenage kingâ€™s rise and fall in a vicious game."/>
    <n v="2500"/>
    <n v="2856"/>
    <x v="0"/>
    <s v="US"/>
    <s v="USD"/>
    <n v="1466014499"/>
    <x v="536"/>
    <b v="0"/>
    <n v="44"/>
    <b v="1"/>
    <s v="theater/plays"/>
    <n v="114"/>
    <n v="64.91"/>
    <s v="theater"/>
    <s v="plays"/>
    <x v="536"/>
    <d v="2016-06-15T18:14:59"/>
  </r>
  <r>
    <n v="3485"/>
    <x v="536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537"/>
    <b v="0"/>
    <n v="30"/>
    <b v="1"/>
    <s v="theater/plays"/>
    <n v="101"/>
    <n v="55.33"/>
    <s v="theater"/>
    <s v="plays"/>
    <x v="537"/>
    <d v="2016-02-02T16:38:00"/>
  </r>
  <r>
    <n v="3486"/>
    <x v="537"/>
    <s v="Dorothy Parker's unforgettable characters come to life onstage in &quot;Might As Well Live&quot; at the 2015 Hollywood Fringe Festival."/>
    <n v="3000"/>
    <n v="4656"/>
    <x v="0"/>
    <s v="US"/>
    <s v="USD"/>
    <n v="1433314740"/>
    <x v="538"/>
    <b v="0"/>
    <n v="56"/>
    <b v="1"/>
    <s v="theater/plays"/>
    <n v="155"/>
    <n v="83.14"/>
    <s v="theater"/>
    <s v="plays"/>
    <x v="538"/>
    <d v="2015-06-03T06:59:00"/>
  </r>
  <r>
    <n v="3487"/>
    <x v="538"/>
    <s v="Jericho Creek is an original production by Fledgling Theatre Company which will be performed at The Cockpit Theatre in July 2015"/>
    <n v="2000"/>
    <n v="2555"/>
    <x v="0"/>
    <s v="GB"/>
    <s v="GBP"/>
    <n v="1435185252"/>
    <x v="539"/>
    <b v="0"/>
    <n v="66"/>
    <b v="1"/>
    <s v="theater/plays"/>
    <n v="128"/>
    <n v="38.71"/>
    <s v="theater"/>
    <s v="plays"/>
    <x v="539"/>
    <d v="2015-06-24T22:34:12"/>
  </r>
  <r>
    <n v="3488"/>
    <x v="539"/>
    <s v="GTP has been protected financially by The Director since 2012. Now it's time for the community. Do you want GTP? Are we worth it?"/>
    <n v="3000"/>
    <n v="3636"/>
    <x v="0"/>
    <s v="US"/>
    <s v="USD"/>
    <n v="1429286400"/>
    <x v="540"/>
    <b v="0"/>
    <n v="29"/>
    <b v="1"/>
    <s v="theater/plays"/>
    <n v="121"/>
    <n v="125.38"/>
    <s v="theater"/>
    <s v="plays"/>
    <x v="540"/>
    <d v="2015-04-17T16:00:00"/>
  </r>
  <r>
    <n v="3489"/>
    <x v="540"/>
    <s v="A brilliant play by Will Eno. An exciting, young theatre company. A production that promises to wow. You wouldn't want to miss it."/>
    <n v="5000"/>
    <n v="5635"/>
    <x v="0"/>
    <s v="GB"/>
    <s v="GBP"/>
    <n v="1400965200"/>
    <x v="541"/>
    <b v="0"/>
    <n v="72"/>
    <b v="1"/>
    <s v="theater/plays"/>
    <n v="113"/>
    <n v="78.260000000000005"/>
    <s v="theater"/>
    <s v="plays"/>
    <x v="541"/>
    <d v="2014-05-24T21:00:00"/>
  </r>
  <r>
    <n v="3490"/>
    <x v="541"/>
    <s v="The 2016 Resident class is producing a family play about one kid's quest to fly. Help us inspire the next generation of theatre lovers!"/>
    <n v="1000"/>
    <n v="1275"/>
    <x v="0"/>
    <s v="US"/>
    <s v="USD"/>
    <n v="1460574924"/>
    <x v="542"/>
    <b v="0"/>
    <n v="27"/>
    <b v="1"/>
    <s v="theater/plays"/>
    <n v="128"/>
    <n v="47.22"/>
    <s v="theater"/>
    <s v="plays"/>
    <x v="542"/>
    <d v="2016-04-13T19:15:24"/>
  </r>
  <r>
    <n v="3491"/>
    <x v="542"/>
    <s v="Shakespeare Company at UCLA presents The Tempest under the stars in the Fowler Museum Amphitheater. Bring your blankets and enjoy!"/>
    <n v="500"/>
    <n v="791"/>
    <x v="0"/>
    <s v="US"/>
    <s v="USD"/>
    <n v="1431928784"/>
    <x v="543"/>
    <b v="0"/>
    <n v="10"/>
    <b v="1"/>
    <s v="theater/plays"/>
    <n v="158"/>
    <n v="79.099999999999994"/>
    <s v="theater"/>
    <s v="plays"/>
    <x v="543"/>
    <d v="2015-05-18T05:59:44"/>
  </r>
  <r>
    <n v="3492"/>
    <x v="543"/>
    <s v="We have the Blackbox Fellowship at Boston Playwright's Theatre, now all we need is your support to produce Kevin's new play!"/>
    <n v="3800"/>
    <n v="4000.22"/>
    <x v="0"/>
    <s v="US"/>
    <s v="USD"/>
    <n v="1445818397"/>
    <x v="544"/>
    <b v="0"/>
    <n v="35"/>
    <b v="1"/>
    <s v="theater/plays"/>
    <n v="105"/>
    <n v="114.29"/>
    <s v="theater"/>
    <s v="plays"/>
    <x v="544"/>
    <d v="2015-10-26T00:13:17"/>
  </r>
  <r>
    <n v="3493"/>
    <x v="544"/>
    <s v="We need your help purchasing a stage for our production of the Wizard of Oz! This program is helping children with autism. Thank you!"/>
    <n v="1500"/>
    <n v="1500"/>
    <x v="0"/>
    <s v="US"/>
    <s v="USD"/>
    <n v="1408252260"/>
    <x v="545"/>
    <b v="0"/>
    <n v="29"/>
    <b v="1"/>
    <s v="theater/plays"/>
    <n v="100"/>
    <n v="51.72"/>
    <s v="theater"/>
    <s v="plays"/>
    <x v="545"/>
    <d v="2014-08-17T05:11:00"/>
  </r>
  <r>
    <n v="3494"/>
    <x v="545"/>
    <s v="&quot;Special in a Bad Way&quot; is a comedy that questions American Public Schools in their treatment of the so called, 'learning disabled.'"/>
    <n v="400"/>
    <n v="400"/>
    <x v="0"/>
    <s v="US"/>
    <s v="USD"/>
    <n v="1480140000"/>
    <x v="546"/>
    <b v="0"/>
    <n v="13"/>
    <b v="1"/>
    <s v="theater/plays"/>
    <n v="100"/>
    <n v="30.77"/>
    <s v="theater"/>
    <s v="plays"/>
    <x v="546"/>
    <d v="2016-11-26T06:00:00"/>
  </r>
  <r>
    <n v="3495"/>
    <x v="546"/>
    <s v="A one-woman show by Canadian artist Tina Milo. it is a multimedia show about an actress auditioning for a role of a depressed woman."/>
    <n v="5000"/>
    <n v="5343"/>
    <x v="0"/>
    <s v="CA"/>
    <s v="CAD"/>
    <n v="1414862280"/>
    <x v="547"/>
    <b v="0"/>
    <n v="72"/>
    <b v="1"/>
    <s v="theater/plays"/>
    <n v="107"/>
    <n v="74.209999999999994"/>
    <s v="theater"/>
    <s v="plays"/>
    <x v="547"/>
    <d v="2014-11-01T17:18:00"/>
  </r>
  <r>
    <n v="3496"/>
    <x v="547"/>
    <s v="A one-woman play based on Lizzie Borden who was accused of the brutal hatchet murders of her father and step-mother.  Workshop Oct NYC."/>
    <n v="3000"/>
    <n v="3732"/>
    <x v="0"/>
    <s v="US"/>
    <s v="USD"/>
    <n v="1473625166"/>
    <x v="548"/>
    <b v="0"/>
    <n v="78"/>
    <b v="1"/>
    <s v="theater/plays"/>
    <n v="124"/>
    <n v="47.85"/>
    <s v="theater"/>
    <s v="plays"/>
    <x v="548"/>
    <d v="2016-09-11T20:19:26"/>
  </r>
  <r>
    <n v="3497"/>
    <x v="548"/>
    <s v="We've been invited to the San Diego International Fringe Festival. Can you help us get there? Special performances in SLC and OREM."/>
    <n v="1551"/>
    <n v="1686"/>
    <x v="0"/>
    <s v="US"/>
    <s v="USD"/>
    <n v="1464904800"/>
    <x v="549"/>
    <b v="0"/>
    <n v="49"/>
    <b v="1"/>
    <s v="theater/plays"/>
    <n v="109"/>
    <n v="34.409999999999997"/>
    <s v="theater"/>
    <s v="plays"/>
    <x v="549"/>
    <d v="2016-06-02T22:00:00"/>
  </r>
  <r>
    <n v="3498"/>
    <x v="549"/>
    <s v="This solo show has the power to profoundly impact new mothers and those that love them and to educate &amp; change how we support them."/>
    <n v="1650"/>
    <n v="1690"/>
    <x v="0"/>
    <s v="CA"/>
    <s v="CAD"/>
    <n v="1464471840"/>
    <x v="550"/>
    <b v="0"/>
    <n v="42"/>
    <b v="1"/>
    <s v="theater/plays"/>
    <n v="102"/>
    <n v="40.24"/>
    <s v="theater"/>
    <s v="plays"/>
    <x v="550"/>
    <d v="2016-05-28T21:44:00"/>
  </r>
  <r>
    <n v="3499"/>
    <x v="550"/>
    <s v="Figure 8 Troupe's debut performance! A stunning piece of theatre written by premier female playwright Maria Irene Fornes."/>
    <n v="2000"/>
    <n v="2110"/>
    <x v="0"/>
    <s v="US"/>
    <s v="USD"/>
    <n v="1435733940"/>
    <x v="551"/>
    <b v="0"/>
    <n v="35"/>
    <b v="1"/>
    <s v="theater/plays"/>
    <n v="106"/>
    <n v="60.29"/>
    <s v="theater"/>
    <s v="plays"/>
    <x v="551"/>
    <d v="2015-07-01T06:59:00"/>
  </r>
  <r>
    <n v="3500"/>
    <x v="551"/>
    <s v="A minimalist, post-modern production of the classic play, performed and produced by aspiring theater undergraduates at UMass Amherst."/>
    <n v="1000"/>
    <n v="1063"/>
    <x v="0"/>
    <s v="US"/>
    <s v="USD"/>
    <n v="1457326740"/>
    <x v="552"/>
    <b v="0"/>
    <n v="42"/>
    <b v="1"/>
    <s v="theater/plays"/>
    <n v="106"/>
    <n v="25.31"/>
    <s v="theater"/>
    <s v="plays"/>
    <x v="552"/>
    <d v="2016-03-07T04:59:00"/>
  </r>
  <r>
    <n v="3501"/>
    <x v="552"/>
    <s v="'Pig' by Alex Oates is an urgent and dark comedy with live music that discusses the vital issue of the state of our police force."/>
    <n v="1500"/>
    <n v="1510"/>
    <x v="0"/>
    <s v="GB"/>
    <s v="GBP"/>
    <n v="1441995595"/>
    <x v="553"/>
    <b v="0"/>
    <n v="42"/>
    <b v="1"/>
    <s v="theater/plays"/>
    <n v="101"/>
    <n v="35.950000000000003"/>
    <s v="theater"/>
    <s v="plays"/>
    <x v="553"/>
    <d v="2015-09-11T18:19:55"/>
  </r>
  <r>
    <n v="3502"/>
    <x v="553"/>
    <s v="Dickhead is a play about one man's struggle with the dicks in his head. If you want to know more stop being a twat and put out...please"/>
    <n v="4000"/>
    <n v="4216"/>
    <x v="0"/>
    <s v="US"/>
    <s v="USD"/>
    <n v="1458100740"/>
    <x v="554"/>
    <b v="0"/>
    <n v="31"/>
    <b v="1"/>
    <s v="theater/plays"/>
    <n v="105"/>
    <n v="136"/>
    <s v="theater"/>
    <s v="plays"/>
    <x v="554"/>
    <d v="2016-03-16T03:59:00"/>
  </r>
  <r>
    <n v="3503"/>
    <x v="554"/>
    <s v="A group of Sicilian immigrants in New York struggle to deal with conflict from both within the family and from without."/>
    <n v="2500"/>
    <n v="2689"/>
    <x v="0"/>
    <s v="GB"/>
    <s v="GBP"/>
    <n v="1469359728"/>
    <x v="555"/>
    <b v="0"/>
    <n v="38"/>
    <b v="1"/>
    <s v="theater/plays"/>
    <n v="108"/>
    <n v="70.760000000000005"/>
    <s v="theater"/>
    <s v="plays"/>
    <x v="555"/>
    <d v="2016-07-24T11:28:48"/>
  </r>
  <r>
    <n v="3504"/>
    <x v="555"/>
    <s v="The Sterling Lion Theater Company is a non-profit theater group established for the benefit of the Connecticut lower Naugatuck Valley."/>
    <n v="1000"/>
    <n v="1000"/>
    <x v="0"/>
    <s v="US"/>
    <s v="USD"/>
    <n v="1447959491"/>
    <x v="556"/>
    <b v="0"/>
    <n v="8"/>
    <b v="1"/>
    <s v="theater/plays"/>
    <n v="100"/>
    <n v="125"/>
    <s v="theater"/>
    <s v="plays"/>
    <x v="556"/>
    <d v="2015-11-19T18:58:11"/>
  </r>
  <r>
    <n v="3505"/>
    <x v="556"/>
    <s v="Four myths._x000a_Four writers._x000a_Four new takes._x000a__x000a_The Four Disgracers comes to the stage to launch a new theatre group, Ixion."/>
    <n v="2500"/>
    <n v="2594"/>
    <x v="0"/>
    <s v="US"/>
    <s v="USD"/>
    <n v="1399953600"/>
    <x v="557"/>
    <b v="0"/>
    <n v="39"/>
    <b v="1"/>
    <s v="theater/plays"/>
    <n v="104"/>
    <n v="66.510000000000005"/>
    <s v="theater"/>
    <s v="plays"/>
    <x v="557"/>
    <d v="2014-05-13T04:00:00"/>
  </r>
  <r>
    <n v="3506"/>
    <x v="557"/>
    <s v="The Secret is a historical drama about a lawyer who worked for the Spanish Inquisition &amp; crossed the Atlantic with Menendez in 1565."/>
    <n v="3000"/>
    <n v="3045"/>
    <x v="0"/>
    <s v="US"/>
    <s v="USD"/>
    <n v="1408815440"/>
    <x v="558"/>
    <b v="0"/>
    <n v="29"/>
    <b v="1"/>
    <s v="theater/plays"/>
    <n v="102"/>
    <n v="105"/>
    <s v="theater"/>
    <s v="plays"/>
    <x v="558"/>
    <d v="2014-08-23T17:37:20"/>
  </r>
  <r>
    <n v="3507"/>
    <x v="558"/>
    <s v="Please help our troupe bring our first project from planning to reality! Join us on one exciting ride!"/>
    <n v="10000"/>
    <n v="10440"/>
    <x v="0"/>
    <s v="US"/>
    <s v="USD"/>
    <n v="1464732537"/>
    <x v="559"/>
    <b v="0"/>
    <n v="72"/>
    <b v="1"/>
    <s v="theater/plays"/>
    <n v="104"/>
    <n v="145"/>
    <s v="theater"/>
    <s v="plays"/>
    <x v="559"/>
    <d v="2016-05-31T22:08:57"/>
  </r>
  <r>
    <n v="3508"/>
    <x v="559"/>
    <s v="Roll The Dice Theatre Company revolves around taking risks in the game of life vicariously through beloved childhood games."/>
    <n v="100"/>
    <n v="180"/>
    <x v="0"/>
    <s v="GB"/>
    <s v="GBP"/>
    <n v="1462914000"/>
    <x v="560"/>
    <b v="0"/>
    <n v="15"/>
    <b v="1"/>
    <s v="theater/plays"/>
    <n v="180"/>
    <n v="12"/>
    <s v="theater"/>
    <s v="plays"/>
    <x v="560"/>
    <d v="2016-05-10T21:00:00"/>
  </r>
  <r>
    <n v="3509"/>
    <x v="560"/>
    <s v="PL@Y is an original comedic fantasy spectacle inspired by the original music of the Amboys and classic rabbit-hole fiction archetypes"/>
    <n v="3000"/>
    <n v="3190"/>
    <x v="0"/>
    <s v="US"/>
    <s v="USD"/>
    <n v="1416545700"/>
    <x v="561"/>
    <b v="0"/>
    <n v="33"/>
    <b v="1"/>
    <s v="theater/plays"/>
    <n v="106"/>
    <n v="96.67"/>
    <s v="theater"/>
    <s v="plays"/>
    <x v="561"/>
    <d v="2014-11-21T04:55:00"/>
  </r>
  <r>
    <n v="3510"/>
    <x v="561"/>
    <s v="The Uncommon Loons return with Much Ado for a 2nd production of Shakespeare in Minnesota's Nature on the banks of the Mississippi!"/>
    <n v="900"/>
    <n v="905"/>
    <x v="0"/>
    <s v="US"/>
    <s v="USD"/>
    <n v="1404312846"/>
    <x v="562"/>
    <b v="0"/>
    <n v="15"/>
    <b v="1"/>
    <s v="theater/plays"/>
    <n v="101"/>
    <n v="60.33"/>
    <s v="theater"/>
    <s v="plays"/>
    <x v="562"/>
    <d v="2014-07-02T14:54:06"/>
  </r>
  <r>
    <n v="3511"/>
    <x v="562"/>
    <s v="The world premiere of the first full-length play by Eve Leigh, at the intimate Finborough Theatre in London."/>
    <n v="1500"/>
    <n v="1518"/>
    <x v="0"/>
    <s v="GB"/>
    <s v="GBP"/>
    <n v="1415385000"/>
    <x v="563"/>
    <b v="0"/>
    <n v="19"/>
    <b v="1"/>
    <s v="theater/plays"/>
    <n v="101"/>
    <n v="79.89"/>
    <s v="theater"/>
    <s v="plays"/>
    <x v="563"/>
    <d v="2014-11-07T18:30:00"/>
  </r>
  <r>
    <n v="3512"/>
    <x v="563"/>
    <s v="We're making a hard hitting, innovative play which will open your eyes to what mental illness is like in the mind of the sufferer."/>
    <n v="1000"/>
    <n v="1000"/>
    <x v="0"/>
    <s v="GB"/>
    <s v="GBP"/>
    <n v="1429789992"/>
    <x v="564"/>
    <b v="0"/>
    <n v="17"/>
    <b v="1"/>
    <s v="theater/plays"/>
    <n v="100"/>
    <n v="58.82"/>
    <s v="theater"/>
    <s v="plays"/>
    <x v="564"/>
    <d v="2015-04-23T11:53:12"/>
  </r>
  <r>
    <n v="3513"/>
    <x v="564"/>
    <s v="Brazos Valley TROUPE is taking an original work, Truth AND Consequences, to the Texas Nonprofit Theaters 2014 Youth Conference"/>
    <n v="2800"/>
    <n v="3315"/>
    <x v="0"/>
    <s v="US"/>
    <s v="USD"/>
    <n v="1401857940"/>
    <x v="565"/>
    <b v="0"/>
    <n v="44"/>
    <b v="1"/>
    <s v="theater/plays"/>
    <n v="118"/>
    <n v="75.34"/>
    <s v="theater"/>
    <s v="plays"/>
    <x v="565"/>
    <d v="2014-06-04T04:59:00"/>
  </r>
  <r>
    <n v="3514"/>
    <x v="565"/>
    <s v="My play &quot;In the Hour Before the Bars Open&quot; has won an award from KCACTF, but I need to present the play in Georgia to receive it!"/>
    <n v="500"/>
    <n v="550"/>
    <x v="0"/>
    <s v="US"/>
    <s v="USD"/>
    <n v="1422853140"/>
    <x v="566"/>
    <b v="0"/>
    <n v="10"/>
    <b v="1"/>
    <s v="theater/plays"/>
    <n v="110"/>
    <n v="55"/>
    <s v="theater"/>
    <s v="plays"/>
    <x v="566"/>
    <d v="2015-02-02T04:59:00"/>
  </r>
  <r>
    <n v="3515"/>
    <x v="566"/>
    <s v="We are casting an all-inclusive production of Shakespeare's Twelfth Night in a non-traditional performance space."/>
    <n v="3000"/>
    <n v="3080"/>
    <x v="0"/>
    <s v="US"/>
    <s v="USD"/>
    <n v="1433097171"/>
    <x v="567"/>
    <b v="0"/>
    <n v="46"/>
    <b v="1"/>
    <s v="theater/plays"/>
    <n v="103"/>
    <n v="66.959999999999994"/>
    <s v="theater"/>
    <s v="plays"/>
    <x v="567"/>
    <d v="2015-05-31T18:32:51"/>
  </r>
  <r>
    <n v="3516"/>
    <x v="567"/>
    <s v="A new play about a lesser known yet pivotal event in American history, about a group of WWI Veterans fighting for their rights."/>
    <n v="2500"/>
    <n v="2500"/>
    <x v="0"/>
    <s v="US"/>
    <s v="USD"/>
    <n v="1410145200"/>
    <x v="568"/>
    <b v="0"/>
    <n v="11"/>
    <b v="1"/>
    <s v="theater/plays"/>
    <n v="100"/>
    <n v="227.27"/>
    <s v="theater"/>
    <s v="plays"/>
    <x v="568"/>
    <d v="2014-09-08T03:00:00"/>
  </r>
  <r>
    <n v="3517"/>
    <x v="568"/>
    <s v="Support an outstanding cast of actors to take on a professional production of a masterpiece of modern theatre"/>
    <n v="4000"/>
    <n v="4000"/>
    <x v="0"/>
    <s v="GB"/>
    <s v="GBP"/>
    <n v="1404471600"/>
    <x v="569"/>
    <b v="0"/>
    <n v="13"/>
    <b v="1"/>
    <s v="theater/plays"/>
    <n v="100"/>
    <n v="307.69"/>
    <s v="theater"/>
    <s v="plays"/>
    <x v="569"/>
    <d v="2014-07-04T11:00:00"/>
  </r>
  <r>
    <n v="3518"/>
    <x v="569"/>
    <s v="One play.  Two theaters.  See the story from both sides and then decide for yourself - who are the BEASTS OF BAVERLY GROVE?"/>
    <n v="1500"/>
    <n v="1650.69"/>
    <x v="0"/>
    <s v="US"/>
    <s v="USD"/>
    <n v="1412259660"/>
    <x v="570"/>
    <b v="0"/>
    <n v="33"/>
    <b v="1"/>
    <s v="theater/plays"/>
    <n v="110"/>
    <n v="50.02"/>
    <s v="theater"/>
    <s v="plays"/>
    <x v="570"/>
    <d v="2014-10-02T14:21:00"/>
  </r>
  <r>
    <n v="3519"/>
    <x v="570"/>
    <s v="Bookstory is a tiny puppet musical with some very big ideas that tells the story of the story in the digital age"/>
    <n v="2000"/>
    <n v="2027"/>
    <x v="0"/>
    <s v="GB"/>
    <s v="GBP"/>
    <n v="1425478950"/>
    <x v="571"/>
    <b v="0"/>
    <n v="28"/>
    <b v="1"/>
    <s v="theater/plays"/>
    <n v="101"/>
    <n v="72.39"/>
    <s v="theater"/>
    <s v="plays"/>
    <x v="571"/>
    <d v="2015-03-04T14:22:30"/>
  </r>
  <r>
    <n v="3520"/>
    <x v="571"/>
    <s v="Help us to bring &quot;Protocols&quot; at the 2015 Camden Fringe. The most controversial play of the year."/>
    <n v="2000"/>
    <n v="2015"/>
    <x v="0"/>
    <s v="GB"/>
    <s v="GBP"/>
    <n v="1441547220"/>
    <x v="572"/>
    <b v="0"/>
    <n v="21"/>
    <b v="1"/>
    <s v="theater/plays"/>
    <n v="101"/>
    <n v="95.95"/>
    <s v="theater"/>
    <s v="plays"/>
    <x v="572"/>
    <d v="2015-09-06T13:47:00"/>
  </r>
  <r>
    <n v="3521"/>
    <x v="572"/>
    <s v="A professionally directed/acted workshop &amp; reading for a new play depicting sexual addiction and its crippling effect on relationships."/>
    <n v="350"/>
    <n v="593"/>
    <x v="0"/>
    <s v="US"/>
    <s v="USD"/>
    <n v="1411980020"/>
    <x v="573"/>
    <b v="0"/>
    <n v="13"/>
    <b v="1"/>
    <s v="theater/plays"/>
    <n v="169"/>
    <n v="45.62"/>
    <s v="theater"/>
    <s v="plays"/>
    <x v="573"/>
    <d v="2014-09-29T08:40:20"/>
  </r>
  <r>
    <n v="3522"/>
    <x v="573"/>
    <s v="New show with 2 performers and an original score, bringing the true story of this forgotten WW1 heroine to audiences in the southwest."/>
    <n v="1395"/>
    <n v="1395"/>
    <x v="0"/>
    <s v="GB"/>
    <s v="GBP"/>
    <n v="1442311560"/>
    <x v="574"/>
    <b v="0"/>
    <n v="34"/>
    <b v="1"/>
    <s v="theater/plays"/>
    <n v="100"/>
    <n v="41.03"/>
    <s v="theater"/>
    <s v="plays"/>
    <x v="574"/>
    <d v="2015-09-15T10:06:00"/>
  </r>
  <r>
    <n v="3523"/>
    <x v="574"/>
    <s v="An old play about our world. Set in 1970s England, Magnificence is a gut-wrenching story of radicalisation, idealism and pity."/>
    <n v="4000"/>
    <n v="4546"/>
    <x v="0"/>
    <s v="GB"/>
    <s v="GBP"/>
    <n v="1474844400"/>
    <x v="575"/>
    <b v="0"/>
    <n v="80"/>
    <b v="1"/>
    <s v="theater/plays"/>
    <n v="114"/>
    <n v="56.83"/>
    <s v="theater"/>
    <s v="plays"/>
    <x v="575"/>
    <d v="2016-09-25T23:00:00"/>
  </r>
  <r>
    <n v="3524"/>
    <x v="575"/>
    <s v="A West Texas matriarch is enraged by the news that her gay grandson has been the victim of a hate crime committed by his own father."/>
    <n v="10000"/>
    <n v="10156"/>
    <x v="0"/>
    <s v="US"/>
    <s v="USD"/>
    <n v="1410580800"/>
    <x v="576"/>
    <b v="0"/>
    <n v="74"/>
    <b v="1"/>
    <s v="theater/plays"/>
    <n v="102"/>
    <n v="137.24"/>
    <s v="theater"/>
    <s v="plays"/>
    <x v="576"/>
    <d v="2014-09-13T04:00:00"/>
  </r>
  <r>
    <n v="3525"/>
    <x v="576"/>
    <s v="The Attic interns present Tennessee Williams's &quot;Talk to Me Like the Rain and Let Me Listen&quot; performing at The Flea Theater!"/>
    <n v="500"/>
    <n v="530"/>
    <x v="0"/>
    <s v="US"/>
    <s v="USD"/>
    <n v="1439136000"/>
    <x v="577"/>
    <b v="0"/>
    <n v="7"/>
    <b v="1"/>
    <s v="theater/plays"/>
    <n v="106"/>
    <n v="75.709999999999994"/>
    <s v="theater"/>
    <s v="plays"/>
    <x v="577"/>
    <d v="2015-08-09T16:00:00"/>
  </r>
  <r>
    <n v="3526"/>
    <x v="577"/>
    <s v="By day we perform Acts of Kindness, by night we perform free theater, all sustained by the love of our neighbors, not ticket prices."/>
    <n v="3300"/>
    <n v="3366"/>
    <x v="0"/>
    <s v="US"/>
    <s v="USD"/>
    <n v="1461823140"/>
    <x v="578"/>
    <b v="0"/>
    <n v="34"/>
    <b v="1"/>
    <s v="theater/plays"/>
    <n v="102"/>
    <n v="99"/>
    <s v="theater"/>
    <s v="plays"/>
    <x v="578"/>
    <d v="2016-04-28T05:59:00"/>
  </r>
  <r>
    <n v="3527"/>
    <x v="578"/>
    <s v="A 'tasty' new drama ~&quot;Booker T Washington of Tuskegee, Alabama, dined with the President (Roosevelt) last evening.&quot;~ the White House."/>
    <n v="6000"/>
    <n v="7015"/>
    <x v="0"/>
    <s v="US"/>
    <s v="USD"/>
    <n v="1436587140"/>
    <x v="579"/>
    <b v="0"/>
    <n v="86"/>
    <b v="1"/>
    <s v="theater/plays"/>
    <n v="117"/>
    <n v="81.569999999999993"/>
    <s v="theater"/>
    <s v="plays"/>
    <x v="579"/>
    <d v="2015-07-11T03:59:00"/>
  </r>
  <r>
    <n v="3528"/>
    <x v="579"/>
    <s v="pluck. productions present their first four-week run - the world premiere of David K. Barnes' BIRTHDAY SUIT at the Old Red Lion."/>
    <n v="1650"/>
    <n v="1669"/>
    <x v="0"/>
    <s v="GB"/>
    <s v="GBP"/>
    <n v="1484740918"/>
    <x v="580"/>
    <b v="0"/>
    <n v="37"/>
    <b v="1"/>
    <s v="theater/plays"/>
    <n v="101"/>
    <n v="45.11"/>
    <s v="theater"/>
    <s v="plays"/>
    <x v="580"/>
    <d v="2017-01-18T12:01:58"/>
  </r>
  <r>
    <n v="3529"/>
    <x v="580"/>
    <s v="Partners w/the Black Arts &amp; Cultural Center; we use theatre to EDUCATE &amp; EMPOWER through diverse expressions of the human experience."/>
    <n v="500"/>
    <n v="660"/>
    <x v="0"/>
    <s v="US"/>
    <s v="USD"/>
    <n v="1436749200"/>
    <x v="581"/>
    <b v="0"/>
    <n v="18"/>
    <b v="1"/>
    <s v="theater/plays"/>
    <n v="132"/>
    <n v="36.67"/>
    <s v="theater"/>
    <s v="plays"/>
    <x v="581"/>
    <d v="2015-07-13T01:00:00"/>
  </r>
  <r>
    <n v="3530"/>
    <x v="581"/>
    <s v="â€œFar From Fictionâ€ is a powerful play, written by Sally Willis, offering insights into a new understanding of  female psychology."/>
    <n v="2750"/>
    <n v="2750"/>
    <x v="0"/>
    <s v="GB"/>
    <s v="GBP"/>
    <n v="1460318400"/>
    <x v="582"/>
    <b v="0"/>
    <n v="22"/>
    <b v="1"/>
    <s v="theater/plays"/>
    <n v="100"/>
    <n v="125"/>
    <s v="theater"/>
    <s v="plays"/>
    <x v="582"/>
    <d v="2016-04-10T20:00:00"/>
  </r>
  <r>
    <n v="3531"/>
    <x v="582"/>
    <s v="A political comedy for a crazy election year"/>
    <n v="1000"/>
    <n v="1280"/>
    <x v="0"/>
    <s v="US"/>
    <s v="USD"/>
    <n v="1467301334"/>
    <x v="583"/>
    <b v="0"/>
    <n v="26"/>
    <b v="1"/>
    <s v="theater/plays"/>
    <n v="128"/>
    <n v="49.23"/>
    <s v="theater"/>
    <s v="plays"/>
    <x v="583"/>
    <d v="2016-06-30T15:42:14"/>
  </r>
  <r>
    <n v="3532"/>
    <x v="583"/>
    <s v="Our goal: To produce a stirring one-woman show historically based on African-American womenâ€™s experiences, struggles, and journeys."/>
    <n v="960"/>
    <n v="1142"/>
    <x v="0"/>
    <s v="US"/>
    <s v="USD"/>
    <n v="1411012740"/>
    <x v="584"/>
    <b v="0"/>
    <n v="27"/>
    <b v="1"/>
    <s v="theater/plays"/>
    <n v="119"/>
    <n v="42.3"/>
    <s v="theater"/>
    <s v="plays"/>
    <x v="584"/>
    <d v="2014-09-18T03:59:00"/>
  </r>
  <r>
    <n v="3533"/>
    <x v="584"/>
    <s v="Two shows! (we're feeling particularly ambitious). Help us produce Eurydice and The Effect of Gamma Rays on Man-in-the-Moon Marigolds!"/>
    <n v="500"/>
    <n v="631"/>
    <x v="0"/>
    <s v="US"/>
    <s v="USD"/>
    <n v="1447269367"/>
    <x v="585"/>
    <b v="0"/>
    <n v="8"/>
    <b v="1"/>
    <s v="theater/plays"/>
    <n v="126"/>
    <n v="78.88"/>
    <s v="theater"/>
    <s v="plays"/>
    <x v="585"/>
    <d v="2015-11-11T19:16:07"/>
  </r>
  <r>
    <n v="3534"/>
    <x v="585"/>
    <s v="A Theatrical Prequel to Hell's Rebels, the current Pathfinder Adventure Path from Paizo Publishing"/>
    <n v="5000"/>
    <n v="7810"/>
    <x v="0"/>
    <s v="US"/>
    <s v="USD"/>
    <n v="1443711623"/>
    <x v="586"/>
    <b v="0"/>
    <n v="204"/>
    <b v="1"/>
    <s v="theater/plays"/>
    <n v="156"/>
    <n v="38.28"/>
    <s v="theater"/>
    <s v="plays"/>
    <x v="586"/>
    <d v="2015-10-01T15:00:23"/>
  </r>
  <r>
    <n v="3535"/>
    <x v="586"/>
    <s v="On the 60th anniversary of Twelve Angry Men, 12 female writers create 12 short pieces about what makes them angry."/>
    <n v="2000"/>
    <n v="2063"/>
    <x v="0"/>
    <s v="GB"/>
    <s v="GBP"/>
    <n v="1443808800"/>
    <x v="587"/>
    <b v="0"/>
    <n v="46"/>
    <b v="1"/>
    <s v="theater/plays"/>
    <n v="103"/>
    <n v="44.85"/>
    <s v="theater"/>
    <s v="plays"/>
    <x v="587"/>
    <d v="2015-10-02T18:00:00"/>
  </r>
  <r>
    <n v="3536"/>
    <x v="587"/>
    <s v="&quot;Inteligent, Inspired and Inimitable&quot; Nottingham's leading two man improv show is heading to Dave's Leicester Comedy Festival."/>
    <n v="150"/>
    <n v="230"/>
    <x v="0"/>
    <s v="GB"/>
    <s v="GBP"/>
    <n v="1450612740"/>
    <x v="588"/>
    <b v="0"/>
    <n v="17"/>
    <b v="1"/>
    <s v="theater/plays"/>
    <n v="153"/>
    <n v="13.53"/>
    <s v="theater"/>
    <s v="plays"/>
    <x v="588"/>
    <d v="2015-12-20T11:59:00"/>
  </r>
  <r>
    <n v="3537"/>
    <x v="588"/>
    <s v="A fast-pace, zany comedy involving six actors performing seven usually untold Grimm Fairy Tales about giants, witches, demons and more!"/>
    <n v="675"/>
    <n v="1218"/>
    <x v="0"/>
    <s v="CA"/>
    <s v="CAD"/>
    <n v="1416211140"/>
    <x v="589"/>
    <b v="0"/>
    <n v="28"/>
    <b v="1"/>
    <s v="theater/plays"/>
    <n v="180"/>
    <n v="43.5"/>
    <s v="theater"/>
    <s v="plays"/>
    <x v="589"/>
    <d v="2014-11-17T07:59:00"/>
  </r>
  <r>
    <n v="3538"/>
    <x v="589"/>
    <s v="A play about riverside homelessness, inspired by true events. Shows at Brunel Museum, 240 Project and similar community organisations."/>
    <n v="2000"/>
    <n v="2569"/>
    <x v="0"/>
    <s v="GB"/>
    <s v="GBP"/>
    <n v="1471428340"/>
    <x v="590"/>
    <b v="0"/>
    <n v="83"/>
    <b v="1"/>
    <s v="theater/plays"/>
    <n v="128"/>
    <n v="30.95"/>
    <s v="theater"/>
    <s v="plays"/>
    <x v="590"/>
    <d v="2016-08-17T10:05:40"/>
  </r>
  <r>
    <n v="3539"/>
    <x v="590"/>
    <s v="A searing new play that takes  an unflinching look at the terrible costs of police shootings in the African American community."/>
    <n v="600"/>
    <n v="718"/>
    <x v="0"/>
    <s v="US"/>
    <s v="USD"/>
    <n v="1473358122"/>
    <x v="591"/>
    <b v="0"/>
    <n v="13"/>
    <b v="1"/>
    <s v="theater/plays"/>
    <n v="120"/>
    <n v="55.23"/>
    <s v="theater"/>
    <s v="plays"/>
    <x v="591"/>
    <d v="2016-09-08T18:08:42"/>
  </r>
  <r>
    <n v="3540"/>
    <x v="591"/>
    <s v="A brand new stage adaptation of the Libby Purves/Nicholas Heiney book. A new work involving music, poetry and fajitas. #timetochange"/>
    <n v="300"/>
    <n v="369"/>
    <x v="0"/>
    <s v="GB"/>
    <s v="GBP"/>
    <n v="1466899491"/>
    <x v="592"/>
    <b v="0"/>
    <n v="8"/>
    <b v="1"/>
    <s v="theater/plays"/>
    <n v="123"/>
    <n v="46.13"/>
    <s v="theater"/>
    <s v="plays"/>
    <x v="592"/>
    <d v="2016-06-26T00:04:51"/>
  </r>
  <r>
    <n v="3541"/>
    <x v="592"/>
    <s v="Yellowbelly Theatre needs your help to bring this incredible play of love, lust and mistaken identity to life in our debut performance!"/>
    <n v="1200"/>
    <n v="1260"/>
    <x v="0"/>
    <s v="GB"/>
    <s v="GBP"/>
    <n v="1441042275"/>
    <x v="593"/>
    <b v="0"/>
    <n v="32"/>
    <b v="1"/>
    <s v="theater/plays"/>
    <n v="105"/>
    <n v="39.380000000000003"/>
    <s v="theater"/>
    <s v="plays"/>
    <x v="593"/>
    <d v="2015-08-31T17:31:15"/>
  </r>
  <r>
    <n v="3542"/>
    <x v="593"/>
    <s v="Ancient Greece. Giddy, champagne soaked debauchery celebrating the Trojan War's end leads to a shocking and deadly surprise."/>
    <n v="5500"/>
    <n v="5623"/>
    <x v="0"/>
    <s v="US"/>
    <s v="USD"/>
    <n v="1410099822"/>
    <x v="594"/>
    <b v="0"/>
    <n v="85"/>
    <b v="1"/>
    <s v="theater/plays"/>
    <n v="102"/>
    <n v="66.150000000000006"/>
    <s v="theater"/>
    <s v="plays"/>
    <x v="594"/>
    <d v="2014-09-07T14:23:42"/>
  </r>
  <r>
    <n v="3543"/>
    <x v="594"/>
    <s v="A circus theater show. An escaped carousel horse and a beautiful wire dancer let the fantasies run wild."/>
    <n v="1500"/>
    <n v="1570"/>
    <x v="0"/>
    <s v="DE"/>
    <s v="EUR"/>
    <n v="1435255659"/>
    <x v="595"/>
    <b v="0"/>
    <n v="29"/>
    <b v="1"/>
    <s v="theater/plays"/>
    <n v="105"/>
    <n v="54.14"/>
    <s v="theater"/>
    <s v="plays"/>
    <x v="595"/>
    <d v="2015-06-25T18:07:39"/>
  </r>
  <r>
    <n v="3544"/>
    <x v="595"/>
    <s v="Death &amp; Pretzels presents the world premiere of Paul Pasulka's Gruoch, or Lady Macbeth"/>
    <n v="2500"/>
    <n v="2500"/>
    <x v="0"/>
    <s v="US"/>
    <s v="USD"/>
    <n v="1425758257"/>
    <x v="596"/>
    <b v="0"/>
    <n v="24"/>
    <b v="1"/>
    <s v="theater/plays"/>
    <n v="100"/>
    <n v="104.17"/>
    <s v="theater"/>
    <s v="plays"/>
    <x v="596"/>
    <d v="2015-03-07T19:57:37"/>
  </r>
  <r>
    <n v="3545"/>
    <x v="596"/>
    <s v="FUND our teens in Shakespeare's comedy &quot;The Merchant of Venice&quot;. Donating pays for our venue/insurance located in Woodland, CA."/>
    <n v="250"/>
    <n v="251"/>
    <x v="0"/>
    <s v="US"/>
    <s v="USD"/>
    <n v="1428780159"/>
    <x v="597"/>
    <b v="0"/>
    <n v="8"/>
    <b v="1"/>
    <s v="theater/plays"/>
    <n v="100"/>
    <n v="31.38"/>
    <s v="theater"/>
    <s v="plays"/>
    <x v="597"/>
    <d v="2015-04-11T19:22:39"/>
  </r>
  <r>
    <n v="3546"/>
    <x v="597"/>
    <s v="Help us produce this revealing play about Nazi-resistance member Dietrich Bonhoeffer and his final years of incarceration during WWII."/>
    <n v="1100"/>
    <n v="1125"/>
    <x v="0"/>
    <s v="US"/>
    <s v="USD"/>
    <n v="1427860740"/>
    <x v="598"/>
    <b v="0"/>
    <n v="19"/>
    <b v="1"/>
    <s v="theater/plays"/>
    <n v="102"/>
    <n v="59.21"/>
    <s v="theater"/>
    <s v="plays"/>
    <x v="598"/>
    <d v="2015-04-01T03:59:00"/>
  </r>
  <r>
    <n v="3547"/>
    <x v="598"/>
    <s v="Help to bring this heart warming story of Ray Didinger's relationship with his boyhood hero Tommy McDonald to life."/>
    <n v="35000"/>
    <n v="40043.25"/>
    <x v="0"/>
    <s v="US"/>
    <s v="USD"/>
    <n v="1463198340"/>
    <x v="599"/>
    <b v="0"/>
    <n v="336"/>
    <b v="1"/>
    <s v="theater/plays"/>
    <n v="114"/>
    <n v="119.18"/>
    <s v="theater"/>
    <s v="plays"/>
    <x v="599"/>
    <d v="2016-05-14T03:59:00"/>
  </r>
  <r>
    <n v="3548"/>
    <x v="599"/>
    <s v="We're putting together a production of THE UNDERSTUDY by Theresa Rebeck and hope you'll help us share this story."/>
    <n v="2100"/>
    <n v="2140"/>
    <x v="0"/>
    <s v="US"/>
    <s v="USD"/>
    <n v="1457139600"/>
    <x v="600"/>
    <b v="0"/>
    <n v="13"/>
    <b v="1"/>
    <s v="theater/plays"/>
    <n v="102"/>
    <n v="164.62"/>
    <s v="theater"/>
    <s v="plays"/>
    <x v="600"/>
    <d v="2016-03-05T01:00:00"/>
  </r>
  <r>
    <n v="3549"/>
    <x v="600"/>
    <s v="Help us bring to life tales of hardship, danger and community of extraordinary women working in WW1 munitions factories."/>
    <n v="1000"/>
    <n v="1020"/>
    <x v="0"/>
    <s v="GB"/>
    <s v="GBP"/>
    <n v="1441358873"/>
    <x v="601"/>
    <b v="0"/>
    <n v="42"/>
    <b v="1"/>
    <s v="theater/plays"/>
    <n v="102"/>
    <n v="24.29"/>
    <s v="theater"/>
    <s v="plays"/>
    <x v="601"/>
    <d v="2015-09-04T09:27:53"/>
  </r>
  <r>
    <n v="3550"/>
    <x v="601"/>
    <s v="MOONFACE explores the formative f***k-ups of adolescence. Fresh, incisive new writing. Monologue, movement and striking naturalism."/>
    <n v="2500"/>
    <n v="2620"/>
    <x v="0"/>
    <s v="GB"/>
    <s v="GBP"/>
    <n v="1462224398"/>
    <x v="602"/>
    <b v="0"/>
    <n v="64"/>
    <b v="1"/>
    <s v="theater/plays"/>
    <n v="105"/>
    <n v="40.94"/>
    <s v="theater"/>
    <s v="plays"/>
    <x v="602"/>
    <d v="2016-05-02T21:26:38"/>
  </r>
  <r>
    <n v="3551"/>
    <x v="602"/>
    <s v="UASPA is a performing arts high school producing its 2014 Theatre Showcase featuring our strongest performances and original work."/>
    <n v="1500"/>
    <n v="1527.5"/>
    <x v="0"/>
    <s v="US"/>
    <s v="USD"/>
    <n v="1400796420"/>
    <x v="603"/>
    <b v="0"/>
    <n v="25"/>
    <b v="1"/>
    <s v="theater/plays"/>
    <n v="102"/>
    <n v="61.1"/>
    <s v="theater"/>
    <s v="plays"/>
    <x v="603"/>
    <d v="2014-05-22T22:07:00"/>
  </r>
  <r>
    <n v="3552"/>
    <x v="603"/>
    <s v="Support Lock&amp;Key Theatre's 'Timon of Athens' by donating to our printing! Every penny goes to posters, programmes, flyers and scripts."/>
    <n v="773"/>
    <n v="773"/>
    <x v="0"/>
    <s v="GB"/>
    <s v="GBP"/>
    <n v="1403964324"/>
    <x v="604"/>
    <b v="0"/>
    <n v="20"/>
    <b v="1"/>
    <s v="theater/plays"/>
    <n v="100"/>
    <n v="38.65"/>
    <s v="theater"/>
    <s v="plays"/>
    <x v="604"/>
    <d v="2014-06-28T14:05:24"/>
  </r>
  <r>
    <n v="3553"/>
    <x v="604"/>
    <s v="Professional actors bring to life the true stories of 5 African-Americans struggling with mental health and their search for healing."/>
    <n v="5500"/>
    <n v="5845"/>
    <x v="0"/>
    <s v="US"/>
    <s v="USD"/>
    <n v="1439337600"/>
    <x v="605"/>
    <b v="0"/>
    <n v="104"/>
    <b v="1"/>
    <s v="theater/plays"/>
    <n v="106"/>
    <n v="56.2"/>
    <s v="theater"/>
    <s v="plays"/>
    <x v="605"/>
    <d v="2015-08-12T00:00:00"/>
  </r>
  <r>
    <n v="3554"/>
    <x v="605"/>
    <s v="MASKS is a dramedy dealing with what it means to be alive, the reliability of identity, and what it means to suffer."/>
    <n v="5000"/>
    <n v="5671.11"/>
    <x v="0"/>
    <s v="US"/>
    <s v="USD"/>
    <n v="1423674000"/>
    <x v="606"/>
    <b v="0"/>
    <n v="53"/>
    <b v="1"/>
    <s v="theater/plays"/>
    <n v="113"/>
    <n v="107"/>
    <s v="theater"/>
    <s v="plays"/>
    <x v="606"/>
    <d v="2015-02-11T17:00:00"/>
  </r>
  <r>
    <n v="3555"/>
    <x v="606"/>
    <s v="Baby Living Room is a project created by Spazio Farma Mestre for children: free theatre for kids as sustainable education for families"/>
    <n v="2400"/>
    <n v="2400"/>
    <x v="0"/>
    <s v="IT"/>
    <s v="EUR"/>
    <n v="1479382594"/>
    <x v="607"/>
    <b v="0"/>
    <n v="14"/>
    <b v="1"/>
    <s v="theater/plays"/>
    <n v="100"/>
    <n v="171.43"/>
    <s v="theater"/>
    <s v="plays"/>
    <x v="607"/>
    <d v="2016-11-17T11:36:34"/>
  </r>
  <r>
    <n v="3556"/>
    <x v="607"/>
    <s v="'Immortal', a play about five English Air Bombers in WW2, is an exciting first project for the brand new Production Company, GreanTea."/>
    <n v="2200"/>
    <n v="2210"/>
    <x v="0"/>
    <s v="GB"/>
    <s v="GBP"/>
    <n v="1408289724"/>
    <x v="608"/>
    <b v="0"/>
    <n v="20"/>
    <b v="1"/>
    <s v="theater/plays"/>
    <n v="100"/>
    <n v="110.5"/>
    <s v="theater"/>
    <s v="plays"/>
    <x v="608"/>
    <d v="2014-08-17T15:35:24"/>
  </r>
  <r>
    <n v="3557"/>
    <x v="608"/>
    <s v="A play by April Yvette Thompson. A Gullah Healer Woman and an Afro-Cuban Priest forge a new world of magic &amp; dreams in Jim Crow Miami."/>
    <n v="100000"/>
    <n v="100036"/>
    <x v="0"/>
    <s v="US"/>
    <s v="USD"/>
    <n v="1399271911"/>
    <x v="609"/>
    <b v="0"/>
    <n v="558"/>
    <b v="1"/>
    <s v="theater/plays"/>
    <n v="100"/>
    <n v="179.28"/>
    <s v="theater"/>
    <s v="plays"/>
    <x v="609"/>
    <d v="2014-05-05T06:38:31"/>
  </r>
  <r>
    <n v="3558"/>
    <x v="609"/>
    <s v="We're making a show about sex. Because it's important, everyone wants to talk about it and it's at the start of everything."/>
    <n v="350"/>
    <n v="504"/>
    <x v="0"/>
    <s v="GB"/>
    <s v="GBP"/>
    <n v="1435352400"/>
    <x v="610"/>
    <b v="0"/>
    <n v="22"/>
    <b v="1"/>
    <s v="theater/plays"/>
    <n v="144"/>
    <n v="22.91"/>
    <s v="theater"/>
    <s v="plays"/>
    <x v="610"/>
    <d v="2015-06-26T21:00:00"/>
  </r>
  <r>
    <n v="3559"/>
    <x v="610"/>
    <s v="A theatre company designed to help young people to come out of their shell. Offering workshops and original shows directly to schools."/>
    <n v="1000"/>
    <n v="1035"/>
    <x v="0"/>
    <s v="AU"/>
    <s v="AUD"/>
    <n v="1438333080"/>
    <x v="611"/>
    <b v="0"/>
    <n v="24"/>
    <b v="1"/>
    <s v="theater/plays"/>
    <n v="104"/>
    <n v="43.13"/>
    <s v="theater"/>
    <s v="plays"/>
    <x v="611"/>
    <d v="2015-07-31T08:58:00"/>
  </r>
  <r>
    <n v="3560"/>
    <x v="611"/>
    <s v="The world premiere of an endearing play about love, friendship, men's styling putty, Dungeons &amp; Dragons &amp; our capacity for forbearance."/>
    <n v="3200"/>
    <n v="3470"/>
    <x v="0"/>
    <s v="CA"/>
    <s v="CAD"/>
    <n v="1432694700"/>
    <x v="612"/>
    <b v="0"/>
    <n v="74"/>
    <b v="1"/>
    <s v="theater/plays"/>
    <n v="108"/>
    <n v="46.89"/>
    <s v="theater"/>
    <s v="plays"/>
    <x v="612"/>
    <d v="2015-05-27T02:45:00"/>
  </r>
  <r>
    <n v="3561"/>
    <x v="612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613"/>
    <b v="0"/>
    <n v="54"/>
    <b v="1"/>
    <s v="theater/plays"/>
    <n v="102"/>
    <n v="47.41"/>
    <s v="theater"/>
    <s v="plays"/>
    <x v="613"/>
    <d v="2015-08-05T18:36:00"/>
  </r>
  <r>
    <n v="3562"/>
    <x v="613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614"/>
    <b v="0"/>
    <n v="31"/>
    <b v="1"/>
    <s v="theater/plays"/>
    <n v="149"/>
    <n v="15.13"/>
    <s v="theater"/>
    <s v="plays"/>
    <x v="614"/>
    <d v="2016-03-13T22:00:00"/>
  </r>
  <r>
    <n v="3563"/>
    <x v="614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615"/>
    <b v="0"/>
    <n v="25"/>
    <b v="1"/>
    <s v="theater/plays"/>
    <n v="105"/>
    <n v="21.1"/>
    <s v="theater"/>
    <s v="plays"/>
    <x v="615"/>
    <d v="2016-08-01T19:00:00"/>
  </r>
  <r>
    <n v="3564"/>
    <x v="615"/>
    <s v="Multi Award-Winng play THE PILLOWMAN coming to the Arts Centre Theatre, Aberdeen"/>
    <n v="1000"/>
    <n v="1005"/>
    <x v="0"/>
    <s v="GB"/>
    <s v="GBP"/>
    <n v="1444060800"/>
    <x v="616"/>
    <b v="0"/>
    <n v="17"/>
    <b v="1"/>
    <s v="theater/plays"/>
    <n v="101"/>
    <n v="59.12"/>
    <s v="theater"/>
    <s v="plays"/>
    <x v="616"/>
    <d v="2015-10-05T16:00:00"/>
  </r>
  <r>
    <n v="3565"/>
    <x v="616"/>
    <s v="The Honeymoon is Over is a romantic comedy about a recently eloped couple learning the dynamics of living together for the first time."/>
    <n v="900"/>
    <n v="1175"/>
    <x v="0"/>
    <s v="US"/>
    <s v="USD"/>
    <n v="1420048208"/>
    <x v="617"/>
    <b v="0"/>
    <n v="12"/>
    <b v="1"/>
    <s v="theater/plays"/>
    <n v="131"/>
    <n v="97.92"/>
    <s v="theater"/>
    <s v="plays"/>
    <x v="617"/>
    <d v="2014-12-31T17:50:08"/>
  </r>
  <r>
    <n v="3566"/>
    <x v="617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618"/>
    <b v="0"/>
    <n v="38"/>
    <b v="1"/>
    <s v="theater/plays"/>
    <n v="105"/>
    <n v="55.13"/>
    <s v="theater"/>
    <s v="plays"/>
    <x v="618"/>
    <d v="2015-01-23T12:11:23"/>
  </r>
  <r>
    <n v="3567"/>
    <x v="618"/>
    <s v="First stage adaptation of Sarah Moore Fitzgerald's beautiful novel about Alzheimer's and time travel with a live folk score."/>
    <n v="1000"/>
    <n v="1088"/>
    <x v="0"/>
    <s v="GB"/>
    <s v="GBP"/>
    <n v="1433964444"/>
    <x v="619"/>
    <b v="0"/>
    <n v="41"/>
    <b v="1"/>
    <s v="theater/plays"/>
    <n v="109"/>
    <n v="26.54"/>
    <s v="theater"/>
    <s v="plays"/>
    <x v="619"/>
    <d v="2015-06-10T19:27:24"/>
  </r>
  <r>
    <n v="3568"/>
    <x v="619"/>
    <s v="GK. Jr (for student actors 12 and under) will bring George Macdonald's story to life. 10+ speaking parts &amp; many non-speaking parts!"/>
    <n v="1000"/>
    <n v="1110"/>
    <x v="0"/>
    <s v="US"/>
    <s v="USD"/>
    <n v="1410975994"/>
    <x v="620"/>
    <b v="0"/>
    <n v="19"/>
    <b v="1"/>
    <s v="theater/plays"/>
    <n v="111"/>
    <n v="58.42"/>
    <s v="theater"/>
    <s v="plays"/>
    <x v="620"/>
    <d v="2014-09-17T17:46:34"/>
  </r>
  <r>
    <n v="3569"/>
    <x v="620"/>
    <s v="In 2015, Green Light is producing 3 shows of new plays exclusively written, directed and created by women- help make it happen!"/>
    <n v="5000"/>
    <n v="5024"/>
    <x v="0"/>
    <s v="US"/>
    <s v="USD"/>
    <n v="1420734696"/>
    <x v="621"/>
    <b v="0"/>
    <n v="41"/>
    <b v="1"/>
    <s v="theater/plays"/>
    <n v="100"/>
    <n v="122.54"/>
    <s v="theater"/>
    <s v="plays"/>
    <x v="621"/>
    <d v="2015-01-08T16:31:36"/>
  </r>
  <r>
    <n v="3570"/>
    <x v="621"/>
    <s v="Theatre Machine presents an all-new adaptation of Maxim Gorky's classic of Russian theatre, The Lower Depths."/>
    <n v="2000"/>
    <n v="2287"/>
    <x v="0"/>
    <s v="US"/>
    <s v="USD"/>
    <n v="1420009200"/>
    <x v="622"/>
    <b v="0"/>
    <n v="26"/>
    <b v="1"/>
    <s v="theater/plays"/>
    <n v="114"/>
    <n v="87.96"/>
    <s v="theater"/>
    <s v="plays"/>
    <x v="622"/>
    <d v="2014-12-31T07:00:00"/>
  </r>
  <r>
    <n v="3571"/>
    <x v="622"/>
    <s v="Support Kuleshovâ€™s first full length production; help to build the set and bring a fierce and important new play to life"/>
    <n v="1500"/>
    <n v="1831"/>
    <x v="0"/>
    <s v="GB"/>
    <s v="GBP"/>
    <n v="1414701413"/>
    <x v="623"/>
    <b v="0"/>
    <n v="25"/>
    <b v="1"/>
    <s v="theater/plays"/>
    <n v="122"/>
    <n v="73.239999999999995"/>
    <s v="theater"/>
    <s v="plays"/>
    <x v="623"/>
    <d v="2014-10-30T20:36:53"/>
  </r>
  <r>
    <n v="3572"/>
    <x v="623"/>
    <s v="A darkly comic one woman show by Abram Rooney as part of The Camden Fringe 2015."/>
    <n v="500"/>
    <n v="500"/>
    <x v="0"/>
    <s v="GB"/>
    <s v="GBP"/>
    <n v="1434894082"/>
    <x v="624"/>
    <b v="0"/>
    <n v="9"/>
    <b v="1"/>
    <s v="theater/plays"/>
    <n v="100"/>
    <n v="55.56"/>
    <s v="theater"/>
    <s v="plays"/>
    <x v="624"/>
    <d v="2015-06-21T13:41:22"/>
  </r>
  <r>
    <n v="3573"/>
    <x v="624"/>
    <s v="London based theatre makers collaborating to create a new show about the history of HipHop."/>
    <n v="3000"/>
    <n v="3084"/>
    <x v="0"/>
    <s v="GB"/>
    <s v="GBP"/>
    <n v="1415440846"/>
    <x v="625"/>
    <b v="0"/>
    <n v="78"/>
    <b v="1"/>
    <s v="theater/plays"/>
    <n v="103"/>
    <n v="39.54"/>
    <s v="theater"/>
    <s v="plays"/>
    <x v="625"/>
    <d v="2014-11-08T10:00:46"/>
  </r>
  <r>
    <n v="3574"/>
    <x v="625"/>
    <s v="Help Galli Theater continue to bring fairytales to children in English &amp; German in our theater and to institutions serving children."/>
    <n v="5800"/>
    <n v="6155"/>
    <x v="0"/>
    <s v="US"/>
    <s v="USD"/>
    <n v="1415921848"/>
    <x v="626"/>
    <b v="0"/>
    <n v="45"/>
    <b v="1"/>
    <s v="theater/plays"/>
    <n v="106"/>
    <n v="136.78"/>
    <s v="theater"/>
    <s v="plays"/>
    <x v="626"/>
    <d v="2014-11-13T23:37:28"/>
  </r>
  <r>
    <n v="3575"/>
    <x v="626"/>
    <s v="An island in hell. Cleopatra, Joan of Arc, &amp; Queen Victoria wait, trapped in the memory of who they were... until AnaiÌˆs Nin shows up."/>
    <n v="10000"/>
    <n v="10133"/>
    <x v="0"/>
    <s v="US"/>
    <s v="USD"/>
    <n v="1470887940"/>
    <x v="627"/>
    <b v="0"/>
    <n v="102"/>
    <b v="1"/>
    <s v="theater/plays"/>
    <n v="101"/>
    <n v="99.34"/>
    <s v="theater"/>
    <s v="plays"/>
    <x v="627"/>
    <d v="2016-08-11T03:59:00"/>
  </r>
  <r>
    <n v="3576"/>
    <x v="627"/>
    <s v="Vote here for whatever show you want to see next year! No gimmick, no stretch goals, just a simple vote and a free ticket."/>
    <n v="100"/>
    <n v="100"/>
    <x v="0"/>
    <s v="US"/>
    <s v="USD"/>
    <n v="1480947054"/>
    <x v="628"/>
    <b v="0"/>
    <n v="5"/>
    <b v="1"/>
    <s v="theater/plays"/>
    <n v="100"/>
    <n v="20"/>
    <s v="theater"/>
    <s v="plays"/>
    <x v="628"/>
    <d v="2016-12-05T14:10:54"/>
  </r>
  <r>
    <n v="3577"/>
    <x v="628"/>
    <s v="Our goal is to bring this story of one town's processing of tragedy and their own community identity to Utah County."/>
    <n v="600"/>
    <n v="780"/>
    <x v="0"/>
    <s v="US"/>
    <s v="USD"/>
    <n v="1430029680"/>
    <x v="629"/>
    <b v="0"/>
    <n v="27"/>
    <b v="1"/>
    <s v="theater/plays"/>
    <n v="130"/>
    <n v="28.89"/>
    <s v="theater"/>
    <s v="plays"/>
    <x v="629"/>
    <d v="2015-04-26T06:28:00"/>
  </r>
  <r>
    <n v="3578"/>
    <x v="629"/>
    <s v="An unsparing, slightly surreal look at the effects of the private rented sector on two young women. Based on real events."/>
    <n v="1500"/>
    <n v="1500.2"/>
    <x v="0"/>
    <s v="GB"/>
    <s v="GBP"/>
    <n v="1462037777"/>
    <x v="630"/>
    <b v="0"/>
    <n v="37"/>
    <b v="1"/>
    <s v="theater/plays"/>
    <n v="100"/>
    <n v="40.549999999999997"/>
    <s v="theater"/>
    <s v="plays"/>
    <x v="630"/>
    <d v="2016-04-30T17:36:17"/>
  </r>
  <r>
    <n v="3579"/>
    <x v="630"/>
    <s v="Following success with 'The Canada Boys' and 'Parachute', we are looking for financial help from the community with our new production"/>
    <n v="500"/>
    <n v="500"/>
    <x v="0"/>
    <s v="GB"/>
    <s v="GBP"/>
    <n v="1459444656"/>
    <x v="631"/>
    <b v="0"/>
    <n v="14"/>
    <b v="1"/>
    <s v="theater/plays"/>
    <n v="100"/>
    <n v="35.71"/>
    <s v="theater"/>
    <s v="plays"/>
    <x v="631"/>
    <d v="2016-03-31T17:17:36"/>
  </r>
  <r>
    <n v="3580"/>
    <x v="631"/>
    <s v="Annabel Lost combines visual art and performance poetry to tell the story of two orphaned refugees, Quetzal and Rhime."/>
    <n v="900"/>
    <n v="1025"/>
    <x v="0"/>
    <s v="US"/>
    <s v="USD"/>
    <n v="1425185940"/>
    <x v="632"/>
    <b v="0"/>
    <n v="27"/>
    <b v="1"/>
    <s v="theater/plays"/>
    <n v="114"/>
    <n v="37.96"/>
    <s v="theater"/>
    <s v="plays"/>
    <x v="632"/>
    <d v="2015-03-01T04:59:00"/>
  </r>
  <r>
    <n v="3581"/>
    <x v="632"/>
    <s v="An extraordinary, punchy and provocative new play, providing a voice for women to address their sexuality and self worth. #EDFREAK"/>
    <n v="1500"/>
    <n v="1500"/>
    <x v="0"/>
    <s v="GB"/>
    <s v="GBP"/>
    <n v="1406719110"/>
    <x v="633"/>
    <b v="0"/>
    <n v="45"/>
    <b v="1"/>
    <s v="theater/plays"/>
    <n v="100"/>
    <n v="33.33"/>
    <s v="theater"/>
    <s v="plays"/>
    <x v="633"/>
    <d v="2014-07-30T11:18:30"/>
  </r>
  <r>
    <n v="3582"/>
    <x v="633"/>
    <s v="A contemporary American play touching on the scorching realities of growing up in the Millennial generation."/>
    <n v="1000"/>
    <n v="2870"/>
    <x v="0"/>
    <s v="US"/>
    <s v="USD"/>
    <n v="1459822682"/>
    <x v="634"/>
    <b v="0"/>
    <n v="49"/>
    <b v="1"/>
    <s v="theater/plays"/>
    <n v="287"/>
    <n v="58.57"/>
    <s v="theater"/>
    <s v="plays"/>
    <x v="634"/>
    <d v="2016-04-05T02:18:02"/>
  </r>
  <r>
    <n v="3583"/>
    <x v="634"/>
    <s v="Bumbling architect Romeo and handsome contractor Mario meet their match while building a balcony for Verona, NJ siren, Juliet."/>
    <n v="3000"/>
    <n v="3255"/>
    <x v="0"/>
    <s v="US"/>
    <s v="USD"/>
    <n v="1460970805"/>
    <x v="635"/>
    <b v="0"/>
    <n v="24"/>
    <b v="1"/>
    <s v="theater/plays"/>
    <n v="109"/>
    <n v="135.63"/>
    <s v="theater"/>
    <s v="plays"/>
    <x v="635"/>
    <d v="2016-04-18T09:13:25"/>
  </r>
  <r>
    <n v="3584"/>
    <x v="635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636"/>
    <b v="0"/>
    <n v="112"/>
    <b v="1"/>
    <s v="theater/plays"/>
    <n v="116"/>
    <n v="30.94"/>
    <s v="theater"/>
    <s v="plays"/>
    <x v="636"/>
    <d v="2015-07-13T07:35:44"/>
  </r>
  <r>
    <n v="3585"/>
    <x v="636"/>
    <s v="The world premiere of a play, a true story about love, loss, and a man reaching back in time as the only way to move forward."/>
    <n v="3400"/>
    <n v="4050"/>
    <x v="0"/>
    <s v="US"/>
    <s v="USD"/>
    <n v="1419181890"/>
    <x v="637"/>
    <b v="0"/>
    <n v="23"/>
    <b v="1"/>
    <s v="theater/plays"/>
    <n v="119"/>
    <n v="176.09"/>
    <s v="theater"/>
    <s v="plays"/>
    <x v="637"/>
    <d v="2014-12-21T17:11:30"/>
  </r>
  <r>
    <n v="3586"/>
    <x v="637"/>
    <s v="See Theatre In A New Light"/>
    <n v="7500"/>
    <n v="8207"/>
    <x v="0"/>
    <s v="US"/>
    <s v="USD"/>
    <n v="1474649070"/>
    <x v="638"/>
    <b v="0"/>
    <n v="54"/>
    <b v="1"/>
    <s v="theater/plays"/>
    <n v="109"/>
    <n v="151.97999999999999"/>
    <s v="theater"/>
    <s v="plays"/>
    <x v="638"/>
    <d v="2016-09-23T16:44:30"/>
  </r>
  <r>
    <n v="3587"/>
    <x v="638"/>
    <s v="The GSA BA (Hons) Acting class of 2016 are taking a transfer of their GSA Production to The Cockpit Theatre in London"/>
    <n v="500"/>
    <n v="633"/>
    <x v="0"/>
    <s v="GB"/>
    <s v="GBP"/>
    <n v="1467054000"/>
    <x v="639"/>
    <b v="0"/>
    <n v="28"/>
    <b v="1"/>
    <s v="theater/plays"/>
    <n v="127"/>
    <n v="22.61"/>
    <s v="theater"/>
    <s v="plays"/>
    <x v="639"/>
    <d v="2016-06-27T19:00:00"/>
  </r>
  <r>
    <n v="3588"/>
    <x v="639"/>
    <s v="Touring the fast-paced, playful and poignant story of three twenty-somethings in a mental-health support group."/>
    <n v="200"/>
    <n v="201"/>
    <x v="0"/>
    <s v="GB"/>
    <s v="GBP"/>
    <n v="1430348400"/>
    <x v="640"/>
    <b v="0"/>
    <n v="11"/>
    <b v="1"/>
    <s v="theater/plays"/>
    <n v="101"/>
    <n v="18.27"/>
    <s v="theater"/>
    <s v="plays"/>
    <x v="640"/>
    <d v="2015-04-29T23:00:00"/>
  </r>
  <r>
    <n v="3589"/>
    <x v="640"/>
    <s v="After being officially selected for the 2015 FringeNYC Festival, we are looking for your help to put on this new and exciting play!"/>
    <n v="4000"/>
    <n v="5100"/>
    <x v="0"/>
    <s v="US"/>
    <s v="USD"/>
    <n v="1432654347"/>
    <x v="641"/>
    <b v="0"/>
    <n v="62"/>
    <b v="1"/>
    <s v="theater/plays"/>
    <n v="128"/>
    <n v="82.26"/>
    <s v="theater"/>
    <s v="plays"/>
    <x v="641"/>
    <d v="2015-05-26T15:32:27"/>
  </r>
  <r>
    <n v="3590"/>
    <x v="641"/>
    <s v="Two men on trial for desertion, confined within a Glasshouse. How long can friendship last? How much can a man stand before he breaks?"/>
    <n v="5000"/>
    <n v="5003"/>
    <x v="0"/>
    <s v="GB"/>
    <s v="GBP"/>
    <n v="1413792034"/>
    <x v="642"/>
    <b v="0"/>
    <n v="73"/>
    <b v="1"/>
    <s v="theater/plays"/>
    <n v="100"/>
    <n v="68.53"/>
    <s v="theater"/>
    <s v="plays"/>
    <x v="642"/>
    <d v="2014-10-20T08:00:34"/>
  </r>
  <r>
    <n v="3591"/>
    <x v="642"/>
    <s v="We are trying to produce a kid friendly show about an imaginative journey through space and time. Help us create our wonderland!!"/>
    <n v="700"/>
    <n v="1225"/>
    <x v="0"/>
    <s v="US"/>
    <s v="USD"/>
    <n v="1422075540"/>
    <x v="643"/>
    <b v="0"/>
    <n v="18"/>
    <b v="1"/>
    <s v="theater/plays"/>
    <n v="175"/>
    <n v="68.06"/>
    <s v="theater"/>
    <s v="plays"/>
    <x v="643"/>
    <d v="2015-01-24T04:59:00"/>
  </r>
  <r>
    <n v="3592"/>
    <x v="643"/>
    <s v="Sex. Fish. A COMET THAT DESTROYS THE WORLD. boom a play by Peter Sinn Nachtrieb- Feb 19-21 at The Bridge in NYC."/>
    <n v="2000"/>
    <n v="2545"/>
    <x v="0"/>
    <s v="US"/>
    <s v="USD"/>
    <n v="1423630740"/>
    <x v="644"/>
    <b v="0"/>
    <n v="35"/>
    <b v="1"/>
    <s v="theater/plays"/>
    <n v="127"/>
    <n v="72.709999999999994"/>
    <s v="theater"/>
    <s v="plays"/>
    <x v="644"/>
    <d v="2015-02-11T04:59:00"/>
  </r>
  <r>
    <n v="3593"/>
    <x v="644"/>
    <s v="A staged reading for &quot;Lucy &amp; Vincente&quot; in NYC. A new play about Lucille Ball &amp; Vincente Minnelli in Hollywood, 1953."/>
    <n v="3000"/>
    <n v="3319"/>
    <x v="0"/>
    <s v="US"/>
    <s v="USD"/>
    <n v="1420489560"/>
    <x v="645"/>
    <b v="0"/>
    <n v="43"/>
    <b v="1"/>
    <s v="theater/plays"/>
    <n v="111"/>
    <n v="77.19"/>
    <s v="theater"/>
    <s v="plays"/>
    <x v="645"/>
    <d v="2015-01-05T20:26:00"/>
  </r>
  <r>
    <n v="3594"/>
    <x v="645"/>
    <s v="An adaptation that realizes the internal struggle of Ibsenâ€™s most renowned protagonist as she traverses a claustrophobic social world"/>
    <n v="1600"/>
    <n v="2015"/>
    <x v="0"/>
    <s v="US"/>
    <s v="USD"/>
    <n v="1472952982"/>
    <x v="646"/>
    <b v="0"/>
    <n v="36"/>
    <b v="1"/>
    <s v="theater/plays"/>
    <n v="126"/>
    <n v="55.97"/>
    <s v="theater"/>
    <s v="plays"/>
    <x v="646"/>
    <d v="2016-09-04T01:36:22"/>
  </r>
  <r>
    <n v="3595"/>
    <x v="646"/>
    <s v="A new theatre company staging Will Eno's The Flu Season in Seattle"/>
    <n v="2600"/>
    <n v="3081"/>
    <x v="0"/>
    <s v="US"/>
    <s v="USD"/>
    <n v="1426229940"/>
    <x v="647"/>
    <b v="0"/>
    <n v="62"/>
    <b v="1"/>
    <s v="theater/plays"/>
    <n v="119"/>
    <n v="49.69"/>
    <s v="theater"/>
    <s v="plays"/>
    <x v="647"/>
    <d v="2015-03-13T06:59:00"/>
  </r>
  <r>
    <n v="3596"/>
    <x v="647"/>
    <s v="A play about the last eight years of the life of Egon Schiele, one of the most influential Austrian Expressionist artists."/>
    <n v="1100"/>
    <n v="1185"/>
    <x v="0"/>
    <s v="CA"/>
    <s v="CAD"/>
    <n v="1409072982"/>
    <x v="648"/>
    <b v="0"/>
    <n v="15"/>
    <b v="1"/>
    <s v="theater/plays"/>
    <n v="108"/>
    <n v="79"/>
    <s v="theater"/>
    <s v="plays"/>
    <x v="648"/>
    <d v="2014-08-26T17:09:42"/>
  </r>
  <r>
    <n v="3597"/>
    <x v="648"/>
    <s v="&quot;I think that I have my own will. I can stop this, I tell myself. But it's not true.&quot;"/>
    <n v="2500"/>
    <n v="2565"/>
    <x v="0"/>
    <s v="US"/>
    <s v="USD"/>
    <n v="1456984740"/>
    <x v="649"/>
    <b v="0"/>
    <n v="33"/>
    <b v="1"/>
    <s v="theater/plays"/>
    <n v="103"/>
    <n v="77.73"/>
    <s v="theater"/>
    <s v="plays"/>
    <x v="649"/>
    <d v="2016-03-03T05:59:00"/>
  </r>
  <r>
    <n v="3598"/>
    <x v="649"/>
    <s v="River City Theatre Company needs your support as we embark on our thirteenth production, CINDERELLA!"/>
    <n v="1000"/>
    <n v="1101"/>
    <x v="0"/>
    <s v="US"/>
    <s v="USD"/>
    <n v="1409720340"/>
    <x v="650"/>
    <b v="0"/>
    <n v="27"/>
    <b v="1"/>
    <s v="theater/plays"/>
    <n v="110"/>
    <n v="40.78"/>
    <s v="theater"/>
    <s v="plays"/>
    <x v="650"/>
    <d v="2014-09-03T04:59:00"/>
  </r>
  <r>
    <n v="3599"/>
    <x v="650"/>
    <s v="Help Chrysalis get this production off the ground!  An original play, we only need $500 to get this production on its feet!"/>
    <n v="500"/>
    <n v="1010"/>
    <x v="0"/>
    <s v="US"/>
    <s v="USD"/>
    <n v="1440892800"/>
    <x v="651"/>
    <b v="0"/>
    <n v="17"/>
    <b v="1"/>
    <s v="theater/plays"/>
    <n v="202"/>
    <n v="59.41"/>
    <s v="theater"/>
    <s v="plays"/>
    <x v="651"/>
    <d v="2015-08-30T00:00:00"/>
  </r>
  <r>
    <n v="3600"/>
    <x v="651"/>
    <s v="The First Play From The Man Who Brought You The Black James Bond!"/>
    <n v="10"/>
    <n v="13"/>
    <x v="0"/>
    <s v="US"/>
    <s v="USD"/>
    <n v="1476390164"/>
    <x v="652"/>
    <b v="0"/>
    <n v="4"/>
    <b v="1"/>
    <s v="theater/plays"/>
    <n v="130"/>
    <n v="3.25"/>
    <s v="theater"/>
    <s v="plays"/>
    <x v="652"/>
    <d v="2016-10-13T20:22:44"/>
  </r>
  <r>
    <n v="3601"/>
    <x v="652"/>
    <s v="New play 'Pink Confetti' by Paul Roberts at The Courtyard Theatre produced by Etch and directed by Oliver Dawe."/>
    <n v="2000"/>
    <n v="2087"/>
    <x v="0"/>
    <s v="GB"/>
    <s v="GBP"/>
    <n v="1421452682"/>
    <x v="653"/>
    <b v="0"/>
    <n v="53"/>
    <b v="1"/>
    <s v="theater/plays"/>
    <n v="104"/>
    <n v="39.380000000000003"/>
    <s v="theater"/>
    <s v="plays"/>
    <x v="653"/>
    <d v="2015-01-16T23:58:02"/>
  </r>
  <r>
    <n v="3602"/>
    <x v="653"/>
    <s v="A student directed and student performed production of Shakespeare's Macbeth in Milwaukee's beautiful Lake Park on June 3rd &amp; 4th"/>
    <n v="4000"/>
    <n v="4002"/>
    <x v="0"/>
    <s v="US"/>
    <s v="USD"/>
    <n v="1463520479"/>
    <x v="654"/>
    <b v="0"/>
    <n v="49"/>
    <b v="1"/>
    <s v="theater/plays"/>
    <n v="100"/>
    <n v="81.67"/>
    <s v="theater"/>
    <s v="plays"/>
    <x v="654"/>
    <d v="2016-05-17T21:27:59"/>
  </r>
  <r>
    <n v="3603"/>
    <x v="654"/>
    <s v="Help produce &quot;Thank You For Waiting,&quot; a new play that explores friendship, loss, and mental illness, at the 2016 Frigid Festival!"/>
    <n v="1500"/>
    <n v="2560"/>
    <x v="0"/>
    <s v="US"/>
    <s v="USD"/>
    <n v="1446759880"/>
    <x v="655"/>
    <b v="0"/>
    <n v="57"/>
    <b v="1"/>
    <s v="theater/plays"/>
    <n v="171"/>
    <n v="44.91"/>
    <s v="theater"/>
    <s v="plays"/>
    <x v="655"/>
    <d v="2015-11-05T21:44:40"/>
  </r>
  <r>
    <n v="3604"/>
    <x v="655"/>
    <s v="â€œSuddenly Split &amp; Swiping Overâ€ is a sassy and heartfelt one-woman show about ending a longterm relationship and starting over."/>
    <n v="3000"/>
    <n v="3385"/>
    <x v="0"/>
    <s v="US"/>
    <s v="USD"/>
    <n v="1461913140"/>
    <x v="656"/>
    <b v="0"/>
    <n v="69"/>
    <b v="1"/>
    <s v="theater/plays"/>
    <n v="113"/>
    <n v="49.06"/>
    <s v="theater"/>
    <s v="plays"/>
    <x v="656"/>
    <d v="2016-04-29T06:59:00"/>
  </r>
  <r>
    <n v="3605"/>
    <x v="656"/>
    <s v="We are a new Theatre Company who are fundraising to put on a new production of the play 'The Blue Room' in High Wycombe and Maidenhead"/>
    <n v="250"/>
    <n v="460"/>
    <x v="0"/>
    <s v="GB"/>
    <s v="GBP"/>
    <n v="1455390126"/>
    <x v="657"/>
    <b v="0"/>
    <n v="15"/>
    <b v="1"/>
    <s v="theater/plays"/>
    <n v="184"/>
    <n v="30.67"/>
    <s v="theater"/>
    <s v="plays"/>
    <x v="657"/>
    <d v="2016-02-13T19:02:06"/>
  </r>
  <r>
    <n v="3606"/>
    <x v="657"/>
    <s v="Support Swansea's youngest theatre company Critical Ambition, in their co-production of BLINK with Volcano and The Other Room."/>
    <n v="3000"/>
    <n v="3908"/>
    <x v="0"/>
    <s v="GB"/>
    <s v="GBP"/>
    <n v="1471185057"/>
    <x v="658"/>
    <b v="0"/>
    <n v="64"/>
    <b v="1"/>
    <s v="theater/plays"/>
    <n v="130"/>
    <n v="61.06"/>
    <s v="theater"/>
    <s v="plays"/>
    <x v="658"/>
    <d v="2016-08-14T14:30:57"/>
  </r>
  <r>
    <n v="3607"/>
    <x v="658"/>
    <s v="'E15' is a verbatim project that looks at the story of the Focus E15 Campaign"/>
    <n v="550"/>
    <n v="580"/>
    <x v="0"/>
    <s v="GB"/>
    <s v="GBP"/>
    <n v="1450137600"/>
    <x v="659"/>
    <b v="0"/>
    <n v="20"/>
    <b v="1"/>
    <s v="theater/plays"/>
    <n v="105"/>
    <n v="29"/>
    <s v="theater"/>
    <s v="plays"/>
    <x v="659"/>
    <d v="2015-12-15T00:00:00"/>
  </r>
  <r>
    <n v="3608"/>
    <x v="659"/>
    <s v="Help us get the show on the road! Petrification is a new play about home, memory and identity and we need your help to tour."/>
    <n v="800"/>
    <n v="800"/>
    <x v="0"/>
    <s v="GB"/>
    <s v="GBP"/>
    <n v="1466172000"/>
    <x v="660"/>
    <b v="0"/>
    <n v="27"/>
    <b v="1"/>
    <s v="theater/plays"/>
    <n v="100"/>
    <n v="29.63"/>
    <s v="theater"/>
    <s v="plays"/>
    <x v="660"/>
    <d v="2016-06-17T14:00:00"/>
  </r>
  <r>
    <n v="3609"/>
    <x v="660"/>
    <s v="KHOJALY is a new play that gives a voice to refugees the world over, telling the story of the survivors of the 1992 massacre in Khojaly"/>
    <n v="1960"/>
    <n v="3005"/>
    <x v="0"/>
    <s v="GB"/>
    <s v="GBP"/>
    <n v="1459378085"/>
    <x v="661"/>
    <b v="0"/>
    <n v="21"/>
    <b v="1"/>
    <s v="theater/plays"/>
    <n v="153"/>
    <n v="143.1"/>
    <s v="theater"/>
    <s v="plays"/>
    <x v="661"/>
    <d v="2016-03-30T22:48:05"/>
  </r>
  <r>
    <n v="3610"/>
    <x v="661"/>
    <s v="The Florence Company premieres its first stage play at the Chelsea Theatre in London with an original piece of writing"/>
    <n v="1000"/>
    <n v="1623"/>
    <x v="0"/>
    <s v="GB"/>
    <s v="GBP"/>
    <n v="1439806936"/>
    <x v="662"/>
    <b v="0"/>
    <n v="31"/>
    <b v="1"/>
    <s v="theater/plays"/>
    <n v="162"/>
    <n v="52.35"/>
    <s v="theater"/>
    <s v="plays"/>
    <x v="662"/>
    <d v="2015-08-17T10:22:16"/>
  </r>
  <r>
    <n v="3611"/>
    <x v="662"/>
    <s v="How do you retain a sense identity after losing your home, your family and your country? Leftovers is a play about refugees in Nairobi."/>
    <n v="2500"/>
    <n v="3400"/>
    <x v="0"/>
    <s v="GB"/>
    <s v="GBP"/>
    <n v="1428483201"/>
    <x v="663"/>
    <b v="0"/>
    <n v="51"/>
    <b v="1"/>
    <s v="theater/plays"/>
    <n v="136"/>
    <n v="66.67"/>
    <s v="theater"/>
    <s v="plays"/>
    <x v="663"/>
    <d v="2015-04-08T08:53:21"/>
  </r>
  <r>
    <n v="3612"/>
    <x v="663"/>
    <s v="A Harlem Hellfighter struggles to re-integrate into his community after heroically fighting for his country in WW1."/>
    <n v="5000"/>
    <n v="7220"/>
    <x v="0"/>
    <s v="CA"/>
    <s v="CAD"/>
    <n v="1402334811"/>
    <x v="664"/>
    <b v="0"/>
    <n v="57"/>
    <b v="1"/>
    <s v="theater/plays"/>
    <n v="144"/>
    <n v="126.67"/>
    <s v="theater"/>
    <s v="plays"/>
    <x v="664"/>
    <d v="2014-06-09T17:26:51"/>
  </r>
  <r>
    <n v="3613"/>
    <x v="664"/>
    <s v="a woman walks into a bar except she looks like a man and no one's serving drinks. one night only"/>
    <n v="1250"/>
    <n v="1250"/>
    <x v="0"/>
    <s v="US"/>
    <s v="USD"/>
    <n v="1403964574"/>
    <x v="665"/>
    <b v="0"/>
    <n v="20"/>
    <b v="1"/>
    <s v="theater/plays"/>
    <n v="100"/>
    <n v="62.5"/>
    <s v="theater"/>
    <s v="plays"/>
    <x v="665"/>
    <d v="2014-06-28T14:09:34"/>
  </r>
  <r>
    <n v="3614"/>
    <x v="491"/>
    <s v="A production of &quot;Gruesome Playground Injuries&quot; by Rajiv Joseph July 24th-August 9th at The Bakery in Denver, CO."/>
    <n v="2500"/>
    <n v="2520"/>
    <x v="0"/>
    <s v="US"/>
    <s v="USD"/>
    <n v="1434675616"/>
    <x v="666"/>
    <b v="0"/>
    <n v="71"/>
    <b v="1"/>
    <s v="theater/plays"/>
    <n v="101"/>
    <n v="35.49"/>
    <s v="theater"/>
    <s v="plays"/>
    <x v="666"/>
    <d v="2015-06-19T01:00:16"/>
  </r>
  <r>
    <n v="3615"/>
    <x v="665"/>
    <s v="Bob is on the road. Bob is on the run. But from what? Will she make it to her destination and what will she find whens she gets there?"/>
    <n v="2500"/>
    <n v="2670"/>
    <x v="0"/>
    <s v="GB"/>
    <s v="GBP"/>
    <n v="1449756896"/>
    <x v="667"/>
    <b v="0"/>
    <n v="72"/>
    <b v="1"/>
    <s v="theater/plays"/>
    <n v="107"/>
    <n v="37.08"/>
    <s v="theater"/>
    <s v="plays"/>
    <x v="667"/>
    <d v="2015-12-10T14:14:56"/>
  </r>
  <r>
    <n v="3616"/>
    <x v="666"/>
    <s v="A vibrant, gender-inverted film-noir adaptation of Shakespeare's brutal comedy Taming of the Shrew, a visceral physical spectacle."/>
    <n v="2500"/>
    <n v="3120"/>
    <x v="0"/>
    <s v="GB"/>
    <s v="GBP"/>
    <n v="1426801664"/>
    <x v="668"/>
    <b v="0"/>
    <n v="45"/>
    <b v="1"/>
    <s v="theater/plays"/>
    <n v="125"/>
    <n v="69.33"/>
    <s v="theater"/>
    <s v="plays"/>
    <x v="668"/>
    <d v="2015-03-19T21:47:44"/>
  </r>
  <r>
    <n v="3617"/>
    <x v="667"/>
    <s v="Venue hire and payment of designer for a darkly comic, all female play about power - losing it, wanting it and fighting to get it back"/>
    <n v="740"/>
    <n v="880"/>
    <x v="0"/>
    <s v="GB"/>
    <s v="GBP"/>
    <n v="1488240000"/>
    <x v="669"/>
    <b v="0"/>
    <n v="51"/>
    <b v="1"/>
    <s v="theater/plays"/>
    <n v="119"/>
    <n v="17.25"/>
    <s v="theater"/>
    <s v="plays"/>
    <x v="669"/>
    <d v="2017-02-28T00:00:00"/>
  </r>
  <r>
    <n v="3618"/>
    <x v="668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670"/>
    <b v="0"/>
    <n v="56"/>
    <b v="1"/>
    <s v="theater/plays"/>
    <n v="101"/>
    <n v="36.07"/>
    <s v="theater"/>
    <s v="plays"/>
    <x v="670"/>
    <d v="2015-06-03T15:04:10"/>
  </r>
  <r>
    <n v="3619"/>
    <x v="669"/>
    <s v="We are a fledgling theatre company based in Atlanta looking to fund our first show, Sincerity Forever by playwright Mac Wellman."/>
    <n v="1000"/>
    <n v="1130"/>
    <x v="0"/>
    <s v="US"/>
    <s v="USD"/>
    <n v="1479592800"/>
    <x v="671"/>
    <b v="0"/>
    <n v="17"/>
    <b v="1"/>
    <s v="theater/plays"/>
    <n v="113"/>
    <n v="66.47"/>
    <s v="theater"/>
    <s v="plays"/>
    <x v="671"/>
    <d v="2016-11-19T22:00:00"/>
  </r>
  <r>
    <n v="3620"/>
    <x v="670"/>
    <s v="An Irish show about mental illness though the eyes of the man experiencing it. Support this show and help get it to Boulder and NYC."/>
    <n v="10500"/>
    <n v="11045"/>
    <x v="0"/>
    <s v="US"/>
    <s v="USD"/>
    <n v="1425528000"/>
    <x v="672"/>
    <b v="0"/>
    <n v="197"/>
    <b v="1"/>
    <s v="theater/plays"/>
    <n v="105"/>
    <n v="56.07"/>
    <s v="theater"/>
    <s v="plays"/>
    <x v="672"/>
    <d v="2015-03-05T04:00:00"/>
  </r>
  <r>
    <n v="3621"/>
    <x v="671"/>
    <s v="Bare Theatre and Sonorous Road collaborate on the NC debut of  Allan Maule's gamer fantasy play that was extended in New York."/>
    <n v="3000"/>
    <n v="3292"/>
    <x v="0"/>
    <s v="US"/>
    <s v="USD"/>
    <n v="1475269200"/>
    <x v="673"/>
    <b v="0"/>
    <n v="70"/>
    <b v="1"/>
    <s v="theater/plays"/>
    <n v="110"/>
    <n v="47.03"/>
    <s v="theater"/>
    <s v="plays"/>
    <x v="673"/>
    <d v="2016-09-30T21:00:00"/>
  </r>
  <r>
    <n v="3622"/>
    <x v="672"/>
    <s v="5 actors. 39 characters. 1 epic adventure. Presented by the Cradle Theatre Company."/>
    <n v="1000"/>
    <n v="1000.99"/>
    <x v="0"/>
    <s v="US"/>
    <s v="USD"/>
    <n v="1411874580"/>
    <x v="674"/>
    <b v="0"/>
    <n v="21"/>
    <b v="1"/>
    <s v="theater/plays"/>
    <n v="100"/>
    <n v="47.67"/>
    <s v="theater"/>
    <s v="plays"/>
    <x v="674"/>
    <d v="2014-09-28T03:23:00"/>
  </r>
  <r>
    <n v="3623"/>
    <x v="673"/>
    <s v="An original play exploring the complications of romantic relationships in all forms."/>
    <n v="2500"/>
    <n v="3000"/>
    <x v="0"/>
    <s v="US"/>
    <s v="USD"/>
    <n v="1406358000"/>
    <x v="675"/>
    <b v="0"/>
    <n v="34"/>
    <b v="1"/>
    <s v="theater/plays"/>
    <n v="120"/>
    <n v="88.24"/>
    <s v="theater"/>
    <s v="plays"/>
    <x v="675"/>
    <d v="2014-07-26T07:00:00"/>
  </r>
  <r>
    <n v="3624"/>
    <x v="674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676"/>
    <b v="0"/>
    <n v="39"/>
    <b v="1"/>
    <s v="theater/plays"/>
    <n v="105"/>
    <n v="80.72"/>
    <s v="theater"/>
    <s v="plays"/>
    <x v="676"/>
    <d v="2016-08-23T18:34:50"/>
  </r>
  <r>
    <n v="3625"/>
    <x v="675"/>
    <s v="Help us run Leithâ€™s acclaimed, year round pub theatre VPT as part of Edinburgh Fringe 2015. Presenting 72 short plays over two weeks."/>
    <n v="3000"/>
    <n v="3080"/>
    <x v="0"/>
    <s v="GB"/>
    <s v="GBP"/>
    <n v="1435851577"/>
    <x v="677"/>
    <b v="0"/>
    <n v="78"/>
    <b v="1"/>
    <s v="theater/plays"/>
    <n v="103"/>
    <n v="39.49"/>
    <s v="theater"/>
    <s v="plays"/>
    <x v="677"/>
    <d v="2015-07-02T15:39:37"/>
  </r>
  <r>
    <n v="3626"/>
    <x v="676"/>
    <s v="The first four-week performance run for our dance-theatre company, Geste Records, to be performed at The Yard Theatre in September."/>
    <n v="4000"/>
    <n v="4073"/>
    <x v="0"/>
    <s v="GB"/>
    <s v="GBP"/>
    <n v="1408204857"/>
    <x v="678"/>
    <b v="0"/>
    <n v="48"/>
    <b v="1"/>
    <s v="theater/plays"/>
    <n v="102"/>
    <n v="84.85"/>
    <s v="theater"/>
    <s v="plays"/>
    <x v="678"/>
    <d v="2014-08-16T16:00:57"/>
  </r>
  <r>
    <n v="3627"/>
    <x v="677"/>
    <s v="One Shot Theatre Company is an organization that promotes youth theatre for social change, putting on shows that open a social dialogue"/>
    <n v="2000"/>
    <n v="2000"/>
    <x v="0"/>
    <s v="US"/>
    <s v="USD"/>
    <n v="1463803140"/>
    <x v="679"/>
    <b v="0"/>
    <n v="29"/>
    <b v="1"/>
    <s v="theater/plays"/>
    <n v="100"/>
    <n v="68.97"/>
    <s v="theater"/>
    <s v="plays"/>
    <x v="679"/>
    <d v="2016-05-21T03:59:00"/>
  </r>
  <r>
    <n v="3648"/>
    <x v="678"/>
    <s v="Help Moth Live! Support Moth and its artist collective to achieve its 2014/15 season."/>
    <n v="40000"/>
    <n v="40153"/>
    <x v="0"/>
    <s v="US"/>
    <s v="USD"/>
    <n v="1412492445"/>
    <x v="680"/>
    <b v="0"/>
    <n v="73"/>
    <b v="1"/>
    <s v="theater/plays"/>
    <n v="100"/>
    <n v="550.04"/>
    <s v="theater"/>
    <s v="plays"/>
    <x v="680"/>
    <d v="2014-10-05T07:00:45"/>
  </r>
  <r>
    <n v="3649"/>
    <x v="679"/>
    <s v="Monies raised will help offset production costs of  transportation of set and actors, theatre rental and advertising costs."/>
    <n v="750"/>
    <n v="780"/>
    <x v="0"/>
    <s v="CA"/>
    <s v="CAD"/>
    <n v="1402938394"/>
    <x v="681"/>
    <b v="0"/>
    <n v="8"/>
    <b v="1"/>
    <s v="theater/plays"/>
    <n v="104"/>
    <n v="97.5"/>
    <s v="theater"/>
    <s v="plays"/>
    <x v="681"/>
    <d v="2014-06-16T17:06:34"/>
  </r>
  <r>
    <n v="3650"/>
    <x v="680"/>
    <s v="A terse and delicate dissection of male emotions from a rural perspective: fathers and sons, legacy and heritage, molasses and mud."/>
    <n v="500"/>
    <n v="500"/>
    <x v="0"/>
    <s v="GB"/>
    <s v="GBP"/>
    <n v="1454412584"/>
    <x v="682"/>
    <b v="0"/>
    <n v="17"/>
    <b v="1"/>
    <s v="theater/plays"/>
    <n v="100"/>
    <n v="29.41"/>
    <s v="theater"/>
    <s v="plays"/>
    <x v="682"/>
    <d v="2016-02-02T11:29:44"/>
  </r>
  <r>
    <n v="3651"/>
    <x v="681"/>
    <s v="A Chicago staged reading of Jim Cartwright's 1992 play-with-music, &quot;The Rise and Fall of Little Voice.&quot;"/>
    <n v="500"/>
    <n v="520"/>
    <x v="0"/>
    <s v="US"/>
    <s v="USD"/>
    <n v="1407686340"/>
    <x v="683"/>
    <b v="0"/>
    <n v="9"/>
    <b v="1"/>
    <s v="theater/plays"/>
    <n v="104"/>
    <n v="57.78"/>
    <s v="theater"/>
    <s v="plays"/>
    <x v="683"/>
    <d v="2014-08-10T15:59:00"/>
  </r>
  <r>
    <n v="3652"/>
    <x v="126"/>
    <s v="A new take on a classic. Under the direction of Rosanna Saracino, We are exploring the darker elements of A Midsummer Night's Dream."/>
    <n v="300"/>
    <n v="752"/>
    <x v="0"/>
    <s v="CA"/>
    <s v="CAD"/>
    <n v="1472097540"/>
    <x v="684"/>
    <b v="0"/>
    <n v="17"/>
    <b v="1"/>
    <s v="theater/plays"/>
    <n v="251"/>
    <n v="44.24"/>
    <s v="theater"/>
    <s v="plays"/>
    <x v="684"/>
    <d v="2016-08-25T03:59:00"/>
  </r>
  <r>
    <n v="3653"/>
    <x v="682"/>
    <s v="ALLIE is a new dark comedy play which will premiere at the Edinburgh Festival Fringe 2015. Written and produced by Ruaraidh Murray."/>
    <n v="2000"/>
    <n v="2010"/>
    <x v="0"/>
    <s v="GB"/>
    <s v="GBP"/>
    <n v="1438764207"/>
    <x v="685"/>
    <b v="0"/>
    <n v="33"/>
    <b v="1"/>
    <s v="theater/plays"/>
    <n v="101"/>
    <n v="60.91"/>
    <s v="theater"/>
    <s v="plays"/>
    <x v="685"/>
    <d v="2015-08-05T08:43:27"/>
  </r>
  <r>
    <n v="3654"/>
    <x v="683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686"/>
    <b v="0"/>
    <n v="38"/>
    <b v="1"/>
    <s v="theater/plays"/>
    <n v="174"/>
    <n v="68.84"/>
    <s v="theater"/>
    <s v="plays"/>
    <x v="686"/>
    <d v="2016-04-03T17:00:00"/>
  </r>
  <r>
    <n v="3655"/>
    <x v="684"/>
    <s v="All aboard for the world premiere of a new steampunk-inspired train adventure play, written by Maggie Lee and directed by Amy Poisson!"/>
    <n v="5000"/>
    <n v="5813"/>
    <x v="0"/>
    <s v="US"/>
    <s v="USD"/>
    <n v="1437202740"/>
    <x v="687"/>
    <b v="0"/>
    <n v="79"/>
    <b v="1"/>
    <s v="theater/plays"/>
    <n v="116"/>
    <n v="73.58"/>
    <s v="theater"/>
    <s v="plays"/>
    <x v="687"/>
    <d v="2015-07-18T06:59:00"/>
  </r>
  <r>
    <n v="3656"/>
    <x v="685"/>
    <s v="Auch dieses Jahr soll wieder unter der Leitung von Christian Seiler &amp; Bruno Catalano ein Projekt der AG Theater stattfinden."/>
    <n v="5000"/>
    <n v="5291"/>
    <x v="0"/>
    <s v="CH"/>
    <s v="CHF"/>
    <n v="1485989940"/>
    <x v="688"/>
    <b v="0"/>
    <n v="46"/>
    <b v="1"/>
    <s v="theater/plays"/>
    <n v="106"/>
    <n v="115.02"/>
    <s v="theater"/>
    <s v="plays"/>
    <x v="688"/>
    <d v="2017-02-01T22:59:00"/>
  </r>
  <r>
    <n v="3657"/>
    <x v="686"/>
    <s v="Vi mindes 400-Ã¥ret for Shakespeares dÃ¸d ved at producere en forestilling, som indeholder alt det, som vi kender Shakespeare for."/>
    <n v="2000"/>
    <n v="2215"/>
    <x v="0"/>
    <s v="DK"/>
    <s v="DKK"/>
    <n v="1464817320"/>
    <x v="689"/>
    <b v="0"/>
    <n v="20"/>
    <b v="1"/>
    <s v="theater/plays"/>
    <n v="111"/>
    <n v="110.75"/>
    <s v="theater"/>
    <s v="plays"/>
    <x v="689"/>
    <d v="2016-06-01T21:42:00"/>
  </r>
  <r>
    <n v="3658"/>
    <x v="687"/>
    <s v="Life is hard when your own imaginary friend can't make time for you."/>
    <n v="1500"/>
    <n v="1510"/>
    <x v="0"/>
    <s v="US"/>
    <s v="USD"/>
    <n v="1404273540"/>
    <x v="690"/>
    <b v="0"/>
    <n v="20"/>
    <b v="1"/>
    <s v="theater/plays"/>
    <n v="101"/>
    <n v="75.5"/>
    <s v="theater"/>
    <s v="plays"/>
    <x v="690"/>
    <d v="2014-07-02T03:59:00"/>
  </r>
  <r>
    <n v="3659"/>
    <x v="688"/>
    <s v="We want you to analyze while we dramatize if people who romanticize can recognize true love in a disguise."/>
    <n v="3000"/>
    <n v="3061"/>
    <x v="0"/>
    <s v="US"/>
    <s v="USD"/>
    <n v="1426775940"/>
    <x v="691"/>
    <b v="0"/>
    <n v="13"/>
    <b v="1"/>
    <s v="theater/plays"/>
    <n v="102"/>
    <n v="235.46"/>
    <s v="theater"/>
    <s v="plays"/>
    <x v="691"/>
    <d v="2015-03-19T14:39:00"/>
  </r>
  <r>
    <n v="3660"/>
    <x v="689"/>
    <s v="We are a young company who have been accepted to put on our play at The Courtyard Theatre. We need Â£250 for flyers, props and costume!"/>
    <n v="250"/>
    <n v="250"/>
    <x v="0"/>
    <s v="GB"/>
    <s v="GBP"/>
    <n v="1419368925"/>
    <x v="692"/>
    <b v="0"/>
    <n v="22"/>
    <b v="1"/>
    <s v="theater/plays"/>
    <n v="100"/>
    <n v="11.36"/>
    <s v="theater"/>
    <s v="plays"/>
    <x v="692"/>
    <d v="2014-12-23T21:08:45"/>
  </r>
  <r>
    <n v="3661"/>
    <x v="690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693"/>
    <b v="0"/>
    <n v="36"/>
    <b v="1"/>
    <s v="theater/plays"/>
    <n v="111"/>
    <n v="92.5"/>
    <s v="theater"/>
    <s v="plays"/>
    <x v="693"/>
    <d v="2016-04-10T04:00:00"/>
  </r>
  <r>
    <n v="3662"/>
    <x v="691"/>
    <s v="I'm an Inuit playwright chosen for the esteemed Arctic Circle Residency in Svalbard to write about 1800's Inuk woman guide, Tookoolito."/>
    <n v="8000"/>
    <n v="8114"/>
    <x v="0"/>
    <s v="CA"/>
    <s v="CAD"/>
    <n v="1427775414"/>
    <x v="694"/>
    <b v="0"/>
    <n v="40"/>
    <b v="1"/>
    <s v="theater/plays"/>
    <n v="101"/>
    <n v="202.85"/>
    <s v="theater"/>
    <s v="plays"/>
    <x v="694"/>
    <d v="2015-03-31T04:16:54"/>
  </r>
  <r>
    <n v="3663"/>
    <x v="692"/>
    <s v="Each year our community comes together to put on a fun and funny family show. We need your help to keep our annual event going."/>
    <n v="225"/>
    <n v="234"/>
    <x v="0"/>
    <s v="GB"/>
    <s v="GBP"/>
    <n v="1482321030"/>
    <x v="695"/>
    <b v="0"/>
    <n v="9"/>
    <b v="1"/>
    <s v="theater/plays"/>
    <n v="104"/>
    <n v="26"/>
    <s v="theater"/>
    <s v="plays"/>
    <x v="695"/>
    <d v="2016-12-21T11:50:30"/>
  </r>
  <r>
    <n v="3664"/>
    <x v="693"/>
    <s v="An Original Short Play: two young women search for answers about sexuality, the history they are taught, and their animal instincts."/>
    <n v="800"/>
    <n v="875"/>
    <x v="0"/>
    <s v="US"/>
    <s v="USD"/>
    <n v="1466056689"/>
    <x v="696"/>
    <b v="0"/>
    <n v="19"/>
    <b v="1"/>
    <s v="theater/plays"/>
    <n v="109"/>
    <n v="46.05"/>
    <s v="theater"/>
    <s v="plays"/>
    <x v="696"/>
    <d v="2016-06-16T05:58:09"/>
  </r>
  <r>
    <n v="3665"/>
    <x v="694"/>
    <s v="A Fantastic creation about Napoleon, through his words and letters, sublimated by a musical score of rare beauty. Magnificent poetry!"/>
    <n v="620"/>
    <n v="714"/>
    <x v="0"/>
    <s v="FR"/>
    <s v="EUR"/>
    <n v="1446062040"/>
    <x v="697"/>
    <b v="0"/>
    <n v="14"/>
    <b v="1"/>
    <s v="theater/plays"/>
    <n v="115"/>
    <n v="51"/>
    <s v="theater"/>
    <s v="plays"/>
    <x v="697"/>
    <d v="2015-10-28T19:54:00"/>
  </r>
  <r>
    <n v="3666"/>
    <x v="695"/>
    <s v="Artistic Internship @ Ojai Playwrights Conference"/>
    <n v="1200"/>
    <n v="1200"/>
    <x v="0"/>
    <s v="US"/>
    <s v="USD"/>
    <n v="1406185200"/>
    <x v="698"/>
    <b v="0"/>
    <n v="38"/>
    <b v="1"/>
    <s v="theater/plays"/>
    <n v="100"/>
    <n v="31.58"/>
    <s v="theater"/>
    <s v="plays"/>
    <x v="698"/>
    <d v="2014-07-24T07:00:00"/>
  </r>
  <r>
    <n v="3667"/>
    <x v="696"/>
    <s v="A short man takes his tall family to court for stealing his height. Help Small Things Theatre take this big story to EdFringe 2015!"/>
    <n v="3000"/>
    <n v="3095.11"/>
    <x v="0"/>
    <s v="GB"/>
    <s v="GBP"/>
    <n v="1437261419"/>
    <x v="699"/>
    <b v="0"/>
    <n v="58"/>
    <b v="1"/>
    <s v="theater/plays"/>
    <n v="103"/>
    <n v="53.36"/>
    <s v="theater"/>
    <s v="plays"/>
    <x v="699"/>
    <d v="2015-07-18T23:16:59"/>
  </r>
  <r>
    <n v="3668"/>
    <x v="697"/>
    <s v="A stunning production of Michele Lowe's biting play, The Smell of the Kill.  Brought to you by Michael Sheeks and his friends &amp; heroes."/>
    <n v="1000"/>
    <n v="1035"/>
    <x v="0"/>
    <s v="US"/>
    <s v="USD"/>
    <n v="1437676380"/>
    <x v="700"/>
    <b v="0"/>
    <n v="28"/>
    <b v="1"/>
    <s v="theater/plays"/>
    <n v="104"/>
    <n v="36.96"/>
    <s v="theater"/>
    <s v="plays"/>
    <x v="700"/>
    <d v="2015-07-23T18:33:00"/>
  </r>
  <r>
    <n v="3669"/>
    <x v="698"/>
    <s v="Prowl Theatre Company is brand new. We are putting on our first play 'Sexual perversity in Chicago', from the 10th to the 16th August"/>
    <n v="1000"/>
    <n v="1382"/>
    <x v="0"/>
    <s v="GB"/>
    <s v="GBP"/>
    <n v="1434039137"/>
    <x v="701"/>
    <b v="0"/>
    <n v="17"/>
    <b v="1"/>
    <s v="theater/plays"/>
    <n v="138"/>
    <n v="81.290000000000006"/>
    <s v="theater"/>
    <s v="plays"/>
    <x v="701"/>
    <d v="2015-06-11T16:12:17"/>
  </r>
  <r>
    <n v="3670"/>
    <x v="699"/>
    <s v="Debauchery, laughter, violence and politics. Why wouldn't you want help Drama Soc's production of 'Posh' be the best it can be?"/>
    <n v="220"/>
    <n v="241"/>
    <x v="0"/>
    <s v="GB"/>
    <s v="GBP"/>
    <n v="1433113200"/>
    <x v="702"/>
    <b v="0"/>
    <n v="12"/>
    <b v="1"/>
    <s v="theater/plays"/>
    <n v="110"/>
    <n v="20.079999999999998"/>
    <s v="theater"/>
    <s v="plays"/>
    <x v="702"/>
    <d v="2015-05-31T23:00:00"/>
  </r>
  <r>
    <n v="3671"/>
    <x v="700"/>
    <s v="Bring a touring character education play about making wise choices to elementary students in Kentuckiana. Vote Kylie for President!"/>
    <n v="3500"/>
    <n v="3530"/>
    <x v="0"/>
    <s v="US"/>
    <s v="USD"/>
    <n v="1405915140"/>
    <x v="703"/>
    <b v="0"/>
    <n v="40"/>
    <b v="1"/>
    <s v="theater/plays"/>
    <n v="101"/>
    <n v="88.25"/>
    <s v="theater"/>
    <s v="plays"/>
    <x v="703"/>
    <d v="2014-07-21T03:59:00"/>
  </r>
  <r>
    <n v="3672"/>
    <x v="701"/>
    <s v="1984. An IRA bomb explodes at the Grand Hotel. Years on, the bomber and a victim's daughter meet. The meeting changes both their lives."/>
    <n v="3000"/>
    <n v="3046"/>
    <x v="0"/>
    <s v="GB"/>
    <s v="GBP"/>
    <n v="1411771384"/>
    <x v="704"/>
    <b v="0"/>
    <n v="57"/>
    <b v="1"/>
    <s v="theater/plays"/>
    <n v="102"/>
    <n v="53.44"/>
    <s v="theater"/>
    <s v="plays"/>
    <x v="704"/>
    <d v="2014-09-26T22:43:04"/>
  </r>
  <r>
    <n v="3673"/>
    <x v="702"/>
    <s v="Zoe is a teenage girl growing up in a deeply disturbing society. If those paid to protect her aren't listening, then who is?"/>
    <n v="4000"/>
    <n v="4545"/>
    <x v="0"/>
    <s v="GB"/>
    <s v="GBP"/>
    <n v="1415191920"/>
    <x v="705"/>
    <b v="0"/>
    <n v="114"/>
    <b v="1"/>
    <s v="theater/plays"/>
    <n v="114"/>
    <n v="39.869999999999997"/>
    <s v="theater"/>
    <s v="plays"/>
    <x v="705"/>
    <d v="2014-11-05T12:52:00"/>
  </r>
  <r>
    <n v="3674"/>
    <x v="703"/>
    <s v="Theaterprojekt 12. Kl. Waldorfschule Essen. 2 junge Regisseure bringen volles Engagement &amp; Zeit ein. FÃ¼r ihre Finanzierung sammeln wir."/>
    <n v="4500"/>
    <n v="4500"/>
    <x v="0"/>
    <s v="DE"/>
    <s v="EUR"/>
    <n v="1472936229"/>
    <x v="706"/>
    <b v="0"/>
    <n v="31"/>
    <b v="1"/>
    <s v="theater/plays"/>
    <n v="100"/>
    <n v="145.16"/>
    <s v="theater"/>
    <s v="plays"/>
    <x v="706"/>
    <d v="2016-09-03T20:57:09"/>
  </r>
  <r>
    <n v="3675"/>
    <x v="704"/>
    <s v="3 decades, 3 generations, 3 friends, one house. Real Eyes Theatre explore how our lives are influenced by the decades we grow up in."/>
    <n v="50"/>
    <n v="70"/>
    <x v="0"/>
    <s v="GB"/>
    <s v="GBP"/>
    <n v="1463353200"/>
    <x v="707"/>
    <b v="0"/>
    <n v="3"/>
    <b v="1"/>
    <s v="theater/plays"/>
    <n v="140"/>
    <n v="23.33"/>
    <s v="theater"/>
    <s v="plays"/>
    <x v="707"/>
    <d v="2016-05-15T23:00:00"/>
  </r>
  <r>
    <n v="3676"/>
    <x v="705"/>
    <s v="The Black and White Theatre Company Inc. is a small company who loves to perform and entertain, but needs your support to succeed!"/>
    <n v="800"/>
    <n v="1030"/>
    <x v="0"/>
    <s v="US"/>
    <s v="USD"/>
    <n v="1410550484"/>
    <x v="708"/>
    <b v="0"/>
    <n v="16"/>
    <b v="1"/>
    <s v="theater/plays"/>
    <n v="129"/>
    <n v="64.38"/>
    <s v="theater"/>
    <s v="plays"/>
    <x v="708"/>
    <d v="2014-09-12T19:34:44"/>
  </r>
  <r>
    <n v="3677"/>
    <x v="706"/>
    <s v="Goldfish Memory Productions seeks at least $12,000 to begin their first 3 professional projects."/>
    <n v="12000"/>
    <n v="12348.5"/>
    <x v="0"/>
    <s v="US"/>
    <s v="USD"/>
    <n v="1404359940"/>
    <x v="709"/>
    <b v="0"/>
    <n v="199"/>
    <b v="1"/>
    <s v="theater/plays"/>
    <n v="103"/>
    <n v="62.05"/>
    <s v="theater"/>
    <s v="plays"/>
    <x v="709"/>
    <d v="2014-07-03T03:59:00"/>
  </r>
  <r>
    <n v="3678"/>
    <x v="707"/>
    <s v="The Ugly Collective takes Some big Some bang to the Underbelly Venues at the Edinburgh Fringe!"/>
    <n v="2000"/>
    <n v="2050"/>
    <x v="0"/>
    <s v="GB"/>
    <s v="GBP"/>
    <n v="1433076298"/>
    <x v="710"/>
    <b v="0"/>
    <n v="31"/>
    <b v="1"/>
    <s v="theater/plays"/>
    <n v="103"/>
    <n v="66.13"/>
    <s v="theater"/>
    <s v="plays"/>
    <x v="710"/>
    <d v="2015-05-31T12:44:58"/>
  </r>
  <r>
    <n v="3679"/>
    <x v="708"/>
    <s v="Bert V. Royal makes a strong statement about drug use, suicide, teen violence, rebellion and sexual identity in this powerful play."/>
    <n v="2000"/>
    <n v="2202"/>
    <x v="0"/>
    <s v="US"/>
    <s v="USD"/>
    <n v="1404190740"/>
    <x v="711"/>
    <b v="0"/>
    <n v="30"/>
    <b v="1"/>
    <s v="theater/plays"/>
    <n v="110"/>
    <n v="73.400000000000006"/>
    <s v="theater"/>
    <s v="plays"/>
    <x v="711"/>
    <d v="2014-07-01T04:59:00"/>
  </r>
  <r>
    <n v="3680"/>
    <x v="709"/>
    <s v="In The Dudleys! family memories are brought to life as a malfunctioning 8-bit video game. Press Start."/>
    <n v="3000"/>
    <n v="3383"/>
    <x v="0"/>
    <s v="US"/>
    <s v="USD"/>
    <n v="1475664834"/>
    <x v="712"/>
    <b v="0"/>
    <n v="34"/>
    <b v="1"/>
    <s v="theater/plays"/>
    <n v="113"/>
    <n v="99.5"/>
    <s v="theater"/>
    <s v="plays"/>
    <x v="712"/>
    <d v="2016-10-05T10:53:54"/>
  </r>
  <r>
    <n v="3681"/>
    <x v="710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713"/>
    <b v="0"/>
    <n v="18"/>
    <b v="1"/>
    <s v="theater/plays"/>
    <n v="112"/>
    <n v="62.17"/>
    <s v="theater"/>
    <s v="plays"/>
    <x v="713"/>
    <d v="2016-01-15T15:38:10"/>
  </r>
  <r>
    <n v="3682"/>
    <x v="711"/>
    <s v="My one-woman show invites audiences to join me on my path to pregnancy as I share my neuroses, challenges and revelations."/>
    <n v="3000"/>
    <n v="4176"/>
    <x v="0"/>
    <s v="US"/>
    <s v="USD"/>
    <n v="1402901940"/>
    <x v="714"/>
    <b v="0"/>
    <n v="67"/>
    <b v="1"/>
    <s v="theater/plays"/>
    <n v="139"/>
    <n v="62.33"/>
    <s v="theater"/>
    <s v="plays"/>
    <x v="714"/>
    <d v="2014-06-16T06:59:00"/>
  </r>
  <r>
    <n v="3683"/>
    <x v="712"/>
    <s v="A Krumpus Story is a dark holiday comedy for anyone who wants a little more spice in their holiday fare."/>
    <n v="3500"/>
    <n v="3880"/>
    <x v="0"/>
    <s v="US"/>
    <s v="USD"/>
    <n v="1476931696"/>
    <x v="715"/>
    <b v="0"/>
    <n v="66"/>
    <b v="1"/>
    <s v="theater/plays"/>
    <n v="111"/>
    <n v="58.79"/>
    <s v="theater"/>
    <s v="plays"/>
    <x v="715"/>
    <d v="2016-10-20T02:48:16"/>
  </r>
  <r>
    <n v="3684"/>
    <x v="713"/>
    <s v="Thespis Theater Festival presents Cassiopeia: A romantic tale of a bride finding her way to her unknown groom before it is too late."/>
    <n v="750"/>
    <n v="1043"/>
    <x v="0"/>
    <s v="US"/>
    <s v="USD"/>
    <n v="1441167586"/>
    <x v="716"/>
    <b v="0"/>
    <n v="23"/>
    <b v="1"/>
    <s v="theater/plays"/>
    <n v="139"/>
    <n v="45.35"/>
    <s v="theater"/>
    <s v="plays"/>
    <x v="716"/>
    <d v="2015-09-02T04:19:46"/>
  </r>
  <r>
    <n v="3685"/>
    <x v="714"/>
    <s v="Bare Theatre &amp; Cirque de Vol Studios are back for another outdoor adventure in the amphitheatre at Raleigh Little Theatre!"/>
    <n v="5000"/>
    <n v="5285"/>
    <x v="0"/>
    <s v="US"/>
    <s v="USD"/>
    <n v="1400533200"/>
    <x v="717"/>
    <b v="0"/>
    <n v="126"/>
    <b v="1"/>
    <s v="theater/plays"/>
    <n v="106"/>
    <n v="41.94"/>
    <s v="theater"/>
    <s v="plays"/>
    <x v="717"/>
    <d v="2014-05-19T21:00:00"/>
  </r>
  <r>
    <n v="3686"/>
    <x v="715"/>
    <s v="This October, in association with Rogue Productions at FSU, I will be directing a production of Dog sees God."/>
    <n v="350"/>
    <n v="355"/>
    <x v="0"/>
    <s v="US"/>
    <s v="USD"/>
    <n v="1440820740"/>
    <x v="718"/>
    <b v="0"/>
    <n v="6"/>
    <b v="1"/>
    <s v="theater/plays"/>
    <n v="101"/>
    <n v="59.17"/>
    <s v="theater"/>
    <s v="plays"/>
    <x v="718"/>
    <d v="2015-08-29T03:59:00"/>
  </r>
  <r>
    <n v="3687"/>
    <x v="716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719"/>
    <b v="0"/>
    <n v="25"/>
    <b v="1"/>
    <s v="theater/plays"/>
    <n v="100"/>
    <n v="200.49"/>
    <s v="theater"/>
    <s v="plays"/>
    <x v="719"/>
    <d v="2014-06-27T05:14:15"/>
  </r>
  <r>
    <n v="3688"/>
    <x v="717"/>
    <s v="The Tulip Tree is a project I have been passionate about for 5 years. It is an unforgettable story that has never been told."/>
    <n v="3000"/>
    <n v="3275"/>
    <x v="0"/>
    <s v="GB"/>
    <s v="GBP"/>
    <n v="1407524004"/>
    <x v="720"/>
    <b v="0"/>
    <n v="39"/>
    <b v="1"/>
    <s v="theater/plays"/>
    <n v="109"/>
    <n v="83.97"/>
    <s v="theater"/>
    <s v="plays"/>
    <x v="720"/>
    <d v="2014-08-08T18:53:24"/>
  </r>
  <r>
    <n v="3689"/>
    <x v="718"/>
    <s v="A humorous, touching play about the joys and challenges of a married couple's tender, yet intense relationship &quot;Love is never random&quot;"/>
    <n v="3000"/>
    <n v="3550"/>
    <x v="0"/>
    <s v="US"/>
    <s v="USD"/>
    <n v="1434925500"/>
    <x v="721"/>
    <b v="0"/>
    <n v="62"/>
    <b v="1"/>
    <s v="theater/plays"/>
    <n v="118"/>
    <n v="57.26"/>
    <s v="theater"/>
    <s v="plays"/>
    <x v="721"/>
    <d v="2015-06-21T22:25:00"/>
  </r>
  <r>
    <n v="3690"/>
    <x v="719"/>
    <s v="A play honoring the lives and legacies of the activists and those remembered at the 1992 ACT UP Ashes Action at The White House"/>
    <n v="1500"/>
    <n v="1800"/>
    <x v="0"/>
    <s v="US"/>
    <s v="USD"/>
    <n v="1417101683"/>
    <x v="722"/>
    <b v="0"/>
    <n v="31"/>
    <b v="1"/>
    <s v="theater/plays"/>
    <n v="120"/>
    <n v="58.06"/>
    <s v="theater"/>
    <s v="plays"/>
    <x v="722"/>
    <d v="2014-11-27T15:21:23"/>
  </r>
  <r>
    <n v="3691"/>
    <x v="720"/>
    <s v="World Premiere of last play written by Amiri Baraka"/>
    <n v="40000"/>
    <n v="51184"/>
    <x v="0"/>
    <s v="US"/>
    <s v="USD"/>
    <n v="1425272340"/>
    <x v="723"/>
    <b v="0"/>
    <n v="274"/>
    <b v="1"/>
    <s v="theater/plays"/>
    <n v="128"/>
    <n v="186.8"/>
    <s v="theater"/>
    <s v="plays"/>
    <x v="723"/>
    <d v="2015-03-02T04:59:00"/>
  </r>
  <r>
    <n v="3692"/>
    <x v="721"/>
    <s v="Help us independently produce two great comedies by Christopher Durang."/>
    <n v="1000"/>
    <n v="1260"/>
    <x v="0"/>
    <s v="US"/>
    <s v="USD"/>
    <n v="1411084800"/>
    <x v="724"/>
    <b v="0"/>
    <n v="17"/>
    <b v="1"/>
    <s v="theater/plays"/>
    <n v="126"/>
    <n v="74.12"/>
    <s v="theater"/>
    <s v="plays"/>
    <x v="724"/>
    <d v="2014-09-19T00:00:00"/>
  </r>
  <r>
    <n v="3693"/>
    <x v="722"/>
    <s v="Jason (Georgia on My Mind), a solo play about a modern quest to the Republic of Georgia in the ancient steps of Jason &amp; the Argonauts"/>
    <n v="333"/>
    <n v="430"/>
    <x v="0"/>
    <s v="GB"/>
    <s v="GBP"/>
    <n v="1448922600"/>
    <x v="725"/>
    <b v="0"/>
    <n v="14"/>
    <b v="1"/>
    <s v="theater/plays"/>
    <n v="129"/>
    <n v="30.71"/>
    <s v="theater"/>
    <s v="plays"/>
    <x v="725"/>
    <d v="2015-11-30T22:30:00"/>
  </r>
  <r>
    <n v="3694"/>
    <x v="723"/>
    <s v="A new play exploring themes of reverence, belief, and certainty. _x000a_&quot;Because what is is, and what is cannot not be...&quot;"/>
    <n v="3500"/>
    <n v="3760"/>
    <x v="0"/>
    <s v="US"/>
    <s v="USD"/>
    <n v="1465178400"/>
    <x v="726"/>
    <b v="0"/>
    <n v="60"/>
    <b v="1"/>
    <s v="theater/plays"/>
    <n v="107"/>
    <n v="62.67"/>
    <s v="theater"/>
    <s v="plays"/>
    <x v="726"/>
    <d v="2016-06-06T02:00:00"/>
  </r>
  <r>
    <n v="3695"/>
    <x v="724"/>
    <s v="Tony-Award Winning Play, The History Boys brought to you by the Independent Student Production Company Narrative Series: Page to Stage!"/>
    <n v="4000"/>
    <n v="4005"/>
    <x v="0"/>
    <s v="US"/>
    <s v="USD"/>
    <n v="1421009610"/>
    <x v="727"/>
    <b v="0"/>
    <n v="33"/>
    <b v="1"/>
    <s v="theater/plays"/>
    <n v="100"/>
    <n v="121.36"/>
    <s v="theater"/>
    <s v="plays"/>
    <x v="727"/>
    <d v="2015-01-11T20:53:30"/>
  </r>
  <r>
    <n v="3696"/>
    <x v="725"/>
    <s v="We are 10 years old - please help us celebrate the last 10 years and secure our future for the next 10 years."/>
    <n v="2000"/>
    <n v="3100"/>
    <x v="0"/>
    <s v="GB"/>
    <s v="GBP"/>
    <n v="1423838916"/>
    <x v="728"/>
    <b v="0"/>
    <n v="78"/>
    <b v="1"/>
    <s v="theater/plays"/>
    <n v="155"/>
    <n v="39.74"/>
    <s v="theater"/>
    <s v="plays"/>
    <x v="728"/>
    <d v="2015-02-13T14:48:36"/>
  </r>
  <r>
    <n v="3697"/>
    <x v="726"/>
    <s v="With your support this one-man show will tour various theatres in the UK - it's a story of hero worship and love beyond the grave."/>
    <n v="2000"/>
    <n v="2160"/>
    <x v="0"/>
    <s v="GB"/>
    <s v="GBP"/>
    <n v="1462878648"/>
    <x v="729"/>
    <b v="0"/>
    <n v="30"/>
    <b v="1"/>
    <s v="theater/plays"/>
    <n v="108"/>
    <n v="72"/>
    <s v="theater"/>
    <s v="plays"/>
    <x v="729"/>
    <d v="2016-05-10T11:10:48"/>
  </r>
  <r>
    <n v="3698"/>
    <x v="727"/>
    <s v="Two great political plays, separated in authorship by four hundred years but united in their urgency."/>
    <n v="5000"/>
    <n v="5526"/>
    <x v="0"/>
    <s v="US"/>
    <s v="USD"/>
    <n v="1456946487"/>
    <x v="730"/>
    <b v="0"/>
    <n v="136"/>
    <b v="1"/>
    <s v="theater/plays"/>
    <n v="111"/>
    <n v="40.630000000000003"/>
    <s v="theater"/>
    <s v="plays"/>
    <x v="730"/>
    <d v="2016-03-02T19:21:27"/>
  </r>
  <r>
    <n v="3699"/>
    <x v="728"/>
    <s v="Tell Me That You Love Me, a new play about the love affair between Actress and Writer, with the novel Arch of Triumph as the backdrop"/>
    <n v="2500"/>
    <n v="2520"/>
    <x v="0"/>
    <s v="US"/>
    <s v="USD"/>
    <n v="1413383216"/>
    <x v="731"/>
    <b v="0"/>
    <n v="40"/>
    <b v="1"/>
    <s v="theater/plays"/>
    <n v="101"/>
    <n v="63"/>
    <s v="theater"/>
    <s v="plays"/>
    <x v="731"/>
    <d v="2014-10-15T14:26:56"/>
  </r>
  <r>
    <n v="3700"/>
    <x v="729"/>
    <s v="Help me produce the play I have written for my senior project!"/>
    <n v="500"/>
    <n v="606"/>
    <x v="0"/>
    <s v="US"/>
    <s v="USD"/>
    <n v="1412092800"/>
    <x v="732"/>
    <b v="0"/>
    <n v="18"/>
    <b v="1"/>
    <s v="theater/plays"/>
    <n v="121"/>
    <n v="33.67"/>
    <s v="theater"/>
    <s v="plays"/>
    <x v="732"/>
    <d v="2014-09-30T16:00:00"/>
  </r>
  <r>
    <n v="3701"/>
    <x v="730"/>
    <s v="Part-silent film, part-thriller, Dog Show sees four actors play a community of dogs and their owners. One autumn, a killer strikes."/>
    <n v="1500"/>
    <n v="1505"/>
    <x v="0"/>
    <s v="GB"/>
    <s v="GBP"/>
    <n v="1433422793"/>
    <x v="733"/>
    <b v="0"/>
    <n v="39"/>
    <b v="1"/>
    <s v="theater/plays"/>
    <n v="100"/>
    <n v="38.590000000000003"/>
    <s v="theater"/>
    <s v="plays"/>
    <x v="733"/>
    <d v="2015-06-04T12:59:53"/>
  </r>
  <r>
    <n v="3702"/>
    <x v="731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734"/>
    <b v="0"/>
    <n v="21"/>
    <b v="1"/>
    <s v="theater/plays"/>
    <n v="109"/>
    <n v="155.94999999999999"/>
    <s v="theater"/>
    <s v="plays"/>
    <x v="734"/>
    <d v="2016-07-10T22:59:00"/>
  </r>
  <r>
    <n v="3703"/>
    <x v="732"/>
    <s v="Dancing spirits and blood magic come together in-the-park to depict an image of retaliation against oppression in &quot;The Tempest&quot;"/>
    <n v="1050"/>
    <n v="1296"/>
    <x v="0"/>
    <s v="US"/>
    <s v="USD"/>
    <n v="1471071540"/>
    <x v="735"/>
    <b v="0"/>
    <n v="30"/>
    <b v="1"/>
    <s v="theater/plays"/>
    <n v="123"/>
    <n v="43.2"/>
    <s v="theater"/>
    <s v="plays"/>
    <x v="735"/>
    <d v="2016-08-13T06:59:00"/>
  </r>
  <r>
    <n v="3704"/>
    <x v="733"/>
    <s v="The award-winning Nottingham New Theatre presents an exciting experimental play about the multi-universe theory and love."/>
    <n v="300"/>
    <n v="409.01"/>
    <x v="0"/>
    <s v="GB"/>
    <s v="GBP"/>
    <n v="1464712394"/>
    <x v="736"/>
    <b v="0"/>
    <n v="27"/>
    <b v="1"/>
    <s v="theater/plays"/>
    <n v="136"/>
    <n v="15.15"/>
    <s v="theater"/>
    <s v="plays"/>
    <x v="736"/>
    <d v="2016-05-31T16:33:14"/>
  </r>
  <r>
    <n v="3705"/>
    <x v="734"/>
    <s v="The play satirizes the Chicago improvisation scene exposing the rules of the craft and the eccentricities of its participants"/>
    <n v="2827"/>
    <n v="2925"/>
    <x v="0"/>
    <s v="US"/>
    <s v="USD"/>
    <n v="1403546400"/>
    <x v="737"/>
    <b v="0"/>
    <n v="35"/>
    <b v="1"/>
    <s v="theater/plays"/>
    <n v="103"/>
    <n v="83.57"/>
    <s v="theater"/>
    <s v="plays"/>
    <x v="737"/>
    <d v="2014-06-23T18:00:00"/>
  </r>
  <r>
    <n v="3706"/>
    <x v="735"/>
    <s v="Our original dramatic adaption of this Mozart opera is staged to create visually stunning fun with live music."/>
    <n v="1500"/>
    <n v="1820"/>
    <x v="0"/>
    <s v="US"/>
    <s v="USD"/>
    <n v="1410558949"/>
    <x v="738"/>
    <b v="0"/>
    <n v="13"/>
    <b v="1"/>
    <s v="theater/plays"/>
    <n v="121"/>
    <n v="140"/>
    <s v="theater"/>
    <s v="plays"/>
    <x v="738"/>
    <d v="2014-09-12T21:55:49"/>
  </r>
  <r>
    <n v="3707"/>
    <x v="736"/>
    <s v="Support this collection of new plays by Kansas City writers and the artists who are bringing it to life!"/>
    <n v="1000"/>
    <n v="1860"/>
    <x v="0"/>
    <s v="US"/>
    <s v="USD"/>
    <n v="1469165160"/>
    <x v="739"/>
    <b v="0"/>
    <n v="23"/>
    <b v="1"/>
    <s v="theater/plays"/>
    <n v="186"/>
    <n v="80.87"/>
    <s v="theater"/>
    <s v="plays"/>
    <x v="739"/>
    <d v="2016-07-22T05:26:00"/>
  </r>
  <r>
    <n v="3708"/>
    <x v="737"/>
    <s v="Dear Stone Theater Company brings its inaugural production of Much Ado About Nothing to Logan Square, Chicago. Thanks for watching!"/>
    <n v="700"/>
    <n v="2100"/>
    <x v="0"/>
    <s v="US"/>
    <s v="USD"/>
    <n v="1404444286"/>
    <x v="740"/>
    <b v="0"/>
    <n v="39"/>
    <b v="1"/>
    <s v="theater/plays"/>
    <n v="300"/>
    <n v="53.85"/>
    <s v="theater"/>
    <s v="plays"/>
    <x v="740"/>
    <d v="2014-07-04T03:24:46"/>
  </r>
  <r>
    <n v="3709"/>
    <x v="738"/>
    <s v="The filthily talented Ruby and Darling, take you on a raunch-tastic musical discovery of life with a vagina. #sayno"/>
    <n v="1000"/>
    <n v="1082.5"/>
    <x v="0"/>
    <s v="GB"/>
    <s v="GBP"/>
    <n v="1403715546"/>
    <x v="741"/>
    <b v="0"/>
    <n v="35"/>
    <b v="1"/>
    <s v="theater/plays"/>
    <n v="108"/>
    <n v="30.93"/>
    <s v="theater"/>
    <s v="plays"/>
    <x v="741"/>
    <d v="2014-06-25T16:59:06"/>
  </r>
  <r>
    <n v="3710"/>
    <x v="739"/>
    <s v="A comedy about, life, death, men, women, and the power of a good Kegel."/>
    <n v="1300"/>
    <n v="1835"/>
    <x v="0"/>
    <s v="US"/>
    <s v="USD"/>
    <n v="1428068988"/>
    <x v="742"/>
    <b v="0"/>
    <n v="27"/>
    <b v="1"/>
    <s v="theater/plays"/>
    <n v="141"/>
    <n v="67.959999999999994"/>
    <s v="theater"/>
    <s v="plays"/>
    <x v="742"/>
    <d v="2015-04-03T13:49:48"/>
  </r>
  <r>
    <n v="3711"/>
    <x v="740"/>
    <s v="Two teachers and twenty kids bring one of Shakespeare's plays to life!"/>
    <n v="500"/>
    <n v="570"/>
    <x v="0"/>
    <s v="US"/>
    <s v="USD"/>
    <n v="1402848000"/>
    <x v="743"/>
    <b v="0"/>
    <n v="21"/>
    <b v="1"/>
    <s v="theater/plays"/>
    <n v="114"/>
    <n v="27.14"/>
    <s v="theater"/>
    <s v="plays"/>
    <x v="743"/>
    <d v="2014-06-15T16:00:00"/>
  </r>
  <r>
    <n v="3712"/>
    <x v="741"/>
    <s v="Married, Single, Divorced, Straight, Gay, Transgendered, Birth Mother, Adoptive Mother.... Everyone has a story.  These are ours."/>
    <n v="7500"/>
    <n v="11530"/>
    <x v="0"/>
    <s v="US"/>
    <s v="USD"/>
    <n v="1433055540"/>
    <x v="744"/>
    <b v="0"/>
    <n v="104"/>
    <b v="1"/>
    <s v="theater/plays"/>
    <n v="154"/>
    <n v="110.87"/>
    <s v="theater"/>
    <s v="plays"/>
    <x v="744"/>
    <d v="2015-05-31T06:59:00"/>
  </r>
  <r>
    <n v="3713"/>
    <x v="742"/>
    <s v="Matt Fotis's play, Nights on the Couch, was accepted to the 28th Annual Strawberry One Act Festival! Show your support!"/>
    <n v="2000"/>
    <n v="2030"/>
    <x v="0"/>
    <s v="US"/>
    <s v="USD"/>
    <n v="1465062166"/>
    <x v="745"/>
    <b v="0"/>
    <n v="19"/>
    <b v="1"/>
    <s v="theater/plays"/>
    <n v="102"/>
    <n v="106.84"/>
    <s v="theater"/>
    <s v="plays"/>
    <x v="745"/>
    <d v="2016-06-04T17:42:46"/>
  </r>
  <r>
    <n v="3714"/>
    <x v="743"/>
    <s v="This summer, help some of the top high school theater students from across the country come to NYC to create a world premiere play."/>
    <n v="10000"/>
    <n v="10235"/>
    <x v="0"/>
    <s v="US"/>
    <s v="USD"/>
    <n v="1432612740"/>
    <x v="746"/>
    <b v="0"/>
    <n v="97"/>
    <b v="1"/>
    <s v="theater/plays"/>
    <n v="102"/>
    <n v="105.52"/>
    <s v="theater"/>
    <s v="plays"/>
    <x v="746"/>
    <d v="2015-05-26T03:59:00"/>
  </r>
  <r>
    <n v="3715"/>
    <x v="744"/>
    <s v="Vibrant contemporary political theatre, exploring the professional and human impact of the growing corporate culture in education."/>
    <n v="3500"/>
    <n v="3590"/>
    <x v="0"/>
    <s v="GB"/>
    <s v="GBP"/>
    <n v="1427806320"/>
    <x v="747"/>
    <b v="0"/>
    <n v="27"/>
    <b v="1"/>
    <s v="theater/plays"/>
    <n v="103"/>
    <n v="132.96"/>
    <s v="theater"/>
    <s v="plays"/>
    <x v="747"/>
    <d v="2015-03-31T12:52:00"/>
  </r>
  <r>
    <n v="3716"/>
    <x v="745"/>
    <s v="I am raising money to pay for the rights to produce Sylvia by A.R. Gurney. The show will be a fundraiser for Wayside Waifs."/>
    <n v="800"/>
    <n v="1246"/>
    <x v="0"/>
    <s v="US"/>
    <s v="USD"/>
    <n v="1453411109"/>
    <x v="748"/>
    <b v="0"/>
    <n v="24"/>
    <b v="1"/>
    <s v="theater/plays"/>
    <n v="156"/>
    <n v="51.92"/>
    <s v="theater"/>
    <s v="plays"/>
    <x v="748"/>
    <d v="2016-01-21T21:18:29"/>
  </r>
  <r>
    <n v="3717"/>
    <x v="746"/>
    <s v="A heart-warming comedy by award-winning writer about Love, Sex, Friendship of three old gay men in their 60s'!"/>
    <n v="4000"/>
    <n v="4030"/>
    <x v="0"/>
    <s v="GB"/>
    <s v="GBP"/>
    <n v="1431204449"/>
    <x v="749"/>
    <b v="0"/>
    <n v="13"/>
    <b v="1"/>
    <s v="theater/plays"/>
    <n v="101"/>
    <n v="310"/>
    <s v="theater"/>
    <s v="plays"/>
    <x v="749"/>
    <d v="2015-05-09T20:47:29"/>
  </r>
  <r>
    <n v="3718"/>
    <x v="747"/>
    <s v="William Carlisle has the world at his feet but its weight on his shoulders. He is intelligent, articulate and fucked."/>
    <n v="500"/>
    <n v="1197"/>
    <x v="0"/>
    <s v="GB"/>
    <s v="GBP"/>
    <n v="1425057075"/>
    <x v="750"/>
    <b v="0"/>
    <n v="46"/>
    <b v="1"/>
    <s v="theater/plays"/>
    <n v="239"/>
    <n v="26.02"/>
    <s v="theater"/>
    <s v="plays"/>
    <x v="750"/>
    <d v="2015-02-27T17:11:15"/>
  </r>
  <r>
    <n v="3719"/>
    <x v="748"/>
    <s v="A new piece of physical theatre about love, regret and longing."/>
    <n v="200"/>
    <n v="420"/>
    <x v="0"/>
    <s v="GB"/>
    <s v="GBP"/>
    <n v="1434994266"/>
    <x v="751"/>
    <b v="0"/>
    <n v="4"/>
    <b v="1"/>
    <s v="theater/plays"/>
    <n v="210"/>
    <n v="105"/>
    <s v="theater"/>
    <s v="plays"/>
    <x v="751"/>
    <d v="2015-06-22T17:31:06"/>
  </r>
  <r>
    <n v="3720"/>
    <x v="749"/>
    <s v="Breaking the American Indian stereotype in the American Theatre."/>
    <n v="3300"/>
    <n v="3449"/>
    <x v="0"/>
    <s v="US"/>
    <s v="USD"/>
    <n v="1435881006"/>
    <x v="752"/>
    <b v="0"/>
    <n v="40"/>
    <b v="1"/>
    <s v="theater/plays"/>
    <n v="105"/>
    <n v="86.23"/>
    <s v="theater"/>
    <s v="plays"/>
    <x v="752"/>
    <d v="2015-07-02T23:50:06"/>
  </r>
  <r>
    <n v="3721"/>
    <x v="750"/>
    <s v="Our birthing pains are over! Mamai Theatre Co. has delivered. Ease our growing pains as we move to downtown venues &amp; Playhouse Square!"/>
    <n v="5000"/>
    <n v="5040"/>
    <x v="0"/>
    <s v="US"/>
    <s v="USD"/>
    <n v="1415230084"/>
    <x v="753"/>
    <b v="0"/>
    <n v="44"/>
    <b v="1"/>
    <s v="theater/plays"/>
    <n v="101"/>
    <n v="114.55"/>
    <s v="theater"/>
    <s v="plays"/>
    <x v="753"/>
    <d v="2014-11-05T23:28:04"/>
  </r>
  <r>
    <n v="3722"/>
    <x v="751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754"/>
    <b v="0"/>
    <n v="35"/>
    <b v="1"/>
    <s v="theater/plays"/>
    <n v="111"/>
    <n v="47.66"/>
    <s v="theater"/>
    <s v="plays"/>
    <x v="754"/>
    <d v="2016-02-11T22:59:00"/>
  </r>
  <r>
    <n v="3723"/>
    <x v="752"/>
    <s v="Saltmine Theatre Company present Beauty and the Beast:"/>
    <n v="4500"/>
    <n v="4592"/>
    <x v="0"/>
    <s v="GB"/>
    <s v="GBP"/>
    <n v="1417374262"/>
    <x v="755"/>
    <b v="0"/>
    <n v="63"/>
    <b v="1"/>
    <s v="theater/plays"/>
    <n v="102"/>
    <n v="72.89"/>
    <s v="theater"/>
    <s v="plays"/>
    <x v="755"/>
    <d v="2014-11-30T19:04:22"/>
  </r>
  <r>
    <n v="3724"/>
    <x v="753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756"/>
    <b v="0"/>
    <n v="89"/>
    <b v="1"/>
    <s v="theater/plays"/>
    <n v="103"/>
    <n v="49.55"/>
    <s v="theater"/>
    <s v="plays"/>
    <x v="756"/>
    <d v="2016-05-04T23:00:00"/>
  </r>
  <r>
    <n v="3725"/>
    <x v="754"/>
    <s v="A small theatre company taking 'Mine' on tour in early 2016. 'Mine' is a modern play and we hope to break on to the stage with a bang."/>
    <n v="300"/>
    <n v="381"/>
    <x v="0"/>
    <s v="GB"/>
    <s v="GBP"/>
    <n v="1455831000"/>
    <x v="757"/>
    <b v="0"/>
    <n v="15"/>
    <b v="1"/>
    <s v="theater/plays"/>
    <n v="127"/>
    <n v="25.4"/>
    <s v="theater"/>
    <s v="plays"/>
    <x v="757"/>
    <d v="2016-02-18T21:30:00"/>
  </r>
  <r>
    <n v="3726"/>
    <x v="755"/>
    <s v="A week of rehearsal culminating in a staged reading of our three-actor adaptation of &quot;Howards End,&quot; for potential producers."/>
    <n v="850"/>
    <n v="2879"/>
    <x v="0"/>
    <s v="US"/>
    <s v="USD"/>
    <n v="1461963600"/>
    <x v="758"/>
    <b v="0"/>
    <n v="46"/>
    <b v="1"/>
    <s v="theater/plays"/>
    <n v="339"/>
    <n v="62.59"/>
    <s v="theater"/>
    <s v="plays"/>
    <x v="758"/>
    <d v="2016-04-29T21:00:00"/>
  </r>
  <r>
    <n v="3727"/>
    <x v="756"/>
    <s v="It's exactly what you think it is: a historical parody of your favorite sitcom about a bar and its psychiatrist spinoff!"/>
    <n v="2000"/>
    <n v="2015"/>
    <x v="0"/>
    <s v="US"/>
    <s v="USD"/>
    <n v="1476939300"/>
    <x v="759"/>
    <b v="0"/>
    <n v="33"/>
    <b v="1"/>
    <s v="theater/plays"/>
    <n v="101"/>
    <n v="61.06"/>
    <s v="theater"/>
    <s v="plays"/>
    <x v="759"/>
    <d v="2016-10-20T04:55:00"/>
  </r>
  <r>
    <n v="3728"/>
    <x v="757"/>
    <s v="Bare Bones Shakespeare's first season will start with a DFW school touring show: Romeo and Juliet."/>
    <n v="20000"/>
    <n v="1862"/>
    <x v="1"/>
    <s v="US"/>
    <s v="USD"/>
    <n v="1439957176"/>
    <x v="760"/>
    <b v="0"/>
    <n v="31"/>
    <b v="0"/>
    <s v="theater/plays"/>
    <n v="9"/>
    <n v="60.06"/>
    <s v="theater"/>
    <s v="plays"/>
    <x v="760"/>
    <d v="2015-08-19T04:06:16"/>
  </r>
  <r>
    <n v="3729"/>
    <x v="758"/>
    <s v="Shoe-string, Independent theater with a focus on art that makes you think.  Next, we're putting on an award winning Steve Martin play!"/>
    <n v="5000"/>
    <n v="362"/>
    <x v="1"/>
    <s v="US"/>
    <s v="USD"/>
    <n v="1427082912"/>
    <x v="761"/>
    <b v="0"/>
    <n v="5"/>
    <b v="0"/>
    <s v="theater/plays"/>
    <n v="7"/>
    <n v="72.400000000000006"/>
    <s v="theater"/>
    <s v="plays"/>
    <x v="761"/>
    <d v="2015-03-23T03:55:12"/>
  </r>
  <r>
    <n v="3730"/>
    <x v="759"/>
    <s v="&quot;MARK TWAIN IS HELL FOR THE COMPANY&quot; is an original theatrical production created and under development by Jeff Lowe."/>
    <n v="1000"/>
    <n v="100"/>
    <x v="1"/>
    <s v="US"/>
    <s v="USD"/>
    <n v="1439828159"/>
    <x v="762"/>
    <b v="0"/>
    <n v="1"/>
    <b v="0"/>
    <s v="theater/plays"/>
    <n v="10"/>
    <n v="100"/>
    <s v="theater"/>
    <s v="plays"/>
    <x v="762"/>
    <d v="2015-08-17T16:15:59"/>
  </r>
  <r>
    <n v="3731"/>
    <x v="760"/>
    <s v="A long distance wrong number leads to love, but with Emily flying in to finally meet, Nick somehow forgot to mention he's blind."/>
    <n v="5500"/>
    <n v="620"/>
    <x v="1"/>
    <s v="US"/>
    <s v="USD"/>
    <n v="1420860180"/>
    <x v="763"/>
    <b v="0"/>
    <n v="12"/>
    <b v="0"/>
    <s v="theater/plays"/>
    <n v="11"/>
    <n v="51.67"/>
    <s v="theater"/>
    <s v="plays"/>
    <x v="763"/>
    <d v="2015-01-10T03:23:00"/>
  </r>
  <r>
    <n v="3732"/>
    <x v="761"/>
    <s v="Mijn solo voorstelling gaat over Elektra (Sophokles) en hoe zij als jongere alles beleeft en meemaakt!"/>
    <n v="850"/>
    <n v="131"/>
    <x v="1"/>
    <s v="NL"/>
    <s v="EUR"/>
    <n v="1422100800"/>
    <x v="764"/>
    <b v="0"/>
    <n v="4"/>
    <b v="0"/>
    <s v="theater/plays"/>
    <n v="15"/>
    <n v="32.75"/>
    <s v="theater"/>
    <s v="plays"/>
    <x v="764"/>
    <d v="2015-01-24T12:00:00"/>
  </r>
  <r>
    <n v="3733"/>
    <x v="762"/>
    <s v="want to donate tickets to residents who live in the community that cant afford the 35.00 price of ticket"/>
    <n v="1500"/>
    <n v="0"/>
    <x v="1"/>
    <s v="US"/>
    <s v="USD"/>
    <n v="1429396200"/>
    <x v="765"/>
    <b v="0"/>
    <n v="0"/>
    <b v="0"/>
    <s v="theater/plays"/>
    <n v="0"/>
    <n v="0"/>
    <s v="theater"/>
    <s v="plays"/>
    <x v="765"/>
    <d v="2015-04-18T22:30:00"/>
  </r>
  <r>
    <n v="3734"/>
    <x v="763"/>
    <s v="Shakespeare's plays have an important message for the world. Bosnia needs to hear. Bring Shakespeare to Sarajevo! Fund performances!"/>
    <n v="1500"/>
    <n v="427"/>
    <x v="1"/>
    <s v="US"/>
    <s v="USD"/>
    <n v="1432589896"/>
    <x v="766"/>
    <b v="0"/>
    <n v="7"/>
    <b v="0"/>
    <s v="theater/plays"/>
    <n v="28"/>
    <n v="61"/>
    <s v="theater"/>
    <s v="plays"/>
    <x v="766"/>
    <d v="2015-05-25T21:38:16"/>
  </r>
  <r>
    <n v="3735"/>
    <x v="764"/>
    <s v="Young Actor's taking on a Jacobean tragedy. Family, betrayal, love, lust, sex and death."/>
    <n v="150"/>
    <n v="20"/>
    <x v="1"/>
    <s v="GB"/>
    <s v="GBP"/>
    <n v="1432831089"/>
    <x v="767"/>
    <b v="0"/>
    <n v="2"/>
    <b v="0"/>
    <s v="theater/plays"/>
    <n v="13"/>
    <n v="10"/>
    <s v="theater"/>
    <s v="plays"/>
    <x v="767"/>
    <d v="2015-05-28T16:38:09"/>
  </r>
  <r>
    <n v="3736"/>
    <x v="765"/>
    <s v="Hot Dogs is a new play that tackles sexism in schools and addresses issues that current sex/relationship education fails to."/>
    <n v="1500"/>
    <n v="10"/>
    <x v="1"/>
    <s v="GB"/>
    <s v="GBP"/>
    <n v="1427133600"/>
    <x v="768"/>
    <b v="0"/>
    <n v="1"/>
    <b v="0"/>
    <s v="theater/plays"/>
    <n v="1"/>
    <n v="10"/>
    <s v="theater"/>
    <s v="plays"/>
    <x v="768"/>
    <d v="2015-03-23T18:00:00"/>
  </r>
  <r>
    <n v="3737"/>
    <x v="529"/>
    <s v="The ASU Theatre and Shakespeare Club presents Measure For Measure directed by Jordyn Ochser."/>
    <n v="700"/>
    <n v="150"/>
    <x v="1"/>
    <s v="US"/>
    <s v="USD"/>
    <n v="1447311540"/>
    <x v="769"/>
    <b v="0"/>
    <n v="4"/>
    <b v="0"/>
    <s v="theater/plays"/>
    <n v="21"/>
    <n v="37.5"/>
    <s v="theater"/>
    <s v="plays"/>
    <x v="769"/>
    <d v="2015-11-12T06:59:00"/>
  </r>
  <r>
    <n v="3738"/>
    <x v="766"/>
    <s v="A filmic, fast-paced exploration of trust, making its debut at Camden People's Theatre this July."/>
    <n v="1500"/>
    <n v="270"/>
    <x v="1"/>
    <s v="GB"/>
    <s v="GBP"/>
    <n v="1405461600"/>
    <x v="770"/>
    <b v="0"/>
    <n v="6"/>
    <b v="0"/>
    <s v="theater/plays"/>
    <n v="18"/>
    <n v="45"/>
    <s v="theater"/>
    <s v="plays"/>
    <x v="770"/>
    <d v="2014-07-15T22:00:00"/>
  </r>
  <r>
    <n v="3739"/>
    <x v="767"/>
    <s v="Jonny Labey (Eastenders) leads this poetic production as WWI poet Rupert Brooke, in this dynamic, moving portrait of a flawed genius."/>
    <n v="4000"/>
    <n v="805"/>
    <x v="1"/>
    <s v="GB"/>
    <s v="GBP"/>
    <n v="1468752468"/>
    <x v="771"/>
    <b v="0"/>
    <n v="8"/>
    <b v="0"/>
    <s v="theater/plays"/>
    <n v="20"/>
    <n v="100.63"/>
    <s v="theater"/>
    <s v="plays"/>
    <x v="771"/>
    <d v="2016-07-17T10:47:48"/>
  </r>
  <r>
    <n v="3740"/>
    <x v="768"/>
    <s v="Savage in Limbo is the pilot production of dasGROUP Theatre; a Dallas-based production company with an eye for grit &amp; love of theatre."/>
    <n v="2000"/>
    <n v="358"/>
    <x v="1"/>
    <s v="US"/>
    <s v="USD"/>
    <n v="1407808438"/>
    <x v="772"/>
    <b v="0"/>
    <n v="14"/>
    <b v="0"/>
    <s v="theater/plays"/>
    <n v="18"/>
    <n v="25.57"/>
    <s v="theater"/>
    <s v="plays"/>
    <x v="772"/>
    <d v="2014-08-12T01:53:58"/>
  </r>
  <r>
    <n v="3741"/>
    <x v="769"/>
    <s v="A small community with a love for theater would like to continue. Help the children of this community continue."/>
    <n v="20000"/>
    <n v="0"/>
    <x v="1"/>
    <s v="US"/>
    <s v="USD"/>
    <n v="1450389950"/>
    <x v="773"/>
    <b v="0"/>
    <n v="0"/>
    <b v="0"/>
    <s v="theater/plays"/>
    <n v="0"/>
    <n v="0"/>
    <s v="theater"/>
    <s v="plays"/>
    <x v="773"/>
    <d v="2015-12-17T22:05:50"/>
  </r>
  <r>
    <n v="3742"/>
    <x v="770"/>
    <s v="In the midst of dealing with sending their son off to the army, Mitch and Melanie Jennings plan a family reunion to ease their sorrow."/>
    <n v="5000"/>
    <n v="100"/>
    <x v="1"/>
    <s v="US"/>
    <s v="USD"/>
    <n v="1409980144"/>
    <x v="774"/>
    <b v="0"/>
    <n v="4"/>
    <b v="0"/>
    <s v="theater/plays"/>
    <n v="2"/>
    <n v="25"/>
    <s v="theater"/>
    <s v="plays"/>
    <x v="774"/>
    <d v="2014-09-06T05:09:04"/>
  </r>
  <r>
    <n v="3743"/>
    <x v="771"/>
    <s v="I'm taking the Adventures of Huckleberry Finn puppet show down the Mississippi River!"/>
    <n v="2200"/>
    <n v="0"/>
    <x v="1"/>
    <s v="US"/>
    <s v="USD"/>
    <n v="1404406964"/>
    <x v="775"/>
    <b v="0"/>
    <n v="0"/>
    <b v="0"/>
    <s v="theater/plays"/>
    <n v="0"/>
    <n v="0"/>
    <s v="theater"/>
    <s v="plays"/>
    <x v="775"/>
    <d v="2014-07-03T17:02:44"/>
  </r>
  <r>
    <n v="3744"/>
    <x v="772"/>
    <s v="This summer, The Spotlight Players are celebrating Christmas in July with a presentation of Ken Ludwig's side splitting comedy."/>
    <n v="1200"/>
    <n v="0"/>
    <x v="1"/>
    <s v="US"/>
    <s v="USD"/>
    <n v="1404532740"/>
    <x v="776"/>
    <b v="0"/>
    <n v="0"/>
    <b v="0"/>
    <s v="theater/plays"/>
    <n v="0"/>
    <n v="0"/>
    <s v="theater"/>
    <s v="plays"/>
    <x v="776"/>
    <d v="2014-07-05T03:59:00"/>
  </r>
  <r>
    <n v="3745"/>
    <x v="773"/>
    <s v="Tyke wants to expand her puppet theater show to weekly online web shows and is looking for backers."/>
    <n v="100"/>
    <n v="10"/>
    <x v="1"/>
    <s v="US"/>
    <s v="USD"/>
    <n v="1407689102"/>
    <x v="777"/>
    <b v="0"/>
    <n v="1"/>
    <b v="0"/>
    <s v="theater/plays"/>
    <n v="10"/>
    <n v="10"/>
    <s v="theater"/>
    <s v="plays"/>
    <x v="777"/>
    <d v="2014-08-10T16:45:02"/>
  </r>
  <r>
    <n v="3746"/>
    <x v="774"/>
    <s v="Generational curses CAN be broken...right?"/>
    <n v="8500"/>
    <n v="202"/>
    <x v="1"/>
    <s v="US"/>
    <s v="USD"/>
    <n v="1475918439"/>
    <x v="778"/>
    <b v="0"/>
    <n v="1"/>
    <b v="0"/>
    <s v="theater/plays"/>
    <n v="2"/>
    <n v="202"/>
    <s v="theater"/>
    <s v="plays"/>
    <x v="778"/>
    <d v="2016-10-08T09:20:39"/>
  </r>
  <r>
    <n v="3747"/>
    <x v="775"/>
    <s v="The world premiere of an astonishing new play by acclaimed writer Atiha Sen Gupta."/>
    <n v="2500"/>
    <n v="25"/>
    <x v="1"/>
    <s v="GB"/>
    <s v="GBP"/>
    <n v="1436137140"/>
    <x v="779"/>
    <b v="0"/>
    <n v="1"/>
    <b v="0"/>
    <s v="theater/plays"/>
    <n v="1"/>
    <n v="25"/>
    <s v="theater"/>
    <s v="plays"/>
    <x v="779"/>
    <d v="2015-07-05T22:59:00"/>
  </r>
  <r>
    <n v="3808"/>
    <x v="776"/>
    <s v="Following a sell-out run in Loughborough, Time at the Bar! is heading to this year's Fringe Festival... But we need your help!"/>
    <n v="1000"/>
    <n v="1000"/>
    <x v="0"/>
    <s v="GB"/>
    <s v="GBP"/>
    <n v="1429955619"/>
    <x v="780"/>
    <b v="0"/>
    <n v="24"/>
    <b v="1"/>
    <s v="theater/plays"/>
    <n v="100"/>
    <n v="41.67"/>
    <s v="theater"/>
    <s v="plays"/>
    <x v="780"/>
    <d v="2015-04-25T09:53:39"/>
  </r>
  <r>
    <n v="3809"/>
    <x v="777"/>
    <s v="The story of two women trying to produce their own version of Chekhov's The Seagull with limited resources and unfettered enthusiasm."/>
    <n v="2000"/>
    <n v="2025"/>
    <x v="0"/>
    <s v="GB"/>
    <s v="GBP"/>
    <n v="1406761200"/>
    <x v="781"/>
    <b v="0"/>
    <n v="38"/>
    <b v="1"/>
    <s v="theater/plays"/>
    <n v="101"/>
    <n v="53.29"/>
    <s v="theater"/>
    <s v="plays"/>
    <x v="781"/>
    <d v="2014-07-30T23:00:00"/>
  </r>
  <r>
    <n v="3810"/>
    <x v="778"/>
    <s v="Theater students of UMass present a large-scale theater collaboration that will revolutionize the way you see Shakespeare."/>
    <n v="1500"/>
    <n v="1826"/>
    <x v="0"/>
    <s v="US"/>
    <s v="USD"/>
    <n v="1426965758"/>
    <x v="782"/>
    <b v="0"/>
    <n v="26"/>
    <b v="1"/>
    <s v="theater/plays"/>
    <n v="122"/>
    <n v="70.23"/>
    <s v="theater"/>
    <s v="plays"/>
    <x v="782"/>
    <d v="2015-03-21T19:22:38"/>
  </r>
  <r>
    <n v="3811"/>
    <x v="779"/>
    <s v="The University of Exeter Shakespeare Society is touring its acclaimed show The Merchant of Venice to Stratford-upon-Avon!"/>
    <n v="250"/>
    <n v="825"/>
    <x v="0"/>
    <s v="GB"/>
    <s v="GBP"/>
    <n v="1464692400"/>
    <x v="783"/>
    <b v="0"/>
    <n v="19"/>
    <b v="1"/>
    <s v="theater/plays"/>
    <n v="330"/>
    <n v="43.42"/>
    <s v="theater"/>
    <s v="plays"/>
    <x v="783"/>
    <d v="2016-05-31T11:00:00"/>
  </r>
  <r>
    <n v="3812"/>
    <x v="780"/>
    <s v="We are raising funds for our local theatre group &quot;The Stage Door&quot;. Funding required for lighting, stage equipment and productions."/>
    <n v="2000"/>
    <n v="2191"/>
    <x v="0"/>
    <s v="CA"/>
    <s v="CAD"/>
    <n v="1433131140"/>
    <x v="784"/>
    <b v="0"/>
    <n v="11"/>
    <b v="1"/>
    <s v="theater/plays"/>
    <n v="110"/>
    <n v="199.18"/>
    <s v="theater"/>
    <s v="plays"/>
    <x v="784"/>
    <d v="2015-06-01T03:59:00"/>
  </r>
  <r>
    <n v="3813"/>
    <x v="781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785"/>
    <b v="0"/>
    <n v="27"/>
    <b v="1"/>
    <s v="theater/plays"/>
    <n v="101"/>
    <n v="78.52"/>
    <s v="theater"/>
    <s v="plays"/>
    <x v="785"/>
    <d v="2016-06-14T21:43:00"/>
  </r>
  <r>
    <n v="3814"/>
    <x v="782"/>
    <s v="Wax Wings is proud to be presenting the premiere of EYES. SHUT DOOR OPEN, a new play by Boston playwright Cassie M. Seinuk."/>
    <n v="1500"/>
    <n v="2102"/>
    <x v="0"/>
    <s v="US"/>
    <s v="USD"/>
    <n v="1427860740"/>
    <x v="786"/>
    <b v="0"/>
    <n v="34"/>
    <b v="1"/>
    <s v="theater/plays"/>
    <n v="140"/>
    <n v="61.82"/>
    <s v="theater"/>
    <s v="plays"/>
    <x v="786"/>
    <d v="2015-04-01T03:59:00"/>
  </r>
  <r>
    <n v="3815"/>
    <x v="783"/>
    <s v="Come and help us make the Canterbury Shakespeare Festival a reality"/>
    <n v="1000"/>
    <n v="1000.01"/>
    <x v="0"/>
    <s v="GB"/>
    <s v="GBP"/>
    <n v="1440111600"/>
    <x v="787"/>
    <b v="0"/>
    <n v="20"/>
    <b v="1"/>
    <s v="theater/plays"/>
    <n v="100"/>
    <n v="50"/>
    <s v="theater"/>
    <s v="plays"/>
    <x v="787"/>
    <d v="2015-08-20T23:00:00"/>
  </r>
  <r>
    <n v="3816"/>
    <x v="784"/>
    <s v="A new play by Brandon Taitt._x000a_Presented by The Theatre Cosmic. _x000a_Premiering in August at the 2014 Minnesota Fringe Festival"/>
    <n v="1500"/>
    <n v="1788.57"/>
    <x v="0"/>
    <s v="US"/>
    <s v="USD"/>
    <n v="1405614823"/>
    <x v="788"/>
    <b v="0"/>
    <n v="37"/>
    <b v="1"/>
    <s v="theater/plays"/>
    <n v="119"/>
    <n v="48.34"/>
    <s v="theater"/>
    <s v="plays"/>
    <x v="788"/>
    <d v="2014-07-17T16:33:43"/>
  </r>
  <r>
    <n v="3817"/>
    <x v="785"/>
    <s v="Using 9 actors, TWIST focuses on the horror and unjust in 1837 London.  Think Peter and the Starcatcher meets American Horror Story."/>
    <n v="2000"/>
    <n v="2145"/>
    <x v="0"/>
    <s v="US"/>
    <s v="USD"/>
    <n v="1445659140"/>
    <x v="789"/>
    <b v="0"/>
    <n v="20"/>
    <b v="1"/>
    <s v="theater/plays"/>
    <n v="107"/>
    <n v="107.25"/>
    <s v="theater"/>
    <s v="plays"/>
    <x v="789"/>
    <d v="2015-10-24T03:59:00"/>
  </r>
  <r>
    <n v="3818"/>
    <x v="786"/>
    <s v="The Arthurian Order of Avalon is attempting to raise funds to put on the annual Human Chessboard in March 2015!"/>
    <n v="250"/>
    <n v="570"/>
    <x v="0"/>
    <s v="US"/>
    <s v="USD"/>
    <n v="1426187582"/>
    <x v="790"/>
    <b v="0"/>
    <n v="10"/>
    <b v="1"/>
    <s v="theater/plays"/>
    <n v="228"/>
    <n v="57"/>
    <s v="theater"/>
    <s v="plays"/>
    <x v="790"/>
    <d v="2015-03-12T19:13:02"/>
  </r>
  <r>
    <n v="3819"/>
    <x v="787"/>
    <s v="Support this collection of new plays by Kansas City writers and the artists who are bringing it to life!"/>
    <n v="1000"/>
    <n v="1064"/>
    <x v="0"/>
    <s v="US"/>
    <s v="USD"/>
    <n v="1437166920"/>
    <x v="791"/>
    <b v="0"/>
    <n v="26"/>
    <b v="1"/>
    <s v="theater/plays"/>
    <n v="106"/>
    <n v="40.92"/>
    <s v="theater"/>
    <s v="plays"/>
    <x v="791"/>
    <d v="2015-07-17T21:02:00"/>
  </r>
  <r>
    <n v="3820"/>
    <x v="788"/>
    <s v="Tusentack Theatre is a professional theatre company providing opportunities to adults who access Mental Health Services."/>
    <n v="300"/>
    <n v="430"/>
    <x v="0"/>
    <s v="GB"/>
    <s v="GBP"/>
    <n v="1436110717"/>
    <x v="792"/>
    <b v="0"/>
    <n v="20"/>
    <b v="1"/>
    <s v="theater/plays"/>
    <n v="143"/>
    <n v="21.5"/>
    <s v="theater"/>
    <s v="plays"/>
    <x v="792"/>
    <d v="2015-07-05T15:38:37"/>
  </r>
  <r>
    <n v="3821"/>
    <x v="789"/>
    <s v="Brooklyn Quartet, directed by reg e gaines, in a collaboration of ambitious and unique storytelling, live music and cinematic staging,"/>
    <n v="3500"/>
    <n v="3659"/>
    <x v="0"/>
    <s v="US"/>
    <s v="USD"/>
    <n v="1451881207"/>
    <x v="793"/>
    <b v="0"/>
    <n v="46"/>
    <b v="1"/>
    <s v="theater/plays"/>
    <n v="105"/>
    <n v="79.540000000000006"/>
    <s v="theater"/>
    <s v="plays"/>
    <x v="793"/>
    <d v="2016-01-04T04:20:07"/>
  </r>
  <r>
    <n v="3822"/>
    <x v="790"/>
    <s v="19 TheaterstÃ¼cke des Schnuppe Figurentheaters bei einem GroÃŸbrand zerstÃ¶rt - bitte unterstÃ¼tzt uns, den Wiederaufbau zu finanzieren"/>
    <n v="5000"/>
    <n v="5501"/>
    <x v="0"/>
    <s v="DE"/>
    <s v="EUR"/>
    <n v="1453244340"/>
    <x v="794"/>
    <b v="0"/>
    <n v="76"/>
    <b v="1"/>
    <s v="theater/plays"/>
    <n v="110"/>
    <n v="72.38"/>
    <s v="theater"/>
    <s v="plays"/>
    <x v="794"/>
    <d v="2016-01-19T22:59:00"/>
  </r>
  <r>
    <n v="3823"/>
    <x v="791"/>
    <s v="Feed, a new play by Garrett Markgraf (based on the novel by M.T. Anderson), Directed by Anna Marck at Oakland University."/>
    <n v="2500"/>
    <n v="2650"/>
    <x v="0"/>
    <s v="US"/>
    <s v="USD"/>
    <n v="1437364740"/>
    <x v="795"/>
    <b v="0"/>
    <n v="41"/>
    <b v="1"/>
    <s v="theater/plays"/>
    <n v="106"/>
    <n v="64.63"/>
    <s v="theater"/>
    <s v="plays"/>
    <x v="795"/>
    <d v="2015-07-20T03:59:00"/>
  </r>
  <r>
    <n v="3824"/>
    <x v="792"/>
    <s v="the hardy presents a collaboration between Robbie Curran and Abram Rooney. Kemble House, 9th-14th August, every night at 8pm."/>
    <n v="250"/>
    <n v="270"/>
    <x v="0"/>
    <s v="GB"/>
    <s v="GBP"/>
    <n v="1470058860"/>
    <x v="796"/>
    <b v="0"/>
    <n v="7"/>
    <b v="1"/>
    <s v="theater/plays"/>
    <n v="108"/>
    <n v="38.57"/>
    <s v="theater"/>
    <s v="plays"/>
    <x v="796"/>
    <d v="2016-08-01T13:41:00"/>
  </r>
  <r>
    <n v="3825"/>
    <x v="793"/>
    <s v="A girl in Burkina Faso is more likely to marry than finish high school. Public theatre can promote the need for girls to stay in school"/>
    <n v="5000"/>
    <n v="5271"/>
    <x v="0"/>
    <s v="US"/>
    <s v="USD"/>
    <n v="1434505214"/>
    <x v="797"/>
    <b v="0"/>
    <n v="49"/>
    <b v="1"/>
    <s v="theater/plays"/>
    <n v="105"/>
    <n v="107.57"/>
    <s v="theater"/>
    <s v="plays"/>
    <x v="797"/>
    <d v="2015-06-17T01:40:14"/>
  </r>
  <r>
    <n v="3826"/>
    <x v="794"/>
    <s v="This is the story about the Westons. One family who live with mental illness on a daily basis."/>
    <n v="600"/>
    <n v="715"/>
    <x v="0"/>
    <s v="GB"/>
    <s v="GBP"/>
    <n v="1430993394"/>
    <x v="798"/>
    <b v="0"/>
    <n v="26"/>
    <b v="1"/>
    <s v="theater/plays"/>
    <n v="119"/>
    <n v="27.5"/>
    <s v="theater"/>
    <s v="plays"/>
    <x v="798"/>
    <d v="2015-05-07T10:09:54"/>
  </r>
  <r>
    <n v="3827"/>
    <x v="795"/>
    <s v="IAM TRYING TO TAKE MY DEBUT PLAY BROKEN BISCUITS TO EDINGBURGH FESTIVAL 2015 AND REALLY NEED SOME FUNDING TO HELP ME ACHIEVE THIS GOAL"/>
    <n v="3000"/>
    <n v="4580"/>
    <x v="0"/>
    <s v="GB"/>
    <s v="GBP"/>
    <n v="1427414400"/>
    <x v="799"/>
    <b v="0"/>
    <n v="65"/>
    <b v="1"/>
    <s v="theater/plays"/>
    <n v="153"/>
    <n v="70.459999999999994"/>
    <s v="theater"/>
    <s v="plays"/>
    <x v="799"/>
    <d v="2015-03-27T00:00:00"/>
  </r>
  <r>
    <n v="3828"/>
    <x v="796"/>
    <s v="In 1942 three black and one Puerto Rican jazz musicians from Harlem join the segregated US Marines. We see &quot;Love In Time of War&quot;"/>
    <n v="5000"/>
    <n v="5000"/>
    <x v="0"/>
    <s v="US"/>
    <s v="USD"/>
    <n v="1420033187"/>
    <x v="800"/>
    <b v="0"/>
    <n v="28"/>
    <b v="1"/>
    <s v="theater/plays"/>
    <n v="100"/>
    <n v="178.57"/>
    <s v="theater"/>
    <s v="plays"/>
    <x v="800"/>
    <d v="2014-12-31T13:39:47"/>
  </r>
  <r>
    <n v="3829"/>
    <x v="797"/>
    <s v="A play that illustrates the symptoms of PTSD, shows its effect on families, and demonstrates some of the difficulties of treating it."/>
    <n v="500"/>
    <n v="501"/>
    <x v="0"/>
    <s v="US"/>
    <s v="USD"/>
    <n v="1472676371"/>
    <x v="801"/>
    <b v="0"/>
    <n v="8"/>
    <b v="1"/>
    <s v="theater/plays"/>
    <n v="100"/>
    <n v="62.63"/>
    <s v="theater"/>
    <s v="plays"/>
    <x v="801"/>
    <d v="2016-08-31T20:46:11"/>
  </r>
  <r>
    <n v="3830"/>
    <x v="798"/>
    <s v="The Aeon Theatre company is producing another original play by Parker Hale at the Manhattan Reportory Theatre"/>
    <n v="100"/>
    <n v="225"/>
    <x v="0"/>
    <s v="US"/>
    <s v="USD"/>
    <n v="1464371211"/>
    <x v="802"/>
    <b v="0"/>
    <n v="3"/>
    <b v="1"/>
    <s v="theater/plays"/>
    <n v="225"/>
    <n v="75"/>
    <s v="theater"/>
    <s v="plays"/>
    <x v="802"/>
    <d v="2016-05-27T17:46:51"/>
  </r>
  <r>
    <n v="3831"/>
    <x v="799"/>
    <s v="Help Shared Shakes to adopt Murphey Academy, a Title I elementary school in Greensboro for a full day of performances and workshops."/>
    <n v="500"/>
    <n v="530.11"/>
    <x v="0"/>
    <s v="US"/>
    <s v="USD"/>
    <n v="1415222545"/>
    <x v="803"/>
    <b v="0"/>
    <n v="9"/>
    <b v="1"/>
    <s v="theater/plays"/>
    <n v="106"/>
    <n v="58.9"/>
    <s v="theater"/>
    <s v="plays"/>
    <x v="803"/>
    <d v="2014-11-05T21:22:25"/>
  </r>
  <r>
    <n v="3832"/>
    <x v="800"/>
    <s v="Santa Barbara Youth Ensemble is performing Hairspray at the Lobero. Help create beautiful memories for these kids by pledging today!"/>
    <n v="1200"/>
    <n v="1256"/>
    <x v="0"/>
    <s v="US"/>
    <s v="USD"/>
    <n v="1455936335"/>
    <x v="804"/>
    <b v="0"/>
    <n v="9"/>
    <b v="1"/>
    <s v="theater/plays"/>
    <n v="105"/>
    <n v="139.56"/>
    <s v="theater"/>
    <s v="plays"/>
    <x v="804"/>
    <d v="2016-02-20T02:45:35"/>
  </r>
  <r>
    <n v="3833"/>
    <x v="801"/>
    <s v="Get more kids to love Shakespeare by developing the fun &amp; effective Shakespeare is Boffo! course as an replicable program for teachers."/>
    <n v="1200"/>
    <n v="1400"/>
    <x v="0"/>
    <s v="CA"/>
    <s v="CAD"/>
    <n v="1417460940"/>
    <x v="805"/>
    <b v="0"/>
    <n v="20"/>
    <b v="1"/>
    <s v="theater/plays"/>
    <n v="117"/>
    <n v="70"/>
    <s v="theater"/>
    <s v="plays"/>
    <x v="805"/>
    <d v="2014-12-01T19:09:00"/>
  </r>
  <r>
    <n v="3834"/>
    <x v="802"/>
    <s v="About the impact of addiction on relationships; my play hopes to inspire &amp; support those affected to connect with their own creativity"/>
    <n v="3000"/>
    <n v="3271"/>
    <x v="0"/>
    <s v="GB"/>
    <s v="GBP"/>
    <n v="1434624067"/>
    <x v="806"/>
    <b v="0"/>
    <n v="57"/>
    <b v="1"/>
    <s v="theater/plays"/>
    <n v="109"/>
    <n v="57.39"/>
    <s v="theater"/>
    <s v="plays"/>
    <x v="806"/>
    <d v="2015-06-18T10:41:07"/>
  </r>
  <r>
    <n v="3835"/>
    <x v="803"/>
    <s v="IT DOESN'T MATTER is a new comedic piece of political theatre written by three enthusiastic students. Help us produce it at LIPA!"/>
    <n v="200"/>
    <n v="320"/>
    <x v="0"/>
    <s v="GB"/>
    <s v="GBP"/>
    <n v="1461278208"/>
    <x v="807"/>
    <b v="0"/>
    <n v="8"/>
    <b v="1"/>
    <s v="theater/plays"/>
    <n v="160"/>
    <n v="40"/>
    <s v="theater"/>
    <s v="plays"/>
    <x v="807"/>
    <d v="2016-04-21T22:36:48"/>
  </r>
  <r>
    <n v="3836"/>
    <x v="804"/>
    <s v="&quot;The surveyor said the foundation was shaky&quot;. A woman finds what it means to rebuild her marriage."/>
    <n v="800"/>
    <n v="900"/>
    <x v="0"/>
    <s v="US"/>
    <s v="USD"/>
    <n v="1470197340"/>
    <x v="808"/>
    <b v="0"/>
    <n v="14"/>
    <b v="1"/>
    <s v="theater/plays"/>
    <n v="113"/>
    <n v="64.290000000000006"/>
    <s v="theater"/>
    <s v="plays"/>
    <x v="808"/>
    <d v="2016-08-03T04:09:00"/>
  </r>
  <r>
    <n v="3837"/>
    <x v="805"/>
    <s v="A high-flying French farce with the thrust of a well-tuned jet engine"/>
    <n v="2000"/>
    <n v="2042"/>
    <x v="0"/>
    <s v="GB"/>
    <s v="GBP"/>
    <n v="1435947758"/>
    <x v="809"/>
    <b v="0"/>
    <n v="17"/>
    <b v="1"/>
    <s v="theater/plays"/>
    <n v="102"/>
    <n v="120.12"/>
    <s v="theater"/>
    <s v="plays"/>
    <x v="809"/>
    <d v="2015-07-03T18:22:38"/>
  </r>
  <r>
    <n v="3838"/>
    <x v="806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810"/>
    <b v="0"/>
    <n v="100"/>
    <b v="1"/>
    <s v="theater/plays"/>
    <n v="101"/>
    <n v="1008.24"/>
    <s v="theater"/>
    <s v="plays"/>
    <x v="810"/>
    <d v="2015-05-22T17:03:29"/>
  </r>
  <r>
    <n v="3839"/>
    <x v="807"/>
    <s v="A futuristic and absurd style play, produced by Colectivo El Pozo, where the characters make a crucial decision. Written by R Dorantes."/>
    <n v="2000"/>
    <n v="2025"/>
    <x v="0"/>
    <s v="US"/>
    <s v="USD"/>
    <n v="1438226724"/>
    <x v="811"/>
    <b v="0"/>
    <n v="32"/>
    <b v="1"/>
    <s v="theater/plays"/>
    <n v="101"/>
    <n v="63.28"/>
    <s v="theater"/>
    <s v="plays"/>
    <x v="811"/>
    <d v="2015-07-30T03:25:24"/>
  </r>
  <r>
    <n v="3840"/>
    <x v="808"/>
    <s v="A gritty play looking at a modern day relationship, highlighting issues of mental health and abuse suffered by men."/>
    <n v="1"/>
    <n v="65"/>
    <x v="0"/>
    <s v="GB"/>
    <s v="GBP"/>
    <n v="1459180229"/>
    <x v="812"/>
    <b v="0"/>
    <n v="3"/>
    <b v="1"/>
    <s v="theater/plays"/>
    <n v="6500"/>
    <n v="21.67"/>
    <s v="theater"/>
    <s v="plays"/>
    <x v="812"/>
    <d v="2016-03-28T15:50:29"/>
  </r>
  <r>
    <n v="3841"/>
    <x v="809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x v="813"/>
    <b v="1"/>
    <n v="34"/>
    <b v="0"/>
    <s v="theater/plays"/>
    <n v="9"/>
    <n v="25.65"/>
    <s v="theater"/>
    <s v="plays"/>
    <x v="813"/>
    <d v="2014-07-20T18:51:27"/>
  </r>
  <r>
    <n v="3842"/>
    <x v="810"/>
    <s v="Follow the sell-out Tree Folk Theatre, as we lead you through The Tempest with masks, puppetry and live music! 15th July - 3rd August"/>
    <n v="5000"/>
    <n v="1097"/>
    <x v="1"/>
    <s v="GB"/>
    <s v="GBP"/>
    <n v="1399809052"/>
    <x v="814"/>
    <b v="1"/>
    <n v="23"/>
    <b v="0"/>
    <s v="theater/plays"/>
    <n v="22"/>
    <n v="47.7"/>
    <s v="theater"/>
    <s v="plays"/>
    <x v="814"/>
    <d v="2014-05-11T11:50:52"/>
  </r>
  <r>
    <n v="3843"/>
    <x v="811"/>
    <s v="Vengeance Can Wait navigates Japanese sub-culture as it charts a dark, twisted and touching, â€œdifferentâ€ kind of love story."/>
    <n v="5000"/>
    <n v="1065"/>
    <x v="1"/>
    <s v="US"/>
    <s v="USD"/>
    <n v="1401587064"/>
    <x v="815"/>
    <b v="1"/>
    <n v="19"/>
    <b v="0"/>
    <s v="theater/plays"/>
    <n v="21"/>
    <n v="56.05"/>
    <s v="theater"/>
    <s v="plays"/>
    <x v="815"/>
    <d v="2014-06-01T01:44:24"/>
  </r>
  <r>
    <n v="3844"/>
    <x v="812"/>
    <s v="A comedy about a Christopher Walken Club.  This show was chosen to perform in DC!  Help the production get to our nation's capital."/>
    <n v="9800"/>
    <n v="4066"/>
    <x v="1"/>
    <s v="US"/>
    <s v="USD"/>
    <n v="1401778740"/>
    <x v="816"/>
    <b v="1"/>
    <n v="50"/>
    <b v="0"/>
    <s v="theater/plays"/>
    <n v="41"/>
    <n v="81.319999999999993"/>
    <s v="theater"/>
    <s v="plays"/>
    <x v="816"/>
    <d v="2014-06-03T06:59:00"/>
  </r>
  <r>
    <n v="3845"/>
    <x v="813"/>
    <s v="He met Marilyn. He became obsessed with Norma Jean. That changed everything._x000a__x000a_                                A play by Frank Furino"/>
    <n v="40000"/>
    <n v="842"/>
    <x v="1"/>
    <s v="US"/>
    <s v="USD"/>
    <n v="1443711774"/>
    <x v="817"/>
    <b v="1"/>
    <n v="12"/>
    <b v="0"/>
    <s v="theater/plays"/>
    <n v="2"/>
    <n v="70.17"/>
    <s v="theater"/>
    <s v="plays"/>
    <x v="817"/>
    <d v="2015-10-01T15:02:54"/>
  </r>
  <r>
    <n v="3846"/>
    <x v="814"/>
    <s v="My Insane Shakespeare. An original play by Arthur Elbakyan premiering October 13th at United Solo, New York City."/>
    <n v="7000"/>
    <n v="189"/>
    <x v="1"/>
    <s v="US"/>
    <s v="USD"/>
    <n v="1412405940"/>
    <x v="818"/>
    <b v="1"/>
    <n v="8"/>
    <b v="0"/>
    <s v="theater/plays"/>
    <n v="3"/>
    <n v="23.63"/>
    <s v="theater"/>
    <s v="plays"/>
    <x v="818"/>
    <d v="2014-10-04T06:59:00"/>
  </r>
  <r>
    <n v="3847"/>
    <x v="815"/>
    <s v="The production of the original play &quot;Madame X&quot; by Amanda Davison. Inspired by the painting by John Singer Sargent."/>
    <n v="10500"/>
    <n v="1697"/>
    <x v="1"/>
    <s v="US"/>
    <s v="USD"/>
    <n v="1437283391"/>
    <x v="819"/>
    <b v="1"/>
    <n v="9"/>
    <b v="0"/>
    <s v="theater/plays"/>
    <n v="16"/>
    <n v="188.56"/>
    <s v="theater"/>
    <s v="plays"/>
    <x v="819"/>
    <d v="2015-07-19T05:23:11"/>
  </r>
  <r>
    <n v="3848"/>
    <x v="816"/>
    <s v="A Carnegie Mellon capstone play based on a woman's life as she slips from reality due to the degenerative effect of Alzheimer's Disease"/>
    <n v="13000"/>
    <n v="2129"/>
    <x v="1"/>
    <s v="US"/>
    <s v="USD"/>
    <n v="1445196989"/>
    <x v="820"/>
    <b v="1"/>
    <n v="43"/>
    <b v="0"/>
    <s v="theater/plays"/>
    <n v="16"/>
    <n v="49.51"/>
    <s v="theater"/>
    <s v="plays"/>
    <x v="820"/>
    <d v="2015-10-18T19:36:29"/>
  </r>
  <r>
    <n v="3849"/>
    <x v="817"/>
    <s v="Bayerische KomÃ¶die im Schaustellermillieu vor historischem Hintergrund des Oktoberfestes von Winfried Frey. UrauffÃ¼hrung September 2015"/>
    <n v="30000"/>
    <n v="2113"/>
    <x v="1"/>
    <s v="DE"/>
    <s v="EUR"/>
    <n v="1434047084"/>
    <x v="821"/>
    <b v="1"/>
    <n v="28"/>
    <b v="0"/>
    <s v="theater/plays"/>
    <n v="7"/>
    <n v="75.459999999999994"/>
    <s v="theater"/>
    <s v="plays"/>
    <x v="821"/>
    <d v="2015-06-11T18:24:44"/>
  </r>
  <r>
    <n v="3850"/>
    <x v="818"/>
    <s v="V-Day is a global activist movement to end violence against women and girls."/>
    <n v="1000"/>
    <n v="38"/>
    <x v="1"/>
    <s v="US"/>
    <s v="USD"/>
    <n v="1420081143"/>
    <x v="822"/>
    <b v="1"/>
    <n v="4"/>
    <b v="0"/>
    <s v="theater/plays"/>
    <n v="4"/>
    <n v="9.5"/>
    <s v="theater"/>
    <s v="plays"/>
    <x v="822"/>
    <d v="2015-01-01T02:59:03"/>
  </r>
  <r>
    <n v="3851"/>
    <x v="819"/>
    <s v="A play about the horrible choices we have to make every day. Should we take a risk, or take the road most travelled?"/>
    <n v="2500"/>
    <n v="852"/>
    <x v="1"/>
    <s v="GB"/>
    <s v="GBP"/>
    <n v="1437129179"/>
    <x v="823"/>
    <b v="1"/>
    <n v="24"/>
    <b v="0"/>
    <s v="theater/plays"/>
    <n v="34"/>
    <n v="35.5"/>
    <s v="theater"/>
    <s v="plays"/>
    <x v="823"/>
    <d v="2015-07-17T10:32:59"/>
  </r>
  <r>
    <n v="3852"/>
    <x v="820"/>
    <s v="Writer/Director Lynette J. Blackwell presents the hilarious entangled love story of when evil and good attempt to coexist."/>
    <n v="10000"/>
    <n v="20"/>
    <x v="1"/>
    <s v="US"/>
    <s v="USD"/>
    <n v="1427427276"/>
    <x v="824"/>
    <b v="0"/>
    <n v="2"/>
    <b v="0"/>
    <s v="theater/plays"/>
    <n v="0"/>
    <n v="10"/>
    <s v="theater"/>
    <s v="plays"/>
    <x v="824"/>
    <d v="2015-03-27T03:34:36"/>
  </r>
  <r>
    <n v="3853"/>
    <x v="821"/>
    <s v="A dose of One-woman &quot;Dramedy&quot; to cure those daily blues is just what the doctor ordered!"/>
    <n v="100000"/>
    <n v="26"/>
    <x v="1"/>
    <s v="US"/>
    <s v="USD"/>
    <n v="1409602178"/>
    <x v="825"/>
    <b v="0"/>
    <n v="2"/>
    <b v="0"/>
    <s v="theater/plays"/>
    <n v="0"/>
    <n v="13"/>
    <s v="theater"/>
    <s v="plays"/>
    <x v="825"/>
    <d v="2014-09-01T20:09:38"/>
  </r>
  <r>
    <n v="3854"/>
    <x v="822"/>
    <s v="A play dedicated to the 100th anniversary of the Armenian Genocide."/>
    <n v="11000"/>
    <n v="1788"/>
    <x v="1"/>
    <s v="US"/>
    <s v="USD"/>
    <n v="1431206058"/>
    <x v="826"/>
    <b v="0"/>
    <n v="20"/>
    <b v="0"/>
    <s v="theater/plays"/>
    <n v="16"/>
    <n v="89.4"/>
    <s v="theater"/>
    <s v="plays"/>
    <x v="826"/>
    <d v="2015-05-09T21:14:18"/>
  </r>
  <r>
    <n v="3855"/>
    <x v="823"/>
    <s v="TWO NEW DARK COMEDIES OPENING IN NYC THIS APRIL AND MAY BY CHRISTOPHER B. LATRO _x000a_ABOUT FAMILY, AMBITION, LOVE AND GREED"/>
    <n v="1000"/>
    <n v="25"/>
    <x v="1"/>
    <s v="US"/>
    <s v="USD"/>
    <n v="1427408271"/>
    <x v="827"/>
    <b v="0"/>
    <n v="1"/>
    <b v="0"/>
    <s v="theater/plays"/>
    <n v="3"/>
    <n v="25"/>
    <s v="theater"/>
    <s v="plays"/>
    <x v="827"/>
    <d v="2015-03-26T22:17:51"/>
  </r>
  <r>
    <n v="3856"/>
    <x v="824"/>
    <s v="Thought-provoking drama about one who gets so caught up in churchwork, loses the true meaning of serving God, &amp; has TROUBLE AT THE GATE"/>
    <n v="5000"/>
    <n v="1"/>
    <x v="1"/>
    <s v="US"/>
    <s v="USD"/>
    <n v="1425833403"/>
    <x v="828"/>
    <b v="0"/>
    <n v="1"/>
    <b v="0"/>
    <s v="theater/plays"/>
    <n v="0"/>
    <n v="1"/>
    <s v="theater"/>
    <s v="plays"/>
    <x v="828"/>
    <d v="2015-03-08T16:50:03"/>
  </r>
  <r>
    <n v="3857"/>
    <x v="825"/>
    <s v="The Ultimate Screenwriting Conference_x000a_is the experience showing screenwriters how to write and sell a screenplay in hollywood!"/>
    <n v="5000"/>
    <n v="260"/>
    <x v="1"/>
    <s v="US"/>
    <s v="USD"/>
    <n v="1406913120"/>
    <x v="829"/>
    <b v="0"/>
    <n v="4"/>
    <b v="0"/>
    <s v="theater/plays"/>
    <n v="5"/>
    <n v="65"/>
    <s v="theater"/>
    <s v="plays"/>
    <x v="829"/>
    <d v="2014-08-01T17:12:00"/>
  </r>
  <r>
    <n v="3858"/>
    <x v="826"/>
    <s v="With non-gender specific casting, CattyWhamPuss Theatre dismiss traditional casting biases in this, their ambitious first venture."/>
    <n v="500"/>
    <n v="10"/>
    <x v="1"/>
    <s v="GB"/>
    <s v="GBP"/>
    <n v="1432328400"/>
    <x v="830"/>
    <b v="0"/>
    <n v="1"/>
    <b v="0"/>
    <s v="theater/plays"/>
    <n v="2"/>
    <n v="10"/>
    <s v="theater"/>
    <s v="plays"/>
    <x v="830"/>
    <d v="2015-05-22T21:00:00"/>
  </r>
  <r>
    <n v="3859"/>
    <x v="827"/>
    <s v="This is a play that will have each and everyone that sees it thinking about the dreams they had growing up. It's a dramady"/>
    <n v="2500"/>
    <n v="1"/>
    <x v="1"/>
    <s v="US"/>
    <s v="USD"/>
    <n v="1403730000"/>
    <x v="831"/>
    <b v="0"/>
    <n v="1"/>
    <b v="0"/>
    <s v="theater/plays"/>
    <n v="0"/>
    <n v="1"/>
    <s v="theater"/>
    <s v="plays"/>
    <x v="831"/>
    <d v="2014-06-25T21:00:00"/>
  </r>
  <r>
    <n v="3860"/>
    <x v="828"/>
    <s v="The unproduced screenplay by Tennessee Williams is given life for the first time on a Twin Cities stage by an ensemble of local actors."/>
    <n v="6000"/>
    <n v="1060"/>
    <x v="1"/>
    <s v="US"/>
    <s v="USD"/>
    <n v="1407858710"/>
    <x v="832"/>
    <b v="0"/>
    <n v="13"/>
    <b v="0"/>
    <s v="theater/plays"/>
    <n v="18"/>
    <n v="81.540000000000006"/>
    <s v="theater"/>
    <s v="plays"/>
    <x v="832"/>
    <d v="2014-08-12T15:51:50"/>
  </r>
  <r>
    <n v="3861"/>
    <x v="829"/>
    <s v="THE COMING OF THE LORD!"/>
    <n v="2000"/>
    <n v="100"/>
    <x v="1"/>
    <s v="US"/>
    <s v="USD"/>
    <n v="1415828820"/>
    <x v="833"/>
    <b v="0"/>
    <n v="1"/>
    <b v="0"/>
    <s v="theater/plays"/>
    <n v="5"/>
    <n v="100"/>
    <s v="theater"/>
    <s v="plays"/>
    <x v="833"/>
    <d v="2014-11-12T21:47:00"/>
  </r>
  <r>
    <n v="3862"/>
    <x v="830"/>
    <s v="The hit immersive theatre experience of England comes to Corpus Christi!"/>
    <n v="7500"/>
    <n v="1"/>
    <x v="1"/>
    <s v="US"/>
    <s v="USD"/>
    <n v="1473699540"/>
    <x v="834"/>
    <b v="0"/>
    <n v="1"/>
    <b v="0"/>
    <s v="theater/plays"/>
    <n v="0"/>
    <n v="1"/>
    <s v="theater"/>
    <s v="plays"/>
    <x v="834"/>
    <d v="2016-09-12T16:59:00"/>
  </r>
  <r>
    <n v="3863"/>
    <x v="831"/>
    <s v="Umma Yemaya is  a play that examines the challenges of unconventional love. The Lady  and the Artist create their own world for love."/>
    <n v="6000"/>
    <n v="0"/>
    <x v="1"/>
    <s v="US"/>
    <s v="USD"/>
    <n v="1446739905"/>
    <x v="835"/>
    <b v="0"/>
    <n v="0"/>
    <b v="0"/>
    <s v="theater/plays"/>
    <n v="0"/>
    <n v="0"/>
    <s v="theater"/>
    <s v="plays"/>
    <x v="835"/>
    <d v="2015-11-05T16:11:45"/>
  </r>
  <r>
    <n v="3864"/>
    <x v="832"/>
    <s v="I want to create a theatrical performance of the book Grammar Land and present it at schools to help children learn proper grammar."/>
    <n v="5000"/>
    <n v="60"/>
    <x v="1"/>
    <s v="US"/>
    <s v="USD"/>
    <n v="1447799054"/>
    <x v="836"/>
    <b v="0"/>
    <n v="3"/>
    <b v="0"/>
    <s v="theater/plays"/>
    <n v="1"/>
    <n v="20"/>
    <s v="theater"/>
    <s v="plays"/>
    <x v="836"/>
    <d v="2015-11-17T22:24:14"/>
  </r>
  <r>
    <n v="3865"/>
    <x v="833"/>
    <s v="Sissy Entertainment delivers a delicious cabaret that blends comedic monologue, song, and traditional sketch comedy."/>
    <n v="2413"/>
    <n v="650"/>
    <x v="1"/>
    <s v="CA"/>
    <s v="CAD"/>
    <n v="1409376600"/>
    <x v="837"/>
    <b v="0"/>
    <n v="14"/>
    <b v="0"/>
    <s v="theater/plays"/>
    <n v="27"/>
    <n v="46.43"/>
    <s v="theater"/>
    <s v="plays"/>
    <x v="837"/>
    <d v="2014-08-30T05:30:00"/>
  </r>
  <r>
    <n v="3866"/>
    <x v="834"/>
    <s v="A funny, moving, witty piece about a girl, her oboe, and her dreams."/>
    <n v="2000"/>
    <n v="11"/>
    <x v="1"/>
    <s v="US"/>
    <s v="USD"/>
    <n v="1458703740"/>
    <x v="838"/>
    <b v="0"/>
    <n v="2"/>
    <b v="0"/>
    <s v="theater/plays"/>
    <n v="1"/>
    <n v="5.5"/>
    <s v="theater"/>
    <s v="plays"/>
    <x v="838"/>
    <d v="2016-03-23T03:29:00"/>
  </r>
  <r>
    <n v="3867"/>
    <x v="835"/>
    <s v="What do you know about Russian Culture? Our project helps the American children to find out about Russian literature."/>
    <n v="2000"/>
    <n v="251"/>
    <x v="1"/>
    <s v="US"/>
    <s v="USD"/>
    <n v="1466278339"/>
    <x v="839"/>
    <b v="0"/>
    <n v="5"/>
    <b v="0"/>
    <s v="theater/plays"/>
    <n v="13"/>
    <n v="50.2"/>
    <s v="theater"/>
    <s v="plays"/>
    <x v="839"/>
    <d v="2016-06-18T19:32:19"/>
  </r>
  <r>
    <n v="3888"/>
    <x v="836"/>
    <s v="We are devising a vibrant new adaptation of Homer's The Odyssey featuring dynamic storytelling, stunning visuals and original music."/>
    <n v="2000"/>
    <n v="542"/>
    <x v="1"/>
    <s v="GB"/>
    <s v="GBP"/>
    <n v="1488114358"/>
    <x v="840"/>
    <b v="0"/>
    <n v="14"/>
    <b v="0"/>
    <s v="theater/plays"/>
    <n v="27"/>
    <n v="38.71"/>
    <s v="theater"/>
    <s v="plays"/>
    <x v="840"/>
    <d v="2017-02-26T13:05:58"/>
  </r>
  <r>
    <n v="3889"/>
    <x v="837"/>
    <s v="A romantic comedy about a girl trying to figure out what to do with her life and an angel who comes to help her."/>
    <n v="8000"/>
    <n v="118"/>
    <x v="1"/>
    <s v="US"/>
    <s v="USD"/>
    <n v="1420413960"/>
    <x v="841"/>
    <b v="0"/>
    <n v="9"/>
    <b v="0"/>
    <s v="theater/plays"/>
    <n v="1"/>
    <n v="13.11"/>
    <s v="theater"/>
    <s v="plays"/>
    <x v="841"/>
    <d v="2015-01-04T23:26:00"/>
  </r>
  <r>
    <n v="3890"/>
    <x v="838"/>
    <s v="Will Power Troupe is the only US group invited to perform in London's Shakespeare Festival. We need your help to bring the USA to UK!"/>
    <n v="15000"/>
    <n v="2524"/>
    <x v="1"/>
    <s v="US"/>
    <s v="USD"/>
    <n v="1439662344"/>
    <x v="842"/>
    <b v="0"/>
    <n v="8"/>
    <b v="0"/>
    <s v="theater/plays"/>
    <n v="17"/>
    <n v="315.5"/>
    <s v="theater"/>
    <s v="plays"/>
    <x v="842"/>
    <d v="2015-08-15T18:12:24"/>
  </r>
  <r>
    <n v="3891"/>
    <x v="839"/>
    <s v="A comedy about a mime who dreams of becoming a stand up comedian."/>
    <n v="800"/>
    <n v="260"/>
    <x v="1"/>
    <s v="US"/>
    <s v="USD"/>
    <n v="1427086740"/>
    <x v="843"/>
    <b v="0"/>
    <n v="7"/>
    <b v="0"/>
    <s v="theater/plays"/>
    <n v="33"/>
    <n v="37.14"/>
    <s v="theater"/>
    <s v="plays"/>
    <x v="843"/>
    <d v="2015-03-23T04:59:00"/>
  </r>
  <r>
    <n v="3892"/>
    <x v="840"/>
    <s v="Saloon owner Gertude Blum mistrusts all men and scorns love, but sailor Harry Bales' romantic dreams force her to face her tragic past."/>
    <n v="1000"/>
    <n v="0"/>
    <x v="1"/>
    <s v="US"/>
    <s v="USD"/>
    <n v="1408863600"/>
    <x v="844"/>
    <b v="0"/>
    <n v="0"/>
    <b v="0"/>
    <s v="theater/plays"/>
    <n v="0"/>
    <n v="0"/>
    <s v="theater"/>
    <s v="plays"/>
    <x v="844"/>
    <d v="2014-08-24T07:00:00"/>
  </r>
  <r>
    <n v="3893"/>
    <x v="841"/>
    <s v="An inspiring story of a young girl's journey from childhood to adulthood told through monologue, dialogue, poetry and music and dance."/>
    <n v="50000"/>
    <n v="10775"/>
    <x v="1"/>
    <s v="US"/>
    <s v="USD"/>
    <n v="1404194400"/>
    <x v="845"/>
    <b v="0"/>
    <n v="84"/>
    <b v="0"/>
    <s v="theater/plays"/>
    <n v="22"/>
    <n v="128.27000000000001"/>
    <s v="theater"/>
    <s v="plays"/>
    <x v="845"/>
    <d v="2014-07-01T06:00:00"/>
  </r>
  <r>
    <n v="3894"/>
    <x v="842"/>
    <s v="Ryan and Vanessa are hosting Christmas for the first time but instead of a happy celebration, they get a hilarious survival situation."/>
    <n v="15000"/>
    <n v="520"/>
    <x v="1"/>
    <s v="US"/>
    <s v="USD"/>
    <n v="1481000340"/>
    <x v="846"/>
    <b v="0"/>
    <n v="11"/>
    <b v="0"/>
    <s v="theater/plays"/>
    <n v="3"/>
    <n v="47.27"/>
    <s v="theater"/>
    <s v="plays"/>
    <x v="846"/>
    <d v="2016-12-06T04:59:00"/>
  </r>
  <r>
    <n v="3895"/>
    <x v="843"/>
    <s v="A Transgender makeup artist calls into question the loyalty of her best friend in a 1980's circus while dealing with her dying mother."/>
    <n v="1000"/>
    <n v="50"/>
    <x v="1"/>
    <s v="US"/>
    <s v="USD"/>
    <n v="1425103218"/>
    <x v="847"/>
    <b v="0"/>
    <n v="1"/>
    <b v="0"/>
    <s v="theater/plays"/>
    <n v="5"/>
    <n v="50"/>
    <s v="theater"/>
    <s v="plays"/>
    <x v="847"/>
    <d v="2015-02-28T06:00:18"/>
  </r>
  <r>
    <n v="3896"/>
    <x v="844"/>
    <s v="Yorick and Co. is a comedy about a struggling theatre company whose mysterious benefactor starts haunting the show!"/>
    <n v="1600"/>
    <n v="170"/>
    <x v="1"/>
    <s v="US"/>
    <s v="USD"/>
    <n v="1402979778"/>
    <x v="848"/>
    <b v="0"/>
    <n v="4"/>
    <b v="0"/>
    <s v="theater/plays"/>
    <n v="11"/>
    <n v="42.5"/>
    <s v="theater"/>
    <s v="plays"/>
    <x v="848"/>
    <d v="2014-06-17T04:36:18"/>
  </r>
  <r>
    <n v="3897"/>
    <x v="845"/>
    <s v="Help us to put on a production of Terry Pratchett's Wyrd Sisters, an ambitions show for our theatre but one I believe we can do."/>
    <n v="2500"/>
    <n v="440"/>
    <x v="1"/>
    <s v="NZ"/>
    <s v="NZD"/>
    <n v="1420750683"/>
    <x v="849"/>
    <b v="0"/>
    <n v="10"/>
    <b v="0"/>
    <s v="theater/plays"/>
    <n v="18"/>
    <n v="44"/>
    <s v="theater"/>
    <s v="plays"/>
    <x v="849"/>
    <d v="2015-01-08T20:58:03"/>
  </r>
  <r>
    <n v="3898"/>
    <x v="846"/>
    <s v="'Somewhere you know, nowhere you've been' a theatrical _x000a_re-imagining of Walthamstowâ€™s past acted out beneath big skies in the marshes."/>
    <n v="2500"/>
    <n v="814"/>
    <x v="1"/>
    <s v="GB"/>
    <s v="GBP"/>
    <n v="1439827200"/>
    <x v="850"/>
    <b v="0"/>
    <n v="16"/>
    <b v="0"/>
    <s v="theater/plays"/>
    <n v="33"/>
    <n v="50.88"/>
    <s v="theater"/>
    <s v="plays"/>
    <x v="850"/>
    <d v="2015-08-17T16:00:00"/>
  </r>
  <r>
    <n v="3899"/>
    <x v="847"/>
    <s v="More than just a play, RAIN is an outreach to hurting people who feel disengaged or rejected by others."/>
    <n v="10000"/>
    <n v="125"/>
    <x v="1"/>
    <s v="US"/>
    <s v="USD"/>
    <n v="1407868561"/>
    <x v="851"/>
    <b v="0"/>
    <n v="2"/>
    <b v="0"/>
    <s v="theater/plays"/>
    <n v="1"/>
    <n v="62.5"/>
    <s v="theater"/>
    <s v="plays"/>
    <x v="851"/>
    <d v="2014-08-12T18:36:01"/>
  </r>
  <r>
    <n v="3900"/>
    <x v="848"/>
    <s v="HUB Theatre Group collaborates with local artists to present John Logan's RED to the community."/>
    <n v="2500"/>
    <n v="135"/>
    <x v="1"/>
    <s v="US"/>
    <s v="USD"/>
    <n v="1433988791"/>
    <x v="852"/>
    <b v="0"/>
    <n v="5"/>
    <b v="0"/>
    <s v="theater/plays"/>
    <n v="5"/>
    <n v="27"/>
    <s v="theater"/>
    <s v="plays"/>
    <x v="852"/>
    <d v="2015-06-11T02:13:11"/>
  </r>
  <r>
    <n v="3901"/>
    <x v="849"/>
    <s v="&quot;De Lewe&quot; deals with the critical issues within today's youth. It reminds us that standing together is stronger than falling apart."/>
    <n v="3000"/>
    <n v="25"/>
    <x v="1"/>
    <s v="US"/>
    <s v="USD"/>
    <n v="1450554599"/>
    <x v="853"/>
    <b v="0"/>
    <n v="1"/>
    <b v="0"/>
    <s v="theater/plays"/>
    <n v="1"/>
    <n v="25"/>
    <s v="theater"/>
    <s v="plays"/>
    <x v="853"/>
    <d v="2015-12-19T19:49:59"/>
  </r>
  <r>
    <n v="3902"/>
    <x v="850"/>
    <s v="Love, Sex and Apps is a double bill exploring the way in which we are both connected and disconnected with those around us."/>
    <n v="3000"/>
    <n v="1465"/>
    <x v="1"/>
    <s v="GB"/>
    <s v="GBP"/>
    <n v="1479125642"/>
    <x v="854"/>
    <b v="0"/>
    <n v="31"/>
    <b v="0"/>
    <s v="theater/plays"/>
    <n v="49"/>
    <n v="47.26"/>
    <s v="theater"/>
    <s v="plays"/>
    <x v="854"/>
    <d v="2016-11-14T12:14:02"/>
  </r>
  <r>
    <n v="3903"/>
    <x v="851"/>
    <s v="Based on the novel â€œKnow Thy Lawâ€, this powerful play gives the insight and understanding of the power of knowing the law of the land."/>
    <n v="1500"/>
    <n v="0"/>
    <x v="1"/>
    <s v="US"/>
    <s v="USD"/>
    <n v="1439581080"/>
    <x v="855"/>
    <b v="0"/>
    <n v="0"/>
    <b v="0"/>
    <s v="theater/plays"/>
    <n v="0"/>
    <n v="0"/>
    <s v="theater"/>
    <s v="plays"/>
    <x v="855"/>
    <d v="2015-08-14T19:38:00"/>
  </r>
  <r>
    <n v="3904"/>
    <x v="852"/>
    <s v="A play that will cover 4000 years of black history."/>
    <n v="10000"/>
    <n v="3"/>
    <x v="1"/>
    <s v="US"/>
    <s v="USD"/>
    <n v="1429074240"/>
    <x v="856"/>
    <b v="0"/>
    <n v="2"/>
    <b v="0"/>
    <s v="theater/plays"/>
    <n v="0"/>
    <n v="1.5"/>
    <s v="theater"/>
    <s v="plays"/>
    <x v="856"/>
    <d v="2015-04-15T05:04:00"/>
  </r>
  <r>
    <n v="3905"/>
    <x v="853"/>
    <s v="&quot;STAIRCASES&quot; is a piece of collaborative new writing exploring 'L'esprit de l'escalier', or the conversations you wish you could have."/>
    <n v="1500"/>
    <n v="173"/>
    <x v="1"/>
    <s v="GB"/>
    <s v="GBP"/>
    <n v="1434063600"/>
    <x v="857"/>
    <b v="0"/>
    <n v="7"/>
    <b v="0"/>
    <s v="theater/plays"/>
    <n v="12"/>
    <n v="24.71"/>
    <s v="theater"/>
    <s v="plays"/>
    <x v="857"/>
    <d v="2015-06-11T23:00:00"/>
  </r>
  <r>
    <n v="3906"/>
    <x v="854"/>
    <s v="We will workshop, stage and develop new writing, devised work and adaptations. A joyful leap into the possibilities of an idea!"/>
    <n v="1500"/>
    <n v="1010"/>
    <x v="1"/>
    <s v="GB"/>
    <s v="GBP"/>
    <n v="1435325100"/>
    <x v="858"/>
    <b v="0"/>
    <n v="16"/>
    <b v="0"/>
    <s v="theater/plays"/>
    <n v="67"/>
    <n v="63.13"/>
    <s v="theater"/>
    <s v="plays"/>
    <x v="858"/>
    <d v="2015-06-26T13:25:00"/>
  </r>
  <r>
    <n v="3907"/>
    <x v="855"/>
    <s v="Burqa&amp;Rifle dramatizes the  encounter between two women -- a vigilante and a convert to Islam."/>
    <n v="1000"/>
    <n v="153"/>
    <x v="1"/>
    <s v="US"/>
    <s v="USD"/>
    <n v="1414354080"/>
    <x v="859"/>
    <b v="0"/>
    <n v="4"/>
    <b v="0"/>
    <s v="theater/plays"/>
    <n v="15"/>
    <n v="38.25"/>
    <s v="theater"/>
    <s v="plays"/>
    <x v="859"/>
    <d v="2014-10-26T20:08:00"/>
  </r>
  <r>
    <n v="3908"/>
    <x v="856"/>
    <s v="Death splits apart twin brothers in a questionable car accident. They shared dreams, and now they must share trials in the unknown."/>
    <n v="750"/>
    <n v="65"/>
    <x v="1"/>
    <s v="US"/>
    <s v="USD"/>
    <n v="1406603696"/>
    <x v="860"/>
    <b v="0"/>
    <n v="4"/>
    <b v="0"/>
    <s v="theater/plays"/>
    <n v="9"/>
    <n v="16.25"/>
    <s v="theater"/>
    <s v="plays"/>
    <x v="860"/>
    <d v="2014-07-29T03:14:56"/>
  </r>
  <r>
    <n v="3909"/>
    <x v="857"/>
    <s v="I am trying to put on a gospel comedy stage play that is full of laughter and life lessons as well that will change your life forever,"/>
    <n v="60000"/>
    <n v="135"/>
    <x v="1"/>
    <s v="US"/>
    <s v="USD"/>
    <n v="1410424642"/>
    <x v="861"/>
    <b v="0"/>
    <n v="4"/>
    <b v="0"/>
    <s v="theater/plays"/>
    <n v="0"/>
    <n v="33.75"/>
    <s v="theater"/>
    <s v="plays"/>
    <x v="861"/>
    <d v="2014-09-11T08:37:22"/>
  </r>
  <r>
    <n v="3910"/>
    <x v="858"/>
    <s v="Join Sherlock Holmes and Dr. Watson as the first adventure together is dramatized live on-stage!  The game is afoot!"/>
    <n v="6000"/>
    <n v="185"/>
    <x v="1"/>
    <s v="US"/>
    <s v="USD"/>
    <n v="1441649397"/>
    <x v="862"/>
    <b v="0"/>
    <n v="3"/>
    <b v="0"/>
    <s v="theater/plays"/>
    <n v="3"/>
    <n v="61.67"/>
    <s v="theater"/>
    <s v="plays"/>
    <x v="862"/>
    <d v="2015-09-07T18:09:57"/>
  </r>
  <r>
    <n v="3911"/>
    <x v="859"/>
    <s v="â€˜Ministers of Graceâ€™ imagines what the movie Ghostbusters would be like if written by William Shakespeare."/>
    <n v="8000"/>
    <n v="2993"/>
    <x v="1"/>
    <s v="US"/>
    <s v="USD"/>
    <n v="1417033777"/>
    <x v="863"/>
    <b v="0"/>
    <n v="36"/>
    <b v="0"/>
    <s v="theater/plays"/>
    <n v="37"/>
    <n v="83.14"/>
    <s v="theater"/>
    <s v="plays"/>
    <x v="863"/>
    <d v="2014-11-26T20:29:37"/>
  </r>
  <r>
    <n v="3912"/>
    <x v="860"/>
    <s v="Producing &amp; directing Jake's Women by Neil Simon opening July 9 and running through July 26 for Sonoma Arts Live"/>
    <n v="15000"/>
    <n v="1"/>
    <x v="1"/>
    <s v="US"/>
    <s v="USD"/>
    <n v="1429936500"/>
    <x v="864"/>
    <b v="0"/>
    <n v="1"/>
    <b v="0"/>
    <s v="theater/plays"/>
    <n v="0"/>
    <n v="1"/>
    <s v="theater"/>
    <s v="plays"/>
    <x v="864"/>
    <d v="2015-04-25T04:35:00"/>
  </r>
  <r>
    <n v="3913"/>
    <x v="861"/>
    <s v="â€œNo amount of fire or freshness can challenge what a man will store up in his ghostly heart.â€ â€“ The Great Gatsby"/>
    <n v="10000"/>
    <n v="1000"/>
    <x v="1"/>
    <s v="US"/>
    <s v="USD"/>
    <n v="1448863449"/>
    <x v="865"/>
    <b v="0"/>
    <n v="7"/>
    <b v="0"/>
    <s v="theater/plays"/>
    <n v="10"/>
    <n v="142.86000000000001"/>
    <s v="theater"/>
    <s v="plays"/>
    <x v="865"/>
    <d v="2015-11-30T06:04:09"/>
  </r>
  <r>
    <n v="3914"/>
    <x v="862"/>
    <s v="Bots &amp; Barrals and StoneCrabs Theatre are excited to present the UK premiere of Guillem Clua's powerful Catalan drama Skin in Flames."/>
    <n v="2500"/>
    <n v="909"/>
    <x v="1"/>
    <s v="GB"/>
    <s v="GBP"/>
    <n v="1431298740"/>
    <x v="866"/>
    <b v="0"/>
    <n v="27"/>
    <b v="0"/>
    <s v="theater/plays"/>
    <n v="36"/>
    <n v="33.67"/>
    <s v="theater"/>
    <s v="plays"/>
    <x v="866"/>
    <d v="2015-05-10T22:59:00"/>
  </r>
  <r>
    <n v="3915"/>
    <x v="863"/>
    <s v="Following the enormous success of Hardcross, we are looking for new ways to bring this wonderful play to a wider audience."/>
    <n v="1500"/>
    <n v="5"/>
    <x v="1"/>
    <s v="GB"/>
    <s v="GBP"/>
    <n v="1464824309"/>
    <x v="867"/>
    <b v="0"/>
    <n v="1"/>
    <b v="0"/>
    <s v="theater/plays"/>
    <n v="0"/>
    <n v="5"/>
    <s v="theater"/>
    <s v="plays"/>
    <x v="867"/>
    <d v="2016-06-01T23:38:29"/>
  </r>
  <r>
    <n v="3916"/>
    <x v="864"/>
    <s v="We're a small group of University students who need a little help making our final exam production the best product possible."/>
    <n v="2000"/>
    <n v="0"/>
    <x v="1"/>
    <s v="DK"/>
    <s v="DKK"/>
    <n v="1464952752"/>
    <x v="868"/>
    <b v="0"/>
    <n v="0"/>
    <b v="0"/>
    <s v="theater/plays"/>
    <n v="0"/>
    <n v="0"/>
    <s v="theater"/>
    <s v="plays"/>
    <x v="868"/>
    <d v="2016-06-03T11:19:12"/>
  </r>
  <r>
    <n v="3917"/>
    <x v="865"/>
    <s v="We place the actors and script to the fore, with productions stripped down to barest level, aiming to make theatre accessible."/>
    <n v="3500"/>
    <n v="10"/>
    <x v="1"/>
    <s v="GB"/>
    <s v="GBP"/>
    <n v="1410439161"/>
    <x v="869"/>
    <b v="0"/>
    <n v="1"/>
    <b v="0"/>
    <s v="theater/plays"/>
    <n v="0"/>
    <n v="10"/>
    <s v="theater"/>
    <s v="plays"/>
    <x v="869"/>
    <d v="2014-09-11T12:39:21"/>
  </r>
  <r>
    <n v="3918"/>
    <x v="866"/>
    <s v="A fantastic new comedy coming to the West End 2014.  An Alan Ayckbourn meets Richard Curtis style comedy. Who knew singing was therapy!"/>
    <n v="60000"/>
    <n v="120"/>
    <x v="1"/>
    <s v="GB"/>
    <s v="GBP"/>
    <n v="1407168000"/>
    <x v="870"/>
    <b v="0"/>
    <n v="3"/>
    <b v="0"/>
    <s v="theater/plays"/>
    <n v="0"/>
    <n v="40"/>
    <s v="theater"/>
    <s v="plays"/>
    <x v="870"/>
    <d v="2014-08-04T16:00:00"/>
  </r>
  <r>
    <n v="3919"/>
    <x v="867"/>
    <s v="Two sisters living in a Cornish seaside town attempt to hide and escape from a life- circle of deceit, abuse, incest and revenge."/>
    <n v="5000"/>
    <n v="90"/>
    <x v="1"/>
    <s v="GB"/>
    <s v="GBP"/>
    <n v="1453075200"/>
    <x v="871"/>
    <b v="0"/>
    <n v="3"/>
    <b v="0"/>
    <s v="theater/plays"/>
    <n v="2"/>
    <n v="30"/>
    <s v="theater"/>
    <s v="plays"/>
    <x v="871"/>
    <d v="2016-01-18T00:00:00"/>
  </r>
  <r>
    <n v="3920"/>
    <x v="868"/>
    <s v="An enthralling tale charting the ecstasies and tragedies behind the seven white masks of centenarian clown,Scaramouche Jones."/>
    <n v="2500"/>
    <n v="135"/>
    <x v="1"/>
    <s v="GB"/>
    <s v="GBP"/>
    <n v="1479032260"/>
    <x v="872"/>
    <b v="0"/>
    <n v="3"/>
    <b v="0"/>
    <s v="theater/plays"/>
    <n v="5"/>
    <n v="45"/>
    <s v="theater"/>
    <s v="plays"/>
    <x v="872"/>
    <d v="2016-11-13T10:17:40"/>
  </r>
  <r>
    <n v="3921"/>
    <x v="869"/>
    <s v="CLTC are crowdfunding for our latest production - Joe Calarco's brilliant adaptation of Shakespeare's most loved tragedy."/>
    <n v="3000"/>
    <n v="0"/>
    <x v="1"/>
    <s v="GB"/>
    <s v="GBP"/>
    <n v="1414346400"/>
    <x v="873"/>
    <b v="0"/>
    <n v="0"/>
    <b v="0"/>
    <s v="theater/plays"/>
    <n v="0"/>
    <n v="0"/>
    <s v="theater"/>
    <s v="plays"/>
    <x v="873"/>
    <d v="2014-10-26T18:00:00"/>
  </r>
  <r>
    <n v="3922"/>
    <x v="870"/>
    <s v="TDPF is a play about a woman named Lisa who devotes her life to her marriage and ministry â€”since it is a woman place says her husband."/>
    <n v="750"/>
    <n v="61"/>
    <x v="1"/>
    <s v="US"/>
    <s v="USD"/>
    <n v="1425337200"/>
    <x v="874"/>
    <b v="0"/>
    <n v="6"/>
    <b v="0"/>
    <s v="theater/plays"/>
    <n v="8"/>
    <n v="10.17"/>
    <s v="theater"/>
    <s v="plays"/>
    <x v="874"/>
    <d v="2015-03-02T23:00:00"/>
  </r>
  <r>
    <n v="3923"/>
    <x v="871"/>
    <s v="Eleanor Roosevelt: Passionate campaigner for human rights, champion for peace, staunch supporter of FDR's policies, betrayed wife."/>
    <n v="11500"/>
    <n v="1384"/>
    <x v="1"/>
    <s v="GB"/>
    <s v="GBP"/>
    <n v="1428622271"/>
    <x v="875"/>
    <b v="0"/>
    <n v="17"/>
    <b v="0"/>
    <s v="theater/plays"/>
    <n v="12"/>
    <n v="81.41"/>
    <s v="theater"/>
    <s v="plays"/>
    <x v="875"/>
    <d v="2015-04-09T23:31:11"/>
  </r>
  <r>
    <n v="3924"/>
    <x v="872"/>
    <s v="Help Comedy Illusionist Reggie Rice spread the magic of laughter as he takes his award-winning illusion show to a town near you!"/>
    <n v="15000"/>
    <n v="2290"/>
    <x v="1"/>
    <s v="US"/>
    <s v="USD"/>
    <n v="1403823722"/>
    <x v="876"/>
    <b v="0"/>
    <n v="40"/>
    <b v="0"/>
    <s v="theater/plays"/>
    <n v="15"/>
    <n v="57.25"/>
    <s v="theater"/>
    <s v="plays"/>
    <x v="876"/>
    <d v="2014-06-26T23:02:02"/>
  </r>
  <r>
    <n v="3925"/>
    <x v="873"/>
    <s v="Help Save High School Theater Program_x000a_Your donations will be used to purchase props, build sets, and costumes."/>
    <n v="150"/>
    <n v="15"/>
    <x v="1"/>
    <s v="US"/>
    <s v="USD"/>
    <n v="1406753639"/>
    <x v="877"/>
    <b v="0"/>
    <n v="3"/>
    <b v="0"/>
    <s v="theater/plays"/>
    <n v="10"/>
    <n v="5"/>
    <s v="theater"/>
    <s v="plays"/>
    <x v="877"/>
    <d v="2014-07-30T20:53:59"/>
  </r>
  <r>
    <n v="3926"/>
    <x v="874"/>
    <s v="Producing syllabus-relevant theatre targeted to HSC students on the NSW Central Coast"/>
    <n v="5000"/>
    <n v="15"/>
    <x v="1"/>
    <s v="AU"/>
    <s v="AUD"/>
    <n v="1419645748"/>
    <x v="878"/>
    <b v="0"/>
    <n v="1"/>
    <b v="0"/>
    <s v="theater/plays"/>
    <n v="0"/>
    <n v="15"/>
    <s v="theater"/>
    <s v="plays"/>
    <x v="878"/>
    <d v="2014-12-27T02:02:28"/>
  </r>
  <r>
    <n v="3927"/>
    <x v="875"/>
    <s v="Brand new graduate theater company 'FMP Theatre' proudly presents the definitive WW1 play, Journey's End, with a little help from you."/>
    <n v="2500"/>
    <n v="25"/>
    <x v="1"/>
    <s v="GB"/>
    <s v="GBP"/>
    <n v="1407565504"/>
    <x v="879"/>
    <b v="0"/>
    <n v="2"/>
    <b v="0"/>
    <s v="theater/plays"/>
    <n v="1"/>
    <n v="12.5"/>
    <s v="theater"/>
    <s v="plays"/>
    <x v="879"/>
    <d v="2014-08-09T06:25:04"/>
  </r>
  <r>
    <n v="3928"/>
    <x v="876"/>
    <s v="&quot;Charm&quot; class is in session! Mama Darleena, a transgender African-American woman, shares rules for etiquette with her LGBTQ students."/>
    <n v="5000"/>
    <n v="651"/>
    <x v="1"/>
    <s v="US"/>
    <s v="USD"/>
    <n v="1444971540"/>
    <x v="880"/>
    <b v="0"/>
    <n v="7"/>
    <b v="0"/>
    <s v="theater/plays"/>
    <n v="13"/>
    <n v="93"/>
    <s v="theater"/>
    <s v="plays"/>
    <x v="880"/>
    <d v="2015-10-16T04:59:00"/>
  </r>
  <r>
    <n v="3929"/>
    <x v="877"/>
    <s v="We need to raise funds to bring this elaborate production to life with special FX makeup, highly detailed sets, and costumes."/>
    <n v="20000"/>
    <n v="453"/>
    <x v="1"/>
    <s v="US"/>
    <s v="USD"/>
    <n v="1474228265"/>
    <x v="881"/>
    <b v="0"/>
    <n v="14"/>
    <b v="0"/>
    <s v="theater/plays"/>
    <n v="2"/>
    <n v="32.36"/>
    <s v="theater"/>
    <s v="plays"/>
    <x v="881"/>
    <d v="2016-09-18T19:51:05"/>
  </r>
  <r>
    <n v="3930"/>
    <x v="878"/>
    <s v="We are a new and exciting semi-pro  theatre company who will support &amp; hire local actors &amp; writers in Brisbane &amp; Queensland."/>
    <n v="10000"/>
    <n v="0"/>
    <x v="1"/>
    <s v="AU"/>
    <s v="AUD"/>
    <n v="1459490400"/>
    <x v="882"/>
    <b v="0"/>
    <n v="0"/>
    <b v="0"/>
    <s v="theater/plays"/>
    <n v="0"/>
    <n v="0"/>
    <s v="theater"/>
    <s v="plays"/>
    <x v="882"/>
    <d v="2016-04-01T06:00:00"/>
  </r>
  <r>
    <n v="3931"/>
    <x v="879"/>
    <s v="An original stage play designed to bring to light the long-term effects on adult survivors of childhood sexual abuse. We do survive!"/>
    <n v="8000"/>
    <n v="0"/>
    <x v="1"/>
    <s v="US"/>
    <s v="USD"/>
    <n v="1441510707"/>
    <x v="883"/>
    <b v="0"/>
    <n v="0"/>
    <b v="0"/>
    <s v="theater/plays"/>
    <n v="0"/>
    <n v="0"/>
    <s v="theater"/>
    <s v="plays"/>
    <x v="883"/>
    <d v="2015-09-06T03:38:27"/>
  </r>
  <r>
    <n v="3932"/>
    <x v="880"/>
    <s v="Audience tell stories from their life chooses the improv actors to re-enact the story on the spot via song, dance and theatrics."/>
    <n v="12000"/>
    <n v="1"/>
    <x v="1"/>
    <s v="US"/>
    <s v="USD"/>
    <n v="1458097364"/>
    <x v="884"/>
    <b v="0"/>
    <n v="1"/>
    <b v="0"/>
    <s v="theater/plays"/>
    <n v="0"/>
    <n v="1"/>
    <s v="theater"/>
    <s v="plays"/>
    <x v="884"/>
    <d v="2016-03-16T03:02:44"/>
  </r>
  <r>
    <n v="3933"/>
    <x v="881"/>
    <s v="Presenting the complete three part of writer/director Ty Foard's &quot;A King's Story&quot; ...a dramatic artistic one director play festival"/>
    <n v="7000"/>
    <n v="1102"/>
    <x v="1"/>
    <s v="US"/>
    <s v="USD"/>
    <n v="1468716180"/>
    <x v="885"/>
    <b v="0"/>
    <n v="12"/>
    <b v="0"/>
    <s v="theater/plays"/>
    <n v="16"/>
    <n v="91.83"/>
    <s v="theater"/>
    <s v="plays"/>
    <x v="885"/>
    <d v="2016-07-17T00:43:00"/>
  </r>
  <r>
    <n v="3934"/>
    <x v="882"/>
    <s v="Lost youth and lost souls struggle to find meaning amid dingy basements, vanishing malls, and a bleak Midwestern summer."/>
    <n v="5000"/>
    <n v="550"/>
    <x v="1"/>
    <s v="US"/>
    <s v="USD"/>
    <n v="1443704400"/>
    <x v="886"/>
    <b v="0"/>
    <n v="12"/>
    <b v="0"/>
    <s v="theater/plays"/>
    <n v="11"/>
    <n v="45.83"/>
    <s v="theater"/>
    <s v="plays"/>
    <x v="886"/>
    <d v="2015-10-01T13:00:00"/>
  </r>
  <r>
    <n v="3935"/>
    <x v="883"/>
    <s v="Forgotten composer, virtuoso pianist, actor, and activist._x000a_I'm hoping to produce my play which explores Julius's life and music."/>
    <n v="3000"/>
    <n v="1315"/>
    <x v="1"/>
    <s v="GB"/>
    <s v="GBP"/>
    <n v="1443973546"/>
    <x v="887"/>
    <b v="0"/>
    <n v="23"/>
    <b v="0"/>
    <s v="theater/plays"/>
    <n v="44"/>
    <n v="57.17"/>
    <s v="theater"/>
    <s v="plays"/>
    <x v="887"/>
    <d v="2015-10-04T15:45:46"/>
  </r>
  <r>
    <n v="3936"/>
    <x v="884"/>
    <s v="This stage play is a true story about one woman's fight against breast cancer while still having to deal with the adversities of life."/>
    <n v="20000"/>
    <n v="0"/>
    <x v="1"/>
    <s v="US"/>
    <s v="USD"/>
    <n v="1480576720"/>
    <x v="888"/>
    <b v="0"/>
    <n v="0"/>
    <b v="0"/>
    <s v="theater/plays"/>
    <n v="0"/>
    <n v="0"/>
    <s v="theater"/>
    <s v="plays"/>
    <x v="888"/>
    <d v="2016-12-01T07:18:40"/>
  </r>
  <r>
    <n v="3937"/>
    <x v="885"/>
    <s v="Support the artists of the new play FEVER: a story of love, friendship and sonnets. Donate to help us develop this production!"/>
    <n v="2885"/>
    <n v="2485"/>
    <x v="1"/>
    <s v="US"/>
    <s v="USD"/>
    <n v="1468249760"/>
    <x v="889"/>
    <b v="0"/>
    <n v="10"/>
    <b v="0"/>
    <s v="theater/plays"/>
    <n v="86"/>
    <n v="248.5"/>
    <s v="theater"/>
    <s v="plays"/>
    <x v="889"/>
    <d v="2016-07-11T15:09:20"/>
  </r>
  <r>
    <n v="3938"/>
    <x v="886"/>
    <s v="We Kickstarted Broken Alley Theatre in the summer of 2013. It's been an amazing two years. This year, BATx goes bigger than ever."/>
    <n v="3255"/>
    <n v="397"/>
    <x v="1"/>
    <s v="US"/>
    <s v="USD"/>
    <n v="1435441454"/>
    <x v="890"/>
    <b v="0"/>
    <n v="5"/>
    <b v="0"/>
    <s v="theater/plays"/>
    <n v="12"/>
    <n v="79.400000000000006"/>
    <s v="theater"/>
    <s v="plays"/>
    <x v="890"/>
    <d v="2015-06-27T21:44:14"/>
  </r>
  <r>
    <n v="3939"/>
    <x v="887"/>
    <s v="'Potter.' is a parody of the popular Harry Potter series allowing aspiring actors a chance to work in a professional production."/>
    <n v="5000"/>
    <n v="5"/>
    <x v="1"/>
    <s v="AU"/>
    <s v="AUD"/>
    <n v="1412656200"/>
    <x v="891"/>
    <b v="0"/>
    <n v="1"/>
    <b v="0"/>
    <s v="theater/plays"/>
    <n v="0"/>
    <n v="5"/>
    <s v="theater"/>
    <s v="plays"/>
    <x v="891"/>
    <d v="2014-10-07T04:30:00"/>
  </r>
  <r>
    <n v="3940"/>
    <x v="888"/>
    <s v="A Stage Play that will bring you to the edge of your seat , leave you thinkin and will also have you laughing while enjoyin the talent"/>
    <n v="5000"/>
    <n v="11"/>
    <x v="1"/>
    <s v="US"/>
    <s v="USD"/>
    <n v="1420199351"/>
    <x v="892"/>
    <b v="0"/>
    <n v="2"/>
    <b v="0"/>
    <s v="theater/plays"/>
    <n v="0"/>
    <n v="5.5"/>
    <s v="theater"/>
    <s v="plays"/>
    <x v="892"/>
    <d v="2015-01-02T11:49:11"/>
  </r>
  <r>
    <n v="3941"/>
    <x v="889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x v="893"/>
    <b v="0"/>
    <n v="2"/>
    <b v="0"/>
    <s v="theater/plays"/>
    <n v="1"/>
    <n v="25"/>
    <s v="theater"/>
    <s v="plays"/>
    <x v="893"/>
    <d v="2014-11-25T01:00:00"/>
  </r>
  <r>
    <n v="3942"/>
    <x v="890"/>
    <s v="In the 30's, two brothers, Benny and Phil, who go to the Arizona desert to be extras in a huge Biblical epic. Riotous comedy!"/>
    <n v="1200"/>
    <n v="0"/>
    <x v="1"/>
    <s v="US"/>
    <s v="USD"/>
    <n v="1434490914"/>
    <x v="894"/>
    <b v="0"/>
    <n v="0"/>
    <b v="0"/>
    <s v="theater/plays"/>
    <n v="0"/>
    <n v="0"/>
    <s v="theater"/>
    <s v="plays"/>
    <x v="894"/>
    <d v="2015-06-16T21:41:54"/>
  </r>
  <r>
    <n v="3943"/>
    <x v="891"/>
    <s v="Field Trip Theatre has  commissioned Alexandra Petri to write a world premiere play set in DC , &quot;The Scrum&quot;,"/>
    <n v="5000"/>
    <n v="1782"/>
    <x v="1"/>
    <s v="US"/>
    <s v="USD"/>
    <n v="1446483000"/>
    <x v="895"/>
    <b v="0"/>
    <n v="13"/>
    <b v="0"/>
    <s v="theater/plays"/>
    <n v="36"/>
    <n v="137.08000000000001"/>
    <s v="theater"/>
    <s v="plays"/>
    <x v="895"/>
    <d v="2015-11-02T16:50:00"/>
  </r>
  <r>
    <n v="3944"/>
    <x v="892"/>
    <s v="My project is to finish writing all 38 of Shakespeare's Plays into shortened 15-20 minute Shortened versions and publish them in 1 year"/>
    <n v="5000"/>
    <n v="0"/>
    <x v="1"/>
    <s v="US"/>
    <s v="USD"/>
    <n v="1440690875"/>
    <x v="896"/>
    <b v="0"/>
    <n v="0"/>
    <b v="0"/>
    <s v="theater/plays"/>
    <n v="0"/>
    <n v="0"/>
    <s v="theater"/>
    <s v="plays"/>
    <x v="896"/>
    <d v="2015-08-27T15:54:35"/>
  </r>
  <r>
    <n v="3945"/>
    <x v="893"/>
    <s v="We do a theatre camp for kids every summer doing parady shows of diff stories for kids to learn theater. This year is Star Wars Parody."/>
    <n v="2000"/>
    <n v="5"/>
    <x v="1"/>
    <s v="US"/>
    <s v="USD"/>
    <n v="1431717268"/>
    <x v="897"/>
    <b v="0"/>
    <n v="1"/>
    <b v="0"/>
    <s v="theater/plays"/>
    <n v="0"/>
    <n v="5"/>
    <s v="theater"/>
    <s v="plays"/>
    <x v="897"/>
    <d v="2015-05-15T19:14:28"/>
  </r>
  <r>
    <n v="3946"/>
    <x v="894"/>
    <s v="Dr. Mecurio's is an original work of fantasy designed and written for the stage."/>
    <n v="6000"/>
    <n v="195"/>
    <x v="1"/>
    <s v="US"/>
    <s v="USD"/>
    <n v="1425110400"/>
    <x v="898"/>
    <b v="0"/>
    <n v="5"/>
    <b v="0"/>
    <s v="theater/plays"/>
    <n v="3"/>
    <n v="39"/>
    <s v="theater"/>
    <s v="plays"/>
    <x v="898"/>
    <d v="2015-02-28T08:00:00"/>
  </r>
  <r>
    <n v="3947"/>
    <x v="895"/>
    <s v="Soon to be known as one of the greatest gospel stage plays of all times. Great hit in New England and now we want to take  it on tour"/>
    <n v="3000"/>
    <n v="101"/>
    <x v="1"/>
    <s v="US"/>
    <s v="USD"/>
    <n v="1475378744"/>
    <x v="899"/>
    <b v="0"/>
    <n v="2"/>
    <b v="0"/>
    <s v="theater/plays"/>
    <n v="3"/>
    <n v="50.5"/>
    <s v="theater"/>
    <s v="plays"/>
    <x v="899"/>
    <d v="2016-10-02T03:25:44"/>
  </r>
  <r>
    <n v="3948"/>
    <x v="896"/>
    <s v="A group of 12 friends, separated by time, space, state borders and oceans want to head to London for the adventure of a lifetime."/>
    <n v="30000"/>
    <n v="0"/>
    <x v="1"/>
    <s v="AU"/>
    <s v="AUD"/>
    <n v="1410076123"/>
    <x v="900"/>
    <b v="0"/>
    <n v="0"/>
    <b v="0"/>
    <s v="theater/plays"/>
    <n v="0"/>
    <n v="0"/>
    <s v="theater"/>
    <s v="plays"/>
    <x v="900"/>
    <d v="2014-09-07T07:48:43"/>
  </r>
  <r>
    <n v="3949"/>
    <x v="897"/>
    <s v="A brilliant project making a huge difference : a play about Climate Change and a series of panels on environmental and community issues"/>
    <n v="10000"/>
    <n v="1577"/>
    <x v="1"/>
    <s v="AU"/>
    <s v="AUD"/>
    <n v="1423623221"/>
    <x v="901"/>
    <b v="0"/>
    <n v="32"/>
    <b v="0"/>
    <s v="theater/plays"/>
    <n v="16"/>
    <n v="49.28"/>
    <s v="theater"/>
    <s v="plays"/>
    <x v="901"/>
    <d v="2015-02-11T02:53:41"/>
  </r>
  <r>
    <n v="3950"/>
    <x v="898"/>
    <s v="With the Great Elephant Repertory we can reach those children who are perceived unreachable, educating them through performance art."/>
    <n v="4000"/>
    <n v="25"/>
    <x v="1"/>
    <s v="US"/>
    <s v="USD"/>
    <n v="1460140500"/>
    <x v="902"/>
    <b v="0"/>
    <n v="1"/>
    <b v="0"/>
    <s v="theater/plays"/>
    <n v="1"/>
    <n v="25"/>
    <s v="theater"/>
    <s v="plays"/>
    <x v="902"/>
    <d v="2016-04-08T18:35:00"/>
  </r>
  <r>
    <n v="3951"/>
    <x v="899"/>
    <s v="Set in Southern America â€œThe Divideâ€ is a stage play that touches on the issues that are forefront in America and the world."/>
    <n v="200000"/>
    <n v="1"/>
    <x v="1"/>
    <s v="IE"/>
    <s v="EUR"/>
    <n v="1462301342"/>
    <x v="903"/>
    <b v="0"/>
    <n v="1"/>
    <b v="0"/>
    <s v="theater/plays"/>
    <n v="0"/>
    <n v="1"/>
    <s v="theater"/>
    <s v="plays"/>
    <x v="903"/>
    <d v="2016-05-03T18:49:02"/>
  </r>
  <r>
    <n v="3952"/>
    <x v="900"/>
    <s v="This is the story about dreams of the kindly clown who indulge in reverie to be a ballet dancer! Every act is a funny sentimental story"/>
    <n v="26000"/>
    <n v="25"/>
    <x v="1"/>
    <s v="US"/>
    <s v="USD"/>
    <n v="1445885890"/>
    <x v="904"/>
    <b v="0"/>
    <n v="1"/>
    <b v="0"/>
    <s v="theater/plays"/>
    <n v="0"/>
    <n v="25"/>
    <s v="theater"/>
    <s v="plays"/>
    <x v="904"/>
    <d v="2015-10-26T18:58:10"/>
  </r>
  <r>
    <n v="3953"/>
    <x v="901"/>
    <s v="Actors and actresses are needed to help me create a stage play. A stage play needs to be adapted from the book I wrote."/>
    <n v="17600"/>
    <n v="0"/>
    <x v="1"/>
    <s v="US"/>
    <s v="USD"/>
    <n v="1469834940"/>
    <x v="905"/>
    <b v="0"/>
    <n v="0"/>
    <b v="0"/>
    <s v="theater/plays"/>
    <n v="0"/>
    <n v="0"/>
    <s v="theater"/>
    <s v="plays"/>
    <x v="905"/>
    <d v="2016-07-29T23:29:00"/>
  </r>
  <r>
    <n v="3954"/>
    <x v="902"/>
    <s v="Despite hunger and conditions of a Calcutta slum, the people there know that life is precious. They have named it â€˜City of Joy.â€™"/>
    <n v="25000"/>
    <n v="0"/>
    <x v="1"/>
    <s v="CA"/>
    <s v="CAD"/>
    <n v="1405352264"/>
    <x v="906"/>
    <b v="0"/>
    <n v="0"/>
    <b v="0"/>
    <s v="theater/plays"/>
    <n v="0"/>
    <n v="0"/>
    <s v="theater"/>
    <s v="plays"/>
    <x v="906"/>
    <d v="2014-07-14T15:37:44"/>
  </r>
  <r>
    <n v="3955"/>
    <x v="903"/>
    <s v="FHE High School Theatre Booster Fund Raiser for Costumes --Fall Play Snow Queen and Spring Musical Once on this Island"/>
    <n v="1750"/>
    <n v="425"/>
    <x v="1"/>
    <s v="US"/>
    <s v="USD"/>
    <n v="1448745741"/>
    <x v="907"/>
    <b v="0"/>
    <n v="8"/>
    <b v="0"/>
    <s v="theater/plays"/>
    <n v="24"/>
    <n v="53.13"/>
    <s v="theater"/>
    <s v="plays"/>
    <x v="907"/>
    <d v="2015-11-28T21:22:21"/>
  </r>
  <r>
    <n v="3956"/>
    <x v="904"/>
    <s v="This saucy stage play chronicles the highs and lows of my life involving gangs, drugs and prison. The story is a transforming ministry."/>
    <n v="5500"/>
    <n v="0"/>
    <x v="1"/>
    <s v="US"/>
    <s v="USD"/>
    <n v="1461543600"/>
    <x v="908"/>
    <b v="0"/>
    <n v="0"/>
    <b v="0"/>
    <s v="theater/plays"/>
    <n v="0"/>
    <n v="0"/>
    <s v="theater"/>
    <s v="plays"/>
    <x v="908"/>
    <d v="2016-04-25T00:20:00"/>
  </r>
  <r>
    <n v="3957"/>
    <x v="905"/>
    <s v="A play about something, or maybe nothing. Four actors depicting all 9 seasons of Seinfeld in 90 minutes."/>
    <n v="28000"/>
    <n v="7"/>
    <x v="1"/>
    <s v="US"/>
    <s v="USD"/>
    <n v="1468020354"/>
    <x v="909"/>
    <b v="0"/>
    <n v="1"/>
    <b v="0"/>
    <s v="theater/plays"/>
    <n v="0"/>
    <n v="7"/>
    <s v="theater"/>
    <s v="plays"/>
    <x v="909"/>
    <d v="2016-07-08T23:25:54"/>
  </r>
  <r>
    <n v="3958"/>
    <x v="906"/>
    <s v="A children's theatre group constructing props out of swimming noodles to provide free Shakespeare in the parks to local communities."/>
    <n v="2000"/>
    <n v="641"/>
    <x v="1"/>
    <s v="US"/>
    <s v="USD"/>
    <n v="1406988000"/>
    <x v="910"/>
    <b v="0"/>
    <n v="16"/>
    <b v="0"/>
    <s v="theater/plays"/>
    <n v="32"/>
    <n v="40.06"/>
    <s v="theater"/>
    <s v="plays"/>
    <x v="910"/>
    <d v="2014-08-02T14:00:00"/>
  </r>
  <r>
    <n v="3959"/>
    <x v="907"/>
    <s v="A free website for theatre on California's central coast - actors, auditions, &amp; shows in Santa Barbara, San Luis Obispo, &amp; Montetey."/>
    <n v="1200"/>
    <n v="292"/>
    <x v="1"/>
    <s v="US"/>
    <s v="USD"/>
    <n v="1411930556"/>
    <x v="911"/>
    <b v="0"/>
    <n v="12"/>
    <b v="0"/>
    <s v="theater/plays"/>
    <n v="24"/>
    <n v="24.33"/>
    <s v="theater"/>
    <s v="plays"/>
    <x v="911"/>
    <d v="2014-09-28T18:55:56"/>
  </r>
  <r>
    <n v="3960"/>
    <x v="908"/>
    <s v="You are closer to your dreams than what you expect, your demons will always wait for you to realize them, theyâ€™ll torture you Manny."/>
    <n v="3000"/>
    <n v="45"/>
    <x v="1"/>
    <s v="US"/>
    <s v="USD"/>
    <n v="1451852256"/>
    <x v="912"/>
    <b v="0"/>
    <n v="4"/>
    <b v="0"/>
    <s v="theater/plays"/>
    <n v="2"/>
    <n v="11.25"/>
    <s v="theater"/>
    <s v="plays"/>
    <x v="912"/>
    <d v="2016-01-03T20:17:36"/>
  </r>
  <r>
    <n v="3961"/>
    <x v="909"/>
    <s v="I've written a fun new play exploring the reality of gay stereotypes in 2014 - with accommodation and venue hire it needs some dough :)"/>
    <n v="5000"/>
    <n v="21"/>
    <x v="1"/>
    <s v="GB"/>
    <s v="GBP"/>
    <n v="1399584210"/>
    <x v="913"/>
    <b v="0"/>
    <n v="2"/>
    <b v="0"/>
    <s v="theater/plays"/>
    <n v="0"/>
    <n v="10.5"/>
    <s v="theater"/>
    <s v="plays"/>
    <x v="913"/>
    <d v="2014-05-08T21:23:30"/>
  </r>
  <r>
    <n v="3962"/>
    <x v="910"/>
    <s v="OUR FRIENDS THE ENEMY will make its American Debut at Theatre Row in New York City, and we would like for you to join us on our journey"/>
    <n v="1400"/>
    <n v="45"/>
    <x v="1"/>
    <s v="GB"/>
    <s v="GBP"/>
    <n v="1448722494"/>
    <x v="914"/>
    <b v="0"/>
    <n v="3"/>
    <b v="0"/>
    <s v="theater/plays"/>
    <n v="3"/>
    <n v="15"/>
    <s v="theater"/>
    <s v="plays"/>
    <x v="914"/>
    <d v="2015-11-28T14:54:54"/>
  </r>
  <r>
    <n v="3963"/>
    <x v="911"/>
    <s v="les effets de censeur sur l'immigration.Ã§a c'est une piÃ¨ce de l'histoire de la rÃ©volution en Iran jusqu'Ã  des meurtres en sÃ©rie en 1999"/>
    <n v="10000"/>
    <n v="0"/>
    <x v="1"/>
    <s v="CA"/>
    <s v="CAD"/>
    <n v="1447821717"/>
    <x v="915"/>
    <b v="0"/>
    <n v="0"/>
    <b v="0"/>
    <s v="theater/plays"/>
    <n v="0"/>
    <n v="0"/>
    <s v="theater"/>
    <s v="plays"/>
    <x v="915"/>
    <d v="2015-11-18T04:41:57"/>
  </r>
  <r>
    <n v="3964"/>
    <x v="912"/>
    <s v="&quot;MAMA'Z BA-B&quot; is the story of Marcus Williams who struggles to find a place for himself as a young black male."/>
    <n v="2000"/>
    <n v="126"/>
    <x v="1"/>
    <s v="US"/>
    <s v="USD"/>
    <n v="1429460386"/>
    <x v="916"/>
    <b v="0"/>
    <n v="3"/>
    <b v="0"/>
    <s v="theater/plays"/>
    <n v="6"/>
    <n v="42"/>
    <s v="theater"/>
    <s v="plays"/>
    <x v="916"/>
    <d v="2015-04-19T16:19:46"/>
  </r>
  <r>
    <n v="3965"/>
    <x v="913"/>
    <s v="Andrew Heller producing a production of an original play for the Philadelphia Fringe Festival. Written and Directed by Andrew Heller"/>
    <n v="2000"/>
    <n v="285"/>
    <x v="1"/>
    <s v="US"/>
    <s v="USD"/>
    <n v="1460608780"/>
    <x v="917"/>
    <b v="0"/>
    <n v="4"/>
    <b v="0"/>
    <s v="theater/plays"/>
    <n v="14"/>
    <n v="71.25"/>
    <s v="theater"/>
    <s v="plays"/>
    <x v="917"/>
    <d v="2016-04-14T04:39:40"/>
  </r>
  <r>
    <n v="3966"/>
    <x v="914"/>
    <s v="MNDT will be the first Moroccan Team in history to participate in the WSDC. the worldâ€™s biggest high school debate tournament."/>
    <n v="7500"/>
    <n v="45"/>
    <x v="1"/>
    <s v="US"/>
    <s v="USD"/>
    <n v="1406170740"/>
    <x v="918"/>
    <b v="0"/>
    <n v="2"/>
    <b v="0"/>
    <s v="theater/plays"/>
    <n v="1"/>
    <n v="22.5"/>
    <s v="theater"/>
    <s v="plays"/>
    <x v="918"/>
    <d v="2014-07-24T02:59:00"/>
  </r>
  <r>
    <n v="3967"/>
    <x v="915"/>
    <s v="Ramsay Wise is painting the backdrops for the Maplewood Barn Theatre's summer 2017 production. He needs canvas and paint."/>
    <n v="1700"/>
    <n v="410"/>
    <x v="1"/>
    <s v="US"/>
    <s v="USD"/>
    <n v="1488783507"/>
    <x v="919"/>
    <b v="0"/>
    <n v="10"/>
    <b v="0"/>
    <s v="theater/plays"/>
    <n v="24"/>
    <n v="41"/>
    <s v="theater"/>
    <s v="plays"/>
    <x v="919"/>
    <d v="2017-03-06T06:58:27"/>
  </r>
  <r>
    <n v="3968"/>
    <x v="916"/>
    <s v="&quot;On the breast of her gown, in fine red cloth, appeared the letter A.&quot; But what about the rest of the alphabet?"/>
    <n v="5000"/>
    <n v="527"/>
    <x v="1"/>
    <s v="US"/>
    <s v="USD"/>
    <n v="1463945673"/>
    <x v="920"/>
    <b v="0"/>
    <n v="11"/>
    <b v="0"/>
    <s v="theater/plays"/>
    <n v="11"/>
    <n v="47.91"/>
    <s v="theater"/>
    <s v="plays"/>
    <x v="920"/>
    <d v="2016-05-22T19:34:33"/>
  </r>
  <r>
    <n v="3969"/>
    <x v="917"/>
    <s v="Board a pirate ship and sail with us on a midnight cruise into the dark realms of forgotten pirate lore with music, theater &amp; burlesque"/>
    <n v="2825"/>
    <n v="211"/>
    <x v="1"/>
    <s v="US"/>
    <s v="USD"/>
    <n v="1472442900"/>
    <x v="921"/>
    <b v="0"/>
    <n v="6"/>
    <b v="0"/>
    <s v="theater/plays"/>
    <n v="7"/>
    <n v="35.17"/>
    <s v="theater"/>
    <s v="plays"/>
    <x v="921"/>
    <d v="2016-08-29T03:55:00"/>
  </r>
  <r>
    <n v="3970"/>
    <x v="918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x v="922"/>
    <b v="0"/>
    <n v="2"/>
    <b v="0"/>
    <s v="theater/plays"/>
    <n v="0"/>
    <n v="5.5"/>
    <s v="theater"/>
    <s v="plays"/>
    <x v="922"/>
    <d v="2016-04-17T20:43:31"/>
  </r>
  <r>
    <n v="3971"/>
    <x v="919"/>
    <s v="The timeless story of the struggling actor, the faithful agent and   the reality of what constitutes success and failure in Hollywood."/>
    <n v="14000"/>
    <n v="136"/>
    <x v="1"/>
    <s v="US"/>
    <s v="USD"/>
    <n v="1405947126"/>
    <x v="923"/>
    <b v="0"/>
    <n v="6"/>
    <b v="0"/>
    <s v="theater/plays"/>
    <n v="1"/>
    <n v="22.67"/>
    <s v="theater"/>
    <s v="plays"/>
    <x v="923"/>
    <d v="2014-07-21T12:52:06"/>
  </r>
  <r>
    <n v="3972"/>
    <x v="920"/>
    <s v="We're a horror based theatre company in Oklahoma City beginning our first season of shows."/>
    <n v="1000"/>
    <n v="211"/>
    <x v="1"/>
    <s v="US"/>
    <s v="USD"/>
    <n v="1423186634"/>
    <x v="924"/>
    <b v="0"/>
    <n v="8"/>
    <b v="0"/>
    <s v="theater/plays"/>
    <n v="21"/>
    <n v="26.38"/>
    <s v="theater"/>
    <s v="plays"/>
    <x v="924"/>
    <d v="2015-02-06T01:37:14"/>
  </r>
  <r>
    <n v="3973"/>
    <x v="921"/>
    <s v="Staged Right Theatre Company is putting on its first season this year, and we need your help with raising money to put on four plays!"/>
    <n v="5000"/>
    <n v="3905"/>
    <x v="1"/>
    <s v="US"/>
    <s v="USD"/>
    <n v="1462766400"/>
    <x v="925"/>
    <b v="0"/>
    <n v="37"/>
    <b v="0"/>
    <s v="theater/plays"/>
    <n v="78"/>
    <n v="105.54"/>
    <s v="theater"/>
    <s v="plays"/>
    <x v="925"/>
    <d v="2016-05-09T04:00:00"/>
  </r>
  <r>
    <n v="3974"/>
    <x v="922"/>
    <s v="We are performing Shakespeare's &quot;The Taming of the Shrew&quot; in its original Elizabethan setting at the Oxford Shakespeare Festival."/>
    <n v="1000"/>
    <n v="320"/>
    <x v="1"/>
    <s v="GB"/>
    <s v="GBP"/>
    <n v="1464872848"/>
    <x v="926"/>
    <b v="0"/>
    <n v="11"/>
    <b v="0"/>
    <s v="theater/plays"/>
    <n v="32"/>
    <n v="29.09"/>
    <s v="theater"/>
    <s v="plays"/>
    <x v="926"/>
    <d v="2016-06-02T13:07:28"/>
  </r>
  <r>
    <n v="3975"/>
    <x v="923"/>
    <s v="Four homeless Key West men are to be given a boat, but fates twist until only the moon and mangroves witness their earthly demise."/>
    <n v="678"/>
    <n v="0"/>
    <x v="1"/>
    <s v="US"/>
    <s v="USD"/>
    <n v="1468442898"/>
    <x v="927"/>
    <b v="0"/>
    <n v="0"/>
    <b v="0"/>
    <s v="theater/plays"/>
    <n v="0"/>
    <n v="0"/>
    <s v="theater"/>
    <s v="plays"/>
    <x v="927"/>
    <d v="2016-07-13T20:48:18"/>
  </r>
  <r>
    <n v="3976"/>
    <x v="924"/>
    <s v="Rossumâ€™s Universal Robots are the perfect workforce, without emotions, needs, or souls. But they are changing. Becoming more like us..."/>
    <n v="1300"/>
    <n v="620"/>
    <x v="1"/>
    <s v="US"/>
    <s v="USD"/>
    <n v="1406876400"/>
    <x v="928"/>
    <b v="0"/>
    <n v="10"/>
    <b v="0"/>
    <s v="theater/plays"/>
    <n v="48"/>
    <n v="62"/>
    <s v="theater"/>
    <s v="plays"/>
    <x v="928"/>
    <d v="2014-08-01T07:00:00"/>
  </r>
  <r>
    <n v="3977"/>
    <x v="925"/>
    <s v="Created for the greatest stages of the world, will captivate the hearts of its audience with a Powerful Story Line &amp; Magical creatures!"/>
    <n v="90000"/>
    <n v="1305"/>
    <x v="1"/>
    <s v="US"/>
    <s v="USD"/>
    <n v="1469213732"/>
    <x v="929"/>
    <b v="0"/>
    <n v="6"/>
    <b v="0"/>
    <s v="theater/plays"/>
    <n v="1"/>
    <n v="217.5"/>
    <s v="theater"/>
    <s v="plays"/>
    <x v="929"/>
    <d v="2016-07-22T18:55:32"/>
  </r>
  <r>
    <n v="3978"/>
    <x v="926"/>
    <s v="Staged play within the communities of eastern ( Kinston Wilson Wilmington ) North Carolina ! Funds will allow a child to attend! THX"/>
    <n v="2000"/>
    <n v="214"/>
    <x v="1"/>
    <s v="US"/>
    <s v="USD"/>
    <n v="1422717953"/>
    <x v="930"/>
    <b v="0"/>
    <n v="8"/>
    <b v="0"/>
    <s v="theater/plays"/>
    <n v="11"/>
    <n v="26.75"/>
    <s v="theater"/>
    <s v="plays"/>
    <x v="930"/>
    <d v="2015-01-31T15:25:53"/>
  </r>
  <r>
    <n v="3979"/>
    <x v="927"/>
    <s v="After a successful premiere run at Edinburgh 2014, it's been rewritten and revised and is back for another run of Edinburgh fun in 2015"/>
    <n v="6000"/>
    <n v="110"/>
    <x v="1"/>
    <s v="GB"/>
    <s v="GBP"/>
    <n v="1427659200"/>
    <x v="931"/>
    <b v="0"/>
    <n v="6"/>
    <b v="0"/>
    <s v="theater/plays"/>
    <n v="2"/>
    <n v="18.329999999999998"/>
    <s v="theater"/>
    <s v="plays"/>
    <x v="931"/>
    <d v="2015-03-29T20:00:00"/>
  </r>
  <r>
    <n v="3980"/>
    <x v="928"/>
    <s v="Itâ€™s your favorite classic with a twist. This summer, Chicago youth recreate Romeo and Juliet in The Mesh-n-Groove annual production!"/>
    <n v="2500"/>
    <n v="450"/>
    <x v="1"/>
    <s v="US"/>
    <s v="USD"/>
    <n v="1404570147"/>
    <x v="932"/>
    <b v="0"/>
    <n v="7"/>
    <b v="0"/>
    <s v="theater/plays"/>
    <n v="18"/>
    <n v="64.290000000000006"/>
    <s v="theater"/>
    <s v="plays"/>
    <x v="932"/>
    <d v="2014-07-05T14:22:27"/>
  </r>
  <r>
    <n v="3981"/>
    <x v="410"/>
    <s v="A Theatrical Production Celebrating the Lebanese Culture and the Human Spirit in Time of War."/>
    <n v="30000"/>
    <n v="1225"/>
    <x v="1"/>
    <s v="US"/>
    <s v="USD"/>
    <n v="1468729149"/>
    <x v="933"/>
    <b v="0"/>
    <n v="7"/>
    <b v="0"/>
    <s v="theater/plays"/>
    <n v="4"/>
    <n v="175"/>
    <s v="theater"/>
    <s v="plays"/>
    <x v="933"/>
    <d v="2016-07-17T04:19:09"/>
  </r>
  <r>
    <n v="3982"/>
    <x v="929"/>
    <s v="Sex, deception, addiction, life. _x000a_A quality piece of relevant theatre at one of London's most vibrant and respected fringe theatres."/>
    <n v="850"/>
    <n v="170"/>
    <x v="1"/>
    <s v="GB"/>
    <s v="GBP"/>
    <n v="1436297180"/>
    <x v="934"/>
    <b v="0"/>
    <n v="5"/>
    <b v="0"/>
    <s v="theater/plays"/>
    <n v="20"/>
    <n v="34"/>
    <s v="theater"/>
    <s v="plays"/>
    <x v="934"/>
    <d v="2015-07-07T19:26:20"/>
  </r>
  <r>
    <n v="3983"/>
    <x v="930"/>
    <s v="Donâ€™t miss Golden Threadâ€™s new family-friendly play with live music about Ziryab, the 9th century musician and cultural trailblazer!"/>
    <n v="11140"/>
    <n v="3877"/>
    <x v="1"/>
    <s v="US"/>
    <s v="USD"/>
    <n v="1400569140"/>
    <x v="935"/>
    <b v="0"/>
    <n v="46"/>
    <b v="0"/>
    <s v="theater/plays"/>
    <n v="35"/>
    <n v="84.28"/>
    <s v="theater"/>
    <s v="plays"/>
    <x v="935"/>
    <d v="2014-05-20T06:59:00"/>
  </r>
  <r>
    <n v="3984"/>
    <x v="931"/>
    <s v="Novus Theatre bring you their new show 'Fantastic Mr Fox'. We hope to improve the pay for our cast and crew through Kickstarter."/>
    <n v="1500"/>
    <n v="95"/>
    <x v="1"/>
    <s v="GB"/>
    <s v="GBP"/>
    <n v="1415404800"/>
    <x v="936"/>
    <b v="0"/>
    <n v="10"/>
    <b v="0"/>
    <s v="theater/plays"/>
    <n v="6"/>
    <n v="9.5"/>
    <s v="theater"/>
    <s v="plays"/>
    <x v="936"/>
    <d v="2014-11-08T00:00:00"/>
  </r>
  <r>
    <n v="3985"/>
    <x v="932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x v="937"/>
    <b v="0"/>
    <n v="19"/>
    <b v="0"/>
    <s v="theater/plays"/>
    <n v="32"/>
    <n v="33.74"/>
    <s v="theater"/>
    <s v="plays"/>
    <x v="937"/>
    <d v="2016-02-20T21:05:00"/>
  </r>
  <r>
    <n v="3986"/>
    <x v="933"/>
    <s v="After a successful run at London's Cockpit Theatre, we are invited to perform in Gardzienice OPT and at Teatr Polski in Warsaw, Poland."/>
    <n v="5000"/>
    <n v="488"/>
    <x v="1"/>
    <s v="GB"/>
    <s v="GBP"/>
    <n v="1462539840"/>
    <x v="938"/>
    <b v="0"/>
    <n v="13"/>
    <b v="0"/>
    <s v="theater/plays"/>
    <n v="10"/>
    <n v="37.54"/>
    <s v="theater"/>
    <s v="plays"/>
    <x v="938"/>
    <d v="2016-05-06T13:04:00"/>
  </r>
  <r>
    <n v="3987"/>
    <x v="934"/>
    <s v="Write Now 5 is a new writing festival in south east London promoting new work from emerging playwrights."/>
    <n v="400"/>
    <n v="151"/>
    <x v="1"/>
    <s v="GB"/>
    <s v="GBP"/>
    <n v="1400278290"/>
    <x v="939"/>
    <b v="0"/>
    <n v="13"/>
    <b v="0"/>
    <s v="theater/plays"/>
    <n v="38"/>
    <n v="11.62"/>
    <s v="theater"/>
    <s v="plays"/>
    <x v="939"/>
    <d v="2014-05-16T22:11:30"/>
  </r>
  <r>
    <n v="3988"/>
    <x v="935"/>
    <s v="An evening of of stories based both in myth and truth."/>
    <n v="1500"/>
    <n v="32"/>
    <x v="1"/>
    <s v="US"/>
    <s v="USD"/>
    <n v="1440813413"/>
    <x v="940"/>
    <b v="0"/>
    <n v="4"/>
    <b v="0"/>
    <s v="theater/plays"/>
    <n v="2"/>
    <n v="8"/>
    <s v="theater"/>
    <s v="plays"/>
    <x v="940"/>
    <d v="2015-08-29T01:56:53"/>
  </r>
  <r>
    <n v="3989"/>
    <x v="936"/>
    <s v="I love to write. I have written and published my first book and everyone that read it enjoyed it. My dream is to one day write movies"/>
    <n v="3000"/>
    <n v="0"/>
    <x v="1"/>
    <s v="US"/>
    <s v="USD"/>
    <n v="1447009181"/>
    <x v="941"/>
    <b v="0"/>
    <n v="0"/>
    <b v="0"/>
    <s v="theater/plays"/>
    <n v="0"/>
    <n v="0"/>
    <s v="theater"/>
    <s v="plays"/>
    <x v="941"/>
    <d v="2015-11-08T18:59:41"/>
  </r>
  <r>
    <n v="3990"/>
    <x v="937"/>
    <s v="A book and a play. Narrated by the ghost of Will Shakespeare and the ghost of his dog Crab,  Their adventures in the afterlife..."/>
    <n v="1650"/>
    <n v="69"/>
    <x v="1"/>
    <s v="GB"/>
    <s v="GBP"/>
    <n v="1456934893"/>
    <x v="942"/>
    <b v="0"/>
    <n v="3"/>
    <b v="0"/>
    <s v="theater/plays"/>
    <n v="4"/>
    <n v="23"/>
    <s v="theater"/>
    <s v="plays"/>
    <x v="942"/>
    <d v="2016-03-02T16:08:13"/>
  </r>
  <r>
    <n v="3991"/>
    <x v="938"/>
    <s v="North Texas first actor-driven theatre company needs your help"/>
    <n v="500"/>
    <n v="100"/>
    <x v="1"/>
    <s v="US"/>
    <s v="USD"/>
    <n v="1433086082"/>
    <x v="943"/>
    <b v="0"/>
    <n v="1"/>
    <b v="0"/>
    <s v="theater/plays"/>
    <n v="20"/>
    <n v="100"/>
    <s v="theater"/>
    <s v="plays"/>
    <x v="943"/>
    <d v="2015-05-31T15:28:02"/>
  </r>
  <r>
    <n v="3992"/>
    <x v="939"/>
    <s v="A richly textured and intellectually powerful social commentary about family, community and America."/>
    <n v="10000"/>
    <n v="541"/>
    <x v="1"/>
    <s v="US"/>
    <s v="USD"/>
    <n v="1449876859"/>
    <x v="944"/>
    <b v="0"/>
    <n v="9"/>
    <b v="0"/>
    <s v="theater/plays"/>
    <n v="5"/>
    <n v="60.11"/>
    <s v="theater"/>
    <s v="plays"/>
    <x v="944"/>
    <d v="2015-12-11T23:34:19"/>
  </r>
  <r>
    <n v="3993"/>
    <x v="940"/>
    <s v="I am seeking to turn my collection of urban poetry into a stage play. My desire is to inspire victims to heal."/>
    <n v="50000"/>
    <n v="3"/>
    <x v="1"/>
    <s v="US"/>
    <s v="USD"/>
    <n v="1431549912"/>
    <x v="945"/>
    <b v="0"/>
    <n v="1"/>
    <b v="0"/>
    <s v="theater/plays"/>
    <n v="0"/>
    <n v="3"/>
    <s v="theater"/>
    <s v="plays"/>
    <x v="945"/>
    <d v="2015-05-13T20:45:12"/>
  </r>
  <r>
    <n v="3994"/>
    <x v="941"/>
    <s v="Is Henson willing to dare risk a theatrical speaking tour of his North Pole adventures...and more?"/>
    <n v="2000"/>
    <n v="5"/>
    <x v="1"/>
    <s v="US"/>
    <s v="USD"/>
    <n v="1405761690"/>
    <x v="946"/>
    <b v="0"/>
    <n v="1"/>
    <b v="0"/>
    <s v="theater/plays"/>
    <n v="0"/>
    <n v="5"/>
    <s v="theater"/>
    <s v="plays"/>
    <x v="946"/>
    <d v="2014-07-19T09:21:30"/>
  </r>
  <r>
    <n v="3995"/>
    <x v="942"/>
    <s v="Headaches: a play composed of personal testimonies, writings and music, centered on mental illness and its effects on people's lives."/>
    <n v="200"/>
    <n v="70"/>
    <x v="1"/>
    <s v="GB"/>
    <s v="GBP"/>
    <n v="1423913220"/>
    <x v="947"/>
    <b v="0"/>
    <n v="4"/>
    <b v="0"/>
    <s v="theater/plays"/>
    <n v="35"/>
    <n v="17.5"/>
    <s v="theater"/>
    <s v="plays"/>
    <x v="947"/>
    <d v="2015-02-14T11:27:00"/>
  </r>
  <r>
    <n v="3996"/>
    <x v="943"/>
    <s v="The African tale of Anansi the Spider is that of a trickster who often uses cleverness and harmless jokes to get what he wants."/>
    <n v="3000"/>
    <n v="497"/>
    <x v="1"/>
    <s v="US"/>
    <s v="USD"/>
    <n v="1416499440"/>
    <x v="948"/>
    <b v="0"/>
    <n v="17"/>
    <b v="0"/>
    <s v="theater/plays"/>
    <n v="17"/>
    <n v="29.24"/>
    <s v="theater"/>
    <s v="plays"/>
    <x v="948"/>
    <d v="2014-11-20T16:04:00"/>
  </r>
  <r>
    <n v="3997"/>
    <x v="944"/>
    <s v="We aim to produce a Professional Published Play for two days in October 2015 on Fri 30th &amp; Sat 31st with three performances in total."/>
    <n v="3000"/>
    <n v="0"/>
    <x v="1"/>
    <s v="GB"/>
    <s v="GBP"/>
    <n v="1428222221"/>
    <x v="949"/>
    <b v="0"/>
    <n v="0"/>
    <b v="0"/>
    <s v="theater/plays"/>
    <n v="0"/>
    <n v="0"/>
    <s v="theater"/>
    <s v="plays"/>
    <x v="949"/>
    <d v="2015-04-05T08:23:41"/>
  </r>
  <r>
    <n v="3998"/>
    <x v="945"/>
    <s v="Forsaken Angels, a powerful new play by William Leary, author of DCMTA's Best Of 2014 Play Masquerade."/>
    <n v="1250"/>
    <n v="715"/>
    <x v="1"/>
    <s v="US"/>
    <s v="USD"/>
    <n v="1427580426"/>
    <x v="950"/>
    <b v="0"/>
    <n v="12"/>
    <b v="0"/>
    <s v="theater/plays"/>
    <n v="57"/>
    <n v="59.58"/>
    <s v="theater"/>
    <s v="plays"/>
    <x v="950"/>
    <d v="2015-03-28T22:07:06"/>
  </r>
  <r>
    <n v="3999"/>
    <x v="946"/>
    <s v="If tables had ears what tales would they tell? Sins of Seven Tables, a modern take on the 7 Deadlies, are they still sins?"/>
    <n v="7000"/>
    <n v="1156"/>
    <x v="1"/>
    <s v="US"/>
    <s v="USD"/>
    <n v="1409514709"/>
    <x v="951"/>
    <b v="0"/>
    <n v="14"/>
    <b v="0"/>
    <s v="theater/plays"/>
    <n v="17"/>
    <n v="82.57"/>
    <s v="theater"/>
    <s v="plays"/>
    <x v="951"/>
    <d v="2014-08-31T19:51:49"/>
  </r>
  <r>
    <n v="4000"/>
    <x v="947"/>
    <s v="An Enticing Trip into the World of Assisted Dying"/>
    <n v="8000"/>
    <n v="10"/>
    <x v="1"/>
    <s v="US"/>
    <s v="USD"/>
    <n v="1462631358"/>
    <x v="952"/>
    <b v="0"/>
    <n v="1"/>
    <b v="0"/>
    <s v="theater/plays"/>
    <n v="0"/>
    <n v="10"/>
    <s v="theater"/>
    <s v="plays"/>
    <x v="952"/>
    <d v="2016-05-07T14:29:18"/>
  </r>
  <r>
    <n v="4001"/>
    <x v="948"/>
    <s v="We take great short(er) plays by brilliant playwrights &amp; make visually stunning conversation pieces in response to the city we live in"/>
    <n v="1200"/>
    <n v="453"/>
    <x v="1"/>
    <s v="GB"/>
    <s v="GBP"/>
    <n v="1488394800"/>
    <x v="953"/>
    <b v="0"/>
    <n v="14"/>
    <b v="0"/>
    <s v="theater/plays"/>
    <n v="38"/>
    <n v="32.36"/>
    <s v="theater"/>
    <s v="plays"/>
    <x v="953"/>
    <d v="2017-03-01T19:00:00"/>
  </r>
  <r>
    <n v="4002"/>
    <x v="949"/>
    <s v="Bring Wyrd Sisters, a comedy of Shakespearean proportions, to small-town Texas. Loosely parodies the â€œScottish Play.â€"/>
    <n v="1250"/>
    <n v="23"/>
    <x v="1"/>
    <s v="US"/>
    <s v="USD"/>
    <n v="1411779761"/>
    <x v="954"/>
    <b v="0"/>
    <n v="4"/>
    <b v="0"/>
    <s v="theater/plays"/>
    <n v="2"/>
    <n v="5.75"/>
    <s v="theater"/>
    <s v="plays"/>
    <x v="954"/>
    <d v="2014-09-27T01:02:41"/>
  </r>
  <r>
    <n v="4003"/>
    <x v="950"/>
    <s v="&quot;MAMA'Z BA-B&quot; is the story of Marcus Williams who struggles to find a place for himself as a young black male."/>
    <n v="2000"/>
    <n v="201"/>
    <x v="1"/>
    <s v="US"/>
    <s v="USD"/>
    <n v="1424009147"/>
    <x v="955"/>
    <b v="0"/>
    <n v="2"/>
    <b v="0"/>
    <s v="theater/plays"/>
    <n v="10"/>
    <n v="100.5"/>
    <s v="theater"/>
    <s v="plays"/>
    <x v="955"/>
    <d v="2015-02-15T14:05:47"/>
  </r>
  <r>
    <n v="4004"/>
    <x v="951"/>
    <s v="Help Launch The Queen Into South Florida!"/>
    <n v="500"/>
    <n v="1"/>
    <x v="1"/>
    <s v="US"/>
    <s v="USD"/>
    <n v="1412740457"/>
    <x v="956"/>
    <b v="0"/>
    <n v="1"/>
    <b v="0"/>
    <s v="theater/plays"/>
    <n v="0"/>
    <n v="1"/>
    <s v="theater"/>
    <s v="plays"/>
    <x v="956"/>
    <d v="2014-10-08T03:54:17"/>
  </r>
  <r>
    <n v="4005"/>
    <x v="952"/>
    <s v="Help us bring more Art to the Community. It's our second production, Fences by August Wilson. Help us make it a success!"/>
    <n v="3000"/>
    <n v="40"/>
    <x v="1"/>
    <s v="US"/>
    <s v="USD"/>
    <n v="1413832985"/>
    <x v="957"/>
    <b v="0"/>
    <n v="2"/>
    <b v="0"/>
    <s v="theater/plays"/>
    <n v="1"/>
    <n v="20"/>
    <s v="theater"/>
    <s v="plays"/>
    <x v="957"/>
    <d v="2014-10-20T19:23:05"/>
  </r>
  <r>
    <n v="4006"/>
    <x v="953"/>
    <s v="Olive and Betty have cheating boyfriends. The solution: Gus and Tor, two Norwegian hit men who specialize in solving such problems."/>
    <n v="30000"/>
    <n v="2"/>
    <x v="1"/>
    <s v="US"/>
    <s v="USD"/>
    <n v="1455647587"/>
    <x v="958"/>
    <b v="0"/>
    <n v="1"/>
    <b v="0"/>
    <s v="theater/plays"/>
    <n v="0"/>
    <n v="2"/>
    <s v="theater"/>
    <s v="plays"/>
    <x v="958"/>
    <d v="2016-02-16T18:33:07"/>
  </r>
  <r>
    <n v="4007"/>
    <x v="941"/>
    <s v="Is the public ready to hear Matt's story? Is he willing to risk public speaking and the waning reputation among his own race?"/>
    <n v="2000"/>
    <n v="5"/>
    <x v="1"/>
    <s v="US"/>
    <s v="USD"/>
    <n v="1409070480"/>
    <x v="959"/>
    <b v="0"/>
    <n v="1"/>
    <b v="0"/>
    <s v="theater/plays"/>
    <n v="0"/>
    <n v="5"/>
    <s v="theater"/>
    <s v="plays"/>
    <x v="959"/>
    <d v="2014-08-26T16:28:00"/>
  </r>
  <r>
    <n v="4008"/>
    <x v="954"/>
    <s v="Lovers and Other Strangers by RenÃ©e Taylor and Joseph Bologna, showing at The Cockpit theatre in Marylebone, 10th - 14th August 2015"/>
    <n v="1000"/>
    <n v="60"/>
    <x v="1"/>
    <s v="GB"/>
    <s v="GBP"/>
    <n v="1437606507"/>
    <x v="960"/>
    <b v="0"/>
    <n v="4"/>
    <b v="0"/>
    <s v="theater/plays"/>
    <n v="6"/>
    <n v="15"/>
    <s v="theater"/>
    <s v="plays"/>
    <x v="960"/>
    <d v="2015-07-22T23:08:27"/>
  </r>
  <r>
    <n v="4009"/>
    <x v="955"/>
    <s v="Against the decline of Thatcherism, the fall of the Wall, and the rise of Acid House. This comedy is a 'Withnail &amp; I' for 1993."/>
    <n v="1930"/>
    <n v="75"/>
    <x v="1"/>
    <s v="GB"/>
    <s v="GBP"/>
    <n v="1410281360"/>
    <x v="961"/>
    <b v="0"/>
    <n v="3"/>
    <b v="0"/>
    <s v="theater/plays"/>
    <n v="4"/>
    <n v="25"/>
    <s v="theater"/>
    <s v="plays"/>
    <x v="961"/>
    <d v="2014-09-09T16:49:20"/>
  </r>
  <r>
    <n v="4010"/>
    <x v="956"/>
    <s v="JUNTO Productions is proud to present our first production, the premiere of The Connection, a play by Jeffrey Paul."/>
    <n v="7200"/>
    <n v="1742"/>
    <x v="1"/>
    <s v="US"/>
    <s v="USD"/>
    <n v="1414348166"/>
    <x v="962"/>
    <b v="0"/>
    <n v="38"/>
    <b v="0"/>
    <s v="theater/plays"/>
    <n v="24"/>
    <n v="45.84"/>
    <s v="theater"/>
    <s v="plays"/>
    <x v="962"/>
    <d v="2014-10-26T18:29:26"/>
  </r>
  <r>
    <n v="4011"/>
    <x v="957"/>
    <s v="Radio drama about a failed comedian with the help of his Dictaphone friend Alan, tries to become a success whilst fighting his demons."/>
    <n v="250"/>
    <n v="19"/>
    <x v="1"/>
    <s v="GB"/>
    <s v="GBP"/>
    <n v="1422450278"/>
    <x v="963"/>
    <b v="0"/>
    <n v="4"/>
    <b v="0"/>
    <s v="theater/plays"/>
    <n v="8"/>
    <n v="4.75"/>
    <s v="theater"/>
    <s v="plays"/>
    <x v="963"/>
    <d v="2015-01-28T13:04:38"/>
  </r>
  <r>
    <n v="4012"/>
    <x v="958"/>
    <s v="LEELA IS A 14 YEAR OLD GIRL. JONAH IS A 56 YEAR OLD MAN. IT'S BEEN GOING ON FOR 3 YEARS. HERE COMES THE NIGHT OF VIOLENT RECKONING."/>
    <n v="575"/>
    <n v="0"/>
    <x v="1"/>
    <s v="GB"/>
    <s v="GBP"/>
    <n v="1430571849"/>
    <x v="964"/>
    <b v="0"/>
    <n v="0"/>
    <b v="0"/>
    <s v="theater/plays"/>
    <n v="0"/>
    <n v="0"/>
    <s v="theater"/>
    <s v="plays"/>
    <x v="964"/>
    <d v="2015-05-02T13:04:09"/>
  </r>
  <r>
    <n v="4013"/>
    <x v="959"/>
    <s v="Harriet Tubman Woman of Faith is a remarkable narrative about the life and faith of Harriet Tubman, told through a dream of a teenager."/>
    <n v="2000"/>
    <n v="26"/>
    <x v="1"/>
    <s v="US"/>
    <s v="USD"/>
    <n v="1424070823"/>
    <x v="965"/>
    <b v="0"/>
    <n v="2"/>
    <b v="0"/>
    <s v="theater/plays"/>
    <n v="1"/>
    <n v="13"/>
    <s v="theater"/>
    <s v="plays"/>
    <x v="965"/>
    <d v="2015-02-16T07:13:43"/>
  </r>
  <r>
    <n v="4014"/>
    <x v="960"/>
    <s v="I am trying to put together a ministry theater company for junior / high schoolers that which puts on free shows in the SoCal area."/>
    <n v="9000"/>
    <n v="0"/>
    <x v="1"/>
    <s v="US"/>
    <s v="USD"/>
    <n v="1457157269"/>
    <x v="966"/>
    <b v="0"/>
    <n v="0"/>
    <b v="0"/>
    <s v="theater/plays"/>
    <n v="0"/>
    <n v="0"/>
    <s v="theater"/>
    <s v="plays"/>
    <x v="966"/>
    <d v="2016-03-05T05:54:29"/>
  </r>
  <r>
    <n v="4015"/>
    <x v="961"/>
    <s v="FREE Shakespeare In the Park in Bergen County, NJ on July 24, 25, 31, and August 1. We need your support to help keep our show FREE"/>
    <n v="7000"/>
    <n v="1"/>
    <x v="1"/>
    <s v="US"/>
    <s v="USD"/>
    <n v="1437331463"/>
    <x v="967"/>
    <b v="0"/>
    <n v="1"/>
    <b v="0"/>
    <s v="theater/plays"/>
    <n v="0"/>
    <n v="1"/>
    <s v="theater"/>
    <s v="plays"/>
    <x v="967"/>
    <d v="2015-07-19T18:44:23"/>
  </r>
  <r>
    <n v="4016"/>
    <x v="962"/>
    <s v="A new play and project exploring challenges faced by young adults struggling with mental health issues in contemporary Britain."/>
    <n v="500"/>
    <n v="70"/>
    <x v="1"/>
    <s v="GB"/>
    <s v="GBP"/>
    <n v="1410987400"/>
    <x v="968"/>
    <b v="0"/>
    <n v="7"/>
    <b v="0"/>
    <s v="theater/plays"/>
    <n v="14"/>
    <n v="10"/>
    <s v="theater"/>
    <s v="plays"/>
    <x v="968"/>
    <d v="2014-09-17T20:56:40"/>
  </r>
  <r>
    <n v="4017"/>
    <x v="963"/>
    <s v="The true story of the romantic entanglements of Mary Shelley's parents. Anarchist; William Godwin &amp;, 1st feminist; Mary Wollstonecraft."/>
    <n v="10000"/>
    <n v="105"/>
    <x v="1"/>
    <s v="US"/>
    <s v="USD"/>
    <n v="1409846874"/>
    <x v="969"/>
    <b v="0"/>
    <n v="2"/>
    <b v="0"/>
    <s v="theater/plays"/>
    <n v="1"/>
    <n v="52.5"/>
    <s v="theater"/>
    <s v="plays"/>
    <x v="969"/>
    <d v="2014-09-04T16:07:54"/>
  </r>
  <r>
    <n v="4018"/>
    <x v="964"/>
    <s v="Funding for a production of Time Please at the Brighton Fringe 2017... and beyond."/>
    <n v="1500"/>
    <n v="130"/>
    <x v="1"/>
    <s v="GB"/>
    <s v="GBP"/>
    <n v="1475877108"/>
    <x v="970"/>
    <b v="0"/>
    <n v="4"/>
    <b v="0"/>
    <s v="theater/plays"/>
    <n v="9"/>
    <n v="32.5"/>
    <s v="theater"/>
    <s v="plays"/>
    <x v="970"/>
    <d v="2016-10-07T21:51:48"/>
  </r>
  <r>
    <n v="4019"/>
    <x v="965"/>
    <s v="Finally a crossover of the arts takes place! Theater &amp; LIVE Pro Wrestling. A unique story featuring TV Pro Wrestling without the TV."/>
    <n v="3500"/>
    <n v="29"/>
    <x v="1"/>
    <s v="US"/>
    <s v="USD"/>
    <n v="1460737680"/>
    <x v="971"/>
    <b v="0"/>
    <n v="4"/>
    <b v="0"/>
    <s v="theater/plays"/>
    <n v="1"/>
    <n v="7.25"/>
    <s v="theater"/>
    <s v="plays"/>
    <x v="971"/>
    <d v="2016-04-15T16:28:00"/>
  </r>
  <r>
    <n v="4020"/>
    <x v="966"/>
    <s v="Having lived her whole life in the midst of a civil war, 11 year old Leyla dreams of being a pilot so she may fly her family to safety."/>
    <n v="600"/>
    <n v="100"/>
    <x v="1"/>
    <s v="US"/>
    <s v="USD"/>
    <n v="1427168099"/>
    <x v="972"/>
    <b v="0"/>
    <n v="3"/>
    <b v="0"/>
    <s v="theater/plays"/>
    <n v="17"/>
    <n v="33.33"/>
    <s v="theater"/>
    <s v="plays"/>
    <x v="972"/>
    <d v="2015-03-24T03:34:59"/>
  </r>
  <r>
    <n v="4021"/>
    <x v="967"/>
    <s v="Help a group of actors end bigotry in Houston, TX by supporting a  full production of Angels in America."/>
    <n v="15000"/>
    <n v="125"/>
    <x v="1"/>
    <s v="US"/>
    <s v="USD"/>
    <n v="1414360358"/>
    <x v="973"/>
    <b v="0"/>
    <n v="2"/>
    <b v="0"/>
    <s v="theater/plays"/>
    <n v="1"/>
    <n v="62.5"/>
    <s v="theater"/>
    <s v="plays"/>
    <x v="973"/>
    <d v="2014-10-26T21:52:38"/>
  </r>
  <r>
    <n v="4022"/>
    <x v="968"/>
    <s v="Help us produce a video of the first Original Pronunciation Merchant of Venice."/>
    <n v="18000"/>
    <n v="12521"/>
    <x v="1"/>
    <s v="US"/>
    <s v="USD"/>
    <n v="1422759240"/>
    <x v="974"/>
    <b v="0"/>
    <n v="197"/>
    <b v="0"/>
    <s v="theater/plays"/>
    <n v="70"/>
    <n v="63.56"/>
    <s v="theater"/>
    <s v="plays"/>
    <x v="974"/>
    <d v="2015-02-01T02:54:00"/>
  </r>
  <r>
    <n v="4023"/>
    <x v="969"/>
    <s v="An original gospel stage play that explores the pain and hurt caused by those who struggle to forgive others!"/>
    <n v="7000"/>
    <n v="0"/>
    <x v="1"/>
    <s v="US"/>
    <s v="USD"/>
    <n v="1458860363"/>
    <x v="975"/>
    <b v="0"/>
    <n v="0"/>
    <b v="0"/>
    <s v="theater/plays"/>
    <n v="0"/>
    <n v="0"/>
    <s v="theater"/>
    <s v="plays"/>
    <x v="975"/>
    <d v="2016-03-24T22:59:23"/>
  </r>
  <r>
    <n v="4024"/>
    <x v="970"/>
    <s v="Ever wonder what Wonder Woman wants in a super man? Can you be both a lover, and a fighter? And, whatâ€™s with all the spandex?"/>
    <n v="800"/>
    <n v="10"/>
    <x v="1"/>
    <s v="US"/>
    <s v="USD"/>
    <n v="1441037097"/>
    <x v="976"/>
    <b v="0"/>
    <n v="1"/>
    <b v="0"/>
    <s v="theater/plays"/>
    <n v="1"/>
    <n v="10"/>
    <s v="theater"/>
    <s v="plays"/>
    <x v="976"/>
    <d v="2015-08-31T16:04:57"/>
  </r>
  <r>
    <n v="4025"/>
    <x v="971"/>
    <s v="Acteurs, scÃ©naristes et metteurs en scÃ¨ne souhaitant monter, 5 piÃ¨ces de thÃ©Ã¢tre ainsi que 3 courts mÃ©trages et 2 long-mÃ©trages."/>
    <n v="5000"/>
    <n v="250"/>
    <x v="1"/>
    <s v="FR"/>
    <s v="EUR"/>
    <n v="1437889336"/>
    <x v="977"/>
    <b v="0"/>
    <n v="4"/>
    <b v="0"/>
    <s v="theater/plays"/>
    <n v="5"/>
    <n v="62.5"/>
    <s v="theater"/>
    <s v="plays"/>
    <x v="977"/>
    <d v="2015-07-26T05:42:16"/>
  </r>
  <r>
    <n v="4026"/>
    <x v="972"/>
    <s v="This is a play that voices that stories of the black experience in America using spoken word, song and dance."/>
    <n v="4000"/>
    <n v="0"/>
    <x v="1"/>
    <s v="US"/>
    <s v="USD"/>
    <n v="1449247439"/>
    <x v="978"/>
    <b v="0"/>
    <n v="0"/>
    <b v="0"/>
    <s v="theater/plays"/>
    <n v="0"/>
    <n v="0"/>
    <s v="theater"/>
    <s v="plays"/>
    <x v="978"/>
    <d v="2015-12-04T16:43:59"/>
  </r>
  <r>
    <n v="4027"/>
    <x v="973"/>
    <s v="Drama Students at Lincoln High School in Walla Walla, WA are working hard to present their excellent version of Little Shop of Horrors."/>
    <n v="3000"/>
    <n v="215"/>
    <x v="1"/>
    <s v="US"/>
    <s v="USD"/>
    <n v="1487811600"/>
    <x v="979"/>
    <b v="0"/>
    <n v="7"/>
    <b v="0"/>
    <s v="theater/plays"/>
    <n v="7"/>
    <n v="30.71"/>
    <s v="theater"/>
    <s v="plays"/>
    <x v="979"/>
    <d v="2017-02-23T01:00:00"/>
  </r>
  <r>
    <n v="4028"/>
    <x v="974"/>
    <s v="The 2014 Minnesota Fringe Festival brings the World Premiere of LightBright's one-act play, The Last King of the I.D.A."/>
    <n v="2000"/>
    <n v="561"/>
    <x v="1"/>
    <s v="US"/>
    <s v="USD"/>
    <n v="1402007500"/>
    <x v="980"/>
    <b v="0"/>
    <n v="11"/>
    <b v="0"/>
    <s v="theater/plays"/>
    <n v="28"/>
    <n v="51"/>
    <s v="theater"/>
    <s v="plays"/>
    <x v="980"/>
    <d v="2014-06-05T22:31:40"/>
  </r>
  <r>
    <n v="4029"/>
    <x v="975"/>
    <s v="A theater complex that educates as we entertain.  We will provide shows that inspire and theater classes that motivate."/>
    <n v="20000"/>
    <n v="0"/>
    <x v="1"/>
    <s v="US"/>
    <s v="USD"/>
    <n v="1450053370"/>
    <x v="981"/>
    <b v="0"/>
    <n v="0"/>
    <b v="0"/>
    <s v="theater/plays"/>
    <n v="0"/>
    <n v="0"/>
    <s v="theater"/>
    <s v="plays"/>
    <x v="981"/>
    <d v="2015-12-14T00:36:10"/>
  </r>
  <r>
    <n v="4030"/>
    <x v="976"/>
    <s v="The world's best and only tribute to Dean Martin and Jerry Lewis_x000a_ bringing back the Music, Laughter and the Love."/>
    <n v="2500"/>
    <n v="400"/>
    <x v="1"/>
    <s v="US"/>
    <s v="USD"/>
    <n v="1454525340"/>
    <x v="982"/>
    <b v="0"/>
    <n v="6"/>
    <b v="0"/>
    <s v="theater/plays"/>
    <n v="16"/>
    <n v="66.67"/>
    <s v="theater"/>
    <s v="plays"/>
    <x v="982"/>
    <d v="2016-02-03T18:49:00"/>
  </r>
  <r>
    <n v="4031"/>
    <x v="977"/>
    <s v="HeARTistry's contemporary production of As You Like It epitomizes the wit and eloquence of William Shakespeare for a modern audience."/>
    <n v="5000"/>
    <n v="0"/>
    <x v="1"/>
    <s v="US"/>
    <s v="USD"/>
    <n v="1418914964"/>
    <x v="983"/>
    <b v="0"/>
    <n v="0"/>
    <b v="0"/>
    <s v="theater/plays"/>
    <n v="0"/>
    <n v="0"/>
    <s v="theater"/>
    <s v="plays"/>
    <x v="983"/>
    <d v="2014-12-18T15:02:44"/>
  </r>
  <r>
    <n v="4032"/>
    <x v="978"/>
    <s v="'Play it Forward' is a ticket bank for individuals in need. Fund a theater experience for someone that would otherwise go without!"/>
    <n v="6048"/>
    <n v="413"/>
    <x v="1"/>
    <s v="US"/>
    <s v="USD"/>
    <n v="1450211116"/>
    <x v="984"/>
    <b v="0"/>
    <n v="7"/>
    <b v="0"/>
    <s v="theater/plays"/>
    <n v="7"/>
    <n v="59"/>
    <s v="theater"/>
    <s v="plays"/>
    <x v="984"/>
    <d v="2015-12-15T20:25:16"/>
  </r>
  <r>
    <n v="4033"/>
    <x v="979"/>
    <s v="Help us produce an iconic new verse play, set in the year 2020, with virtuoso acting and hauntingly beautiful words and music"/>
    <n v="23900"/>
    <n v="6141.99"/>
    <x v="1"/>
    <s v="GB"/>
    <s v="GBP"/>
    <n v="1475398800"/>
    <x v="985"/>
    <b v="0"/>
    <n v="94"/>
    <b v="0"/>
    <s v="theater/plays"/>
    <n v="26"/>
    <n v="65.34"/>
    <s v="theater"/>
    <s v="plays"/>
    <x v="985"/>
    <d v="2016-10-02T09:00:00"/>
  </r>
  <r>
    <n v="4034"/>
    <x v="980"/>
    <s v="This local community theatre needs a proper, efficient, SAFE and professional audio and lighting setup. Helps us raise the funds!"/>
    <n v="13500"/>
    <n v="200"/>
    <x v="1"/>
    <s v="US"/>
    <s v="USD"/>
    <n v="1428097450"/>
    <x v="986"/>
    <b v="0"/>
    <n v="2"/>
    <b v="0"/>
    <s v="theater/plays"/>
    <n v="1"/>
    <n v="100"/>
    <s v="theater"/>
    <s v="plays"/>
    <x v="986"/>
    <d v="2015-04-03T21:44:10"/>
  </r>
  <r>
    <n v="4035"/>
    <x v="981"/>
    <s v="&quot;Stories are where you go to look for the truth of your own life.&quot; (Frank Delaney)"/>
    <n v="10000"/>
    <n v="3685"/>
    <x v="1"/>
    <s v="US"/>
    <s v="USD"/>
    <n v="1413925887"/>
    <x v="987"/>
    <b v="0"/>
    <n v="25"/>
    <b v="0"/>
    <s v="theater/plays"/>
    <n v="37"/>
    <n v="147.4"/>
    <s v="theater"/>
    <s v="plays"/>
    <x v="987"/>
    <d v="2014-10-21T21:11:27"/>
  </r>
  <r>
    <n v="4036"/>
    <x v="982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x v="988"/>
    <b v="0"/>
    <n v="17"/>
    <b v="0"/>
    <s v="theater/plays"/>
    <n v="47"/>
    <n v="166.06"/>
    <s v="theater"/>
    <s v="plays"/>
    <x v="988"/>
    <d v="2014-07-01T22:30:00"/>
  </r>
  <r>
    <n v="4037"/>
    <x v="983"/>
    <s v="The Pelican is a haunted play by one of Swedenâ€™s most renowned playwrights, August Strindberg, about a mother's tragic deceit."/>
    <n v="700"/>
    <n v="80"/>
    <x v="1"/>
    <s v="US"/>
    <s v="USD"/>
    <n v="1464099900"/>
    <x v="989"/>
    <b v="0"/>
    <n v="2"/>
    <b v="0"/>
    <s v="theater/plays"/>
    <n v="11"/>
    <n v="40"/>
    <s v="theater"/>
    <s v="plays"/>
    <x v="989"/>
    <d v="2016-05-24T14:25:00"/>
  </r>
  <r>
    <n v="4038"/>
    <x v="984"/>
    <s v="We are vagina warriors ready to bring our message of human rights, empowerment and diversity to Main St. Lexington, NC."/>
    <n v="2500"/>
    <n v="301"/>
    <x v="1"/>
    <s v="US"/>
    <s v="USD"/>
    <n v="1413573010"/>
    <x v="990"/>
    <b v="0"/>
    <n v="4"/>
    <b v="0"/>
    <s v="theater/plays"/>
    <n v="12"/>
    <n v="75.25"/>
    <s v="theater"/>
    <s v="plays"/>
    <x v="990"/>
    <d v="2014-10-17T19:10:10"/>
  </r>
  <r>
    <n v="4039"/>
    <x v="985"/>
    <s v="Help stage an original One Act Play that brings awareness to Alzheimer's in its debut performance."/>
    <n v="500"/>
    <n v="300"/>
    <x v="1"/>
    <s v="US"/>
    <s v="USD"/>
    <n v="1448949540"/>
    <x v="991"/>
    <b v="0"/>
    <n v="5"/>
    <b v="0"/>
    <s v="theater/plays"/>
    <n v="60"/>
    <n v="60"/>
    <s v="theater"/>
    <s v="plays"/>
    <x v="991"/>
    <d v="2015-12-01T05:59:00"/>
  </r>
  <r>
    <n v="4040"/>
    <x v="986"/>
    <s v="This nationally published book, set in the 70â€™s, tells the untold story of singers and a friendly reunion visit turning bad."/>
    <n v="8000"/>
    <n v="2500"/>
    <x v="1"/>
    <s v="US"/>
    <s v="USD"/>
    <n v="1437188400"/>
    <x v="992"/>
    <b v="0"/>
    <n v="2"/>
    <b v="0"/>
    <s v="theater/plays"/>
    <n v="31"/>
    <n v="1250"/>
    <s v="theater"/>
    <s v="plays"/>
    <x v="992"/>
    <d v="2015-07-18T03:00:00"/>
  </r>
  <r>
    <n v="4041"/>
    <x v="987"/>
    <s v="A bold, colouful, vibrant play centred around the last remaining monarchy of Africa."/>
    <n v="5000"/>
    <n v="21"/>
    <x v="1"/>
    <s v="GB"/>
    <s v="GBP"/>
    <n v="1473160954"/>
    <x v="993"/>
    <b v="0"/>
    <n v="2"/>
    <b v="0"/>
    <s v="theater/plays"/>
    <n v="0"/>
    <n v="10.5"/>
    <s v="theater"/>
    <s v="plays"/>
    <x v="993"/>
    <d v="2016-09-06T11:22:34"/>
  </r>
  <r>
    <n v="4042"/>
    <x v="988"/>
    <s v="Acting group and production for inner city youth, about inner city youth. The problems and stuation that they see everyday."/>
    <n v="10000"/>
    <n v="21"/>
    <x v="1"/>
    <s v="US"/>
    <s v="USD"/>
    <n v="1421781360"/>
    <x v="994"/>
    <b v="0"/>
    <n v="3"/>
    <b v="0"/>
    <s v="theater/plays"/>
    <n v="0"/>
    <n v="7"/>
    <s v="theater"/>
    <s v="plays"/>
    <x v="994"/>
    <d v="2015-01-20T19:16:00"/>
  </r>
  <r>
    <n v="4043"/>
    <x v="989"/>
    <s v="This could be my last play, need to bring my son out to see it before it's over.  Need to fly him here from BC"/>
    <n v="300"/>
    <n v="0"/>
    <x v="1"/>
    <s v="CA"/>
    <s v="CAD"/>
    <n v="1416524325"/>
    <x v="995"/>
    <b v="0"/>
    <n v="0"/>
    <b v="0"/>
    <s v="theater/plays"/>
    <n v="0"/>
    <n v="0"/>
    <s v="theater"/>
    <s v="plays"/>
    <x v="995"/>
    <d v="2014-11-20T22:58:45"/>
  </r>
  <r>
    <n v="4044"/>
    <x v="990"/>
    <s v="A bilingual play in The New Works Festival at UT that crosses cultures and explores what it means to be confident with who you are."/>
    <n v="600"/>
    <n v="225"/>
    <x v="1"/>
    <s v="US"/>
    <s v="USD"/>
    <n v="1428642000"/>
    <x v="996"/>
    <b v="0"/>
    <n v="4"/>
    <b v="0"/>
    <s v="theater/plays"/>
    <n v="38"/>
    <n v="56.25"/>
    <s v="theater"/>
    <s v="plays"/>
    <x v="996"/>
    <d v="2015-04-10T05:00:00"/>
  </r>
  <r>
    <n v="4045"/>
    <x v="991"/>
    <s v="&quot;The Hostages&quot; is about a bank robbery gone wrong, as we learn more about each characters, we question who are the actually hostages..."/>
    <n v="5000"/>
    <n v="1"/>
    <x v="1"/>
    <s v="AU"/>
    <s v="AUD"/>
    <n v="1408596589"/>
    <x v="997"/>
    <b v="0"/>
    <n v="1"/>
    <b v="0"/>
    <s v="theater/plays"/>
    <n v="0"/>
    <n v="1"/>
    <s v="theater"/>
    <s v="plays"/>
    <x v="997"/>
    <d v="2014-08-21T04:49:49"/>
  </r>
  <r>
    <n v="4046"/>
    <x v="992"/>
    <s v="An eclectic One Man stage show, that takes the audience on a journey through vast personalities, as he discovers his true self...#Drama"/>
    <n v="5600"/>
    <n v="460"/>
    <x v="1"/>
    <s v="US"/>
    <s v="USD"/>
    <n v="1413992210"/>
    <x v="998"/>
    <b v="0"/>
    <n v="12"/>
    <b v="0"/>
    <s v="theater/plays"/>
    <n v="8"/>
    <n v="38.33"/>
    <s v="theater"/>
    <s v="plays"/>
    <x v="998"/>
    <d v="2014-10-22T15:36:50"/>
  </r>
  <r>
    <n v="4047"/>
    <x v="993"/>
    <s v="A conservative grandmother takes her hip-hop generation grandchildren through the history of Gospel music in one night..."/>
    <n v="5000"/>
    <n v="110"/>
    <x v="1"/>
    <s v="US"/>
    <s v="USD"/>
    <n v="1420938000"/>
    <x v="999"/>
    <b v="0"/>
    <n v="4"/>
    <b v="0"/>
    <s v="theater/plays"/>
    <n v="2"/>
    <n v="27.5"/>
    <s v="theater"/>
    <s v="plays"/>
    <x v="999"/>
    <d v="2015-01-11T01:00:00"/>
  </r>
  <r>
    <n v="4048"/>
    <x v="994"/>
    <s v="The unspoken story of growing up disabled with cerebral palsy and no speech. This inclusive company fights ignorance using dark humour."/>
    <n v="17000"/>
    <n v="3001"/>
    <x v="1"/>
    <s v="GB"/>
    <s v="GBP"/>
    <n v="1460373187"/>
    <x v="1000"/>
    <b v="0"/>
    <n v="91"/>
    <b v="0"/>
    <s v="theater/plays"/>
    <n v="18"/>
    <n v="32.979999999999997"/>
    <s v="theater"/>
    <s v="plays"/>
    <x v="1000"/>
    <d v="2016-04-11T11:13:07"/>
  </r>
  <r>
    <n v="4049"/>
    <x v="995"/>
    <s v="A caravan heist goes horribly wrong. When the rogues meet up to discuss the matter, they suspect one of them is the King's guard."/>
    <n v="20000"/>
    <n v="16"/>
    <x v="1"/>
    <s v="US"/>
    <s v="USD"/>
    <n v="1436914815"/>
    <x v="1001"/>
    <b v="0"/>
    <n v="1"/>
    <b v="0"/>
    <s v="theater/plays"/>
    <n v="0"/>
    <n v="16"/>
    <s v="theater"/>
    <s v="plays"/>
    <x v="1001"/>
    <d v="2015-07-14T23:00:15"/>
  </r>
  <r>
    <n v="4050"/>
    <x v="996"/>
    <s v="Amen is an important jarring story about the repercussions of reporting the war from the front lines and the war that follows them home"/>
    <n v="1500"/>
    <n v="1"/>
    <x v="1"/>
    <s v="US"/>
    <s v="USD"/>
    <n v="1414077391"/>
    <x v="1002"/>
    <b v="0"/>
    <n v="1"/>
    <b v="0"/>
    <s v="theater/plays"/>
    <n v="0"/>
    <n v="1"/>
    <s v="theater"/>
    <s v="plays"/>
    <x v="1002"/>
    <d v="2014-10-23T15:16:31"/>
  </r>
  <r>
    <n v="4051"/>
    <x v="997"/>
    <s v="It is a heart-breaking life story of Wu family who tries to preserve the gem of Chinese Kun Opera through generations."/>
    <n v="500"/>
    <n v="0"/>
    <x v="1"/>
    <s v="US"/>
    <s v="USD"/>
    <n v="1399618380"/>
    <x v="1003"/>
    <b v="0"/>
    <n v="0"/>
    <b v="0"/>
    <s v="theater/plays"/>
    <n v="0"/>
    <n v="0"/>
    <s v="theater"/>
    <s v="plays"/>
    <x v="1003"/>
    <d v="2014-05-09T06:53:00"/>
  </r>
  <r>
    <n v="4052"/>
    <x v="998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x v="1004"/>
    <b v="0"/>
    <n v="13"/>
    <b v="0"/>
    <s v="theater/plays"/>
    <n v="38"/>
    <n v="86.62"/>
    <s v="theater"/>
    <s v="plays"/>
    <x v="1004"/>
    <d v="2014-10-13T21:05:16"/>
  </r>
  <r>
    <n v="4053"/>
    <x v="999"/>
    <s v="'Time at the Bar!' is a play written by Kieran Mellish, a student at Loughborough University and member of LSU Stage Society."/>
    <n v="500"/>
    <n v="110"/>
    <x v="1"/>
    <s v="GB"/>
    <s v="GBP"/>
    <n v="1416081600"/>
    <x v="1005"/>
    <b v="0"/>
    <n v="2"/>
    <b v="0"/>
    <s v="theater/plays"/>
    <n v="22"/>
    <n v="55"/>
    <s v="theater"/>
    <s v="plays"/>
    <x v="1005"/>
    <d v="2014-11-15T20:00:00"/>
  </r>
  <r>
    <n v="4054"/>
    <x v="1000"/>
    <s v="I love you,he said,then he kissed her as her tears fell down.It was my fault but make up will fix it&quot;she replied,then he hit her again!"/>
    <n v="8880"/>
    <n v="0"/>
    <x v="1"/>
    <s v="US"/>
    <s v="USD"/>
    <n v="1475294400"/>
    <x v="1006"/>
    <b v="0"/>
    <n v="0"/>
    <b v="0"/>
    <s v="theater/plays"/>
    <n v="0"/>
    <n v="0"/>
    <s v="theater"/>
    <s v="plays"/>
    <x v="1006"/>
    <d v="2016-10-01T04:00:00"/>
  </r>
  <r>
    <n v="4055"/>
    <x v="1001"/>
    <s v="Moving Stories' 'The Tempest' promises to be vibrant &amp; enchanting, with original music, vivid design &amp; unforgettable performances."/>
    <n v="5000"/>
    <n v="881"/>
    <x v="1"/>
    <s v="GB"/>
    <s v="GBP"/>
    <n v="1403192031"/>
    <x v="1007"/>
    <b v="0"/>
    <n v="21"/>
    <b v="0"/>
    <s v="theater/plays"/>
    <n v="18"/>
    <n v="41.95"/>
    <s v="theater"/>
    <s v="plays"/>
    <x v="1007"/>
    <d v="2014-06-19T15:33:51"/>
  </r>
  <r>
    <n v="4056"/>
    <x v="1002"/>
    <s v="American Pride is a play centered on the Poetry of one Iraq War veteran, and follows her journey through war and back home."/>
    <n v="1500"/>
    <n v="795"/>
    <x v="1"/>
    <s v="US"/>
    <s v="USD"/>
    <n v="1467575940"/>
    <x v="1008"/>
    <b v="0"/>
    <n v="9"/>
    <b v="0"/>
    <s v="theater/plays"/>
    <n v="53"/>
    <n v="88.33"/>
    <s v="theater"/>
    <s v="plays"/>
    <x v="1008"/>
    <d v="2016-07-03T19:59:00"/>
  </r>
  <r>
    <n v="4057"/>
    <x v="1003"/>
    <s v="Exhilarating Double Bill uniting London premiere of THE TWELFTH BATTLE OF ISONZO &amp; thrilling revival of JUDITH: A PARTING FROM THE BODY"/>
    <n v="3500"/>
    <n v="775"/>
    <x v="1"/>
    <s v="GB"/>
    <s v="GBP"/>
    <n v="1448492400"/>
    <x v="1009"/>
    <b v="0"/>
    <n v="6"/>
    <b v="0"/>
    <s v="theater/plays"/>
    <n v="22"/>
    <n v="129.16999999999999"/>
    <s v="theater"/>
    <s v="plays"/>
    <x v="1009"/>
    <d v="2015-11-25T23:00:00"/>
  </r>
  <r>
    <n v="4058"/>
    <x v="1004"/>
    <s v="Help reveal the beauty of Islamic culture by launching this new adventure play celebrating Persian music, dance, and lore."/>
    <n v="3750"/>
    <n v="95"/>
    <x v="1"/>
    <s v="US"/>
    <s v="USD"/>
    <n v="1459483140"/>
    <x v="1010"/>
    <b v="0"/>
    <n v="4"/>
    <b v="0"/>
    <s v="theater/plays"/>
    <n v="3"/>
    <n v="23.75"/>
    <s v="theater"/>
    <s v="plays"/>
    <x v="1010"/>
    <d v="2016-04-01T03:59:00"/>
  </r>
  <r>
    <n v="4059"/>
    <x v="1005"/>
    <s v="A very Canadian children's play inspired by the tradition of British pantomimes like Aladdin, and the Nutcracker."/>
    <n v="10000"/>
    <n v="250"/>
    <x v="1"/>
    <s v="CA"/>
    <s v="CAD"/>
    <n v="1410836400"/>
    <x v="1011"/>
    <b v="0"/>
    <n v="7"/>
    <b v="0"/>
    <s v="theater/plays"/>
    <n v="3"/>
    <n v="35.71"/>
    <s v="theater"/>
    <s v="plays"/>
    <x v="1011"/>
    <d v="2014-09-16T03:00:00"/>
  </r>
  <r>
    <n v="4060"/>
    <x v="1006"/>
    <s v="A funny, poignant play that revives the forgotten life and adventures of great Scottish Canadian, world renowned poet, Robert Service."/>
    <n v="10000"/>
    <n v="285"/>
    <x v="1"/>
    <s v="CA"/>
    <s v="CAD"/>
    <n v="1403539200"/>
    <x v="1012"/>
    <b v="0"/>
    <n v="5"/>
    <b v="0"/>
    <s v="theater/plays"/>
    <n v="3"/>
    <n v="57"/>
    <s v="theater"/>
    <s v="plays"/>
    <x v="1012"/>
    <d v="2014-06-23T16:00:00"/>
  </r>
  <r>
    <n v="4061"/>
    <x v="1007"/>
    <s v="SKYLAR'S SYNDROME is a tremendous psychodrama by master playwright Gavin Kayner!"/>
    <n v="525"/>
    <n v="0"/>
    <x v="1"/>
    <s v="US"/>
    <s v="USD"/>
    <n v="1461205423"/>
    <x v="1013"/>
    <b v="0"/>
    <n v="0"/>
    <b v="0"/>
    <s v="theater/plays"/>
    <n v="0"/>
    <n v="0"/>
    <s v="theater"/>
    <s v="plays"/>
    <x v="1013"/>
    <d v="2016-04-21T02:23:43"/>
  </r>
  <r>
    <n v="4062"/>
    <x v="1008"/>
    <s v="Shakespeare's beloved tragedy, MacBeth, staged in the Black Hills of Wyoming during Sturgis '76. Warning! This is no church picnic!"/>
    <n v="20000"/>
    <n v="490"/>
    <x v="1"/>
    <s v="US"/>
    <s v="USD"/>
    <n v="1467481468"/>
    <x v="1014"/>
    <b v="0"/>
    <n v="3"/>
    <b v="0"/>
    <s v="theater/plays"/>
    <n v="2"/>
    <n v="163.33000000000001"/>
    <s v="theater"/>
    <s v="plays"/>
    <x v="1014"/>
    <d v="2016-07-02T17:44:28"/>
  </r>
  <r>
    <n v="4063"/>
    <x v="1009"/>
    <s v="WMHAE by Julie McNamara, raises awareness of the effects domestic violence has on the mental health of young people who witness it."/>
    <n v="9500"/>
    <n v="135"/>
    <x v="1"/>
    <s v="GB"/>
    <s v="GBP"/>
    <n v="1403886084"/>
    <x v="1015"/>
    <b v="0"/>
    <n v="9"/>
    <b v="0"/>
    <s v="theater/plays"/>
    <n v="1"/>
    <n v="15"/>
    <s v="theater"/>
    <s v="plays"/>
    <x v="1015"/>
    <d v="2014-06-27T16:21:24"/>
  </r>
  <r>
    <n v="4064"/>
    <x v="1010"/>
    <s v="We are mounting a production of Neil Simon's brilliant comedy, The Odd Couple, and need your help to make it as wonderful as we can."/>
    <n v="2000"/>
    <n v="385"/>
    <x v="1"/>
    <s v="AU"/>
    <s v="AUD"/>
    <n v="1430316426"/>
    <x v="1016"/>
    <b v="0"/>
    <n v="6"/>
    <b v="0"/>
    <s v="theater/plays"/>
    <n v="19"/>
    <n v="64.17"/>
    <s v="theater"/>
    <s v="plays"/>
    <x v="1016"/>
    <d v="2015-04-29T14:07:06"/>
  </r>
  <r>
    <n v="4065"/>
    <x v="1011"/>
    <s v="A classical/ fantasy version of midsummers done by professionally trained actors in Tulsa!"/>
    <n v="4000"/>
    <n v="27"/>
    <x v="1"/>
    <s v="US"/>
    <s v="USD"/>
    <n v="1407883811"/>
    <x v="1017"/>
    <b v="0"/>
    <n v="4"/>
    <b v="0"/>
    <s v="theater/plays"/>
    <n v="1"/>
    <n v="6.75"/>
    <s v="theater"/>
    <s v="plays"/>
    <x v="1017"/>
    <d v="2014-08-12T22:50:11"/>
  </r>
  <r>
    <n v="4066"/>
    <x v="1012"/>
    <s v="We have created an outstanding mobile Performing Arts Program that has great impact on the social development in multiple communities."/>
    <n v="15000"/>
    <n v="25"/>
    <x v="1"/>
    <s v="US"/>
    <s v="USD"/>
    <n v="1463619388"/>
    <x v="1018"/>
    <b v="0"/>
    <n v="1"/>
    <b v="0"/>
    <s v="theater/plays"/>
    <n v="0"/>
    <n v="25"/>
    <s v="theater"/>
    <s v="plays"/>
    <x v="1018"/>
    <d v="2016-05-19T00:56:28"/>
  </r>
  <r>
    <n v="4067"/>
    <x v="1013"/>
    <s v="Will Power Troupe is the only US group invited to perform in London's Shakespeare Festival. We need your help to bring the USA to UK!"/>
    <n v="5000"/>
    <n v="3045"/>
    <x v="1"/>
    <s v="US"/>
    <s v="USD"/>
    <n v="1443408550"/>
    <x v="1019"/>
    <b v="0"/>
    <n v="17"/>
    <b v="0"/>
    <s v="theater/plays"/>
    <n v="61"/>
    <n v="179.12"/>
    <s v="theater"/>
    <s v="plays"/>
    <x v="1019"/>
    <d v="2015-09-28T02:49:10"/>
  </r>
  <r>
    <n v="4068"/>
    <x v="1014"/>
    <s v="Be a PRODUCER of the Original stage play BELLE DAME SANS MERCI by Michael Fenlason! :-) :-( !"/>
    <n v="3495"/>
    <n v="34.950000000000003"/>
    <x v="1"/>
    <s v="US"/>
    <s v="USD"/>
    <n v="1484348700"/>
    <x v="1020"/>
    <b v="0"/>
    <n v="1"/>
    <b v="0"/>
    <s v="theater/plays"/>
    <n v="1"/>
    <n v="34.950000000000003"/>
    <s v="theater"/>
    <s v="plays"/>
    <x v="1020"/>
    <d v="2017-01-13T23:05:00"/>
  </r>
  <r>
    <n v="4069"/>
    <x v="1015"/>
    <s v="'The Pendulum Swings' is a three-act dark comedy that sees Frank and Michael await their execution on Death Row."/>
    <n v="1250"/>
    <n v="430"/>
    <x v="1"/>
    <s v="GB"/>
    <s v="GBP"/>
    <n v="1425124800"/>
    <x v="1021"/>
    <b v="0"/>
    <n v="13"/>
    <b v="0"/>
    <s v="theater/plays"/>
    <n v="34"/>
    <n v="33.08"/>
    <s v="theater"/>
    <s v="plays"/>
    <x v="1021"/>
    <d v="2015-02-28T12:00:00"/>
  </r>
  <r>
    <n v="4070"/>
    <x v="1016"/>
    <s v="V-Day Southern Utah University 2015 and Second Studio Players presents: The Vagina Monologues"/>
    <n v="1000"/>
    <n v="165"/>
    <x v="1"/>
    <s v="US"/>
    <s v="USD"/>
    <n v="1425178800"/>
    <x v="1022"/>
    <b v="0"/>
    <n v="6"/>
    <b v="0"/>
    <s v="theater/plays"/>
    <n v="17"/>
    <n v="27.5"/>
    <s v="theater"/>
    <s v="plays"/>
    <x v="1022"/>
    <d v="2015-03-01T03:00:00"/>
  </r>
  <r>
    <n v="4071"/>
    <x v="1017"/>
    <s v="ExÃ¡men final de alumnos del Centro de CapacitaciÃ³n de la ANDA. Son extractos de obras: El JardÃ­n de los CerezoS, Madre Coraje y Casa"/>
    <n v="20000"/>
    <n v="0"/>
    <x v="1"/>
    <s v="MX"/>
    <s v="MXN"/>
    <n v="1482779931"/>
    <x v="1023"/>
    <b v="0"/>
    <n v="0"/>
    <b v="0"/>
    <s v="theater/plays"/>
    <n v="0"/>
    <n v="0"/>
    <s v="theater"/>
    <s v="plays"/>
    <x v="1023"/>
    <d v="2016-12-26T19:18:51"/>
  </r>
  <r>
    <n v="4072"/>
    <x v="1018"/>
    <s v="Salute the Centenary with this satirical and moving play. The centenary has national relevance, and we want to mark it in our community"/>
    <n v="1000"/>
    <n v="4"/>
    <x v="1"/>
    <s v="GB"/>
    <s v="GBP"/>
    <n v="1408646111"/>
    <x v="1024"/>
    <b v="0"/>
    <n v="2"/>
    <b v="0"/>
    <s v="theater/plays"/>
    <n v="0"/>
    <n v="2"/>
    <s v="theater"/>
    <s v="plays"/>
    <x v="1024"/>
    <d v="2014-08-21T18:35:11"/>
  </r>
  <r>
    <n v="4073"/>
    <x v="1019"/>
    <s v="OTHELLO, directed by Daniel Echevarria. A tragedy that highlights political corruption and the madness that can come out of love."/>
    <n v="3500"/>
    <n v="37"/>
    <x v="1"/>
    <s v="US"/>
    <s v="USD"/>
    <n v="1431144000"/>
    <x v="1025"/>
    <b v="0"/>
    <n v="2"/>
    <b v="0"/>
    <s v="theater/plays"/>
    <n v="1"/>
    <n v="18.5"/>
    <s v="theater"/>
    <s v="plays"/>
    <x v="1025"/>
    <d v="2015-05-09T04:00:00"/>
  </r>
  <r>
    <n v="4074"/>
    <x v="1020"/>
    <s v="A performance to inspire people, regardless of their faith, to visualise the repentance of Hurr and the forgiveness of Imam Hussain"/>
    <n v="2750"/>
    <n v="735"/>
    <x v="1"/>
    <s v="GB"/>
    <s v="GBP"/>
    <n v="1446732975"/>
    <x v="1026"/>
    <b v="0"/>
    <n v="21"/>
    <b v="0"/>
    <s v="theater/plays"/>
    <n v="27"/>
    <n v="35"/>
    <s v="theater"/>
    <s v="plays"/>
    <x v="1026"/>
    <d v="2015-11-05T14:16:15"/>
  </r>
  <r>
    <n v="4075"/>
    <x v="1021"/>
    <s v="Set in the near future, this version of Shakespeare's classic play looks at how events that shook an empire could still happen today."/>
    <n v="2000"/>
    <n v="576"/>
    <x v="1"/>
    <s v="GB"/>
    <s v="GBP"/>
    <n v="1404149280"/>
    <x v="1027"/>
    <b v="0"/>
    <n v="13"/>
    <b v="0"/>
    <s v="theater/plays"/>
    <n v="29"/>
    <n v="44.31"/>
    <s v="theater"/>
    <s v="plays"/>
    <x v="1027"/>
    <d v="2014-06-30T17:28:00"/>
  </r>
  <r>
    <n v="4076"/>
    <x v="1022"/>
    <s v="A play to raise awareness about the effects of mental illness on a military family in the Cold War area."/>
    <n v="700"/>
    <n v="0"/>
    <x v="1"/>
    <s v="US"/>
    <s v="USD"/>
    <n v="1413921060"/>
    <x v="1028"/>
    <b v="0"/>
    <n v="0"/>
    <b v="0"/>
    <s v="theater/plays"/>
    <n v="0"/>
    <n v="0"/>
    <s v="theater"/>
    <s v="plays"/>
    <x v="1028"/>
    <d v="2014-10-21T19:51:00"/>
  </r>
  <r>
    <n v="4077"/>
    <x v="1023"/>
    <s v="We aim to bring creative, innovative, exciting, educational and fun community theater (with a professional attitude) to a new location."/>
    <n v="15000"/>
    <n v="1335"/>
    <x v="1"/>
    <s v="US"/>
    <s v="USD"/>
    <n v="1482339794"/>
    <x v="1029"/>
    <b v="0"/>
    <n v="6"/>
    <b v="0"/>
    <s v="theater/plays"/>
    <n v="9"/>
    <n v="222.5"/>
    <s v="theater"/>
    <s v="plays"/>
    <x v="1029"/>
    <d v="2016-12-21T17:03:14"/>
  </r>
  <r>
    <n v="4078"/>
    <x v="1024"/>
    <s v="Theatre Memoire are a High Wycombe based theatre company. Performing plays about multi-culturalism and interconectedness."/>
    <n v="250"/>
    <n v="0"/>
    <x v="1"/>
    <s v="GB"/>
    <s v="GBP"/>
    <n v="1485543242"/>
    <x v="1030"/>
    <b v="0"/>
    <n v="0"/>
    <b v="0"/>
    <s v="theater/plays"/>
    <n v="0"/>
    <n v="0"/>
    <s v="theater"/>
    <s v="plays"/>
    <x v="1030"/>
    <d v="2017-01-27T18:54:02"/>
  </r>
  <r>
    <n v="4079"/>
    <x v="1025"/>
    <s v="A tale of obsession, science, and lost love! Help the Caddo Magnet Players give this student-written play its debut on a real stage!"/>
    <n v="3000"/>
    <n v="5"/>
    <x v="1"/>
    <s v="US"/>
    <s v="USD"/>
    <n v="1466375521"/>
    <x v="1031"/>
    <b v="0"/>
    <n v="1"/>
    <b v="0"/>
    <s v="theater/plays"/>
    <n v="0"/>
    <n v="5"/>
    <s v="theater"/>
    <s v="plays"/>
    <x v="1031"/>
    <d v="2016-06-19T22:32:01"/>
  </r>
  <r>
    <n v="4080"/>
    <x v="1026"/>
    <s v="&quot;Uncommonnotion&quot;. is a collections of short humors stories, I want to develop into plays, interest has been shown in this idea."/>
    <n v="3000"/>
    <n v="0"/>
    <x v="1"/>
    <s v="US"/>
    <s v="USD"/>
    <n v="1465930440"/>
    <x v="1032"/>
    <b v="0"/>
    <n v="0"/>
    <b v="0"/>
    <s v="theater/plays"/>
    <n v="0"/>
    <n v="0"/>
    <s v="theater"/>
    <s v="plays"/>
    <x v="1032"/>
    <d v="2016-06-14T18:54:00"/>
  </r>
  <r>
    <n v="4081"/>
    <x v="1027"/>
    <s v="AUTheatreWing is a student theatre association fostering the development of the dramatic arts at our university."/>
    <n v="2224"/>
    <n v="350"/>
    <x v="1"/>
    <s v="US"/>
    <s v="USD"/>
    <n v="1425819425"/>
    <x v="1033"/>
    <b v="0"/>
    <n v="12"/>
    <b v="0"/>
    <s v="theater/plays"/>
    <n v="16"/>
    <n v="29.17"/>
    <s v="theater"/>
    <s v="plays"/>
    <x v="1033"/>
    <d v="2015-03-08T12:57:05"/>
  </r>
  <r>
    <n v="4082"/>
    <x v="1028"/>
    <s v="A short one act play about an undercover cop posing as a girl scout trying to stop a doughnut shop from selling drug filled doughnuts."/>
    <n v="150"/>
    <n v="3"/>
    <x v="1"/>
    <s v="US"/>
    <s v="USD"/>
    <n v="1447542000"/>
    <x v="1034"/>
    <b v="0"/>
    <n v="2"/>
    <b v="0"/>
    <s v="theater/plays"/>
    <n v="2"/>
    <n v="1.5"/>
    <s v="theater"/>
    <s v="plays"/>
    <x v="1034"/>
    <d v="2015-11-14T23:00:00"/>
  </r>
  <r>
    <n v="4083"/>
    <x v="1029"/>
    <s v="Condemned to death for Collaboration with the Nazis, popular French Singer &amp; Entertainer Maurice Chevalier tells his side of the story"/>
    <n v="3500"/>
    <n v="759"/>
    <x v="1"/>
    <s v="US"/>
    <s v="USD"/>
    <n v="1452795416"/>
    <x v="1035"/>
    <b v="0"/>
    <n v="6"/>
    <b v="0"/>
    <s v="theater/plays"/>
    <n v="22"/>
    <n v="126.5"/>
    <s v="theater"/>
    <s v="plays"/>
    <x v="1035"/>
    <d v="2016-01-14T18:16:56"/>
  </r>
  <r>
    <n v="4084"/>
    <x v="1030"/>
    <s v="WANTS deals with diversity in all its various facets._x000a_The drama is set in a futuristic society where no diversity si accepted."/>
    <n v="3000"/>
    <n v="10"/>
    <x v="1"/>
    <s v="IT"/>
    <s v="EUR"/>
    <n v="1476008906"/>
    <x v="1036"/>
    <b v="0"/>
    <n v="1"/>
    <b v="0"/>
    <s v="theater/plays"/>
    <n v="0"/>
    <n v="10"/>
    <s v="theater"/>
    <s v="plays"/>
    <x v="1036"/>
    <d v="2016-10-09T10:28:26"/>
  </r>
  <r>
    <n v="4085"/>
    <x v="1031"/>
    <s v="Just like the good old fashioned radio dramas, Heritage will be performed and narrated for you by 16 different talented voice actors."/>
    <n v="3500"/>
    <n v="10"/>
    <x v="1"/>
    <s v="US"/>
    <s v="USD"/>
    <n v="1427169540"/>
    <x v="1037"/>
    <b v="0"/>
    <n v="1"/>
    <b v="0"/>
    <s v="theater/plays"/>
    <n v="0"/>
    <n v="10"/>
    <s v="theater"/>
    <s v="plays"/>
    <x v="1037"/>
    <d v="2015-03-24T03:59:00"/>
  </r>
  <r>
    <n v="4086"/>
    <x v="1032"/>
    <s v="Our theater troupe needs your help to put on a unique production of Hamlet! Pledge to help young actors learn and refine their skills!"/>
    <n v="1000"/>
    <n v="47"/>
    <x v="1"/>
    <s v="US"/>
    <s v="USD"/>
    <n v="1448078400"/>
    <x v="1038"/>
    <b v="0"/>
    <n v="5"/>
    <b v="0"/>
    <s v="theater/plays"/>
    <n v="5"/>
    <n v="9.4"/>
    <s v="theater"/>
    <s v="plays"/>
    <x v="1038"/>
    <d v="2015-11-21T04:00:00"/>
  </r>
  <r>
    <n v="4087"/>
    <x v="1033"/>
    <s v="Comedy Stage Play"/>
    <n v="9600"/>
    <n v="0"/>
    <x v="1"/>
    <s v="US"/>
    <s v="USD"/>
    <n v="1468777786"/>
    <x v="1039"/>
    <b v="0"/>
    <n v="0"/>
    <b v="0"/>
    <s v="theater/plays"/>
    <n v="0"/>
    <n v="0"/>
    <s v="theater"/>
    <s v="plays"/>
    <x v="1039"/>
    <d v="2016-07-17T17:49:46"/>
  </r>
  <r>
    <n v="4088"/>
    <x v="1034"/>
    <s v="Young persons theatre company working in deprived area seeking funding for children's theatrical production."/>
    <n v="2000"/>
    <n v="216"/>
    <x v="1"/>
    <s v="GB"/>
    <s v="GBP"/>
    <n v="1421403960"/>
    <x v="1040"/>
    <b v="0"/>
    <n v="3"/>
    <b v="0"/>
    <s v="theater/plays"/>
    <n v="11"/>
    <n v="72"/>
    <s v="theater"/>
    <s v="plays"/>
    <x v="1040"/>
    <d v="2015-01-16T10:26:00"/>
  </r>
  <r>
    <n v="4089"/>
    <x v="1035"/>
    <s v="&quot;The Snail&quot; is the story of Andrew, a Transgender, who discovers his identity through the relationship with parents, with peers and sex"/>
    <n v="5000"/>
    <n v="240"/>
    <x v="1"/>
    <s v="US"/>
    <s v="USD"/>
    <n v="1433093700"/>
    <x v="1041"/>
    <b v="0"/>
    <n v="8"/>
    <b v="0"/>
    <s v="theater/plays"/>
    <n v="5"/>
    <n v="30"/>
    <s v="theater"/>
    <s v="plays"/>
    <x v="1041"/>
    <d v="2015-05-31T17:35:00"/>
  </r>
  <r>
    <n v="4090"/>
    <x v="1036"/>
    <s v="A gripping re-enactment of a true breast cancer survival story, highlighted with inspiration and laughter!"/>
    <n v="1000"/>
    <n v="32"/>
    <x v="1"/>
    <s v="US"/>
    <s v="USD"/>
    <n v="1438959600"/>
    <x v="1042"/>
    <b v="0"/>
    <n v="3"/>
    <b v="0"/>
    <s v="theater/plays"/>
    <n v="3"/>
    <n v="10.67"/>
    <s v="theater"/>
    <s v="plays"/>
    <x v="1042"/>
    <d v="2015-08-07T15:00:00"/>
  </r>
  <r>
    <n v="4091"/>
    <x v="1037"/>
    <s v="Unique  troupe will bring the wonder &amp; joy of Therapeutic Theater to  youth with severe multiple disabilities, &amp; adults with Alzheimers"/>
    <n v="1600"/>
    <n v="204"/>
    <x v="1"/>
    <s v="US"/>
    <s v="USD"/>
    <n v="1421410151"/>
    <x v="1043"/>
    <b v="0"/>
    <n v="8"/>
    <b v="0"/>
    <s v="theater/plays"/>
    <n v="13"/>
    <n v="25.5"/>
    <s v="theater"/>
    <s v="plays"/>
    <x v="1043"/>
    <d v="2015-01-16T12:09:11"/>
  </r>
  <r>
    <n v="4092"/>
    <x v="1038"/>
    <s v="&quot;A Cry for Help is Riveting, Inspiring, and Mesmerizing. You will laugh, cry, and be thinking about your own Cry for Help&quot;"/>
    <n v="110000"/>
    <n v="20"/>
    <x v="1"/>
    <s v="US"/>
    <s v="USD"/>
    <n v="1428205247"/>
    <x v="1044"/>
    <b v="0"/>
    <n v="1"/>
    <b v="0"/>
    <s v="theater/plays"/>
    <n v="0"/>
    <n v="20"/>
    <s v="theater"/>
    <s v="plays"/>
    <x v="1044"/>
    <d v="2015-04-05T03:40:47"/>
  </r>
  <r>
    <n v="4093"/>
    <x v="1039"/>
    <s v="'The Grouch' is the perfect way to brighten up your Christmas. Full of love, laughs and some sheer calculated silliness, don't miss it!"/>
    <n v="2500"/>
    <n v="60"/>
    <x v="1"/>
    <s v="GB"/>
    <s v="GBP"/>
    <n v="1440272093"/>
    <x v="1045"/>
    <b v="0"/>
    <n v="4"/>
    <b v="0"/>
    <s v="theater/plays"/>
    <n v="2"/>
    <n v="15"/>
    <s v="theater"/>
    <s v="plays"/>
    <x v="1045"/>
    <d v="2015-08-22T19:34:53"/>
  </r>
  <r>
    <n v="4094"/>
    <x v="1040"/>
    <s v="Live at the Speakeasy with Ryan Anderson is a local talk show! Showcasing local artist, special guest, and talented bands."/>
    <n v="2000"/>
    <n v="730"/>
    <x v="1"/>
    <s v="US"/>
    <s v="USD"/>
    <n v="1413953940"/>
    <x v="1046"/>
    <b v="0"/>
    <n v="8"/>
    <b v="0"/>
    <s v="theater/plays"/>
    <n v="37"/>
    <n v="91.25"/>
    <s v="theater"/>
    <s v="plays"/>
    <x v="1046"/>
    <d v="2014-10-22T04:59:00"/>
  </r>
  <r>
    <n v="4095"/>
    <x v="1041"/>
    <s v="Proyecto teatral dirigido por MartÃ­n Acosta que habla y reflexiona sobre el amor y su naturaleza."/>
    <n v="30000"/>
    <n v="800"/>
    <x v="1"/>
    <s v="MX"/>
    <s v="MXN"/>
    <n v="1482108350"/>
    <x v="1047"/>
    <b v="0"/>
    <n v="1"/>
    <b v="0"/>
    <s v="theater/plays"/>
    <n v="3"/>
    <n v="800"/>
    <s v="theater"/>
    <s v="plays"/>
    <x v="1047"/>
    <d v="2016-12-19T00:45:50"/>
  </r>
  <r>
    <n v="4096"/>
    <x v="1042"/>
    <s v="Theatre for Life believes in unlocking young people's creativity, developing self belief and creating positive opportunities."/>
    <n v="3500"/>
    <n v="400"/>
    <x v="1"/>
    <s v="GB"/>
    <s v="GBP"/>
    <n v="1488271860"/>
    <x v="1048"/>
    <b v="0"/>
    <n v="5"/>
    <b v="0"/>
    <s v="theater/plays"/>
    <n v="11"/>
    <n v="80"/>
    <s v="theater"/>
    <s v="plays"/>
    <x v="1048"/>
    <d v="2017-02-28T08:51:00"/>
  </r>
  <r>
    <n v="4097"/>
    <x v="1043"/>
    <s v="And There Was War is a play, a biblical narrative deeply entrenched in the concepts of the great controversy between Good and Evil!"/>
    <n v="10000"/>
    <n v="0"/>
    <x v="1"/>
    <s v="GB"/>
    <s v="GBP"/>
    <n v="1454284500"/>
    <x v="1049"/>
    <b v="0"/>
    <n v="0"/>
    <b v="0"/>
    <s v="theater/plays"/>
    <n v="0"/>
    <n v="0"/>
    <s v="theater"/>
    <s v="plays"/>
    <x v="1049"/>
    <d v="2016-01-31T23:55:00"/>
  </r>
  <r>
    <n v="4098"/>
    <x v="1044"/>
    <s v="Community Youth play, written by and performed by the youth about finding joy in the simple things in life"/>
    <n v="75000"/>
    <n v="0"/>
    <x v="1"/>
    <s v="US"/>
    <s v="USD"/>
    <n v="1465060797"/>
    <x v="1050"/>
    <b v="0"/>
    <n v="0"/>
    <b v="0"/>
    <s v="theater/plays"/>
    <n v="0"/>
    <n v="0"/>
    <s v="theater"/>
    <s v="plays"/>
    <x v="1050"/>
    <d v="2016-06-04T17:19:57"/>
  </r>
  <r>
    <n v="4099"/>
    <x v="1045"/>
    <s v="L.U.N.A. (Love, Understanding, Nurturing, and Awareness) is a non-profit organization dedicated to helping raise awareness for causes."/>
    <n v="4500"/>
    <n v="50"/>
    <x v="1"/>
    <s v="US"/>
    <s v="USD"/>
    <n v="1472847873"/>
    <x v="1051"/>
    <b v="0"/>
    <n v="1"/>
    <b v="0"/>
    <s v="theater/plays"/>
    <n v="1"/>
    <n v="50"/>
    <s v="theater"/>
    <s v="plays"/>
    <x v="1051"/>
    <d v="2016-09-02T20:24:33"/>
  </r>
  <r>
    <n v="4100"/>
    <x v="1046"/>
    <s v="How does war change a family?  A peek into one family's kitchen as their soldier fights in Iraq."/>
    <n v="270"/>
    <n v="0"/>
    <x v="1"/>
    <s v="US"/>
    <s v="USD"/>
    <n v="1414205990"/>
    <x v="1052"/>
    <b v="0"/>
    <n v="0"/>
    <b v="0"/>
    <s v="theater/plays"/>
    <n v="0"/>
    <n v="0"/>
    <s v="theater"/>
    <s v="plays"/>
    <x v="1052"/>
    <d v="2014-10-25T02:59:50"/>
  </r>
  <r>
    <n v="4101"/>
    <x v="1047"/>
    <s v="This is a Comedic Story about a young boy who saw the image of the perfect woman and from that point searched for someone similar"/>
    <n v="600"/>
    <n v="0"/>
    <x v="1"/>
    <s v="US"/>
    <s v="USD"/>
    <n v="1485380482"/>
    <x v="1053"/>
    <b v="0"/>
    <n v="0"/>
    <b v="0"/>
    <s v="theater/plays"/>
    <n v="0"/>
    <n v="0"/>
    <s v="theater"/>
    <s v="plays"/>
    <x v="1053"/>
    <d v="2017-01-25T21:41:22"/>
  </r>
  <r>
    <n v="4102"/>
    <x v="1048"/>
    <s v="Local Community theater to get up and running in the Idaho Falls area. Something new, something different!"/>
    <n v="500"/>
    <n v="137"/>
    <x v="1"/>
    <s v="US"/>
    <s v="USD"/>
    <n v="1463343673"/>
    <x v="1054"/>
    <b v="0"/>
    <n v="6"/>
    <b v="0"/>
    <s v="theater/plays"/>
    <n v="27"/>
    <n v="22.83"/>
    <s v="theater"/>
    <s v="plays"/>
    <x v="1054"/>
    <d v="2016-05-15T20:21:13"/>
  </r>
  <r>
    <n v="4103"/>
    <x v="1049"/>
    <s v="Weather Men is a play, written by Nathan Black.  A comedy/drama that explores the question of 'why people stay together?'"/>
    <n v="1000"/>
    <n v="100"/>
    <x v="1"/>
    <s v="US"/>
    <s v="USD"/>
    <n v="1440613920"/>
    <x v="1055"/>
    <b v="0"/>
    <n v="6"/>
    <b v="0"/>
    <s v="theater/plays"/>
    <n v="10"/>
    <n v="16.670000000000002"/>
    <s v="theater"/>
    <s v="plays"/>
    <x v="1055"/>
    <d v="2015-08-26T18:32:00"/>
  </r>
  <r>
    <n v="4104"/>
    <x v="1050"/>
    <s v="PETER PAN, written by Ebony Rattle, is a new retelling of the classic play by J.M. Barrie about a boy who refused to grow up."/>
    <n v="3000"/>
    <n v="641"/>
    <x v="1"/>
    <s v="AU"/>
    <s v="AUD"/>
    <n v="1477550434"/>
    <x v="1056"/>
    <b v="0"/>
    <n v="14"/>
    <b v="0"/>
    <s v="theater/plays"/>
    <n v="21"/>
    <n v="45.79"/>
    <s v="theater"/>
    <s v="plays"/>
    <x v="1056"/>
    <d v="2016-10-27T06:40:34"/>
  </r>
  <r>
    <n v="4105"/>
    <x v="1051"/>
    <s v="Buscamos finalizar el proceso de producciÃ³n de un espectÃ¡culo de payaso y con Ã©l, activar espacios pÃºblicos para la escena clown."/>
    <n v="33000"/>
    <n v="2300"/>
    <x v="1"/>
    <s v="MX"/>
    <s v="MXN"/>
    <n v="1482711309"/>
    <x v="1057"/>
    <b v="0"/>
    <n v="6"/>
    <b v="0"/>
    <s v="theater/plays"/>
    <n v="7"/>
    <n v="383.33"/>
    <s v="theater"/>
    <s v="plays"/>
    <x v="1057"/>
    <d v="2016-12-26T00:15:09"/>
  </r>
  <r>
    <n v="4106"/>
    <x v="1052"/>
    <s v="No magic show has ever integrated theatre arts like this.  World of Paradox is designed for all audiences and is interactive in nature."/>
    <n v="5000"/>
    <n v="3530"/>
    <x v="1"/>
    <s v="US"/>
    <s v="USD"/>
    <n v="1427936400"/>
    <x v="1058"/>
    <b v="0"/>
    <n v="33"/>
    <b v="0"/>
    <s v="theater/plays"/>
    <n v="71"/>
    <n v="106.97"/>
    <s v="theater"/>
    <s v="plays"/>
    <x v="1058"/>
    <d v="2015-04-02T01:00:00"/>
  </r>
  <r>
    <n v="4107"/>
    <x v="1053"/>
    <s v="A new dramatic comedy dealing with a father's unwillingness to let go of his past causes major problems for the future of his daughter."/>
    <n v="2000"/>
    <n v="41"/>
    <x v="1"/>
    <s v="US"/>
    <s v="USD"/>
    <n v="1411596001"/>
    <x v="1059"/>
    <b v="0"/>
    <n v="4"/>
    <b v="0"/>
    <s v="theater/plays"/>
    <n v="2"/>
    <n v="10.25"/>
    <s v="theater"/>
    <s v="plays"/>
    <x v="1059"/>
    <d v="2014-09-24T22:00:01"/>
  </r>
  <r>
    <n v="4108"/>
    <x v="1054"/>
    <s v="We are producing and directing a stage play that will focus on relationships and the stereotypes/truths that prohibit growth."/>
    <n v="3000"/>
    <n v="59"/>
    <x v="1"/>
    <s v="US"/>
    <s v="USD"/>
    <n v="1488517200"/>
    <x v="1060"/>
    <b v="0"/>
    <n v="1"/>
    <b v="0"/>
    <s v="theater/plays"/>
    <n v="2"/>
    <n v="59"/>
    <s v="theater"/>
    <s v="plays"/>
    <x v="1060"/>
    <d v="2017-03-03T05:00:00"/>
  </r>
  <r>
    <n v="4109"/>
    <x v="1055"/>
    <s v="Jack the Lad - a new play that explores how far the boundaries of friendship will stretch when morality and loyalties clash."/>
    <n v="500"/>
    <n v="0"/>
    <x v="1"/>
    <s v="GB"/>
    <s v="GBP"/>
    <n v="1448805404"/>
    <x v="1061"/>
    <b v="0"/>
    <n v="0"/>
    <b v="0"/>
    <s v="theater/plays"/>
    <n v="0"/>
    <n v="0"/>
    <s v="theater"/>
    <s v="plays"/>
    <x v="1061"/>
    <d v="2015-11-29T13:56:44"/>
  </r>
  <r>
    <n v="4110"/>
    <x v="1056"/>
    <s v="Set in the height of sex, drugs and rock 'n' roll this production is an exciting new take on Moliere's classic! Performing with SpaceUK"/>
    <n v="300"/>
    <n v="86"/>
    <x v="1"/>
    <s v="GB"/>
    <s v="GBP"/>
    <n v="1469113351"/>
    <x v="1062"/>
    <b v="0"/>
    <n v="6"/>
    <b v="0"/>
    <s v="theater/plays"/>
    <n v="29"/>
    <n v="14.33"/>
    <s v="theater"/>
    <s v="plays"/>
    <x v="1062"/>
    <d v="2016-07-21T15:02:31"/>
  </r>
  <r>
    <n v="4111"/>
    <x v="1057"/>
    <s v="REBORN IN LOVE is the sequel to REBORN FROM ABOVE: A Tale of Eternal Love.  This is part two, of a One-Act play series."/>
    <n v="3000"/>
    <n v="94"/>
    <x v="1"/>
    <s v="US"/>
    <s v="USD"/>
    <n v="1424747740"/>
    <x v="1063"/>
    <b v="0"/>
    <n v="6"/>
    <b v="0"/>
    <s v="theater/plays"/>
    <n v="3"/>
    <n v="15.67"/>
    <s v="theater"/>
    <s v="plays"/>
    <x v="1063"/>
    <d v="2015-02-24T03:15:40"/>
  </r>
  <r>
    <n v="4112"/>
    <x v="1058"/>
    <s v="Set in Southern America â€œThe Divideâ€ is a stage play that touches on the issues that are forefront in America and the world."/>
    <n v="2500"/>
    <n v="1"/>
    <x v="1"/>
    <s v="IE"/>
    <s v="EUR"/>
    <n v="1456617600"/>
    <x v="1064"/>
    <b v="0"/>
    <n v="1"/>
    <b v="0"/>
    <s v="theater/plays"/>
    <n v="0"/>
    <n v="1"/>
    <s v="theater"/>
    <s v="plays"/>
    <x v="1064"/>
    <d v="2016-02-28T00:00:00"/>
  </r>
  <r>
    <n v="4113"/>
    <x v="1059"/>
    <s v="A family oriented play about Christians &amp; the sins they live with, portrayed by &quot;puppets and toys&quot; at Queensbury Theater in Houston."/>
    <n v="1500"/>
    <n v="3"/>
    <x v="1"/>
    <s v="US"/>
    <s v="USD"/>
    <n v="1452234840"/>
    <x v="1065"/>
    <b v="0"/>
    <n v="3"/>
    <b v="0"/>
    <s v="theater/plays"/>
    <n v="0"/>
    <n v="1"/>
    <s v="theater"/>
    <s v="plays"/>
    <x v="1065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FA9838-0FC6-41B0-8B10-729ACF57EF7F}" name="PivotTable4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7" firstHeaderRow="1" firstDataRow="2" firstDataCol="1"/>
  <pivotFields count="22">
    <pivotField showAll="0"/>
    <pivotField showAll="0">
      <items count="1061">
        <item x="1036"/>
        <item x="882"/>
        <item x="226"/>
        <item x="594"/>
        <item x="132"/>
        <item x="140"/>
        <item x="363"/>
        <item x="583"/>
        <item x="809"/>
        <item x="421"/>
        <item x="725"/>
        <item x="739"/>
        <item x="644"/>
        <item x="155"/>
        <item x="469"/>
        <item x="324"/>
        <item x="540"/>
        <item x="459"/>
        <item x="858"/>
        <item x="142"/>
        <item x="710"/>
        <item x="98"/>
        <item x="95"/>
        <item x="937"/>
        <item x="899"/>
        <item x="223"/>
        <item x="674"/>
        <item x="953"/>
        <item x="262"/>
        <item x="24"/>
        <item x="43"/>
        <item x="557"/>
        <item x="3"/>
        <item x="19"/>
        <item x="167"/>
        <item x="824"/>
        <item x="711"/>
        <item x="506"/>
        <item x="317"/>
        <item x="282"/>
        <item x="137"/>
        <item x="443"/>
        <item x="108"/>
        <item x="373"/>
        <item x="777"/>
        <item x="602"/>
        <item x="597"/>
        <item x="541"/>
        <item x="979"/>
        <item x="982"/>
        <item x="380"/>
        <item x="1048"/>
        <item x="285"/>
        <item x="191"/>
        <item x="204"/>
        <item x="568"/>
        <item x="279"/>
        <item x="1038"/>
        <item x="60"/>
        <item x="932"/>
        <item x="834"/>
        <item x="796"/>
        <item x="936"/>
        <item x="1058"/>
        <item x="174"/>
        <item x="360"/>
        <item x="431"/>
        <item x="614"/>
        <item x="787"/>
        <item x="736"/>
        <item x="712"/>
        <item x="126"/>
        <item x="1011"/>
        <item x="50"/>
        <item x="955"/>
        <item x="246"/>
        <item x="930"/>
        <item x="254"/>
        <item x="901"/>
        <item x="1051"/>
        <item x="487"/>
        <item x="64"/>
        <item x="47"/>
        <item x="402"/>
        <item x="637"/>
        <item x="276"/>
        <item x="799"/>
        <item x="690"/>
        <item x="784"/>
        <item x="867"/>
        <item x="76"/>
        <item x="685"/>
        <item x="1031"/>
        <item x="242"/>
        <item x="648"/>
        <item x="891"/>
        <item x="154"/>
        <item x="348"/>
        <item x="290"/>
        <item x="423"/>
        <item x="682"/>
        <item x="488"/>
        <item x="656"/>
        <item x="1046"/>
        <item x="129"/>
        <item x="1002"/>
        <item x="520"/>
        <item x="493"/>
        <item x="721"/>
        <item x="536"/>
        <item x="175"/>
        <item x="146"/>
        <item x="626"/>
        <item x="943"/>
        <item x="65"/>
        <item x="474"/>
        <item x="1043"/>
        <item x="967"/>
        <item x="631"/>
        <item x="853"/>
        <item x="217"/>
        <item x="198"/>
        <item x="145"/>
        <item x="147"/>
        <item x="572"/>
        <item x="977"/>
        <item x="42"/>
        <item x="462"/>
        <item x="15"/>
        <item x="376"/>
        <item x="1017"/>
        <item x="888"/>
        <item x="1027"/>
        <item x="817"/>
        <item x="160"/>
        <item x="496"/>
        <item x="618"/>
        <item x="915"/>
        <item x="466"/>
        <item x="757"/>
        <item x="17"/>
        <item x="525"/>
        <item x="569"/>
        <item x="752"/>
        <item x="127"/>
        <item x="36"/>
        <item x="481"/>
        <item x="410"/>
        <item x="139"/>
        <item x="216"/>
        <item x="41"/>
        <item x="236"/>
        <item x="802"/>
        <item x="407"/>
        <item x="852"/>
        <item x="1028"/>
        <item x="806"/>
        <item x="638"/>
        <item x="310"/>
        <item x="611"/>
        <item x="570"/>
        <item x="643"/>
        <item x="196"/>
        <item x="403"/>
        <item x="235"/>
        <item x="69"/>
        <item x="302"/>
        <item x="742"/>
        <item x="159"/>
        <item x="161"/>
        <item x="228"/>
        <item x="952"/>
        <item x="886"/>
        <item x="795"/>
        <item x="789"/>
        <item x="268"/>
        <item x="445"/>
        <item x="71"/>
        <item x="272"/>
        <item x="855"/>
        <item x="337"/>
        <item x="893"/>
        <item x="264"/>
        <item x="415"/>
        <item x="340"/>
        <item x="622"/>
        <item x="1032"/>
        <item x="874"/>
        <item x="211"/>
        <item x="200"/>
        <item x="713"/>
        <item x="287"/>
        <item x="156"/>
        <item x="289"/>
        <item x="907"/>
        <item x="876"/>
        <item x="668"/>
        <item x="702"/>
        <item x="440"/>
        <item x="458"/>
        <item x="590"/>
        <item x="125"/>
        <item x="321"/>
        <item x="990"/>
        <item x="649"/>
        <item x="490"/>
        <item x="1023"/>
        <item x="902"/>
        <item x="530"/>
        <item x="136"/>
        <item x="361"/>
        <item x="106"/>
        <item x="267"/>
        <item x="877"/>
        <item x="604"/>
        <item x="1034"/>
        <item x="2"/>
        <item x="11"/>
        <item x="733"/>
        <item x="168"/>
        <item x="727"/>
        <item x="748"/>
        <item x="322"/>
        <item x="10"/>
        <item x="384"/>
        <item x="433"/>
        <item x="240"/>
        <item x="792"/>
        <item x="775"/>
        <item x="479"/>
        <item x="657"/>
        <item x="516"/>
        <item x="192"/>
        <item x="693"/>
        <item x="250"/>
        <item x="510"/>
        <item x="523"/>
        <item x="0"/>
        <item x="578"/>
        <item x="389"/>
        <item x="768"/>
        <item x="1052"/>
        <item x="794"/>
        <item x="849"/>
        <item x="716"/>
        <item x="1029"/>
        <item x="985"/>
        <item x="239"/>
        <item x="8"/>
        <item x="164"/>
        <item x="344"/>
        <item x="553"/>
        <item x="522"/>
        <item x="34"/>
        <item x="1012"/>
        <item x="188"/>
        <item x="715"/>
        <item x="708"/>
        <item x="730"/>
        <item x="771"/>
        <item x="371"/>
        <item x="894"/>
        <item x="53"/>
        <item x="658"/>
        <item x="257"/>
        <item x="464"/>
        <item x="320"/>
        <item x="112"/>
        <item x="807"/>
        <item x="354"/>
        <item x="761"/>
        <item x="176"/>
        <item x="305"/>
        <item x="884"/>
        <item x="253"/>
        <item x="27"/>
        <item x="890"/>
        <item x="122"/>
        <item x="256"/>
        <item x="5"/>
        <item x="59"/>
        <item x="671"/>
        <item x="743"/>
        <item x="271"/>
        <item x="782"/>
        <item x="580"/>
        <item x="171"/>
        <item x="374"/>
        <item x="931"/>
        <item x="581"/>
        <item x="805"/>
        <item x="185"/>
        <item x="454"/>
        <item x="703"/>
        <item x="233"/>
        <item x="630"/>
        <item x="791"/>
        <item x="550"/>
        <item x="833"/>
        <item x="885"/>
        <item x="903"/>
        <item x="45"/>
        <item x="864"/>
        <item x="971"/>
        <item x="294"/>
        <item x="854"/>
        <item x="55"/>
        <item x="532"/>
        <item x="929"/>
        <item x="935"/>
        <item x="512"/>
        <item x="926"/>
        <item x="13"/>
        <item x="969"/>
        <item x="945"/>
        <item x="39"/>
        <item x="878"/>
        <item x="20"/>
        <item x="606"/>
        <item x="111"/>
        <item x="391"/>
        <item x="124"/>
        <item x="913"/>
        <item x="385"/>
        <item x="416"/>
        <item x="683"/>
        <item x="468"/>
        <item x="157"/>
        <item x="625"/>
        <item x="117"/>
        <item x="918"/>
        <item x="729"/>
        <item x="531"/>
        <item x="790"/>
        <item x="812"/>
        <item x="632"/>
        <item x="342"/>
        <item x="278"/>
        <item x="121"/>
        <item x="350"/>
        <item x="162"/>
        <item x="917"/>
        <item x="593"/>
        <item x="224"/>
        <item x="138"/>
        <item x="252"/>
        <item x="992"/>
        <item x="329"/>
        <item x="640"/>
        <item x="437"/>
        <item x="706"/>
        <item x="608"/>
        <item x="1006"/>
        <item x="54"/>
        <item x="331"/>
        <item x="275"/>
        <item x="434"/>
        <item x="539"/>
        <item x="832"/>
        <item x="181"/>
        <item x="620"/>
        <item x="332"/>
        <item x="335"/>
        <item x="118"/>
        <item x="491"/>
        <item x="595"/>
        <item x="766"/>
        <item x="213"/>
        <item x="413"/>
        <item x="104"/>
        <item x="148"/>
        <item x="826"/>
        <item x="470"/>
        <item x="57"/>
        <item x="863"/>
        <item x="959"/>
        <item x="123"/>
        <item x="942"/>
        <item x="280"/>
        <item x="645"/>
        <item x="205"/>
        <item x="309"/>
        <item x="30"/>
        <item x="38"/>
        <item x="425"/>
        <item x="336"/>
        <item x="793"/>
        <item x="948"/>
        <item x="873"/>
        <item x="1013"/>
        <item x="341"/>
        <item x="49"/>
        <item x="1010"/>
        <item x="307"/>
        <item x="44"/>
        <item x="173"/>
        <item x="208"/>
        <item x="72"/>
        <item x="101"/>
        <item x="933"/>
        <item x="664"/>
        <item x="477"/>
        <item x="629"/>
        <item x="804"/>
        <item x="258"/>
        <item x="300"/>
        <item x="679"/>
        <item x="284"/>
        <item x="765"/>
        <item x="153"/>
        <item x="612"/>
        <item x="1003"/>
        <item x="755"/>
        <item x="848"/>
        <item x="577"/>
        <item x="107"/>
        <item x="467"/>
        <item x="356"/>
        <item x="26"/>
        <item x="251"/>
        <item x="825"/>
        <item x="439"/>
        <item x="692"/>
        <item x="141"/>
        <item x="184"/>
        <item x="607"/>
        <item x="880"/>
        <item x="75"/>
        <item x="565"/>
        <item x="987"/>
        <item x="908"/>
        <item x="199"/>
        <item x="377"/>
        <item x="940"/>
        <item x="695"/>
        <item x="379"/>
        <item x="741"/>
        <item x="509"/>
        <item x="1055"/>
        <item x="722"/>
        <item x="406"/>
        <item x="538"/>
        <item x="381"/>
        <item x="463"/>
        <item x="77"/>
        <item x="860"/>
        <item x="875"/>
        <item x="120"/>
        <item x="1021"/>
        <item x="957"/>
        <item x="103"/>
        <item x="221"/>
        <item x="316"/>
        <item x="312"/>
        <item x="660"/>
        <item x="333"/>
        <item x="261"/>
        <item x="392"/>
        <item x="524"/>
        <item x="489"/>
        <item x="851"/>
        <item x="700"/>
        <item x="1045"/>
        <item x="749"/>
        <item x="94"/>
        <item x="762"/>
        <item x="311"/>
        <item x="133"/>
        <item x="189"/>
        <item x="697"/>
        <item x="610"/>
        <item x="816"/>
        <item x="453"/>
        <item x="438"/>
        <item x="624"/>
        <item x="1044"/>
        <item x="973"/>
        <item x="150"/>
        <item x="166"/>
        <item x="1040"/>
        <item x="709"/>
        <item x="482"/>
        <item x="603"/>
        <item x="270"/>
        <item x="1041"/>
        <item x="449"/>
        <item x="116"/>
        <item x="131"/>
        <item x="483"/>
        <item x="500"/>
        <item x="368"/>
        <item x="954"/>
        <item x="318"/>
        <item x="119"/>
        <item x="535"/>
        <item x="815"/>
        <item x="842"/>
        <item x="475"/>
        <item x="574"/>
        <item x="78"/>
        <item x="414"/>
        <item x="950"/>
        <item x="372"/>
        <item x="750"/>
        <item x="549"/>
        <item x="912"/>
        <item x="201"/>
        <item x="813"/>
        <item x="759"/>
        <item x="605"/>
        <item x="352"/>
        <item x="378"/>
        <item x="529"/>
        <item x="400"/>
        <item x="202"/>
        <item x="1047"/>
        <item x="365"/>
        <item x="245"/>
        <item x="704"/>
        <item x="962"/>
        <item x="639"/>
        <item x="988"/>
        <item x="85"/>
        <item x="537"/>
        <item x="375"/>
        <item x="754"/>
        <item x="859"/>
        <item x="960"/>
        <item x="446"/>
        <item x="31"/>
        <item x="304"/>
        <item x="623"/>
        <item x="417"/>
        <item x="455"/>
        <item x="923"/>
        <item x="601"/>
        <item x="589"/>
        <item x="914"/>
        <item x="720"/>
        <item x="678"/>
        <item x="1008"/>
        <item x="265"/>
        <item x="883"/>
        <item x="687"/>
        <item x="871"/>
        <item x="79"/>
        <item x="737"/>
        <item x="16"/>
        <item x="88"/>
        <item x="80"/>
        <item x="349"/>
        <item x="814"/>
        <item x="841"/>
        <item x="89"/>
        <item x="694"/>
        <item x="909"/>
        <item x="472"/>
        <item x="975"/>
        <item x="585"/>
        <item x="25"/>
        <item x="165"/>
        <item x="989"/>
        <item x="334"/>
        <item x="544"/>
        <item x="938"/>
        <item x="404"/>
        <item x="230"/>
        <item x="996"/>
        <item x="259"/>
        <item x="1018"/>
        <item x="346"/>
        <item x="533"/>
        <item x="7"/>
        <item x="503"/>
        <item x="56"/>
        <item x="182"/>
        <item x="667"/>
        <item x="677"/>
        <item x="409"/>
        <item x="418"/>
        <item x="769"/>
        <item x="299"/>
        <item x="319"/>
        <item x="46"/>
        <item x="326"/>
        <item x="1019"/>
        <item x="210"/>
        <item x="839"/>
        <item x="244"/>
        <item x="850"/>
        <item x="573"/>
        <item x="308"/>
        <item x="587"/>
        <item x="651"/>
        <item x="504"/>
        <item x="465"/>
        <item x="528"/>
        <item x="87"/>
        <item x="734"/>
        <item x="1050"/>
        <item x="419"/>
        <item x="659"/>
        <item x="997"/>
        <item x="758"/>
        <item x="97"/>
        <item x="67"/>
        <item x="552"/>
        <item x="652"/>
        <item x="195"/>
        <item x="560"/>
        <item x="383"/>
        <item x="408"/>
        <item x="941"/>
        <item x="497"/>
        <item x="836"/>
        <item x="887"/>
        <item x="635"/>
        <item x="411"/>
        <item x="62"/>
        <item x="292"/>
        <item x="314"/>
        <item x="1014"/>
        <item x="1007"/>
        <item x="1025"/>
        <item x="650"/>
        <item x="571"/>
        <item x="698"/>
        <item x="751"/>
        <item x="519"/>
        <item x="183"/>
        <item x="747"/>
        <item x="511"/>
        <item x="492"/>
        <item x="32"/>
        <item x="924"/>
        <item x="847"/>
        <item x="447"/>
        <item x="718"/>
        <item x="70"/>
        <item x="494"/>
        <item x="829"/>
        <item x="688"/>
        <item x="633"/>
        <item x="732"/>
        <item x="527"/>
        <item x="1057"/>
        <item x="367"/>
        <item x="653"/>
        <item x="422"/>
        <item x="152"/>
        <item x="212"/>
        <item x="286"/>
        <item x="547"/>
        <item x="797"/>
        <item x="364"/>
        <item x="209"/>
        <item x="353"/>
        <item x="134"/>
        <item x="820"/>
        <item x="559"/>
        <item x="778"/>
        <item x="248"/>
        <item x="865"/>
        <item x="109"/>
        <item x="928"/>
        <item x="370"/>
        <item x="429"/>
        <item x="297"/>
        <item x="471"/>
        <item x="699"/>
        <item x="798"/>
        <item x="835"/>
        <item x="1053"/>
        <item x="731"/>
        <item x="780"/>
        <item x="179"/>
        <item x="323"/>
        <item x="800"/>
        <item x="868"/>
        <item x="99"/>
        <item x="916"/>
        <item x="186"/>
        <item x="526"/>
        <item x="313"/>
        <item x="399"/>
        <item x="456"/>
        <item x="691"/>
        <item x="28"/>
        <item x="556"/>
        <item x="91"/>
        <item x="1004"/>
        <item x="665"/>
        <item x="82"/>
        <item x="753"/>
        <item x="548"/>
        <item x="306"/>
        <item x="564"/>
        <item x="369"/>
        <item x="207"/>
        <item x="647"/>
        <item x="274"/>
        <item x="763"/>
        <item x="961"/>
        <item x="180"/>
        <item x="561"/>
        <item x="801"/>
        <item x="18"/>
        <item x="892"/>
        <item x="906"/>
        <item x="596"/>
        <item x="398"/>
        <item x="672"/>
        <item x="869"/>
        <item x="810"/>
        <item x="521"/>
        <item x="515"/>
        <item x="837"/>
        <item x="726"/>
        <item x="562"/>
        <item x="105"/>
        <item x="673"/>
        <item x="203"/>
        <item x="9"/>
        <item x="218"/>
        <item x="707"/>
        <item x="151"/>
        <item x="838"/>
        <item x="951"/>
        <item x="1016"/>
        <item x="972"/>
        <item x="545"/>
        <item x="994"/>
        <item x="609"/>
        <item x="450"/>
        <item x="517"/>
        <item x="227"/>
        <item x="774"/>
        <item x="1033"/>
        <item x="114"/>
        <item x="681"/>
        <item x="921"/>
        <item x="92"/>
        <item x="756"/>
        <item x="555"/>
        <item x="879"/>
        <item x="73"/>
        <item x="96"/>
        <item x="405"/>
        <item x="169"/>
        <item x="283"/>
        <item x="288"/>
        <item x="781"/>
        <item x="655"/>
        <item x="68"/>
        <item x="102"/>
        <item x="229"/>
        <item x="970"/>
        <item x="441"/>
        <item x="862"/>
        <item x="803"/>
        <item x="222"/>
        <item x="23"/>
        <item x="575"/>
        <item x="745"/>
        <item x="432"/>
        <item x="90"/>
        <item x="1056"/>
        <item x="984"/>
        <item x="925"/>
        <item x="576"/>
        <item x="666"/>
        <item x="554"/>
        <item x="939"/>
        <item x="686"/>
        <item x="980"/>
        <item x="728"/>
        <item x="895"/>
        <item x="828"/>
        <item x="225"/>
        <item x="949"/>
        <item x="845"/>
        <item x="900"/>
        <item x="689"/>
        <item x="93"/>
        <item x="654"/>
        <item x="51"/>
        <item x="35"/>
        <item x="48"/>
        <item x="786"/>
        <item x="220"/>
        <item x="896"/>
        <item x="501"/>
        <item x="130"/>
        <item x="705"/>
        <item x="1054"/>
        <item x="260"/>
        <item x="701"/>
        <item x="291"/>
        <item x="642"/>
        <item x="993"/>
        <item x="194"/>
        <item x="958"/>
        <item x="783"/>
        <item x="822"/>
        <item x="558"/>
        <item x="420"/>
        <item x="66"/>
        <item x="358"/>
        <item x="956"/>
        <item x="830"/>
        <item x="436"/>
        <item x="187"/>
        <item x="100"/>
        <item x="22"/>
        <item x="110"/>
        <item x="347"/>
        <item x="170"/>
        <item x="735"/>
        <item x="37"/>
        <item x="343"/>
        <item x="484"/>
        <item x="476"/>
        <item x="947"/>
        <item x="158"/>
        <item x="219"/>
        <item x="61"/>
        <item x="534"/>
        <item x="619"/>
        <item x="338"/>
        <item x="243"/>
        <item x="197"/>
        <item x="661"/>
        <item x="646"/>
        <item x="1020"/>
        <item x="426"/>
        <item x="772"/>
        <item x="395"/>
        <item x="551"/>
        <item x="641"/>
        <item x="52"/>
        <item x="298"/>
        <item x="898"/>
        <item x="861"/>
        <item x="1039"/>
        <item x="823"/>
        <item x="435"/>
        <item x="724"/>
        <item x="273"/>
        <item x="616"/>
        <item x="991"/>
        <item x="995"/>
        <item x="327"/>
        <item x="508"/>
        <item x="295"/>
        <item x="744"/>
        <item x="670"/>
        <item x="362"/>
        <item x="770"/>
        <item x="115"/>
        <item x="357"/>
        <item x="247"/>
        <item x="628"/>
        <item x="390"/>
        <item x="986"/>
        <item x="974"/>
        <item x="143"/>
        <item x="981"/>
        <item x="636"/>
        <item x="163"/>
        <item x="621"/>
        <item x="872"/>
        <item x="351"/>
        <item x="444"/>
        <item x="543"/>
        <item x="567"/>
        <item x="976"/>
        <item x="779"/>
        <item x="968"/>
        <item x="303"/>
        <item x="1005"/>
        <item x="978"/>
        <item x="237"/>
        <item x="499"/>
        <item x="600"/>
        <item x="84"/>
        <item x="505"/>
        <item x="33"/>
        <item x="821"/>
        <item x="396"/>
        <item x="983"/>
        <item x="1015"/>
        <item x="214"/>
        <item x="86"/>
        <item x="63"/>
        <item x="615"/>
        <item x="430"/>
        <item x="760"/>
        <item x="582"/>
        <item x="359"/>
        <item x="846"/>
        <item x="963"/>
        <item x="83"/>
        <item x="738"/>
        <item x="424"/>
        <item x="172"/>
        <item x="386"/>
        <item x="149"/>
        <item x="840"/>
        <item x="255"/>
        <item x="281"/>
        <item x="473"/>
        <item x="919"/>
        <item x="591"/>
        <item x="866"/>
        <item x="135"/>
        <item x="946"/>
        <item x="1035"/>
        <item x="293"/>
        <item x="461"/>
        <item x="696"/>
        <item x="910"/>
        <item x="922"/>
        <item x="1001"/>
        <item x="1037"/>
        <item x="1059"/>
        <item x="634"/>
        <item x="717"/>
        <item x="684"/>
        <item x="427"/>
        <item x="502"/>
        <item x="599"/>
        <item x="588"/>
        <item x="498"/>
        <item x="818"/>
        <item x="546"/>
        <item x="1022"/>
        <item x="144"/>
        <item x="366"/>
        <item x="485"/>
        <item x="241"/>
        <item x="904"/>
        <item x="193"/>
        <item x="740"/>
        <item x="1042"/>
        <item x="14"/>
        <item x="81"/>
        <item x="1024"/>
        <item x="128"/>
        <item x="676"/>
        <item x="507"/>
        <item x="215"/>
        <item x="452"/>
        <item x="966"/>
        <item x="206"/>
        <item x="723"/>
        <item x="881"/>
        <item x="339"/>
        <item x="345"/>
        <item x="613"/>
        <item x="998"/>
        <item x="486"/>
        <item x="249"/>
        <item x="999"/>
        <item x="776"/>
        <item x="296"/>
        <item x="964"/>
        <item x="382"/>
        <item x="263"/>
        <item x="315"/>
        <item x="428"/>
        <item x="393"/>
        <item x="746"/>
        <item x="598"/>
        <item x="808"/>
        <item x="325"/>
        <item x="495"/>
        <item x="442"/>
        <item x="1000"/>
        <item x="870"/>
        <item x="788"/>
        <item x="566"/>
        <item x="592"/>
        <item x="586"/>
        <item x="785"/>
        <item x="277"/>
        <item x="889"/>
        <item x="714"/>
        <item x="773"/>
        <item x="1"/>
        <item x="113"/>
        <item x="397"/>
        <item x="831"/>
        <item x="514"/>
        <item x="1026"/>
        <item x="856"/>
        <item x="911"/>
        <item x="387"/>
        <item x="40"/>
        <item x="330"/>
        <item x="394"/>
        <item x="513"/>
        <item x="920"/>
        <item x="617"/>
        <item x="897"/>
        <item x="811"/>
        <item x="518"/>
        <item x="238"/>
        <item x="767"/>
        <item x="843"/>
        <item x="6"/>
        <item x="412"/>
        <item x="675"/>
        <item x="480"/>
        <item x="355"/>
        <item x="401"/>
        <item x="457"/>
        <item x="627"/>
        <item x="669"/>
        <item x="448"/>
        <item x="269"/>
        <item x="12"/>
        <item x="1030"/>
        <item x="819"/>
        <item x="231"/>
        <item x="965"/>
        <item x="21"/>
        <item x="232"/>
        <item x="719"/>
        <item x="328"/>
        <item x="478"/>
        <item x="680"/>
        <item x="1049"/>
        <item x="663"/>
        <item x="927"/>
        <item x="827"/>
        <item x="177"/>
        <item x="178"/>
        <item x="1009"/>
        <item x="460"/>
        <item x="74"/>
        <item x="388"/>
        <item x="542"/>
        <item x="563"/>
        <item x="857"/>
        <item x="764"/>
        <item x="944"/>
        <item x="190"/>
        <item x="579"/>
        <item x="266"/>
        <item x="29"/>
        <item x="934"/>
        <item x="662"/>
        <item x="905"/>
        <item x="301"/>
        <item x="844"/>
        <item x="451"/>
        <item x="584"/>
        <item x="234"/>
        <item x="58"/>
        <item x="4"/>
        <item t="default"/>
      </items>
    </pivotField>
    <pivotField showAll="0"/>
    <pivotField numFmtId="44" showAll="0"/>
    <pivotField numFmtId="164" showAll="0"/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>
      <items count="1067">
        <item x="222"/>
        <item x="247"/>
        <item x="225"/>
        <item x="237"/>
        <item x="254"/>
        <item x="231"/>
        <item x="244"/>
        <item x="226"/>
        <item x="262"/>
        <item x="228"/>
        <item x="221"/>
        <item x="227"/>
        <item x="251"/>
        <item x="230"/>
        <item x="248"/>
        <item x="255"/>
        <item x="224"/>
        <item x="241"/>
        <item x="609"/>
        <item x="814"/>
        <item x="913"/>
        <item x="129"/>
        <item x="935"/>
        <item x="470"/>
        <item x="603"/>
        <item x="717"/>
        <item x="541"/>
        <item x="175"/>
        <item x="89"/>
        <item x="69"/>
        <item x="557"/>
        <item x="1003"/>
        <item x="448"/>
        <item x="427"/>
        <item x="939"/>
        <item x="980"/>
        <item x="815"/>
        <item x="816"/>
        <item x="236"/>
        <item x="240"/>
        <item x="714"/>
        <item x="906"/>
        <item x="235"/>
        <item x="690"/>
        <item x="485"/>
        <item x="261"/>
        <item x="1027"/>
        <item x="253"/>
        <item x="1007"/>
        <item x="845"/>
        <item x="1012"/>
        <item x="743"/>
        <item x="252"/>
        <item x="54"/>
        <item x="681"/>
        <item x="813"/>
        <item x="111"/>
        <item x="565"/>
        <item x="249"/>
        <item x="531"/>
        <item x="121"/>
        <item x="101"/>
        <item x="741"/>
        <item x="711"/>
        <item x="876"/>
        <item x="719"/>
        <item x="1015"/>
        <item x="604"/>
        <item x="665"/>
        <item x="242"/>
        <item x="664"/>
        <item x="831"/>
        <item x="458"/>
        <item x="256"/>
        <item x="737"/>
        <item x="479"/>
        <item x="848"/>
        <item x="535"/>
        <item x="775"/>
        <item x="776"/>
        <item x="569"/>
        <item x="55"/>
        <item x="932"/>
        <item x="459"/>
        <item x="534"/>
        <item x="56"/>
        <item x="234"/>
        <item x="486"/>
        <item x="781"/>
        <item x="918"/>
        <item x="709"/>
        <item x="562"/>
        <item x="988"/>
        <item x="403"/>
        <item x="250"/>
        <item x="788"/>
        <item x="46"/>
        <item x="608"/>
        <item x="189"/>
        <item x="460"/>
        <item x="492"/>
        <item x="946"/>
        <item x="384"/>
        <item x="740"/>
        <item x="923"/>
        <item x="154"/>
        <item x="1024"/>
        <item x="770"/>
        <item x="45"/>
        <item x="442"/>
        <item x="910"/>
        <item x="446"/>
        <item x="703"/>
        <item x="504"/>
        <item x="877"/>
        <item x="482"/>
        <item x="508"/>
        <item x="506"/>
        <item x="409"/>
        <item x="380"/>
        <item x="698"/>
        <item x="178"/>
        <item x="368"/>
        <item x="260"/>
        <item x="387"/>
        <item x="183"/>
        <item x="683"/>
        <item x="675"/>
        <item x="172"/>
        <item x="900"/>
        <item x="594"/>
        <item x="558"/>
        <item x="829"/>
        <item x="720"/>
        <item x="229"/>
        <item x="264"/>
        <item x="257"/>
        <item x="159"/>
        <item x="879"/>
        <item x="443"/>
        <item x="928"/>
        <item x="122"/>
        <item x="777"/>
        <item x="149"/>
        <item x="772"/>
        <item x="832"/>
        <item x="1017"/>
        <item x="860"/>
        <item x="263"/>
        <item x="452"/>
        <item x="259"/>
        <item x="112"/>
        <item x="633"/>
        <item x="381"/>
        <item x="239"/>
        <item x="483"/>
        <item x="232"/>
        <item x="837"/>
        <item x="523"/>
        <item x="997"/>
        <item x="97"/>
        <item x="951"/>
        <item x="870"/>
        <item x="851"/>
        <item x="678"/>
        <item x="959"/>
        <item x="825"/>
        <item x="545"/>
        <item x="5"/>
        <item x="148"/>
        <item x="396"/>
        <item x="488"/>
        <item x="961"/>
        <item x="415"/>
        <item x="512"/>
        <item x="190"/>
        <item x="98"/>
        <item x="424"/>
        <item x="568"/>
        <item x="969"/>
        <item x="648"/>
        <item x="109"/>
        <item x="774"/>
        <item x="430"/>
        <item x="495"/>
        <item x="223"/>
        <item x="246"/>
        <item x="861"/>
        <item x="869"/>
        <item x="1004"/>
        <item x="413"/>
        <item x="1011"/>
        <item x="650"/>
        <item x="844"/>
        <item x="258"/>
        <item x="151"/>
        <item x="620"/>
        <item x="990"/>
        <item x="968"/>
        <item x="294"/>
        <item x="957"/>
        <item x="80"/>
        <item x="708"/>
        <item x="674"/>
        <item x="245"/>
        <item x="973"/>
        <item x="704"/>
        <item x="954"/>
        <item x="738"/>
        <item x="464"/>
        <item x="193"/>
        <item x="576"/>
        <item x="911"/>
        <item x="573"/>
        <item x="63"/>
        <item x="732"/>
        <item x="1059"/>
        <item x="478"/>
        <item x="584"/>
        <item x="477"/>
        <item x="818"/>
        <item x="680"/>
        <item x="307"/>
        <item x="1046"/>
        <item x="956"/>
        <item x="220"/>
        <item x="724"/>
        <item x="293"/>
        <item x="570"/>
        <item x="469"/>
        <item x="233"/>
        <item x="731"/>
        <item x="282"/>
        <item x="60"/>
        <item x="389"/>
        <item x="642"/>
        <item x="987"/>
        <item x="998"/>
        <item x="1002"/>
        <item x="1028"/>
        <item x="859"/>
        <item x="219"/>
        <item x="623"/>
        <item x="373"/>
        <item x="705"/>
        <item x="833"/>
        <item x="891"/>
        <item x="323"/>
        <item x="547"/>
        <item x="140"/>
        <item x="302"/>
        <item x="527"/>
        <item x="43"/>
        <item x="936"/>
        <item x="528"/>
        <item x="625"/>
        <item x="962"/>
        <item x="147"/>
        <item x="197"/>
        <item x="589"/>
        <item x="445"/>
        <item x="873"/>
        <item x="626"/>
        <item x="1052"/>
        <item x="803"/>
        <item x="563"/>
        <item x="753"/>
        <item x="524"/>
        <item x="1005"/>
        <item x="168"/>
        <item x="329"/>
        <item x="410"/>
        <item x="281"/>
        <item x="432"/>
        <item x="91"/>
        <item x="863"/>
        <item x="893"/>
        <item x="722"/>
        <item x="238"/>
        <item x="163"/>
        <item x="983"/>
        <item x="194"/>
        <item x="450"/>
        <item x="755"/>
        <item x="800"/>
        <item x="438"/>
        <item x="439"/>
        <item x="59"/>
        <item x="143"/>
        <item x="995"/>
        <item x="124"/>
        <item x="948"/>
        <item x="561"/>
        <item x="152"/>
        <item x="437"/>
        <item x="117"/>
        <item x="500"/>
        <item x="892"/>
        <item x="805"/>
        <item x="314"/>
        <item x="637"/>
        <item x="764"/>
        <item x="420"/>
        <item x="878"/>
        <item x="270"/>
        <item x="692"/>
        <item x="130"/>
        <item x="617"/>
        <item x="645"/>
        <item x="822"/>
        <item x="930"/>
        <item x="622"/>
        <item x="841"/>
        <item x="924"/>
        <item x="621"/>
        <item x="849"/>
        <item x="310"/>
        <item x="160"/>
        <item x="763"/>
        <item x="146"/>
        <item x="728"/>
        <item x="644"/>
        <item x="533"/>
        <item x="1043"/>
        <item x="974"/>
        <item x="371"/>
        <item x="1040"/>
        <item x="653"/>
        <item x="999"/>
        <item x="198"/>
        <item x="994"/>
        <item x="727"/>
        <item x="618"/>
        <item x="963"/>
        <item x="132"/>
        <item x="643"/>
        <item x="510"/>
        <item x="606"/>
        <item x="901"/>
        <item x="509"/>
        <item x="316"/>
        <item x="498"/>
        <item x="49"/>
        <item x="327"/>
        <item x="173"/>
        <item x="476"/>
        <item x="40"/>
        <item x="947"/>
        <item x="93"/>
        <item x="955"/>
        <item x="723"/>
        <item x="874"/>
        <item x="566"/>
        <item x="965"/>
        <item x="1021"/>
        <item x="76"/>
        <item x="632"/>
        <item x="196"/>
        <item x="451"/>
        <item x="41"/>
        <item x="70"/>
        <item x="1063"/>
        <item x="1022"/>
        <item x="898"/>
        <item x="847"/>
        <item x="750"/>
        <item x="799"/>
        <item x="181"/>
        <item x="502"/>
        <item x="747"/>
        <item x="571"/>
        <item x="473"/>
        <item x="672"/>
        <item x="153"/>
        <item x="480"/>
        <item x="1044"/>
        <item x="22"/>
        <item x="596"/>
        <item x="761"/>
        <item x="1033"/>
        <item x="378"/>
        <item x="828"/>
        <item x="186"/>
        <item x="433"/>
        <item x="790"/>
        <item x="144"/>
        <item x="768"/>
        <item x="647"/>
        <item x="271"/>
        <item x="668"/>
        <item x="1058"/>
        <item x="397"/>
        <item x="519"/>
        <item x="916"/>
        <item x="429"/>
        <item x="465"/>
        <item x="530"/>
        <item x="398"/>
        <item x="71"/>
        <item x="782"/>
        <item x="691"/>
        <item x="48"/>
        <item x="414"/>
        <item x="843"/>
        <item x="355"/>
        <item x="972"/>
        <item x="564"/>
        <item x="1037"/>
        <item x="179"/>
        <item x="786"/>
        <item x="306"/>
        <item x="864"/>
        <item x="780"/>
        <item x="428"/>
        <item x="827"/>
        <item x="99"/>
        <item x="81"/>
        <item x="180"/>
        <item x="950"/>
        <item x="394"/>
        <item x="525"/>
        <item x="694"/>
        <item x="27"/>
        <item x="377"/>
        <item x="824"/>
        <item x="382"/>
        <item x="82"/>
        <item x="986"/>
        <item x="300"/>
        <item x="949"/>
        <item x="931"/>
        <item x="663"/>
        <item x="742"/>
        <item x="598"/>
        <item x="996"/>
        <item x="597"/>
        <item x="875"/>
        <item x="1025"/>
        <item x="26"/>
        <item x="540"/>
        <item x="503"/>
        <item x="475"/>
        <item x="468"/>
        <item x="766"/>
        <item x="1016"/>
        <item x="629"/>
        <item x="856"/>
        <item x="964"/>
        <item x="188"/>
        <item x="490"/>
        <item x="798"/>
        <item x="640"/>
        <item x="352"/>
        <item x="749"/>
        <item x="104"/>
        <item x="765"/>
        <item x="73"/>
        <item x="42"/>
        <item x="826"/>
        <item x="366"/>
        <item x="418"/>
        <item x="23"/>
        <item x="169"/>
        <item x="945"/>
        <item x="105"/>
        <item x="784"/>
        <item x="897"/>
        <item x="113"/>
        <item x="894"/>
        <item x="866"/>
        <item x="131"/>
        <item x="612"/>
        <item x="810"/>
        <item x="746"/>
        <item x="710"/>
        <item x="543"/>
        <item x="332"/>
        <item x="767"/>
        <item x="1041"/>
        <item x="107"/>
        <item x="857"/>
        <item x="494"/>
        <item x="330"/>
        <item x="943"/>
        <item x="641"/>
        <item x="567"/>
        <item x="538"/>
        <item x="830"/>
        <item x="137"/>
        <item x="670"/>
        <item x="529"/>
        <item x="733"/>
        <item x="551"/>
        <item x="934"/>
        <item x="744"/>
        <item x="297"/>
        <item x="619"/>
        <item x="852"/>
        <item x="83"/>
        <item x="318"/>
        <item x="701"/>
        <item x="821"/>
        <item x="321"/>
        <item x="78"/>
        <item x="610"/>
        <item x="447"/>
        <item x="346"/>
        <item x="702"/>
        <item x="170"/>
        <item x="806"/>
        <item x="440"/>
        <item x="858"/>
        <item x="666"/>
        <item x="992"/>
        <item x="308"/>
        <item x="301"/>
        <item x="624"/>
        <item x="303"/>
        <item x="751"/>
        <item x="721"/>
        <item x="385"/>
        <item x="539"/>
        <item x="455"/>
        <item x="595"/>
        <item x="797"/>
        <item x="977"/>
        <item x="890"/>
        <item x="456"/>
        <item x="809"/>
        <item x="66"/>
        <item x="811"/>
        <item x="273"/>
        <item x="8"/>
        <item x="290"/>
        <item x="182"/>
        <item x="10"/>
        <item x="677"/>
        <item x="62"/>
        <item x="819"/>
        <item x="21"/>
        <item x="792"/>
        <item x="184"/>
        <item x="779"/>
        <item x="115"/>
        <item x="268"/>
        <item x="752"/>
        <item x="579"/>
        <item x="299"/>
        <item x="322"/>
        <item x="636"/>
        <item x="35"/>
        <item x="1001"/>
        <item x="795"/>
        <item x="85"/>
        <item x="532"/>
        <item x="313"/>
        <item x="135"/>
        <item x="842"/>
        <item x="265"/>
        <item x="90"/>
        <item x="823"/>
        <item x="123"/>
        <item x="319"/>
        <item x="687"/>
        <item x="699"/>
        <item x="967"/>
        <item x="52"/>
        <item x="581"/>
        <item x="960"/>
        <item x="1045"/>
        <item x="16"/>
        <item x="425"/>
        <item x="514"/>
        <item x="51"/>
        <item x="791"/>
        <item x="31"/>
        <item x="65"/>
        <item x="386"/>
        <item x="700"/>
        <item x="855"/>
        <item x="357"/>
        <item x="75"/>
        <item x="1055"/>
        <item x="685"/>
        <item x="6"/>
        <item x="61"/>
        <item x="139"/>
        <item x="419"/>
        <item x="850"/>
        <item x="453"/>
        <item x="349"/>
        <item x="611"/>
        <item x="37"/>
        <item x="605"/>
        <item x="162"/>
        <item x="165"/>
        <item x="517"/>
        <item x="57"/>
        <item x="662"/>
        <item x="762"/>
        <item x="613"/>
        <item x="760"/>
        <item x="489"/>
        <item x="275"/>
        <item x="787"/>
        <item x="67"/>
        <item x="1042"/>
        <item x="161"/>
        <item x="64"/>
        <item x="896"/>
        <item x="577"/>
        <item x="976"/>
        <item x="333"/>
        <item x="716"/>
        <item x="267"/>
        <item x="199"/>
        <item x="651"/>
        <item x="887"/>
        <item x="593"/>
        <item x="601"/>
        <item x="862"/>
        <item x="431"/>
        <item x="572"/>
        <item x="883"/>
        <item x="940"/>
        <item x="298"/>
        <item x="718"/>
        <item x="343"/>
        <item x="118"/>
        <item x="886"/>
        <item x="185"/>
        <item x="553"/>
        <item x="574"/>
        <item x="1019"/>
        <item x="616"/>
        <item x="3"/>
        <item x="350"/>
        <item x="586"/>
        <item x="904"/>
        <item x="176"/>
        <item x="817"/>
        <item x="587"/>
        <item x="383"/>
        <item x="77"/>
        <item x="289"/>
        <item x="835"/>
        <item x="362"/>
        <item x="87"/>
        <item x="28"/>
        <item x="120"/>
        <item x="156"/>
        <item x="145"/>
        <item x="351"/>
        <item x="295"/>
        <item x="363"/>
        <item x="463"/>
        <item x="880"/>
        <item x="820"/>
        <item x="544"/>
        <item x="92"/>
        <item x="274"/>
        <item x="406"/>
        <item x="14"/>
        <item x="497"/>
        <item x="426"/>
        <item x="278"/>
        <item x="291"/>
        <item x="30"/>
        <item x="177"/>
        <item x="157"/>
        <item x="895"/>
        <item x="978"/>
        <item x="17"/>
        <item x="344"/>
        <item x="1026"/>
        <item x="655"/>
        <item x="324"/>
        <item x="315"/>
        <item x="789"/>
        <item x="941"/>
        <item x="585"/>
        <item x="944"/>
        <item x="454"/>
        <item x="100"/>
        <item x="436"/>
        <item x="29"/>
        <item x="984"/>
        <item x="493"/>
        <item x="697"/>
        <item x="836"/>
        <item x="915"/>
        <item x="769"/>
        <item x="556"/>
        <item x="402"/>
        <item x="312"/>
        <item x="1038"/>
        <item x="991"/>
        <item x="907"/>
        <item x="1034"/>
        <item x="1061"/>
        <item x="96"/>
        <item x="865"/>
        <item x="725"/>
        <item x="348"/>
        <item x="1009"/>
        <item x="914"/>
        <item x="317"/>
        <item x="339"/>
        <item x="84"/>
        <item x="423"/>
        <item x="94"/>
        <item x="853"/>
        <item x="667"/>
        <item x="0"/>
        <item x="417"/>
        <item x="981"/>
        <item x="474"/>
        <item x="280"/>
        <item x="773"/>
        <item x="588"/>
        <item x="794"/>
        <item x="266"/>
        <item x="659"/>
        <item x="793"/>
        <item x="192"/>
        <item x="912"/>
        <item x="1049"/>
        <item x="1035"/>
        <item x="171"/>
        <item x="1065"/>
        <item x="871"/>
        <item x="138"/>
        <item x="748"/>
        <item x="114"/>
        <item x="142"/>
        <item x="537"/>
        <item x="713"/>
        <item x="982"/>
        <item x="491"/>
        <item x="804"/>
        <item x="449"/>
        <item x="335"/>
        <item x="484"/>
        <item x="336"/>
        <item x="682"/>
        <item x="754"/>
        <item x="365"/>
        <item x="657"/>
        <item x="110"/>
        <item x="958"/>
        <item x="937"/>
        <item x="326"/>
        <item x="1064"/>
        <item x="79"/>
        <item x="942"/>
        <item x="730"/>
        <item x="757"/>
        <item x="499"/>
        <item x="838"/>
        <item x="472"/>
        <item x="975"/>
        <item x="457"/>
        <item x="600"/>
        <item x="917"/>
        <item x="884"/>
        <item x="174"/>
        <item x="150"/>
        <item x="53"/>
        <item x="649"/>
        <item x="971"/>
        <item x="635"/>
        <item x="966"/>
        <item x="552"/>
        <item x="518"/>
        <item x="1013"/>
        <item x="416"/>
        <item x="32"/>
        <item x="195"/>
        <item x="328"/>
        <item x="661"/>
        <item x="2"/>
        <item x="631"/>
        <item x="554"/>
        <item x="331"/>
        <item x="370"/>
        <item x="812"/>
        <item x="882"/>
        <item x="614"/>
        <item x="903"/>
        <item x="1000"/>
        <item x="388"/>
        <item x="952"/>
        <item x="902"/>
        <item x="686"/>
        <item x="582"/>
        <item x="542"/>
        <item x="166"/>
        <item x="334"/>
        <item x="1010"/>
        <item x="444"/>
        <item x="283"/>
        <item x="922"/>
        <item x="654"/>
        <item x="693"/>
        <item x="471"/>
        <item x="634"/>
        <item x="68"/>
        <item x="920"/>
        <item x="360"/>
        <item x="395"/>
        <item x="108"/>
        <item x="106"/>
        <item x="908"/>
        <item x="521"/>
        <item x="34"/>
        <item x="550"/>
        <item x="578"/>
        <item x="630"/>
        <item x="679"/>
        <item x="807"/>
        <item x="141"/>
        <item x="736"/>
        <item x="33"/>
        <item x="758"/>
        <item x="602"/>
        <item x="284"/>
        <item x="134"/>
        <item x="756"/>
        <item x="367"/>
        <item x="400"/>
        <item x="243"/>
        <item x="467"/>
        <item x="938"/>
        <item x="379"/>
        <item x="925"/>
        <item x="12"/>
        <item x="18"/>
        <item x="359"/>
        <item x="1054"/>
        <item x="560"/>
        <item x="1018"/>
        <item x="405"/>
        <item x="729"/>
        <item x="599"/>
        <item x="511"/>
        <item x="119"/>
        <item x="13"/>
        <item x="656"/>
        <item x="36"/>
        <item x="399"/>
        <item x="783"/>
        <item x="407"/>
        <item x="726"/>
        <item x="559"/>
        <item x="4"/>
        <item x="102"/>
        <item x="867"/>
        <item x="358"/>
        <item x="926"/>
        <item x="707"/>
        <item x="868"/>
        <item x="441"/>
        <item x="86"/>
        <item x="88"/>
        <item x="1050"/>
        <item x="404"/>
        <item x="989"/>
        <item x="785"/>
        <item x="369"/>
        <item x="689"/>
        <item x="167"/>
        <item x="462"/>
        <item x="639"/>
        <item x="277"/>
        <item x="802"/>
        <item x="745"/>
        <item x="340"/>
        <item x="660"/>
        <item x="536"/>
        <item x="58"/>
        <item x="933"/>
        <item x="839"/>
        <item x="393"/>
        <item x="1031"/>
        <item x="1032"/>
        <item x="549"/>
        <item x="376"/>
        <item x="1062"/>
        <item x="372"/>
        <item x="401"/>
        <item x="909"/>
        <item x="158"/>
        <item x="592"/>
        <item x="374"/>
        <item x="496"/>
        <item x="583"/>
        <item x="287"/>
        <item x="696"/>
        <item x="1014"/>
        <item x="734"/>
        <item x="435"/>
        <item x="522"/>
        <item x="126"/>
        <item x="501"/>
        <item x="889"/>
        <item x="927"/>
        <item x="1008"/>
        <item x="19"/>
        <item x="505"/>
        <item x="408"/>
        <item x="353"/>
        <item x="1039"/>
        <item x="885"/>
        <item x="128"/>
        <item x="526"/>
        <item x="929"/>
        <item x="461"/>
        <item x="555"/>
        <item x="676"/>
        <item x="771"/>
        <item x="391"/>
        <item x="905"/>
        <item x="47"/>
        <item x="739"/>
        <item x="808"/>
        <item x="615"/>
        <item x="735"/>
        <item x="706"/>
        <item x="44"/>
        <item x="434"/>
        <item x="993"/>
        <item x="74"/>
        <item x="24"/>
        <item x="627"/>
        <item x="39"/>
        <item x="658"/>
        <item x="338"/>
        <item x="1051"/>
        <item x="590"/>
        <item x="796"/>
        <item x="487"/>
        <item x="516"/>
        <item x="638"/>
        <item x="575"/>
        <item x="548"/>
        <item x="187"/>
        <item x="304"/>
        <item x="320"/>
        <item x="50"/>
        <item x="646"/>
        <item x="801"/>
        <item x="684"/>
        <item x="591"/>
        <item x="881"/>
        <item x="921"/>
        <item x="305"/>
        <item x="520"/>
        <item x="164"/>
        <item x="375"/>
        <item x="347"/>
        <item x="834"/>
        <item x="325"/>
        <item x="515"/>
        <item x="1006"/>
        <item x="985"/>
        <item x="311"/>
        <item x="899"/>
        <item x="127"/>
        <item x="673"/>
        <item x="970"/>
        <item x="778"/>
        <item x="1036"/>
        <item x="507"/>
        <item x="712"/>
        <item x="125"/>
        <item x="361"/>
        <item x="652"/>
        <item x="759"/>
        <item x="715"/>
        <item x="1056"/>
        <item x="513"/>
        <item x="1"/>
        <item x="269"/>
        <item x="628"/>
        <item x="872"/>
        <item x="671"/>
        <item x="607"/>
        <item x="481"/>
        <item x="854"/>
        <item x="364"/>
        <item x="695"/>
        <item x="136"/>
        <item x="38"/>
        <item x="888"/>
        <item x="296"/>
        <item x="466"/>
        <item x="11"/>
        <item x="846"/>
        <item x="354"/>
        <item x="392"/>
        <item x="546"/>
        <item x="421"/>
        <item x="422"/>
        <item x="1047"/>
        <item x="72"/>
        <item x="191"/>
        <item x="1029"/>
        <item x="356"/>
        <item x="1057"/>
        <item x="412"/>
        <item x="276"/>
        <item x="1023"/>
        <item x="155"/>
        <item x="288"/>
        <item x="25"/>
        <item x="103"/>
        <item x="15"/>
        <item x="20"/>
        <item x="1020"/>
        <item x="133"/>
        <item x="279"/>
        <item x="9"/>
        <item x="116"/>
        <item x="1053"/>
        <item x="1030"/>
        <item x="580"/>
        <item x="286"/>
        <item x="688"/>
        <item x="411"/>
        <item x="95"/>
        <item x="1048"/>
        <item x="7"/>
        <item x="292"/>
        <item x="341"/>
        <item x="309"/>
        <item x="217"/>
        <item x="840"/>
        <item x="337"/>
        <item x="285"/>
        <item x="1060"/>
        <item x="345"/>
        <item x="979"/>
        <item x="390"/>
        <item x="919"/>
        <item x="272"/>
        <item x="342"/>
        <item x="953"/>
        <item x="669"/>
        <item x="200"/>
        <item x="214"/>
        <item x="211"/>
        <item x="204"/>
        <item x="205"/>
        <item x="208"/>
        <item x="216"/>
        <item x="218"/>
        <item x="206"/>
        <item x="213"/>
        <item x="212"/>
        <item x="203"/>
        <item x="201"/>
        <item x="207"/>
        <item x="209"/>
        <item x="215"/>
        <item x="202"/>
        <item x="2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C8CA-B076-4910-8DD4-A5A3BA059B43}">
  <dimension ref="A1:H13"/>
  <sheetViews>
    <sheetView tabSelected="1" workbookViewId="0"/>
  </sheetViews>
  <sheetFormatPr defaultRowHeight="14.4" x14ac:dyDescent="0.3"/>
  <cols>
    <col min="1" max="1" width="12.5546875" bestFit="1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style="10" bestFit="1" customWidth="1"/>
    <col min="7" max="7" width="15.44140625" bestFit="1" customWidth="1"/>
    <col min="8" max="8" width="18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0" t="s">
        <v>5</v>
      </c>
      <c r="G1" t="s">
        <v>6</v>
      </c>
      <c r="H1" t="s">
        <v>7</v>
      </c>
    </row>
    <row r="2" spans="1:8" x14ac:dyDescent="0.3">
      <c r="A2" t="s">
        <v>2199</v>
      </c>
      <c r="B2">
        <f>COUNTIFS('Kickstarter Campaign Plays Data'!Y:Y,A2,'Kickstarter Campaign Plays Data'!J:J,"successful")</f>
        <v>141</v>
      </c>
      <c r="C2">
        <f>COUNTIFS('Kickstarter Campaign Plays Data'!Y:Y,A2,'Kickstarter Campaign Plays Data'!J:J,"failed")</f>
        <v>45</v>
      </c>
      <c r="D2">
        <f>COUNTIFS('Kickstarter Campaign Plays Data'!Y:Y,A2,'Kickstarter Campaign Plays Data'!J:J,"canceled")</f>
        <v>0</v>
      </c>
      <c r="E2">
        <f>SUM(B2:D2)</f>
        <v>186</v>
      </c>
      <c r="F2" s="9">
        <f>(B2/E2)*100</f>
        <v>75.806451612903231</v>
      </c>
      <c r="G2" s="9">
        <f>(C2/E2)*100</f>
        <v>24.193548387096776</v>
      </c>
      <c r="H2" s="9">
        <f>(D2/E2)*100</f>
        <v>0</v>
      </c>
    </row>
    <row r="3" spans="1:8" x14ac:dyDescent="0.3">
      <c r="A3" t="s">
        <v>2187</v>
      </c>
      <c r="B3">
        <f>COUNTIFS('Kickstarter Campaign Plays Data'!Y:Y,A3,'Kickstarter Campaign Plays Data'!J:J,"successful")</f>
        <v>388</v>
      </c>
      <c r="C3">
        <f>COUNTIFS('Kickstarter Campaign Plays Data'!Y:Y,A3,'Kickstarter Campaign Plays Data'!J:J,"failed")</f>
        <v>146</v>
      </c>
      <c r="D3">
        <f>COUNTIFS('Kickstarter Campaign Plays Data'!Y:Y,A3,'Kickstarter Campaign Plays Data'!J:J,"canceled")</f>
        <v>0</v>
      </c>
      <c r="E3">
        <f t="shared" ref="E3:E13" si="0">SUM(B3:D3)</f>
        <v>534</v>
      </c>
      <c r="F3" s="9">
        <f>(B3/E3)*100</f>
        <v>72.659176029962552</v>
      </c>
      <c r="G3" s="9">
        <f>(C3/E3)*100</f>
        <v>27.340823970037455</v>
      </c>
      <c r="H3" s="9">
        <f>(D3/E3)*100</f>
        <v>0</v>
      </c>
    </row>
    <row r="4" spans="1:8" x14ac:dyDescent="0.3">
      <c r="A4" t="s">
        <v>2188</v>
      </c>
      <c r="B4">
        <f>COUNTIFS('Kickstarter Campaign Plays Data'!Y:Y,A4,'Kickstarter Campaign Plays Data'!J:J,"successful")</f>
        <v>93</v>
      </c>
      <c r="C4">
        <f>COUNTIFS('Kickstarter Campaign Plays Data'!Y:Y,A4,'Kickstarter Campaign Plays Data'!J:J,"failed")</f>
        <v>76</v>
      </c>
      <c r="D4">
        <f>COUNTIFS('Kickstarter Campaign Plays Data'!Y:Y,A4,'Kickstarter Campaign Plays Data'!J:J,"canceled")</f>
        <v>0</v>
      </c>
      <c r="E4">
        <f t="shared" si="0"/>
        <v>169</v>
      </c>
      <c r="F4" s="9">
        <f>(B4/E4)*100</f>
        <v>55.029585798816569</v>
      </c>
      <c r="G4" s="9">
        <f>(C4/E4)*100</f>
        <v>44.970414201183431</v>
      </c>
      <c r="H4" s="9">
        <f>(D4/E4)*100</f>
        <v>0</v>
      </c>
    </row>
    <row r="5" spans="1:8" x14ac:dyDescent="0.3">
      <c r="A5" t="s">
        <v>2189</v>
      </c>
      <c r="B5">
        <f>COUNTIFS('Kickstarter Campaign Plays Data'!Y:Y,A5,'Kickstarter Campaign Plays Data'!J:J,"successful")</f>
        <v>37</v>
      </c>
      <c r="C5">
        <f>COUNTIFS('Kickstarter Campaign Plays Data'!Y:Y,A5,'Kickstarter Campaign Plays Data'!J:J,"failed")</f>
        <v>28</v>
      </c>
      <c r="D5">
        <f>COUNTIFS('Kickstarter Campaign Plays Data'!Y:Y,A5,'Kickstarter Campaign Plays Data'!J:J,"canceled")</f>
        <v>0</v>
      </c>
      <c r="E5">
        <f t="shared" si="0"/>
        <v>65</v>
      </c>
      <c r="F5" s="9">
        <f>(B5/E5)*100</f>
        <v>56.92307692307692</v>
      </c>
      <c r="G5" s="9">
        <f>(C5/E5)*100</f>
        <v>43.07692307692308</v>
      </c>
      <c r="H5" s="9">
        <f>(D5/E5)*100</f>
        <v>0</v>
      </c>
    </row>
    <row r="6" spans="1:8" x14ac:dyDescent="0.3">
      <c r="A6" t="s">
        <v>2190</v>
      </c>
      <c r="B6">
        <f>COUNTIFS('Kickstarter Campaign Plays Data'!Y:Y,A6,'Kickstarter Campaign Plays Data'!J:J,"successful")</f>
        <v>14</v>
      </c>
      <c r="C6">
        <f>COUNTIFS('Kickstarter Campaign Plays Data'!Y:Y,A6,'Kickstarter Campaign Plays Data'!J:J,"failed")</f>
        <v>14</v>
      </c>
      <c r="D6">
        <f>COUNTIFS('Kickstarter Campaign Plays Data'!Y:Y,A6,'Kickstarter Campaign Plays Data'!J:J,"canceled")</f>
        <v>0</v>
      </c>
      <c r="E6">
        <f t="shared" si="0"/>
        <v>28</v>
      </c>
      <c r="F6" s="9">
        <f>(B6/E6)*100</f>
        <v>50</v>
      </c>
      <c r="G6" s="9">
        <f>(C6/E6)*100</f>
        <v>50</v>
      </c>
      <c r="H6" s="9">
        <f>(D6/E6)*100</f>
        <v>0</v>
      </c>
    </row>
    <row r="7" spans="1:8" x14ac:dyDescent="0.3">
      <c r="A7" t="s">
        <v>2191</v>
      </c>
      <c r="B7">
        <f>COUNTIFS('Kickstarter Campaign Plays Data'!Y:Y,A7,'Kickstarter Campaign Plays Data'!J:J,"successful")</f>
        <v>0</v>
      </c>
      <c r="C7">
        <f>COUNTIFS('Kickstarter Campaign Plays Data'!Y:Y,A7,'Kickstarter Campaign Plays Data'!J:J,"failed")</f>
        <v>3</v>
      </c>
      <c r="D7">
        <f>COUNTIFS('Kickstarter Campaign Plays Data'!Y:Y,A7,'Kickstarter Campaign Plays Data'!J:J,"canceled")</f>
        <v>0</v>
      </c>
      <c r="E7">
        <f t="shared" si="0"/>
        <v>3</v>
      </c>
      <c r="F7" s="9">
        <f>(B7/E7)*100</f>
        <v>0</v>
      </c>
      <c r="G7" s="9">
        <f>(C7/E7)*100</f>
        <v>100</v>
      </c>
      <c r="H7" s="9">
        <f>(D7/E7)*100</f>
        <v>0</v>
      </c>
    </row>
    <row r="8" spans="1:8" x14ac:dyDescent="0.3">
      <c r="A8" t="s">
        <v>2192</v>
      </c>
      <c r="B8">
        <f>COUNTIFS('Kickstarter Campaign Plays Data'!Y:Y,A8,'Kickstarter Campaign Plays Data'!J:J,"successful")</f>
        <v>7</v>
      </c>
      <c r="C8">
        <f>COUNTIFS('Kickstarter Campaign Plays Data'!Y:Y,A8,'Kickstarter Campaign Plays Data'!J:J,"failed")</f>
        <v>10</v>
      </c>
      <c r="D8">
        <f>COUNTIFS('Kickstarter Campaign Plays Data'!Y:Y,A8,'Kickstarter Campaign Plays Data'!J:J,"canceled")</f>
        <v>0</v>
      </c>
      <c r="E8">
        <f t="shared" si="0"/>
        <v>17</v>
      </c>
      <c r="F8" s="9">
        <f>(B8/E8)*100</f>
        <v>41.17647058823529</v>
      </c>
      <c r="G8" s="9">
        <f>(C8/E8)*100</f>
        <v>58.82352941176471</v>
      </c>
      <c r="H8" s="9">
        <f>(D8/E8)*100</f>
        <v>0</v>
      </c>
    </row>
    <row r="9" spans="1:8" x14ac:dyDescent="0.3">
      <c r="A9" t="s">
        <v>2193</v>
      </c>
      <c r="B9">
        <f>COUNTIFS('Kickstarter Campaign Plays Data'!Y:Y,A9,'Kickstarter Campaign Plays Data'!J:J,"successful")</f>
        <v>3</v>
      </c>
      <c r="C9">
        <f>COUNTIFS('Kickstarter Campaign Plays Data'!Y:Y,A9,'Kickstarter Campaign Plays Data'!J:J,"failed")</f>
        <v>4</v>
      </c>
      <c r="D9">
        <f>COUNTIFS('Kickstarter Campaign Plays Data'!Y:Y,A9,'Kickstarter Campaign Plays Data'!J:J,"canceled")</f>
        <v>0</v>
      </c>
      <c r="E9">
        <f t="shared" si="0"/>
        <v>7</v>
      </c>
      <c r="F9" s="9">
        <f>(B9/E9)*100</f>
        <v>42.857142857142854</v>
      </c>
      <c r="G9" s="9">
        <f>(C9/E9)*100</f>
        <v>57.142857142857139</v>
      </c>
      <c r="H9" s="9">
        <f>(D9/E9)*100</f>
        <v>0</v>
      </c>
    </row>
    <row r="10" spans="1:8" x14ac:dyDescent="0.3">
      <c r="A10" t="s">
        <v>2194</v>
      </c>
      <c r="B10">
        <f>COUNTIFS('Kickstarter Campaign Plays Data'!Y:Y,A10,'Kickstarter Campaign Plays Data'!J:J,"successful")</f>
        <v>0</v>
      </c>
      <c r="C10">
        <f>COUNTIFS('Kickstarter Campaign Plays Data'!Y:Y,A10,'Kickstarter Campaign Plays Data'!J:J,"failed")</f>
        <v>1</v>
      </c>
      <c r="D10">
        <f>COUNTIFS('Kickstarter Campaign Plays Data'!Y:Y,A10,'Kickstarter Campaign Plays Data'!J:J,"canceled")</f>
        <v>0</v>
      </c>
      <c r="E10">
        <f t="shared" si="0"/>
        <v>1</v>
      </c>
      <c r="F10" s="9">
        <f>(B10/E10)*100</f>
        <v>0</v>
      </c>
      <c r="G10" s="9">
        <f>(C10/E10)*100</f>
        <v>100</v>
      </c>
      <c r="H10" s="9">
        <f>(D10/E10)*100</f>
        <v>0</v>
      </c>
    </row>
    <row r="11" spans="1:8" x14ac:dyDescent="0.3">
      <c r="A11" t="s">
        <v>2195</v>
      </c>
      <c r="B11">
        <f>COUNTIFS('Kickstarter Campaign Plays Data'!Y:Y,A11,'Kickstarter Campaign Plays Data'!J:J,"successful")</f>
        <v>3</v>
      </c>
      <c r="C11">
        <f>COUNTIFS('Kickstarter Campaign Plays Data'!Y:Y,A11,'Kickstarter Campaign Plays Data'!J:J,"failed")</f>
        <v>7</v>
      </c>
      <c r="D11">
        <f>COUNTIFS('Kickstarter Campaign Plays Data'!Y:Y,A11,'Kickstarter Campaign Plays Data'!J:J,"canceled")</f>
        <v>0</v>
      </c>
      <c r="E11">
        <f t="shared" si="0"/>
        <v>10</v>
      </c>
      <c r="F11" s="9">
        <f>(B11/E11)*100</f>
        <v>30</v>
      </c>
      <c r="G11" s="9">
        <f>(C11/E11)*100</f>
        <v>70</v>
      </c>
      <c r="H11" s="9">
        <f>(D11/E11)*100</f>
        <v>0</v>
      </c>
    </row>
    <row r="12" spans="1:8" x14ac:dyDescent="0.3">
      <c r="A12" t="s">
        <v>2196</v>
      </c>
      <c r="B12">
        <f>COUNTIFS('Kickstarter Campaign Plays Data'!Y:Y,A12,'Kickstarter Campaign Plays Data'!J:J,"successful")</f>
        <v>4</v>
      </c>
      <c r="C12">
        <f>COUNTIFS('Kickstarter Campaign Plays Data'!Y:Y,A12,'Kickstarter Campaign Plays Data'!J:J,"failed")</f>
        <v>2</v>
      </c>
      <c r="D12">
        <f>COUNTIFS('Kickstarter Campaign Plays Data'!Y:Y,A12,'Kickstarter Campaign Plays Data'!J:J,"canceled")</f>
        <v>0</v>
      </c>
      <c r="E12">
        <f t="shared" si="0"/>
        <v>6</v>
      </c>
      <c r="F12" s="9">
        <f>(B12/E12)*100</f>
        <v>66.666666666666657</v>
      </c>
      <c r="G12" s="9">
        <f>(C12/E12)*100</f>
        <v>33.333333333333329</v>
      </c>
      <c r="H12" s="9">
        <f>(D12/E12)*100</f>
        <v>0</v>
      </c>
    </row>
    <row r="13" spans="1:8" x14ac:dyDescent="0.3">
      <c r="A13" t="s">
        <v>2186</v>
      </c>
      <c r="B13">
        <f>COUNTIFS('Kickstarter Campaign Plays Data'!Y:Y,A13,'Kickstarter Campaign Plays Data'!J:J,"successful")</f>
        <v>4</v>
      </c>
      <c r="C13">
        <f>COUNTIFS('Kickstarter Campaign Plays Data'!Y:Y,A13,'Kickstarter Campaign Plays Data'!J:J,"failed")</f>
        <v>17</v>
      </c>
      <c r="D13">
        <f>COUNTIFS('Kickstarter Campaign Plays Data'!Y:Y,A13,'Kickstarter Campaign Plays Data'!J:J,"canceled")</f>
        <v>0</v>
      </c>
      <c r="E13">
        <f t="shared" si="0"/>
        <v>21</v>
      </c>
      <c r="F13" s="9">
        <f>(B13/E13)*100</f>
        <v>19.047619047619047</v>
      </c>
      <c r="G13" s="9">
        <f>(C13/E13)*100</f>
        <v>80.952380952380949</v>
      </c>
      <c r="H13" s="9">
        <f>(D13/E13)*100</f>
        <v>0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44C0-AB02-4618-97B1-FEFCD3A5A10D}">
  <dimension ref="A3:E17"/>
  <sheetViews>
    <sheetView workbookViewId="0">
      <selection activeCell="R9" sqref="R9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3.88671875" bestFit="1" customWidth="1"/>
    <col min="4" max="4" width="9.44140625" bestFit="1" customWidth="1"/>
    <col min="5" max="5" width="10.77734375" bestFit="1" customWidth="1"/>
  </cols>
  <sheetData>
    <row r="3" spans="1:5" x14ac:dyDescent="0.3">
      <c r="A3" s="11" t="s">
        <v>2202</v>
      </c>
      <c r="B3" s="11" t="s">
        <v>2200</v>
      </c>
    </row>
    <row r="4" spans="1:5" x14ac:dyDescent="0.3">
      <c r="A4" s="11" t="s">
        <v>2203</v>
      </c>
      <c r="B4" t="s">
        <v>244</v>
      </c>
      <c r="C4" t="s">
        <v>451</v>
      </c>
      <c r="D4" t="s">
        <v>30</v>
      </c>
      <c r="E4" t="s">
        <v>2201</v>
      </c>
    </row>
    <row r="5" spans="1:5" x14ac:dyDescent="0.3">
      <c r="A5" s="13" t="s">
        <v>2208</v>
      </c>
      <c r="B5" s="12">
        <v>20</v>
      </c>
      <c r="C5" s="12">
        <v>1</v>
      </c>
      <c r="D5" s="12">
        <v>43</v>
      </c>
      <c r="E5" s="12">
        <v>64</v>
      </c>
    </row>
    <row r="6" spans="1:5" x14ac:dyDescent="0.3">
      <c r="A6" s="13" t="s">
        <v>2215</v>
      </c>
      <c r="B6" s="12">
        <v>30</v>
      </c>
      <c r="C6" s="12">
        <v>6</v>
      </c>
      <c r="D6" s="12">
        <v>60</v>
      </c>
      <c r="E6" s="12">
        <v>96</v>
      </c>
    </row>
    <row r="7" spans="1:5" x14ac:dyDescent="0.3">
      <c r="A7" s="13" t="s">
        <v>2206</v>
      </c>
      <c r="B7" s="12">
        <v>21</v>
      </c>
      <c r="C7" s="12">
        <v>12</v>
      </c>
      <c r="D7" s="12">
        <v>46</v>
      </c>
      <c r="E7" s="12">
        <v>79</v>
      </c>
    </row>
    <row r="8" spans="1:5" x14ac:dyDescent="0.3">
      <c r="A8" s="13" t="s">
        <v>2207</v>
      </c>
      <c r="B8" s="12">
        <v>29</v>
      </c>
      <c r="C8" s="12"/>
      <c r="D8" s="12">
        <v>57</v>
      </c>
      <c r="E8" s="12">
        <v>86</v>
      </c>
    </row>
    <row r="9" spans="1:5" x14ac:dyDescent="0.3">
      <c r="A9" s="13" t="s">
        <v>2213</v>
      </c>
      <c r="B9" s="12">
        <v>42</v>
      </c>
      <c r="C9" s="12"/>
      <c r="D9" s="12">
        <v>93</v>
      </c>
      <c r="E9" s="12">
        <v>135</v>
      </c>
    </row>
    <row r="10" spans="1:5" x14ac:dyDescent="0.3">
      <c r="A10" s="13" t="s">
        <v>2210</v>
      </c>
      <c r="B10" s="12">
        <v>35</v>
      </c>
      <c r="C10" s="12"/>
      <c r="D10" s="12">
        <v>83</v>
      </c>
      <c r="E10" s="12">
        <v>118</v>
      </c>
    </row>
    <row r="11" spans="1:5" x14ac:dyDescent="0.3">
      <c r="A11" s="13" t="s">
        <v>2211</v>
      </c>
      <c r="B11" s="12">
        <v>37</v>
      </c>
      <c r="C11" s="12"/>
      <c r="D11" s="12">
        <v>75</v>
      </c>
      <c r="E11" s="12">
        <v>112</v>
      </c>
    </row>
    <row r="12" spans="1:5" x14ac:dyDescent="0.3">
      <c r="A12" s="13" t="s">
        <v>2212</v>
      </c>
      <c r="B12" s="12">
        <v>30</v>
      </c>
      <c r="C12" s="12"/>
      <c r="D12" s="12">
        <v>62</v>
      </c>
      <c r="E12" s="12">
        <v>92</v>
      </c>
    </row>
    <row r="13" spans="1:5" x14ac:dyDescent="0.3">
      <c r="A13" s="13" t="s">
        <v>2214</v>
      </c>
      <c r="B13" s="12">
        <v>24</v>
      </c>
      <c r="C13" s="12"/>
      <c r="D13" s="12">
        <v>46</v>
      </c>
      <c r="E13" s="12">
        <v>70</v>
      </c>
    </row>
    <row r="14" spans="1:5" x14ac:dyDescent="0.3">
      <c r="A14" s="13" t="s">
        <v>2204</v>
      </c>
      <c r="B14" s="12">
        <v>35</v>
      </c>
      <c r="C14" s="12"/>
      <c r="D14" s="12">
        <v>55</v>
      </c>
      <c r="E14" s="12">
        <v>90</v>
      </c>
    </row>
    <row r="15" spans="1:5" x14ac:dyDescent="0.3">
      <c r="A15" s="13" t="s">
        <v>2209</v>
      </c>
      <c r="B15" s="12">
        <v>21</v>
      </c>
      <c r="C15" s="12"/>
      <c r="D15" s="12">
        <v>47</v>
      </c>
      <c r="E15" s="12">
        <v>68</v>
      </c>
    </row>
    <row r="16" spans="1:5" x14ac:dyDescent="0.3">
      <c r="A16" s="13" t="s">
        <v>2205</v>
      </c>
      <c r="B16" s="12">
        <v>29</v>
      </c>
      <c r="C16" s="12"/>
      <c r="D16" s="12">
        <v>27</v>
      </c>
      <c r="E16" s="12">
        <v>56</v>
      </c>
    </row>
    <row r="17" spans="1:5" x14ac:dyDescent="0.3">
      <c r="A17" s="13" t="s">
        <v>2201</v>
      </c>
      <c r="B17" s="12">
        <v>353</v>
      </c>
      <c r="C17" s="12">
        <v>19</v>
      </c>
      <c r="D17" s="12">
        <v>694</v>
      </c>
      <c r="E17" s="12">
        <v>1066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8D880-FE87-4D96-86F5-808A5D884F77}">
  <dimension ref="A1:Y1067"/>
  <sheetViews>
    <sheetView topLeftCell="E1" workbookViewId="0">
      <selection activeCell="X1" sqref="E1:X1067"/>
    </sheetView>
  </sheetViews>
  <sheetFormatPr defaultRowHeight="14.4" x14ac:dyDescent="0.3"/>
  <cols>
    <col min="5" max="5" width="5" bestFit="1" customWidth="1"/>
    <col min="6" max="6" width="72.109375" bestFit="1" customWidth="1"/>
    <col min="7" max="7" width="133.77734375" bestFit="1" customWidth="1"/>
    <col min="8" max="8" width="12.109375" style="9" bestFit="1" customWidth="1"/>
    <col min="9" max="9" width="11" bestFit="1" customWidth="1"/>
    <col min="10" max="10" width="9.33203125" bestFit="1" customWidth="1"/>
    <col min="11" max="11" width="7.5546875" bestFit="1" customWidth="1"/>
    <col min="12" max="12" width="8.33203125" bestFit="1" customWidth="1"/>
    <col min="13" max="13" width="11" bestFit="1" customWidth="1"/>
    <col min="14" max="14" width="11.44140625" bestFit="1" customWidth="1"/>
    <col min="15" max="15" width="9.21875" bestFit="1" customWidth="1"/>
    <col min="16" max="16" width="13.44140625" bestFit="1" customWidth="1"/>
    <col min="17" max="17" width="8.33203125" bestFit="1" customWidth="1"/>
    <col min="18" max="18" width="23.5546875" bestFit="1" customWidth="1"/>
    <col min="19" max="19" width="17.44140625" bestFit="1" customWidth="1"/>
    <col min="20" max="20" width="16.21875" bestFit="1" customWidth="1"/>
    <col min="21" max="21" width="8.5546875" bestFit="1" customWidth="1"/>
    <col min="22" max="22" width="12" bestFit="1" customWidth="1"/>
    <col min="23" max="23" width="22.109375" bestFit="1" customWidth="1"/>
    <col min="24" max="24" width="20.77734375" bestFit="1" customWidth="1"/>
  </cols>
  <sheetData>
    <row r="1" spans="1:25" x14ac:dyDescent="0.3">
      <c r="A1" t="s">
        <v>0</v>
      </c>
      <c r="B1" t="s">
        <v>2198</v>
      </c>
      <c r="E1" s="1" t="s">
        <v>8</v>
      </c>
      <c r="F1" s="1" t="s">
        <v>9</v>
      </c>
      <c r="G1" s="1" t="s">
        <v>10</v>
      </c>
      <c r="H1" s="8" t="s">
        <v>11</v>
      </c>
      <c r="I1" s="2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3" t="s">
        <v>26</v>
      </c>
      <c r="X1" s="3" t="s">
        <v>27</v>
      </c>
      <c r="Y1" t="s">
        <v>2197</v>
      </c>
    </row>
    <row r="2" spans="1:25" x14ac:dyDescent="0.3">
      <c r="A2">
        <v>0</v>
      </c>
      <c r="B2" t="s">
        <v>2199</v>
      </c>
      <c r="E2">
        <v>520</v>
      </c>
      <c r="F2" s="4" t="s">
        <v>28</v>
      </c>
      <c r="G2" s="4" t="s">
        <v>29</v>
      </c>
      <c r="H2" s="5">
        <v>5000</v>
      </c>
      <c r="I2" s="6">
        <v>5105</v>
      </c>
      <c r="J2" t="s">
        <v>30</v>
      </c>
      <c r="K2" t="s">
        <v>31</v>
      </c>
      <c r="L2" t="s">
        <v>32</v>
      </c>
      <c r="M2">
        <v>1449766261</v>
      </c>
      <c r="N2">
        <v>1447174261</v>
      </c>
      <c r="O2" t="b">
        <v>0</v>
      </c>
      <c r="P2">
        <v>34</v>
      </c>
      <c r="Q2" t="b">
        <v>1</v>
      </c>
      <c r="R2" t="s">
        <v>33</v>
      </c>
      <c r="S2">
        <v>102</v>
      </c>
      <c r="T2">
        <v>150.15</v>
      </c>
      <c r="U2" t="s">
        <v>34</v>
      </c>
      <c r="V2" t="s">
        <v>35</v>
      </c>
      <c r="W2" s="7">
        <v>42318.702094907407</v>
      </c>
      <c r="X2" s="7">
        <v>42348.702094907407</v>
      </c>
      <c r="Y2" t="str">
        <f>VLOOKUP(H2,goalrangelookup,2,TRUE)</f>
        <v>5000-9999</v>
      </c>
    </row>
    <row r="3" spans="1:25" x14ac:dyDescent="0.3">
      <c r="A3">
        <v>1000</v>
      </c>
      <c r="B3" t="s">
        <v>2187</v>
      </c>
      <c r="E3">
        <v>521</v>
      </c>
      <c r="F3" s="4" t="s">
        <v>36</v>
      </c>
      <c r="G3" s="4" t="s">
        <v>37</v>
      </c>
      <c r="H3" s="5">
        <v>5000</v>
      </c>
      <c r="I3" s="6">
        <v>5232</v>
      </c>
      <c r="J3" t="s">
        <v>30</v>
      </c>
      <c r="K3" t="s">
        <v>38</v>
      </c>
      <c r="L3" t="s">
        <v>39</v>
      </c>
      <c r="M3">
        <v>1477976340</v>
      </c>
      <c r="N3">
        <v>1475460819</v>
      </c>
      <c r="O3" t="b">
        <v>0</v>
      </c>
      <c r="P3">
        <v>56</v>
      </c>
      <c r="Q3" t="b">
        <v>1</v>
      </c>
      <c r="R3" t="s">
        <v>33</v>
      </c>
      <c r="S3">
        <v>105</v>
      </c>
      <c r="T3">
        <v>93.43</v>
      </c>
      <c r="U3" t="s">
        <v>34</v>
      </c>
      <c r="V3" t="s">
        <v>35</v>
      </c>
      <c r="W3" s="7">
        <v>42646.092812499999</v>
      </c>
      <c r="X3" s="7">
        <v>42675.207638888889</v>
      </c>
      <c r="Y3" t="str">
        <f>VLOOKUP(H3,goalrangelookup,2,TRUE)</f>
        <v>5000-9999</v>
      </c>
    </row>
    <row r="4" spans="1:25" x14ac:dyDescent="0.3">
      <c r="A4">
        <v>5000</v>
      </c>
      <c r="B4" t="s">
        <v>2188</v>
      </c>
      <c r="E4">
        <v>522</v>
      </c>
      <c r="F4" s="4" t="s">
        <v>40</v>
      </c>
      <c r="G4" s="4" t="s">
        <v>41</v>
      </c>
      <c r="H4" s="5">
        <v>3000</v>
      </c>
      <c r="I4" s="6">
        <v>3440</v>
      </c>
      <c r="J4" t="s">
        <v>30</v>
      </c>
      <c r="K4" t="s">
        <v>38</v>
      </c>
      <c r="L4" t="s">
        <v>39</v>
      </c>
      <c r="M4">
        <v>1458518325</v>
      </c>
      <c r="N4">
        <v>1456793925</v>
      </c>
      <c r="O4" t="b">
        <v>0</v>
      </c>
      <c r="P4">
        <v>31</v>
      </c>
      <c r="Q4" t="b">
        <v>1</v>
      </c>
      <c r="R4" t="s">
        <v>33</v>
      </c>
      <c r="S4">
        <v>115</v>
      </c>
      <c r="T4">
        <v>110.97</v>
      </c>
      <c r="U4" t="s">
        <v>34</v>
      </c>
      <c r="V4" t="s">
        <v>35</v>
      </c>
      <c r="W4" s="7">
        <v>42430.040798611109</v>
      </c>
      <c r="X4" s="7">
        <v>42449.999131944445</v>
      </c>
      <c r="Y4" t="str">
        <f>VLOOKUP(H4,goalrangelookup,2,TRUE)</f>
        <v>1000-4999</v>
      </c>
    </row>
    <row r="5" spans="1:25" x14ac:dyDescent="0.3">
      <c r="A5">
        <v>10000</v>
      </c>
      <c r="B5" t="s">
        <v>2189</v>
      </c>
      <c r="E5">
        <v>523</v>
      </c>
      <c r="F5" s="4" t="s">
        <v>42</v>
      </c>
      <c r="G5" s="4" t="s">
        <v>43</v>
      </c>
      <c r="H5" s="5">
        <v>5000</v>
      </c>
      <c r="I5" s="6">
        <v>6030</v>
      </c>
      <c r="J5" t="s">
        <v>30</v>
      </c>
      <c r="K5" t="s">
        <v>38</v>
      </c>
      <c r="L5" t="s">
        <v>39</v>
      </c>
      <c r="M5">
        <v>1442805076</v>
      </c>
      <c r="N5">
        <v>1440213076</v>
      </c>
      <c r="O5" t="b">
        <v>0</v>
      </c>
      <c r="P5">
        <v>84</v>
      </c>
      <c r="Q5" t="b">
        <v>1</v>
      </c>
      <c r="R5" t="s">
        <v>33</v>
      </c>
      <c r="S5">
        <v>121</v>
      </c>
      <c r="T5">
        <v>71.790000000000006</v>
      </c>
      <c r="U5" t="s">
        <v>34</v>
      </c>
      <c r="V5" t="s">
        <v>35</v>
      </c>
      <c r="W5" s="7">
        <v>42238.13282407407</v>
      </c>
      <c r="X5" s="7">
        <v>42268.13282407407</v>
      </c>
      <c r="Y5" t="str">
        <f>VLOOKUP(H5,goalrangelookup,2,TRUE)</f>
        <v>5000-9999</v>
      </c>
    </row>
    <row r="6" spans="1:25" x14ac:dyDescent="0.3">
      <c r="A6">
        <v>12500</v>
      </c>
      <c r="B6" t="s">
        <v>2190</v>
      </c>
      <c r="E6">
        <v>524</v>
      </c>
      <c r="F6" s="4" t="s">
        <v>44</v>
      </c>
      <c r="G6" s="4" t="s">
        <v>45</v>
      </c>
      <c r="H6" s="5">
        <v>3500</v>
      </c>
      <c r="I6" s="6">
        <v>3803.55</v>
      </c>
      <c r="J6" t="s">
        <v>30</v>
      </c>
      <c r="K6" t="s">
        <v>31</v>
      </c>
      <c r="L6" t="s">
        <v>32</v>
      </c>
      <c r="M6">
        <v>1464801169</v>
      </c>
      <c r="N6">
        <v>1462209169</v>
      </c>
      <c r="O6" t="b">
        <v>0</v>
      </c>
      <c r="P6">
        <v>130</v>
      </c>
      <c r="Q6" t="b">
        <v>1</v>
      </c>
      <c r="R6" t="s">
        <v>33</v>
      </c>
      <c r="S6">
        <v>109</v>
      </c>
      <c r="T6">
        <v>29.26</v>
      </c>
      <c r="U6" t="s">
        <v>34</v>
      </c>
      <c r="V6" t="s">
        <v>35</v>
      </c>
      <c r="W6" s="7">
        <v>42492.717233796298</v>
      </c>
      <c r="X6" s="7">
        <v>42522.717233796298</v>
      </c>
      <c r="Y6" t="str">
        <f>VLOOKUP(H6,goalrangelookup,2,TRUE)</f>
        <v>1000-4999</v>
      </c>
    </row>
    <row r="7" spans="1:25" x14ac:dyDescent="0.3">
      <c r="A7">
        <v>15900</v>
      </c>
      <c r="B7" t="s">
        <v>2191</v>
      </c>
      <c r="E7">
        <v>525</v>
      </c>
      <c r="F7" s="4" t="s">
        <v>46</v>
      </c>
      <c r="G7" s="4" t="s">
        <v>47</v>
      </c>
      <c r="H7" s="5">
        <v>12000</v>
      </c>
      <c r="I7" s="6">
        <v>12000</v>
      </c>
      <c r="J7" t="s">
        <v>30</v>
      </c>
      <c r="K7" t="s">
        <v>38</v>
      </c>
      <c r="L7" t="s">
        <v>39</v>
      </c>
      <c r="M7">
        <v>1410601041</v>
      </c>
      <c r="N7">
        <v>1406713041</v>
      </c>
      <c r="O7" t="b">
        <v>0</v>
      </c>
      <c r="P7">
        <v>12</v>
      </c>
      <c r="Q7" t="b">
        <v>1</v>
      </c>
      <c r="R7" t="s">
        <v>33</v>
      </c>
      <c r="S7">
        <v>100</v>
      </c>
      <c r="T7">
        <v>1000</v>
      </c>
      <c r="U7" t="s">
        <v>34</v>
      </c>
      <c r="V7" t="s">
        <v>35</v>
      </c>
      <c r="W7" s="7">
        <v>41850.400937500002</v>
      </c>
      <c r="X7" s="7">
        <v>41895.400937500002</v>
      </c>
      <c r="Y7" t="str">
        <f>VLOOKUP(H7,goalrangelookup,2,TRUE)</f>
        <v>10000-14999</v>
      </c>
    </row>
    <row r="8" spans="1:25" x14ac:dyDescent="0.3">
      <c r="A8">
        <v>19300</v>
      </c>
      <c r="B8" t="s">
        <v>2192</v>
      </c>
      <c r="E8">
        <v>526</v>
      </c>
      <c r="F8" s="4" t="s">
        <v>48</v>
      </c>
      <c r="G8" s="4" t="s">
        <v>49</v>
      </c>
      <c r="H8" s="5">
        <v>1500</v>
      </c>
      <c r="I8" s="6">
        <v>1710</v>
      </c>
      <c r="J8" t="s">
        <v>30</v>
      </c>
      <c r="K8" t="s">
        <v>31</v>
      </c>
      <c r="L8" t="s">
        <v>32</v>
      </c>
      <c r="M8">
        <v>1438966800</v>
      </c>
      <c r="N8">
        <v>1436278344</v>
      </c>
      <c r="O8" t="b">
        <v>0</v>
      </c>
      <c r="P8">
        <v>23</v>
      </c>
      <c r="Q8" t="b">
        <v>1</v>
      </c>
      <c r="R8" t="s">
        <v>33</v>
      </c>
      <c r="S8">
        <v>114</v>
      </c>
      <c r="T8">
        <v>74.349999999999994</v>
      </c>
      <c r="U8" t="s">
        <v>34</v>
      </c>
      <c r="V8" t="s">
        <v>35</v>
      </c>
      <c r="W8" s="7">
        <v>42192.591944444444</v>
      </c>
      <c r="X8" s="7">
        <v>42223.708333333328</v>
      </c>
      <c r="Y8" t="str">
        <f>VLOOKUP(H8,goalrangelookup,2,TRUE)</f>
        <v>1000-4999</v>
      </c>
    </row>
    <row r="9" spans="1:25" x14ac:dyDescent="0.3">
      <c r="A9">
        <v>22700</v>
      </c>
      <c r="B9" t="s">
        <v>2193</v>
      </c>
      <c r="E9">
        <v>527</v>
      </c>
      <c r="F9" s="4" t="s">
        <v>50</v>
      </c>
      <c r="G9" s="4" t="s">
        <v>51</v>
      </c>
      <c r="H9" s="5">
        <v>10000</v>
      </c>
      <c r="I9" s="6">
        <v>10085</v>
      </c>
      <c r="J9" t="s">
        <v>30</v>
      </c>
      <c r="K9" t="s">
        <v>38</v>
      </c>
      <c r="L9" t="s">
        <v>39</v>
      </c>
      <c r="M9">
        <v>1487347500</v>
      </c>
      <c r="N9">
        <v>1484715366</v>
      </c>
      <c r="O9" t="b">
        <v>0</v>
      </c>
      <c r="P9">
        <v>158</v>
      </c>
      <c r="Q9" t="b">
        <v>1</v>
      </c>
      <c r="R9" t="s">
        <v>33</v>
      </c>
      <c r="S9">
        <v>101</v>
      </c>
      <c r="T9">
        <v>63.83</v>
      </c>
      <c r="U9" t="s">
        <v>34</v>
      </c>
      <c r="V9" t="s">
        <v>35</v>
      </c>
      <c r="W9" s="7">
        <v>42753.205625000002</v>
      </c>
      <c r="X9" s="7">
        <v>42783.670138888891</v>
      </c>
      <c r="Y9" t="str">
        <f>VLOOKUP(H9,goalrangelookup,2,TRUE)</f>
        <v>10000-14999</v>
      </c>
    </row>
    <row r="10" spans="1:25" x14ac:dyDescent="0.3">
      <c r="A10">
        <v>26100</v>
      </c>
      <c r="B10" t="s">
        <v>2194</v>
      </c>
      <c r="E10">
        <v>528</v>
      </c>
      <c r="F10" s="4" t="s">
        <v>52</v>
      </c>
      <c r="G10" s="4" t="s">
        <v>53</v>
      </c>
      <c r="H10" s="5">
        <v>1150</v>
      </c>
      <c r="I10" s="6">
        <v>1330</v>
      </c>
      <c r="J10" t="s">
        <v>30</v>
      </c>
      <c r="K10" t="s">
        <v>38</v>
      </c>
      <c r="L10" t="s">
        <v>39</v>
      </c>
      <c r="M10">
        <v>1434921600</v>
      </c>
      <c r="N10">
        <v>1433109907</v>
      </c>
      <c r="O10" t="b">
        <v>0</v>
      </c>
      <c r="P10">
        <v>30</v>
      </c>
      <c r="Q10" t="b">
        <v>1</v>
      </c>
      <c r="R10" t="s">
        <v>33</v>
      </c>
      <c r="S10">
        <v>116</v>
      </c>
      <c r="T10">
        <v>44.33</v>
      </c>
      <c r="U10" t="s">
        <v>34</v>
      </c>
      <c r="V10" t="s">
        <v>35</v>
      </c>
      <c r="W10" s="7">
        <v>42155.920219907406</v>
      </c>
      <c r="X10" s="7">
        <v>42176.888888888891</v>
      </c>
      <c r="Y10" t="str">
        <f>VLOOKUP(H10,goalrangelookup,2,TRUE)</f>
        <v>1000-4999</v>
      </c>
    </row>
    <row r="11" spans="1:25" x14ac:dyDescent="0.3">
      <c r="A11">
        <v>29500</v>
      </c>
      <c r="B11" t="s">
        <v>2195</v>
      </c>
      <c r="E11">
        <v>529</v>
      </c>
      <c r="F11" s="4" t="s">
        <v>54</v>
      </c>
      <c r="G11" s="4" t="s">
        <v>55</v>
      </c>
      <c r="H11" s="5">
        <v>1200</v>
      </c>
      <c r="I11" s="6">
        <v>1565</v>
      </c>
      <c r="J11" t="s">
        <v>30</v>
      </c>
      <c r="K11" t="s">
        <v>56</v>
      </c>
      <c r="L11" t="s">
        <v>57</v>
      </c>
      <c r="M11">
        <v>1484110800</v>
      </c>
      <c r="N11">
        <v>1482281094</v>
      </c>
      <c r="O11" t="b">
        <v>0</v>
      </c>
      <c r="P11">
        <v>18</v>
      </c>
      <c r="Q11" t="b">
        <v>1</v>
      </c>
      <c r="R11" t="s">
        <v>33</v>
      </c>
      <c r="S11">
        <v>130</v>
      </c>
      <c r="T11">
        <v>86.94</v>
      </c>
      <c r="U11" t="s">
        <v>34</v>
      </c>
      <c r="V11" t="s">
        <v>35</v>
      </c>
      <c r="W11" s="7">
        <v>42725.031180555554</v>
      </c>
      <c r="X11" s="7">
        <v>42746.208333333328</v>
      </c>
      <c r="Y11" t="str">
        <f>VLOOKUP(H11,goalrangelookup,2,TRUE)</f>
        <v>1000-4999</v>
      </c>
    </row>
    <row r="12" spans="1:25" x14ac:dyDescent="0.3">
      <c r="A12">
        <v>32900</v>
      </c>
      <c r="B12" t="s">
        <v>2196</v>
      </c>
      <c r="E12">
        <v>530</v>
      </c>
      <c r="F12" s="4" t="s">
        <v>58</v>
      </c>
      <c r="G12" s="4" t="s">
        <v>59</v>
      </c>
      <c r="H12" s="5">
        <v>3405</v>
      </c>
      <c r="I12" s="6">
        <v>3670</v>
      </c>
      <c r="J12" t="s">
        <v>30</v>
      </c>
      <c r="K12" t="s">
        <v>38</v>
      </c>
      <c r="L12" t="s">
        <v>39</v>
      </c>
      <c r="M12">
        <v>1435111200</v>
      </c>
      <c r="N12">
        <v>1433254268</v>
      </c>
      <c r="O12" t="b">
        <v>0</v>
      </c>
      <c r="P12">
        <v>29</v>
      </c>
      <c r="Q12" t="b">
        <v>1</v>
      </c>
      <c r="R12" t="s">
        <v>33</v>
      </c>
      <c r="S12">
        <v>108</v>
      </c>
      <c r="T12">
        <v>126.55</v>
      </c>
      <c r="U12" t="s">
        <v>34</v>
      </c>
      <c r="V12" t="s">
        <v>35</v>
      </c>
      <c r="W12" s="7">
        <v>42157.591064814813</v>
      </c>
      <c r="X12" s="7">
        <v>42179.083333333328</v>
      </c>
      <c r="Y12" t="str">
        <f>VLOOKUP(H12,goalrangelookup,2,TRUE)</f>
        <v>1000-4999</v>
      </c>
    </row>
    <row r="13" spans="1:25" x14ac:dyDescent="0.3">
      <c r="A13">
        <v>36300</v>
      </c>
      <c r="B13" t="s">
        <v>2186</v>
      </c>
      <c r="E13">
        <v>531</v>
      </c>
      <c r="F13" s="4" t="s">
        <v>60</v>
      </c>
      <c r="G13" s="4" t="s">
        <v>61</v>
      </c>
      <c r="H13" s="5">
        <v>4000</v>
      </c>
      <c r="I13" s="6">
        <v>4000</v>
      </c>
      <c r="J13" t="s">
        <v>30</v>
      </c>
      <c r="K13" t="s">
        <v>38</v>
      </c>
      <c r="L13" t="s">
        <v>39</v>
      </c>
      <c r="M13">
        <v>1481957940</v>
      </c>
      <c r="N13">
        <v>1478050429</v>
      </c>
      <c r="O13" t="b">
        <v>0</v>
      </c>
      <c r="P13">
        <v>31</v>
      </c>
      <c r="Q13" t="b">
        <v>1</v>
      </c>
      <c r="R13" t="s">
        <v>33</v>
      </c>
      <c r="S13">
        <v>100</v>
      </c>
      <c r="T13">
        <v>129.03</v>
      </c>
      <c r="U13" t="s">
        <v>34</v>
      </c>
      <c r="V13" t="s">
        <v>35</v>
      </c>
      <c r="W13" s="7">
        <v>42676.065150462964</v>
      </c>
      <c r="X13" s="7">
        <v>42721.290972222225</v>
      </c>
      <c r="Y13" t="str">
        <f>VLOOKUP(H13,goalrangelookup,2,TRUE)</f>
        <v>1000-4999</v>
      </c>
    </row>
    <row r="14" spans="1:25" x14ac:dyDescent="0.3">
      <c r="E14">
        <v>532</v>
      </c>
      <c r="F14" s="4" t="s">
        <v>62</v>
      </c>
      <c r="G14" s="4" t="s">
        <v>63</v>
      </c>
      <c r="H14" s="5">
        <v>10000</v>
      </c>
      <c r="I14" s="6">
        <v>12325</v>
      </c>
      <c r="J14" t="s">
        <v>30</v>
      </c>
      <c r="K14" t="s">
        <v>38</v>
      </c>
      <c r="L14" t="s">
        <v>39</v>
      </c>
      <c r="M14">
        <v>1463098208</v>
      </c>
      <c r="N14">
        <v>1460506208</v>
      </c>
      <c r="O14" t="b">
        <v>0</v>
      </c>
      <c r="P14">
        <v>173</v>
      </c>
      <c r="Q14" t="b">
        <v>1</v>
      </c>
      <c r="R14" t="s">
        <v>33</v>
      </c>
      <c r="S14">
        <v>123</v>
      </c>
      <c r="T14">
        <v>71.239999999999995</v>
      </c>
      <c r="U14" t="s">
        <v>34</v>
      </c>
      <c r="V14" t="s">
        <v>35</v>
      </c>
      <c r="W14" s="7">
        <v>42473.007037037038</v>
      </c>
      <c r="X14" s="7">
        <v>42503.007037037038</v>
      </c>
      <c r="Y14" t="str">
        <f>VLOOKUP(H14,goalrangelookup,2,TRUE)</f>
        <v>10000-14999</v>
      </c>
    </row>
    <row r="15" spans="1:25" x14ac:dyDescent="0.3">
      <c r="E15">
        <v>533</v>
      </c>
      <c r="F15" s="4" t="s">
        <v>64</v>
      </c>
      <c r="G15" s="4" t="s">
        <v>65</v>
      </c>
      <c r="H15" s="5">
        <v>2000</v>
      </c>
      <c r="I15" s="6">
        <v>2004</v>
      </c>
      <c r="J15" t="s">
        <v>30</v>
      </c>
      <c r="K15" t="s">
        <v>31</v>
      </c>
      <c r="L15" t="s">
        <v>32</v>
      </c>
      <c r="M15">
        <v>1463394365</v>
      </c>
      <c r="N15">
        <v>1461320765</v>
      </c>
      <c r="O15" t="b">
        <v>0</v>
      </c>
      <c r="P15">
        <v>17</v>
      </c>
      <c r="Q15" t="b">
        <v>1</v>
      </c>
      <c r="R15" t="s">
        <v>33</v>
      </c>
      <c r="S15">
        <v>100</v>
      </c>
      <c r="T15">
        <v>117.88</v>
      </c>
      <c r="U15" t="s">
        <v>34</v>
      </c>
      <c r="V15" t="s">
        <v>35</v>
      </c>
      <c r="W15" s="7">
        <v>42482.43478009259</v>
      </c>
      <c r="X15" s="7">
        <v>42506.43478009259</v>
      </c>
      <c r="Y15" t="str">
        <f>VLOOKUP(H15,goalrangelookup,2,TRUE)</f>
        <v>1000-4999</v>
      </c>
    </row>
    <row r="16" spans="1:25" x14ac:dyDescent="0.3">
      <c r="E16">
        <v>534</v>
      </c>
      <c r="F16" s="4" t="s">
        <v>66</v>
      </c>
      <c r="G16" s="4" t="s">
        <v>67</v>
      </c>
      <c r="H16" s="5">
        <v>15000</v>
      </c>
      <c r="I16" s="6">
        <v>15700</v>
      </c>
      <c r="J16" t="s">
        <v>30</v>
      </c>
      <c r="K16" t="s">
        <v>68</v>
      </c>
      <c r="L16" t="s">
        <v>69</v>
      </c>
      <c r="M16">
        <v>1446418800</v>
      </c>
      <c r="N16">
        <v>1443036470</v>
      </c>
      <c r="O16" t="b">
        <v>0</v>
      </c>
      <c r="P16">
        <v>48</v>
      </c>
      <c r="Q16" t="b">
        <v>1</v>
      </c>
      <c r="R16" t="s">
        <v>33</v>
      </c>
      <c r="S16">
        <v>105</v>
      </c>
      <c r="T16">
        <v>327.08</v>
      </c>
      <c r="U16" t="s">
        <v>34</v>
      </c>
      <c r="V16" t="s">
        <v>35</v>
      </c>
      <c r="W16" s="7">
        <v>42270.810995370368</v>
      </c>
      <c r="X16" s="7">
        <v>42309.958333333328</v>
      </c>
      <c r="Y16" t="str">
        <f>VLOOKUP(H16,goalrangelookup,2,TRUE)</f>
        <v>15000-19999</v>
      </c>
    </row>
    <row r="17" spans="5:25" x14ac:dyDescent="0.3">
      <c r="E17">
        <v>535</v>
      </c>
      <c r="F17" s="4" t="s">
        <v>70</v>
      </c>
      <c r="G17" s="4" t="s">
        <v>71</v>
      </c>
      <c r="H17" s="5">
        <v>2000</v>
      </c>
      <c r="I17" s="6">
        <v>2050</v>
      </c>
      <c r="J17" t="s">
        <v>30</v>
      </c>
      <c r="K17" t="s">
        <v>31</v>
      </c>
      <c r="L17" t="s">
        <v>32</v>
      </c>
      <c r="M17">
        <v>1483707905</v>
      </c>
      <c r="N17">
        <v>1481115905</v>
      </c>
      <c r="O17" t="b">
        <v>0</v>
      </c>
      <c r="P17">
        <v>59</v>
      </c>
      <c r="Q17" t="b">
        <v>1</v>
      </c>
      <c r="R17" t="s">
        <v>33</v>
      </c>
      <c r="S17">
        <v>103</v>
      </c>
      <c r="T17">
        <v>34.75</v>
      </c>
      <c r="U17" t="s">
        <v>34</v>
      </c>
      <c r="V17" t="s">
        <v>35</v>
      </c>
      <c r="W17" s="7">
        <v>42711.545196759253</v>
      </c>
      <c r="X17" s="7">
        <v>42741.545196759253</v>
      </c>
      <c r="Y17" t="str">
        <f>VLOOKUP(H17,goalrangelookup,2,TRUE)</f>
        <v>1000-4999</v>
      </c>
    </row>
    <row r="18" spans="5:25" x14ac:dyDescent="0.3">
      <c r="E18">
        <v>536</v>
      </c>
      <c r="F18" s="4" t="s">
        <v>72</v>
      </c>
      <c r="G18" s="4" t="s">
        <v>73</v>
      </c>
      <c r="H18" s="5">
        <v>3300</v>
      </c>
      <c r="I18" s="6">
        <v>3902.5</v>
      </c>
      <c r="J18" t="s">
        <v>30</v>
      </c>
      <c r="K18" t="s">
        <v>31</v>
      </c>
      <c r="L18" t="s">
        <v>32</v>
      </c>
      <c r="M18">
        <v>1438624800</v>
      </c>
      <c r="N18">
        <v>1435133807</v>
      </c>
      <c r="O18" t="b">
        <v>0</v>
      </c>
      <c r="P18">
        <v>39</v>
      </c>
      <c r="Q18" t="b">
        <v>1</v>
      </c>
      <c r="R18" t="s">
        <v>33</v>
      </c>
      <c r="S18">
        <v>118</v>
      </c>
      <c r="T18">
        <v>100.06</v>
      </c>
      <c r="U18" t="s">
        <v>34</v>
      </c>
      <c r="V18" t="s">
        <v>35</v>
      </c>
      <c r="W18" s="7">
        <v>42179.344988425932</v>
      </c>
      <c r="X18" s="7">
        <v>42219.75</v>
      </c>
      <c r="Y18" t="str">
        <f>VLOOKUP(H18,goalrangelookup,2,TRUE)</f>
        <v>1000-4999</v>
      </c>
    </row>
    <row r="19" spans="5:25" x14ac:dyDescent="0.3">
      <c r="E19">
        <v>537</v>
      </c>
      <c r="F19" s="4" t="s">
        <v>74</v>
      </c>
      <c r="G19" s="4" t="s">
        <v>75</v>
      </c>
      <c r="H19" s="5">
        <v>2000</v>
      </c>
      <c r="I19" s="6">
        <v>2410</v>
      </c>
      <c r="J19" t="s">
        <v>30</v>
      </c>
      <c r="K19" t="s">
        <v>38</v>
      </c>
      <c r="L19" t="s">
        <v>39</v>
      </c>
      <c r="M19">
        <v>1446665191</v>
      </c>
      <c r="N19">
        <v>1444069591</v>
      </c>
      <c r="O19" t="b">
        <v>0</v>
      </c>
      <c r="P19">
        <v>59</v>
      </c>
      <c r="Q19" t="b">
        <v>1</v>
      </c>
      <c r="R19" t="s">
        <v>33</v>
      </c>
      <c r="S19">
        <v>121</v>
      </c>
      <c r="T19">
        <v>40.85</v>
      </c>
      <c r="U19" t="s">
        <v>34</v>
      </c>
      <c r="V19" t="s">
        <v>35</v>
      </c>
      <c r="W19" s="7">
        <v>42282.768414351856</v>
      </c>
      <c r="X19" s="7">
        <v>42312.810081018513</v>
      </c>
      <c r="Y19" t="str">
        <f>VLOOKUP(H19,goalrangelookup,2,TRUE)</f>
        <v>1000-4999</v>
      </c>
    </row>
    <row r="20" spans="5:25" x14ac:dyDescent="0.3">
      <c r="E20">
        <v>538</v>
      </c>
      <c r="F20" s="4" t="s">
        <v>76</v>
      </c>
      <c r="G20" s="4" t="s">
        <v>77</v>
      </c>
      <c r="H20" s="5">
        <v>5000</v>
      </c>
      <c r="I20" s="6">
        <v>15121</v>
      </c>
      <c r="J20" t="s">
        <v>30</v>
      </c>
      <c r="K20" t="s">
        <v>38</v>
      </c>
      <c r="L20" t="s">
        <v>39</v>
      </c>
      <c r="M20">
        <v>1463166263</v>
      </c>
      <c r="N20">
        <v>1460574263</v>
      </c>
      <c r="O20" t="b">
        <v>0</v>
      </c>
      <c r="P20">
        <v>60</v>
      </c>
      <c r="Q20" t="b">
        <v>1</v>
      </c>
      <c r="R20" t="s">
        <v>33</v>
      </c>
      <c r="S20">
        <v>302</v>
      </c>
      <c r="T20">
        <v>252.02</v>
      </c>
      <c r="U20" t="s">
        <v>34</v>
      </c>
      <c r="V20" t="s">
        <v>35</v>
      </c>
      <c r="W20" s="7">
        <v>42473.794710648144</v>
      </c>
      <c r="X20" s="7">
        <v>42503.794710648144</v>
      </c>
      <c r="Y20" t="str">
        <f>VLOOKUP(H20,goalrangelookup,2,TRUE)</f>
        <v>5000-9999</v>
      </c>
    </row>
    <row r="21" spans="5:25" x14ac:dyDescent="0.3">
      <c r="E21">
        <v>539</v>
      </c>
      <c r="F21" s="4" t="s">
        <v>78</v>
      </c>
      <c r="G21" s="4" t="s">
        <v>79</v>
      </c>
      <c r="H21" s="5">
        <v>500</v>
      </c>
      <c r="I21" s="6">
        <v>503.22</v>
      </c>
      <c r="J21" t="s">
        <v>30</v>
      </c>
      <c r="K21" t="s">
        <v>31</v>
      </c>
      <c r="L21" t="s">
        <v>32</v>
      </c>
      <c r="M21">
        <v>1467681107</v>
      </c>
      <c r="N21">
        <v>1465866707</v>
      </c>
      <c r="O21" t="b">
        <v>0</v>
      </c>
      <c r="P21">
        <v>20</v>
      </c>
      <c r="Q21" t="b">
        <v>1</v>
      </c>
      <c r="R21" t="s">
        <v>33</v>
      </c>
      <c r="S21">
        <v>101</v>
      </c>
      <c r="T21">
        <v>25.16</v>
      </c>
      <c r="U21" t="s">
        <v>34</v>
      </c>
      <c r="V21" t="s">
        <v>35</v>
      </c>
      <c r="W21" s="7">
        <v>42535.049849537041</v>
      </c>
      <c r="X21" s="7">
        <v>42556.049849537041</v>
      </c>
      <c r="Y21" t="str">
        <f>VLOOKUP(H21,goalrangelookup,2,TRUE)</f>
        <v>0-999</v>
      </c>
    </row>
    <row r="22" spans="5:25" x14ac:dyDescent="0.3">
      <c r="E22">
        <v>1284</v>
      </c>
      <c r="F22" s="4" t="s">
        <v>80</v>
      </c>
      <c r="G22" s="4" t="s">
        <v>81</v>
      </c>
      <c r="H22" s="5">
        <v>2000</v>
      </c>
      <c r="I22" s="6">
        <v>2020</v>
      </c>
      <c r="J22" t="s">
        <v>30</v>
      </c>
      <c r="K22" t="s">
        <v>38</v>
      </c>
      <c r="L22" t="s">
        <v>39</v>
      </c>
      <c r="M22">
        <v>1483203540</v>
      </c>
      <c r="N22">
        <v>1481175482</v>
      </c>
      <c r="O22" t="b">
        <v>0</v>
      </c>
      <c r="P22">
        <v>31</v>
      </c>
      <c r="Q22" t="b">
        <v>1</v>
      </c>
      <c r="R22" t="s">
        <v>33</v>
      </c>
      <c r="S22">
        <v>101</v>
      </c>
      <c r="T22">
        <v>65.16</v>
      </c>
      <c r="U22" t="s">
        <v>34</v>
      </c>
      <c r="V22" t="s">
        <v>35</v>
      </c>
      <c r="W22" s="7">
        <v>42712.23474537037</v>
      </c>
      <c r="X22" s="7">
        <v>42735.707638888889</v>
      </c>
      <c r="Y22" t="str">
        <f>VLOOKUP(H22,goalrangelookup,2,TRUE)</f>
        <v>1000-4999</v>
      </c>
    </row>
    <row r="23" spans="5:25" x14ac:dyDescent="0.3">
      <c r="E23">
        <v>1285</v>
      </c>
      <c r="F23" s="4" t="s">
        <v>82</v>
      </c>
      <c r="G23" s="4" t="s">
        <v>83</v>
      </c>
      <c r="H23" s="5">
        <v>2000</v>
      </c>
      <c r="I23" s="6">
        <v>2033</v>
      </c>
      <c r="J23" t="s">
        <v>30</v>
      </c>
      <c r="K23" t="s">
        <v>31</v>
      </c>
      <c r="L23" t="s">
        <v>32</v>
      </c>
      <c r="M23">
        <v>1434808775</v>
      </c>
      <c r="N23">
        <v>1433512775</v>
      </c>
      <c r="O23" t="b">
        <v>0</v>
      </c>
      <c r="P23">
        <v>63</v>
      </c>
      <c r="Q23" t="b">
        <v>1</v>
      </c>
      <c r="R23" t="s">
        <v>33</v>
      </c>
      <c r="S23">
        <v>102</v>
      </c>
      <c r="T23">
        <v>32.270000000000003</v>
      </c>
      <c r="U23" t="s">
        <v>34</v>
      </c>
      <c r="V23" t="s">
        <v>35</v>
      </c>
      <c r="W23" s="7">
        <v>42160.583043981482</v>
      </c>
      <c r="X23" s="7">
        <v>42175.583043981482</v>
      </c>
      <c r="Y23" t="str">
        <f>VLOOKUP(H23,goalrangelookup,2,TRUE)</f>
        <v>1000-4999</v>
      </c>
    </row>
    <row r="24" spans="5:25" x14ac:dyDescent="0.3">
      <c r="E24">
        <v>1286</v>
      </c>
      <c r="F24" s="4" t="s">
        <v>84</v>
      </c>
      <c r="G24" s="4" t="s">
        <v>85</v>
      </c>
      <c r="H24" s="5">
        <v>1500</v>
      </c>
      <c r="I24" s="6">
        <v>1625</v>
      </c>
      <c r="J24" t="s">
        <v>30</v>
      </c>
      <c r="K24" t="s">
        <v>31</v>
      </c>
      <c r="L24" t="s">
        <v>32</v>
      </c>
      <c r="M24">
        <v>1424181600</v>
      </c>
      <c r="N24">
        <v>1423041227</v>
      </c>
      <c r="O24" t="b">
        <v>0</v>
      </c>
      <c r="P24">
        <v>20</v>
      </c>
      <c r="Q24" t="b">
        <v>1</v>
      </c>
      <c r="R24" t="s">
        <v>33</v>
      </c>
      <c r="S24">
        <v>108</v>
      </c>
      <c r="T24">
        <v>81.25</v>
      </c>
      <c r="U24" t="s">
        <v>34</v>
      </c>
      <c r="V24" t="s">
        <v>35</v>
      </c>
      <c r="W24" s="7">
        <v>42039.384571759263</v>
      </c>
      <c r="X24" s="7">
        <v>42052.583333333328</v>
      </c>
      <c r="Y24" t="str">
        <f>VLOOKUP(H24,goalrangelookup,2,TRUE)</f>
        <v>1000-4999</v>
      </c>
    </row>
    <row r="25" spans="5:25" ht="43.2" x14ac:dyDescent="0.3">
      <c r="E25">
        <v>1287</v>
      </c>
      <c r="F25" s="4" t="s">
        <v>86</v>
      </c>
      <c r="G25" s="4" t="s">
        <v>87</v>
      </c>
      <c r="H25" s="5">
        <v>250</v>
      </c>
      <c r="I25" s="6">
        <v>605</v>
      </c>
      <c r="J25" t="s">
        <v>30</v>
      </c>
      <c r="K25" t="s">
        <v>31</v>
      </c>
      <c r="L25" t="s">
        <v>32</v>
      </c>
      <c r="M25">
        <v>1434120856</v>
      </c>
      <c r="N25">
        <v>1428936856</v>
      </c>
      <c r="O25" t="b">
        <v>0</v>
      </c>
      <c r="P25">
        <v>25</v>
      </c>
      <c r="Q25" t="b">
        <v>1</v>
      </c>
      <c r="R25" t="s">
        <v>33</v>
      </c>
      <c r="S25">
        <v>242</v>
      </c>
      <c r="T25">
        <v>24.2</v>
      </c>
      <c r="U25" t="s">
        <v>34</v>
      </c>
      <c r="V25" t="s">
        <v>35</v>
      </c>
      <c r="W25" s="7">
        <v>42107.621018518519</v>
      </c>
      <c r="X25" s="7">
        <v>42167.621018518519</v>
      </c>
      <c r="Y25" t="str">
        <f>VLOOKUP(H25,goalrangelookup,2,TRUE)</f>
        <v>0-999</v>
      </c>
    </row>
    <row r="26" spans="5:25" x14ac:dyDescent="0.3">
      <c r="E26">
        <v>1288</v>
      </c>
      <c r="F26" s="4" t="s">
        <v>88</v>
      </c>
      <c r="G26" s="4" t="s">
        <v>89</v>
      </c>
      <c r="H26" s="5">
        <v>4000</v>
      </c>
      <c r="I26" s="6">
        <v>4018</v>
      </c>
      <c r="J26" t="s">
        <v>30</v>
      </c>
      <c r="K26" t="s">
        <v>38</v>
      </c>
      <c r="L26" t="s">
        <v>39</v>
      </c>
      <c r="M26">
        <v>1470801600</v>
      </c>
      <c r="N26">
        <v>1468122163</v>
      </c>
      <c r="O26" t="b">
        <v>0</v>
      </c>
      <c r="P26">
        <v>61</v>
      </c>
      <c r="Q26" t="b">
        <v>1</v>
      </c>
      <c r="R26" t="s">
        <v>33</v>
      </c>
      <c r="S26">
        <v>100</v>
      </c>
      <c r="T26">
        <v>65.87</v>
      </c>
      <c r="U26" t="s">
        <v>34</v>
      </c>
      <c r="V26" t="s">
        <v>35</v>
      </c>
      <c r="W26" s="7">
        <v>42561.154664351852</v>
      </c>
      <c r="X26" s="7">
        <v>42592.166666666672</v>
      </c>
      <c r="Y26" t="str">
        <f>VLOOKUP(H26,goalrangelookup,2,TRUE)</f>
        <v>1000-4999</v>
      </c>
    </row>
    <row r="27" spans="5:25" x14ac:dyDescent="0.3">
      <c r="E27">
        <v>1289</v>
      </c>
      <c r="F27" s="4" t="s">
        <v>90</v>
      </c>
      <c r="G27" s="4" t="s">
        <v>91</v>
      </c>
      <c r="H27" s="5">
        <v>1500</v>
      </c>
      <c r="I27" s="6">
        <v>1876</v>
      </c>
      <c r="J27" t="s">
        <v>30</v>
      </c>
      <c r="K27" t="s">
        <v>38</v>
      </c>
      <c r="L27" t="s">
        <v>39</v>
      </c>
      <c r="M27">
        <v>1483499645</v>
      </c>
      <c r="N27">
        <v>1480907645</v>
      </c>
      <c r="O27" t="b">
        <v>0</v>
      </c>
      <c r="P27">
        <v>52</v>
      </c>
      <c r="Q27" t="b">
        <v>1</v>
      </c>
      <c r="R27" t="s">
        <v>33</v>
      </c>
      <c r="S27">
        <v>125</v>
      </c>
      <c r="T27">
        <v>36.08</v>
      </c>
      <c r="U27" t="s">
        <v>34</v>
      </c>
      <c r="V27" t="s">
        <v>35</v>
      </c>
      <c r="W27" s="7">
        <v>42709.134780092587</v>
      </c>
      <c r="X27" s="7">
        <v>42739.134780092587</v>
      </c>
      <c r="Y27" t="str">
        <f>VLOOKUP(H27,goalrangelookup,2,TRUE)</f>
        <v>1000-4999</v>
      </c>
    </row>
    <row r="28" spans="5:25" x14ac:dyDescent="0.3">
      <c r="E28">
        <v>1290</v>
      </c>
      <c r="F28" s="4" t="s">
        <v>92</v>
      </c>
      <c r="G28" s="4" t="s">
        <v>93</v>
      </c>
      <c r="H28" s="5">
        <v>3500</v>
      </c>
      <c r="I28" s="6">
        <v>3800</v>
      </c>
      <c r="J28" t="s">
        <v>30</v>
      </c>
      <c r="K28" t="s">
        <v>38</v>
      </c>
      <c r="L28" t="s">
        <v>39</v>
      </c>
      <c r="M28">
        <v>1429772340</v>
      </c>
      <c r="N28">
        <v>1427121931</v>
      </c>
      <c r="O28" t="b">
        <v>0</v>
      </c>
      <c r="P28">
        <v>86</v>
      </c>
      <c r="Q28" t="b">
        <v>1</v>
      </c>
      <c r="R28" t="s">
        <v>33</v>
      </c>
      <c r="S28">
        <v>109</v>
      </c>
      <c r="T28">
        <v>44.19</v>
      </c>
      <c r="U28" t="s">
        <v>34</v>
      </c>
      <c r="V28" t="s">
        <v>35</v>
      </c>
      <c r="W28" s="7">
        <v>42086.614942129629</v>
      </c>
      <c r="X28" s="7">
        <v>42117.290972222225</v>
      </c>
      <c r="Y28" t="str">
        <f>VLOOKUP(H28,goalrangelookup,2,TRUE)</f>
        <v>1000-4999</v>
      </c>
    </row>
    <row r="29" spans="5:25" x14ac:dyDescent="0.3">
      <c r="E29">
        <v>1291</v>
      </c>
      <c r="F29" s="4" t="s">
        <v>94</v>
      </c>
      <c r="G29" s="4" t="s">
        <v>95</v>
      </c>
      <c r="H29" s="5">
        <v>3000</v>
      </c>
      <c r="I29" s="6">
        <v>4371</v>
      </c>
      <c r="J29" t="s">
        <v>30</v>
      </c>
      <c r="K29" t="s">
        <v>38</v>
      </c>
      <c r="L29" t="s">
        <v>39</v>
      </c>
      <c r="M29">
        <v>1428390000</v>
      </c>
      <c r="N29">
        <v>1425224391</v>
      </c>
      <c r="O29" t="b">
        <v>0</v>
      </c>
      <c r="P29">
        <v>42</v>
      </c>
      <c r="Q29" t="b">
        <v>1</v>
      </c>
      <c r="R29" t="s">
        <v>33</v>
      </c>
      <c r="S29">
        <v>146</v>
      </c>
      <c r="T29">
        <v>104.07</v>
      </c>
      <c r="U29" t="s">
        <v>34</v>
      </c>
      <c r="V29" t="s">
        <v>35</v>
      </c>
      <c r="W29" s="7">
        <v>42064.652673611112</v>
      </c>
      <c r="X29" s="7">
        <v>42101.291666666672</v>
      </c>
      <c r="Y29" t="str">
        <f>VLOOKUP(H29,goalrangelookup,2,TRUE)</f>
        <v>1000-4999</v>
      </c>
    </row>
    <row r="30" spans="5:25" x14ac:dyDescent="0.3">
      <c r="E30">
        <v>1292</v>
      </c>
      <c r="F30" s="4" t="s">
        <v>96</v>
      </c>
      <c r="G30" s="4" t="s">
        <v>97</v>
      </c>
      <c r="H30" s="5">
        <v>1700</v>
      </c>
      <c r="I30" s="6">
        <v>1870</v>
      </c>
      <c r="J30" t="s">
        <v>30</v>
      </c>
      <c r="K30" t="s">
        <v>31</v>
      </c>
      <c r="L30" t="s">
        <v>32</v>
      </c>
      <c r="M30">
        <v>1444172340</v>
      </c>
      <c r="N30">
        <v>1441822828</v>
      </c>
      <c r="O30" t="b">
        <v>0</v>
      </c>
      <c r="P30">
        <v>52</v>
      </c>
      <c r="Q30" t="b">
        <v>1</v>
      </c>
      <c r="R30" t="s">
        <v>33</v>
      </c>
      <c r="S30">
        <v>110</v>
      </c>
      <c r="T30">
        <v>35.96</v>
      </c>
      <c r="U30" t="s">
        <v>34</v>
      </c>
      <c r="V30" t="s">
        <v>35</v>
      </c>
      <c r="W30" s="7">
        <v>42256.764212962968</v>
      </c>
      <c r="X30" s="7">
        <v>42283.957638888889</v>
      </c>
      <c r="Y30" t="str">
        <f>VLOOKUP(H30,goalrangelookup,2,TRUE)</f>
        <v>1000-4999</v>
      </c>
    </row>
    <row r="31" spans="5:25" x14ac:dyDescent="0.3">
      <c r="E31">
        <v>1293</v>
      </c>
      <c r="F31" s="4" t="s">
        <v>98</v>
      </c>
      <c r="G31" s="4" t="s">
        <v>99</v>
      </c>
      <c r="H31" s="5">
        <v>15000</v>
      </c>
      <c r="I31" s="6">
        <v>15335</v>
      </c>
      <c r="J31" t="s">
        <v>30</v>
      </c>
      <c r="K31" t="s">
        <v>38</v>
      </c>
      <c r="L31" t="s">
        <v>39</v>
      </c>
      <c r="M31">
        <v>1447523371</v>
      </c>
      <c r="N31">
        <v>1444927771</v>
      </c>
      <c r="O31" t="b">
        <v>0</v>
      </c>
      <c r="P31">
        <v>120</v>
      </c>
      <c r="Q31" t="b">
        <v>1</v>
      </c>
      <c r="R31" t="s">
        <v>33</v>
      </c>
      <c r="S31">
        <v>102</v>
      </c>
      <c r="T31">
        <v>127.79</v>
      </c>
      <c r="U31" t="s">
        <v>34</v>
      </c>
      <c r="V31" t="s">
        <v>35</v>
      </c>
      <c r="W31" s="7">
        <v>42292.701053240744</v>
      </c>
      <c r="X31" s="7">
        <v>42322.742719907401</v>
      </c>
      <c r="Y31" t="str">
        <f>VLOOKUP(H31,goalrangelookup,2,TRUE)</f>
        <v>15000-19999</v>
      </c>
    </row>
    <row r="32" spans="5:25" x14ac:dyDescent="0.3">
      <c r="E32">
        <v>1294</v>
      </c>
      <c r="F32" s="4" t="s">
        <v>100</v>
      </c>
      <c r="G32" s="4" t="s">
        <v>101</v>
      </c>
      <c r="H32" s="5">
        <v>500</v>
      </c>
      <c r="I32" s="6">
        <v>610</v>
      </c>
      <c r="J32" t="s">
        <v>30</v>
      </c>
      <c r="K32" t="s">
        <v>31</v>
      </c>
      <c r="L32" t="s">
        <v>32</v>
      </c>
      <c r="M32">
        <v>1445252400</v>
      </c>
      <c r="N32">
        <v>1443696797</v>
      </c>
      <c r="O32" t="b">
        <v>0</v>
      </c>
      <c r="P32">
        <v>22</v>
      </c>
      <c r="Q32" t="b">
        <v>1</v>
      </c>
      <c r="R32" t="s">
        <v>33</v>
      </c>
      <c r="S32">
        <v>122</v>
      </c>
      <c r="T32">
        <v>27.73</v>
      </c>
      <c r="U32" t="s">
        <v>34</v>
      </c>
      <c r="V32" t="s">
        <v>35</v>
      </c>
      <c r="W32" s="7">
        <v>42278.453668981485</v>
      </c>
      <c r="X32" s="7">
        <v>42296.458333333328</v>
      </c>
      <c r="Y32" t="str">
        <f>VLOOKUP(H32,goalrangelookup,2,TRUE)</f>
        <v>0-999</v>
      </c>
    </row>
    <row r="33" spans="5:25" x14ac:dyDescent="0.3">
      <c r="E33">
        <v>1295</v>
      </c>
      <c r="F33" s="4" t="s">
        <v>102</v>
      </c>
      <c r="G33" s="4" t="s">
        <v>103</v>
      </c>
      <c r="H33" s="5">
        <v>2500</v>
      </c>
      <c r="I33" s="6">
        <v>2549</v>
      </c>
      <c r="J33" t="s">
        <v>30</v>
      </c>
      <c r="K33" t="s">
        <v>31</v>
      </c>
      <c r="L33" t="s">
        <v>32</v>
      </c>
      <c r="M33">
        <v>1438189200</v>
      </c>
      <c r="N33">
        <v>1435585497</v>
      </c>
      <c r="O33" t="b">
        <v>0</v>
      </c>
      <c r="P33">
        <v>64</v>
      </c>
      <c r="Q33" t="b">
        <v>1</v>
      </c>
      <c r="R33" t="s">
        <v>33</v>
      </c>
      <c r="S33">
        <v>102</v>
      </c>
      <c r="T33">
        <v>39.83</v>
      </c>
      <c r="U33" t="s">
        <v>34</v>
      </c>
      <c r="V33" t="s">
        <v>35</v>
      </c>
      <c r="W33" s="7">
        <v>42184.572881944448</v>
      </c>
      <c r="X33" s="7">
        <v>42214.708333333328</v>
      </c>
      <c r="Y33" t="str">
        <f>VLOOKUP(H33,goalrangelookup,2,TRUE)</f>
        <v>1000-4999</v>
      </c>
    </row>
    <row r="34" spans="5:25" x14ac:dyDescent="0.3">
      <c r="E34">
        <v>1296</v>
      </c>
      <c r="F34" s="4" t="s">
        <v>104</v>
      </c>
      <c r="G34" s="4" t="s">
        <v>105</v>
      </c>
      <c r="H34" s="5">
        <v>850</v>
      </c>
      <c r="I34" s="6">
        <v>1200</v>
      </c>
      <c r="J34" t="s">
        <v>30</v>
      </c>
      <c r="K34" t="s">
        <v>31</v>
      </c>
      <c r="L34" t="s">
        <v>32</v>
      </c>
      <c r="M34">
        <v>1457914373</v>
      </c>
      <c r="N34">
        <v>1456189973</v>
      </c>
      <c r="O34" t="b">
        <v>0</v>
      </c>
      <c r="P34">
        <v>23</v>
      </c>
      <c r="Q34" t="b">
        <v>1</v>
      </c>
      <c r="R34" t="s">
        <v>33</v>
      </c>
      <c r="S34">
        <v>141</v>
      </c>
      <c r="T34">
        <v>52.17</v>
      </c>
      <c r="U34" t="s">
        <v>34</v>
      </c>
      <c r="V34" t="s">
        <v>35</v>
      </c>
      <c r="W34" s="7">
        <v>42423.050613425927</v>
      </c>
      <c r="X34" s="7">
        <v>42443.008946759262</v>
      </c>
      <c r="Y34" t="str">
        <f>VLOOKUP(H34,goalrangelookup,2,TRUE)</f>
        <v>0-999</v>
      </c>
    </row>
    <row r="35" spans="5:25" x14ac:dyDescent="0.3">
      <c r="E35">
        <v>1297</v>
      </c>
      <c r="F35" s="4" t="s">
        <v>106</v>
      </c>
      <c r="G35" s="4" t="s">
        <v>107</v>
      </c>
      <c r="H35" s="5">
        <v>20000</v>
      </c>
      <c r="I35" s="6">
        <v>21905</v>
      </c>
      <c r="J35" t="s">
        <v>30</v>
      </c>
      <c r="K35" t="s">
        <v>38</v>
      </c>
      <c r="L35" t="s">
        <v>39</v>
      </c>
      <c r="M35">
        <v>1462125358</v>
      </c>
      <c r="N35">
        <v>1459533358</v>
      </c>
      <c r="O35" t="b">
        <v>0</v>
      </c>
      <c r="P35">
        <v>238</v>
      </c>
      <c r="Q35" t="b">
        <v>1</v>
      </c>
      <c r="R35" t="s">
        <v>33</v>
      </c>
      <c r="S35">
        <v>110</v>
      </c>
      <c r="T35">
        <v>92.04</v>
      </c>
      <c r="U35" t="s">
        <v>34</v>
      </c>
      <c r="V35" t="s">
        <v>35</v>
      </c>
      <c r="W35" s="7">
        <v>42461.747199074074</v>
      </c>
      <c r="X35" s="7">
        <v>42491.747199074074</v>
      </c>
      <c r="Y35" t="str">
        <f>VLOOKUP(H35,goalrangelookup,2,TRUE)</f>
        <v>25000-29999</v>
      </c>
    </row>
    <row r="36" spans="5:25" x14ac:dyDescent="0.3">
      <c r="E36">
        <v>1298</v>
      </c>
      <c r="F36" s="4" t="s">
        <v>108</v>
      </c>
      <c r="G36" s="4" t="s">
        <v>109</v>
      </c>
      <c r="H36" s="5">
        <v>2000</v>
      </c>
      <c r="I36" s="6">
        <v>2093</v>
      </c>
      <c r="J36" t="s">
        <v>30</v>
      </c>
      <c r="K36" t="s">
        <v>31</v>
      </c>
      <c r="L36" t="s">
        <v>32</v>
      </c>
      <c r="M36">
        <v>1461860432</v>
      </c>
      <c r="N36">
        <v>1459268432</v>
      </c>
      <c r="O36" t="b">
        <v>0</v>
      </c>
      <c r="P36">
        <v>33</v>
      </c>
      <c r="Q36" t="b">
        <v>1</v>
      </c>
      <c r="R36" t="s">
        <v>33</v>
      </c>
      <c r="S36">
        <v>105</v>
      </c>
      <c r="T36">
        <v>63.42</v>
      </c>
      <c r="U36" t="s">
        <v>34</v>
      </c>
      <c r="V36" t="s">
        <v>35</v>
      </c>
      <c r="W36" s="7">
        <v>42458.680925925932</v>
      </c>
      <c r="X36" s="7">
        <v>42488.680925925932</v>
      </c>
      <c r="Y36" t="str">
        <f>VLOOKUP(H36,goalrangelookup,2,TRUE)</f>
        <v>1000-4999</v>
      </c>
    </row>
    <row r="37" spans="5:25" x14ac:dyDescent="0.3">
      <c r="E37">
        <v>1299</v>
      </c>
      <c r="F37" s="4" t="s">
        <v>110</v>
      </c>
      <c r="G37" s="4" t="s">
        <v>111</v>
      </c>
      <c r="H37" s="5">
        <v>3500</v>
      </c>
      <c r="I37" s="6">
        <v>4340</v>
      </c>
      <c r="J37" t="s">
        <v>30</v>
      </c>
      <c r="K37" t="s">
        <v>38</v>
      </c>
      <c r="L37" t="s">
        <v>39</v>
      </c>
      <c r="M37">
        <v>1436902359</v>
      </c>
      <c r="N37">
        <v>1434310359</v>
      </c>
      <c r="O37" t="b">
        <v>0</v>
      </c>
      <c r="P37">
        <v>32</v>
      </c>
      <c r="Q37" t="b">
        <v>1</v>
      </c>
      <c r="R37" t="s">
        <v>33</v>
      </c>
      <c r="S37">
        <v>124</v>
      </c>
      <c r="T37">
        <v>135.63</v>
      </c>
      <c r="U37" t="s">
        <v>34</v>
      </c>
      <c r="V37" t="s">
        <v>35</v>
      </c>
      <c r="W37" s="7">
        <v>42169.814340277779</v>
      </c>
      <c r="X37" s="7">
        <v>42199.814340277779</v>
      </c>
      <c r="Y37" t="str">
        <f>VLOOKUP(H37,goalrangelookup,2,TRUE)</f>
        <v>1000-4999</v>
      </c>
    </row>
    <row r="38" spans="5:25" x14ac:dyDescent="0.3">
      <c r="E38">
        <v>1300</v>
      </c>
      <c r="F38" s="4" t="s">
        <v>112</v>
      </c>
      <c r="G38" s="4" t="s">
        <v>113</v>
      </c>
      <c r="H38" s="5">
        <v>3000</v>
      </c>
      <c r="I38" s="6">
        <v>4050</v>
      </c>
      <c r="J38" t="s">
        <v>30</v>
      </c>
      <c r="K38" t="s">
        <v>38</v>
      </c>
      <c r="L38" t="s">
        <v>39</v>
      </c>
      <c r="M38">
        <v>1464807420</v>
      </c>
      <c r="N38">
        <v>1461427938</v>
      </c>
      <c r="O38" t="b">
        <v>0</v>
      </c>
      <c r="P38">
        <v>24</v>
      </c>
      <c r="Q38" t="b">
        <v>1</v>
      </c>
      <c r="R38" t="s">
        <v>33</v>
      </c>
      <c r="S38">
        <v>135</v>
      </c>
      <c r="T38">
        <v>168.75</v>
      </c>
      <c r="U38" t="s">
        <v>34</v>
      </c>
      <c r="V38" t="s">
        <v>35</v>
      </c>
      <c r="W38" s="7">
        <v>42483.675208333334</v>
      </c>
      <c r="X38" s="7">
        <v>42522.789583333331</v>
      </c>
      <c r="Y38" t="str">
        <f>VLOOKUP(H38,goalrangelookup,2,TRUE)</f>
        <v>1000-4999</v>
      </c>
    </row>
    <row r="39" spans="5:25" x14ac:dyDescent="0.3">
      <c r="E39">
        <v>1301</v>
      </c>
      <c r="F39" s="4" t="s">
        <v>114</v>
      </c>
      <c r="G39" s="4" t="s">
        <v>115</v>
      </c>
      <c r="H39" s="5">
        <v>2000</v>
      </c>
      <c r="I39" s="6">
        <v>2055</v>
      </c>
      <c r="J39" t="s">
        <v>30</v>
      </c>
      <c r="K39" t="s">
        <v>38</v>
      </c>
      <c r="L39" t="s">
        <v>39</v>
      </c>
      <c r="M39">
        <v>1437447600</v>
      </c>
      <c r="N39">
        <v>1436551178</v>
      </c>
      <c r="O39" t="b">
        <v>0</v>
      </c>
      <c r="P39">
        <v>29</v>
      </c>
      <c r="Q39" t="b">
        <v>1</v>
      </c>
      <c r="R39" t="s">
        <v>33</v>
      </c>
      <c r="S39">
        <v>103</v>
      </c>
      <c r="T39">
        <v>70.86</v>
      </c>
      <c r="U39" t="s">
        <v>34</v>
      </c>
      <c r="V39" t="s">
        <v>35</v>
      </c>
      <c r="W39" s="7">
        <v>42195.749745370369</v>
      </c>
      <c r="X39" s="7">
        <v>42206.125</v>
      </c>
      <c r="Y39" t="str">
        <f>VLOOKUP(H39,goalrangelookup,2,TRUE)</f>
        <v>1000-4999</v>
      </c>
    </row>
    <row r="40" spans="5:25" x14ac:dyDescent="0.3">
      <c r="E40">
        <v>1302</v>
      </c>
      <c r="F40" s="4" t="s">
        <v>116</v>
      </c>
      <c r="G40" s="4" t="s">
        <v>117</v>
      </c>
      <c r="H40" s="5">
        <v>2500</v>
      </c>
      <c r="I40" s="6">
        <v>2500</v>
      </c>
      <c r="J40" t="s">
        <v>30</v>
      </c>
      <c r="K40" t="s">
        <v>38</v>
      </c>
      <c r="L40" t="s">
        <v>39</v>
      </c>
      <c r="M40">
        <v>1480559011</v>
      </c>
      <c r="N40">
        <v>1477963411</v>
      </c>
      <c r="O40" t="b">
        <v>0</v>
      </c>
      <c r="P40">
        <v>50</v>
      </c>
      <c r="Q40" t="b">
        <v>1</v>
      </c>
      <c r="R40" t="s">
        <v>33</v>
      </c>
      <c r="S40">
        <v>100</v>
      </c>
      <c r="T40">
        <v>50</v>
      </c>
      <c r="U40" t="s">
        <v>34</v>
      </c>
      <c r="V40" t="s">
        <v>35</v>
      </c>
      <c r="W40" s="7">
        <v>42675.057997685188</v>
      </c>
      <c r="X40" s="7">
        <v>42705.099664351852</v>
      </c>
      <c r="Y40" t="str">
        <f>VLOOKUP(H40,goalrangelookup,2,TRUE)</f>
        <v>1000-4999</v>
      </c>
    </row>
    <row r="41" spans="5:25" x14ac:dyDescent="0.3">
      <c r="E41">
        <v>1303</v>
      </c>
      <c r="F41" s="4" t="s">
        <v>118</v>
      </c>
      <c r="G41" s="4" t="s">
        <v>119</v>
      </c>
      <c r="H41" s="5">
        <v>3500</v>
      </c>
      <c r="I41" s="6">
        <v>4559.13</v>
      </c>
      <c r="J41" t="s">
        <v>30</v>
      </c>
      <c r="K41" t="s">
        <v>31</v>
      </c>
      <c r="L41" t="s">
        <v>32</v>
      </c>
      <c r="M41">
        <v>1469962800</v>
      </c>
      <c r="N41">
        <v>1468578920</v>
      </c>
      <c r="O41" t="b">
        <v>0</v>
      </c>
      <c r="P41">
        <v>108</v>
      </c>
      <c r="Q41" t="b">
        <v>1</v>
      </c>
      <c r="R41" t="s">
        <v>33</v>
      </c>
      <c r="S41">
        <v>130</v>
      </c>
      <c r="T41">
        <v>42.21</v>
      </c>
      <c r="U41" t="s">
        <v>34</v>
      </c>
      <c r="V41" t="s">
        <v>35</v>
      </c>
      <c r="W41" s="7">
        <v>42566.441203703704</v>
      </c>
      <c r="X41" s="7">
        <v>42582.458333333328</v>
      </c>
      <c r="Y41" t="str">
        <f>VLOOKUP(H41,goalrangelookup,2,TRUE)</f>
        <v>1000-4999</v>
      </c>
    </row>
    <row r="42" spans="5:25" x14ac:dyDescent="0.3">
      <c r="E42">
        <v>2781</v>
      </c>
      <c r="F42" s="4" t="s">
        <v>120</v>
      </c>
      <c r="G42" s="4" t="s">
        <v>121</v>
      </c>
      <c r="H42" s="5">
        <v>1250</v>
      </c>
      <c r="I42" s="6">
        <v>1316</v>
      </c>
      <c r="J42" t="s">
        <v>30</v>
      </c>
      <c r="K42" t="s">
        <v>38</v>
      </c>
      <c r="L42" t="s">
        <v>39</v>
      </c>
      <c r="M42">
        <v>1423724400</v>
      </c>
      <c r="N42">
        <v>1421274954</v>
      </c>
      <c r="O42" t="b">
        <v>0</v>
      </c>
      <c r="P42">
        <v>28</v>
      </c>
      <c r="Q42" t="b">
        <v>1</v>
      </c>
      <c r="R42" t="s">
        <v>33</v>
      </c>
      <c r="S42">
        <v>105</v>
      </c>
      <c r="T42">
        <v>47</v>
      </c>
      <c r="U42" t="s">
        <v>34</v>
      </c>
      <c r="V42" t="s">
        <v>35</v>
      </c>
      <c r="W42" s="7">
        <v>42018.94159722222</v>
      </c>
      <c r="X42" s="7">
        <v>42047.291666666672</v>
      </c>
      <c r="Y42" t="str">
        <f>VLOOKUP(H42,goalrangelookup,2,TRUE)</f>
        <v>1000-4999</v>
      </c>
    </row>
    <row r="43" spans="5:25" x14ac:dyDescent="0.3">
      <c r="E43">
        <v>2782</v>
      </c>
      <c r="F43" s="4" t="s">
        <v>122</v>
      </c>
      <c r="G43" s="4" t="s">
        <v>123</v>
      </c>
      <c r="H43" s="5">
        <v>1000</v>
      </c>
      <c r="I43" s="6">
        <v>1200</v>
      </c>
      <c r="J43" t="s">
        <v>30</v>
      </c>
      <c r="K43" t="s">
        <v>38</v>
      </c>
      <c r="L43" t="s">
        <v>39</v>
      </c>
      <c r="M43">
        <v>1424149140</v>
      </c>
      <c r="N43">
        <v>1421964718</v>
      </c>
      <c r="O43" t="b">
        <v>0</v>
      </c>
      <c r="P43">
        <v>18</v>
      </c>
      <c r="Q43" t="b">
        <v>1</v>
      </c>
      <c r="R43" t="s">
        <v>33</v>
      </c>
      <c r="S43">
        <v>120</v>
      </c>
      <c r="T43">
        <v>66.67</v>
      </c>
      <c r="U43" t="s">
        <v>34</v>
      </c>
      <c r="V43" t="s">
        <v>35</v>
      </c>
      <c r="W43" s="7">
        <v>42026.924976851849</v>
      </c>
      <c r="X43" s="7">
        <v>42052.207638888889</v>
      </c>
      <c r="Y43" t="str">
        <f>VLOOKUP(H43,goalrangelookup,2,TRUE)</f>
        <v>1000-4999</v>
      </c>
    </row>
    <row r="44" spans="5:25" x14ac:dyDescent="0.3">
      <c r="E44">
        <v>2783</v>
      </c>
      <c r="F44" s="4" t="s">
        <v>124</v>
      </c>
      <c r="G44" s="4" t="s">
        <v>125</v>
      </c>
      <c r="H44" s="5">
        <v>1000</v>
      </c>
      <c r="I44" s="6">
        <v>1145</v>
      </c>
      <c r="J44" t="s">
        <v>30</v>
      </c>
      <c r="K44" t="s">
        <v>31</v>
      </c>
      <c r="L44" t="s">
        <v>32</v>
      </c>
      <c r="M44">
        <v>1429793446</v>
      </c>
      <c r="N44">
        <v>1428583846</v>
      </c>
      <c r="O44" t="b">
        <v>0</v>
      </c>
      <c r="P44">
        <v>61</v>
      </c>
      <c r="Q44" t="b">
        <v>1</v>
      </c>
      <c r="R44" t="s">
        <v>33</v>
      </c>
      <c r="S44">
        <v>115</v>
      </c>
      <c r="T44">
        <v>18.77</v>
      </c>
      <c r="U44" t="s">
        <v>34</v>
      </c>
      <c r="V44" t="s">
        <v>35</v>
      </c>
      <c r="W44" s="7">
        <v>42103.535254629634</v>
      </c>
      <c r="X44" s="7">
        <v>42117.535254629634</v>
      </c>
      <c r="Y44" t="str">
        <f>VLOOKUP(H44,goalrangelookup,2,TRUE)</f>
        <v>1000-4999</v>
      </c>
    </row>
    <row r="45" spans="5:25" x14ac:dyDescent="0.3">
      <c r="E45">
        <v>2784</v>
      </c>
      <c r="F45" s="4" t="s">
        <v>126</v>
      </c>
      <c r="G45" s="4" t="s">
        <v>127</v>
      </c>
      <c r="H45" s="5">
        <v>6000</v>
      </c>
      <c r="I45" s="6">
        <v>7140</v>
      </c>
      <c r="J45" t="s">
        <v>30</v>
      </c>
      <c r="K45" t="s">
        <v>38</v>
      </c>
      <c r="L45" t="s">
        <v>39</v>
      </c>
      <c r="M45">
        <v>1414608843</v>
      </c>
      <c r="N45">
        <v>1412794443</v>
      </c>
      <c r="O45" t="b">
        <v>0</v>
      </c>
      <c r="P45">
        <v>108</v>
      </c>
      <c r="Q45" t="b">
        <v>1</v>
      </c>
      <c r="R45" t="s">
        <v>33</v>
      </c>
      <c r="S45">
        <v>119</v>
      </c>
      <c r="T45">
        <v>66.11</v>
      </c>
      <c r="U45" t="s">
        <v>34</v>
      </c>
      <c r="V45" t="s">
        <v>35</v>
      </c>
      <c r="W45" s="7">
        <v>41920.787534722222</v>
      </c>
      <c r="X45" s="7">
        <v>41941.787534722222</v>
      </c>
      <c r="Y45" t="str">
        <f>VLOOKUP(H45,goalrangelookup,2,TRUE)</f>
        <v>5000-9999</v>
      </c>
    </row>
    <row r="46" spans="5:25" x14ac:dyDescent="0.3">
      <c r="E46">
        <v>2785</v>
      </c>
      <c r="F46" s="4" t="s">
        <v>128</v>
      </c>
      <c r="G46" s="4" t="s">
        <v>129</v>
      </c>
      <c r="H46" s="5">
        <v>5000</v>
      </c>
      <c r="I46" s="6">
        <v>5234</v>
      </c>
      <c r="J46" t="s">
        <v>30</v>
      </c>
      <c r="K46" t="s">
        <v>38</v>
      </c>
      <c r="L46" t="s">
        <v>39</v>
      </c>
      <c r="M46">
        <v>1470430800</v>
      </c>
      <c r="N46">
        <v>1467865967</v>
      </c>
      <c r="O46" t="b">
        <v>0</v>
      </c>
      <c r="P46">
        <v>142</v>
      </c>
      <c r="Q46" t="b">
        <v>1</v>
      </c>
      <c r="R46" t="s">
        <v>33</v>
      </c>
      <c r="S46">
        <v>105</v>
      </c>
      <c r="T46">
        <v>36.86</v>
      </c>
      <c r="U46" t="s">
        <v>34</v>
      </c>
      <c r="V46" t="s">
        <v>35</v>
      </c>
      <c r="W46" s="7">
        <v>42558.189432870371</v>
      </c>
      <c r="X46" s="7">
        <v>42587.875</v>
      </c>
      <c r="Y46" t="str">
        <f>VLOOKUP(H46,goalrangelookup,2,TRUE)</f>
        <v>5000-9999</v>
      </c>
    </row>
    <row r="47" spans="5:25" x14ac:dyDescent="0.3">
      <c r="E47">
        <v>2786</v>
      </c>
      <c r="F47" s="4" t="s">
        <v>130</v>
      </c>
      <c r="G47" s="4" t="s">
        <v>131</v>
      </c>
      <c r="H47" s="5">
        <v>2500</v>
      </c>
      <c r="I47" s="6">
        <v>2946</v>
      </c>
      <c r="J47" t="s">
        <v>30</v>
      </c>
      <c r="K47" t="s">
        <v>31</v>
      </c>
      <c r="L47" t="s">
        <v>32</v>
      </c>
      <c r="M47">
        <v>1404913180</v>
      </c>
      <c r="N47">
        <v>1403703580</v>
      </c>
      <c r="O47" t="b">
        <v>0</v>
      </c>
      <c r="P47">
        <v>74</v>
      </c>
      <c r="Q47" t="b">
        <v>1</v>
      </c>
      <c r="R47" t="s">
        <v>33</v>
      </c>
      <c r="S47">
        <v>118</v>
      </c>
      <c r="T47">
        <v>39.81</v>
      </c>
      <c r="U47" t="s">
        <v>34</v>
      </c>
      <c r="V47" t="s">
        <v>35</v>
      </c>
      <c r="W47" s="7">
        <v>41815.569212962961</v>
      </c>
      <c r="X47" s="7">
        <v>41829.569212962961</v>
      </c>
      <c r="Y47" t="str">
        <f>VLOOKUP(H47,goalrangelookup,2,TRUE)</f>
        <v>1000-4999</v>
      </c>
    </row>
    <row r="48" spans="5:25" x14ac:dyDescent="0.3">
      <c r="E48">
        <v>2787</v>
      </c>
      <c r="F48" s="4" t="s">
        <v>132</v>
      </c>
      <c r="G48" s="4" t="s">
        <v>133</v>
      </c>
      <c r="H48" s="5">
        <v>1000</v>
      </c>
      <c r="I48" s="6">
        <v>1197</v>
      </c>
      <c r="J48" t="s">
        <v>30</v>
      </c>
      <c r="K48" t="s">
        <v>38</v>
      </c>
      <c r="L48" t="s">
        <v>39</v>
      </c>
      <c r="M48">
        <v>1405658752</v>
      </c>
      <c r="N48">
        <v>1403066752</v>
      </c>
      <c r="O48" t="b">
        <v>0</v>
      </c>
      <c r="P48">
        <v>38</v>
      </c>
      <c r="Q48" t="b">
        <v>1</v>
      </c>
      <c r="R48" t="s">
        <v>33</v>
      </c>
      <c r="S48">
        <v>120</v>
      </c>
      <c r="T48">
        <v>31.5</v>
      </c>
      <c r="U48" t="s">
        <v>34</v>
      </c>
      <c r="V48" t="s">
        <v>35</v>
      </c>
      <c r="W48" s="7">
        <v>41808.198518518519</v>
      </c>
      <c r="X48" s="7">
        <v>41838.198518518519</v>
      </c>
      <c r="Y48" t="str">
        <f>VLOOKUP(H48,goalrangelookup,2,TRUE)</f>
        <v>1000-4999</v>
      </c>
    </row>
    <row r="49" spans="5:25" x14ac:dyDescent="0.3">
      <c r="E49">
        <v>2788</v>
      </c>
      <c r="F49" s="4" t="s">
        <v>134</v>
      </c>
      <c r="G49" s="4" t="s">
        <v>135</v>
      </c>
      <c r="H49" s="5">
        <v>2000</v>
      </c>
      <c r="I49" s="6">
        <v>2050</v>
      </c>
      <c r="J49" t="s">
        <v>30</v>
      </c>
      <c r="K49" t="s">
        <v>38</v>
      </c>
      <c r="L49" t="s">
        <v>39</v>
      </c>
      <c r="M49">
        <v>1469811043</v>
      </c>
      <c r="N49">
        <v>1467219043</v>
      </c>
      <c r="O49" t="b">
        <v>0</v>
      </c>
      <c r="P49">
        <v>20</v>
      </c>
      <c r="Q49" t="b">
        <v>1</v>
      </c>
      <c r="R49" t="s">
        <v>33</v>
      </c>
      <c r="S49">
        <v>103</v>
      </c>
      <c r="T49">
        <v>102.5</v>
      </c>
      <c r="U49" t="s">
        <v>34</v>
      </c>
      <c r="V49" t="s">
        <v>35</v>
      </c>
      <c r="W49" s="7">
        <v>42550.701886574068</v>
      </c>
      <c r="X49" s="7">
        <v>42580.701886574068</v>
      </c>
      <c r="Y49" t="str">
        <f>VLOOKUP(H49,goalrangelookup,2,TRUE)</f>
        <v>1000-4999</v>
      </c>
    </row>
    <row r="50" spans="5:25" x14ac:dyDescent="0.3">
      <c r="E50">
        <v>2789</v>
      </c>
      <c r="F50" s="4" t="s">
        <v>136</v>
      </c>
      <c r="G50" s="4" t="s">
        <v>137</v>
      </c>
      <c r="H50" s="5">
        <v>3000</v>
      </c>
      <c r="I50" s="6">
        <v>3035</v>
      </c>
      <c r="J50" t="s">
        <v>30</v>
      </c>
      <c r="K50" t="s">
        <v>38</v>
      </c>
      <c r="L50" t="s">
        <v>39</v>
      </c>
      <c r="M50">
        <v>1426132800</v>
      </c>
      <c r="N50">
        <v>1424477934</v>
      </c>
      <c r="O50" t="b">
        <v>0</v>
      </c>
      <c r="P50">
        <v>24</v>
      </c>
      <c r="Q50" t="b">
        <v>1</v>
      </c>
      <c r="R50" t="s">
        <v>33</v>
      </c>
      <c r="S50">
        <v>101</v>
      </c>
      <c r="T50">
        <v>126.46</v>
      </c>
      <c r="U50" t="s">
        <v>34</v>
      </c>
      <c r="V50" t="s">
        <v>35</v>
      </c>
      <c r="W50" s="7">
        <v>42056.013124999998</v>
      </c>
      <c r="X50" s="7">
        <v>42075.166666666672</v>
      </c>
      <c r="Y50" t="str">
        <f>VLOOKUP(H50,goalrangelookup,2,TRUE)</f>
        <v>1000-4999</v>
      </c>
    </row>
    <row r="51" spans="5:25" x14ac:dyDescent="0.3">
      <c r="E51">
        <v>2790</v>
      </c>
      <c r="F51" s="4" t="s">
        <v>138</v>
      </c>
      <c r="G51" s="4" t="s">
        <v>139</v>
      </c>
      <c r="H51" s="5">
        <v>3000</v>
      </c>
      <c r="I51" s="6">
        <v>3160</v>
      </c>
      <c r="J51" t="s">
        <v>30</v>
      </c>
      <c r="K51" t="s">
        <v>38</v>
      </c>
      <c r="L51" t="s">
        <v>39</v>
      </c>
      <c r="M51">
        <v>1423693903</v>
      </c>
      <c r="N51">
        <v>1421101903</v>
      </c>
      <c r="O51" t="b">
        <v>0</v>
      </c>
      <c r="P51">
        <v>66</v>
      </c>
      <c r="Q51" t="b">
        <v>1</v>
      </c>
      <c r="R51" t="s">
        <v>33</v>
      </c>
      <c r="S51">
        <v>105</v>
      </c>
      <c r="T51">
        <v>47.88</v>
      </c>
      <c r="U51" t="s">
        <v>34</v>
      </c>
      <c r="V51" t="s">
        <v>35</v>
      </c>
      <c r="W51" s="7">
        <v>42016.938692129625</v>
      </c>
      <c r="X51" s="7">
        <v>42046.938692129625</v>
      </c>
      <c r="Y51" t="str">
        <f>VLOOKUP(H51,goalrangelookup,2,TRUE)</f>
        <v>1000-4999</v>
      </c>
    </row>
    <row r="52" spans="5:25" x14ac:dyDescent="0.3">
      <c r="E52">
        <v>2791</v>
      </c>
      <c r="F52" s="4" t="s">
        <v>140</v>
      </c>
      <c r="G52" s="4" t="s">
        <v>141</v>
      </c>
      <c r="H52" s="5">
        <v>2000</v>
      </c>
      <c r="I52" s="6">
        <v>2050</v>
      </c>
      <c r="J52" t="s">
        <v>30</v>
      </c>
      <c r="K52" t="s">
        <v>38</v>
      </c>
      <c r="L52" t="s">
        <v>39</v>
      </c>
      <c r="M52">
        <v>1473393600</v>
      </c>
      <c r="N52">
        <v>1470778559</v>
      </c>
      <c r="O52" t="b">
        <v>0</v>
      </c>
      <c r="P52">
        <v>28</v>
      </c>
      <c r="Q52" t="b">
        <v>1</v>
      </c>
      <c r="R52" t="s">
        <v>33</v>
      </c>
      <c r="S52">
        <v>103</v>
      </c>
      <c r="T52">
        <v>73.209999999999994</v>
      </c>
      <c r="U52" t="s">
        <v>34</v>
      </c>
      <c r="V52" t="s">
        <v>35</v>
      </c>
      <c r="W52" s="7">
        <v>42591.899988425925</v>
      </c>
      <c r="X52" s="7">
        <v>42622.166666666672</v>
      </c>
      <c r="Y52" t="str">
        <f>VLOOKUP(H52,goalrangelookup,2,TRUE)</f>
        <v>1000-4999</v>
      </c>
    </row>
    <row r="53" spans="5:25" x14ac:dyDescent="0.3">
      <c r="E53">
        <v>2792</v>
      </c>
      <c r="F53" s="4" t="s">
        <v>142</v>
      </c>
      <c r="G53" s="4" t="s">
        <v>143</v>
      </c>
      <c r="H53" s="5">
        <v>2000</v>
      </c>
      <c r="I53" s="6">
        <v>2152</v>
      </c>
      <c r="J53" t="s">
        <v>30</v>
      </c>
      <c r="K53" t="s">
        <v>38</v>
      </c>
      <c r="L53" t="s">
        <v>39</v>
      </c>
      <c r="M53">
        <v>1439357559</v>
      </c>
      <c r="N53">
        <v>1435469559</v>
      </c>
      <c r="O53" t="b">
        <v>0</v>
      </c>
      <c r="P53">
        <v>24</v>
      </c>
      <c r="Q53" t="b">
        <v>1</v>
      </c>
      <c r="R53" t="s">
        <v>33</v>
      </c>
      <c r="S53">
        <v>108</v>
      </c>
      <c r="T53">
        <v>89.67</v>
      </c>
      <c r="U53" t="s">
        <v>34</v>
      </c>
      <c r="V53" t="s">
        <v>35</v>
      </c>
      <c r="W53" s="7">
        <v>42183.231006944443</v>
      </c>
      <c r="X53" s="7">
        <v>42228.231006944443</v>
      </c>
      <c r="Y53" t="str">
        <f>VLOOKUP(H53,goalrangelookup,2,TRUE)</f>
        <v>1000-4999</v>
      </c>
    </row>
    <row r="54" spans="5:25" ht="28.8" x14ac:dyDescent="0.3">
      <c r="E54">
        <v>2793</v>
      </c>
      <c r="F54" s="4" t="s">
        <v>144</v>
      </c>
      <c r="G54" s="4" t="s">
        <v>145</v>
      </c>
      <c r="H54" s="5">
        <v>10000</v>
      </c>
      <c r="I54" s="6">
        <v>11056.75</v>
      </c>
      <c r="J54" t="s">
        <v>30</v>
      </c>
      <c r="K54" t="s">
        <v>146</v>
      </c>
      <c r="L54" t="s">
        <v>147</v>
      </c>
      <c r="M54">
        <v>1437473005</v>
      </c>
      <c r="N54">
        <v>1434881005</v>
      </c>
      <c r="O54" t="b">
        <v>0</v>
      </c>
      <c r="P54">
        <v>73</v>
      </c>
      <c r="Q54" t="b">
        <v>1</v>
      </c>
      <c r="R54" t="s">
        <v>33</v>
      </c>
      <c r="S54">
        <v>111</v>
      </c>
      <c r="T54">
        <v>151.46</v>
      </c>
      <c r="U54" t="s">
        <v>34</v>
      </c>
      <c r="V54" t="s">
        <v>35</v>
      </c>
      <c r="W54" s="7">
        <v>42176.419039351851</v>
      </c>
      <c r="X54" s="7">
        <v>42206.419039351851</v>
      </c>
      <c r="Y54" t="str">
        <f>VLOOKUP(H54,goalrangelookup,2,TRUE)</f>
        <v>10000-14999</v>
      </c>
    </row>
    <row r="55" spans="5:25" x14ac:dyDescent="0.3">
      <c r="E55">
        <v>2794</v>
      </c>
      <c r="F55" s="4" t="s">
        <v>148</v>
      </c>
      <c r="G55" s="4" t="s">
        <v>149</v>
      </c>
      <c r="H55" s="5">
        <v>50</v>
      </c>
      <c r="I55" s="6">
        <v>75</v>
      </c>
      <c r="J55" t="s">
        <v>30</v>
      </c>
      <c r="K55" t="s">
        <v>31</v>
      </c>
      <c r="L55" t="s">
        <v>32</v>
      </c>
      <c r="M55">
        <v>1457031600</v>
      </c>
      <c r="N55">
        <v>1455640559</v>
      </c>
      <c r="O55" t="b">
        <v>0</v>
      </c>
      <c r="P55">
        <v>3</v>
      </c>
      <c r="Q55" t="b">
        <v>1</v>
      </c>
      <c r="R55" t="s">
        <v>33</v>
      </c>
      <c r="S55">
        <v>150</v>
      </c>
      <c r="T55">
        <v>25</v>
      </c>
      <c r="U55" t="s">
        <v>34</v>
      </c>
      <c r="V55" t="s">
        <v>35</v>
      </c>
      <c r="W55" s="7">
        <v>42416.691655092596</v>
      </c>
      <c r="X55" s="7">
        <v>42432.791666666672</v>
      </c>
      <c r="Y55" t="str">
        <f>VLOOKUP(H55,goalrangelookup,2,TRUE)</f>
        <v>0-999</v>
      </c>
    </row>
    <row r="56" spans="5:25" x14ac:dyDescent="0.3">
      <c r="E56">
        <v>2795</v>
      </c>
      <c r="F56" s="4" t="s">
        <v>150</v>
      </c>
      <c r="G56" s="4" t="s">
        <v>151</v>
      </c>
      <c r="H56" s="5">
        <v>700</v>
      </c>
      <c r="I56" s="6">
        <v>730</v>
      </c>
      <c r="J56" t="s">
        <v>30</v>
      </c>
      <c r="K56" t="s">
        <v>38</v>
      </c>
      <c r="L56" t="s">
        <v>39</v>
      </c>
      <c r="M56">
        <v>1402095600</v>
      </c>
      <c r="N56">
        <v>1400675841</v>
      </c>
      <c r="O56" t="b">
        <v>0</v>
      </c>
      <c r="P56">
        <v>20</v>
      </c>
      <c r="Q56" t="b">
        <v>1</v>
      </c>
      <c r="R56" t="s">
        <v>33</v>
      </c>
      <c r="S56">
        <v>104</v>
      </c>
      <c r="T56">
        <v>36.5</v>
      </c>
      <c r="U56" t="s">
        <v>34</v>
      </c>
      <c r="V56" t="s">
        <v>35</v>
      </c>
      <c r="W56" s="7">
        <v>41780.525937500002</v>
      </c>
      <c r="X56" s="7">
        <v>41796.958333333336</v>
      </c>
      <c r="Y56" t="str">
        <f>VLOOKUP(H56,goalrangelookup,2,TRUE)</f>
        <v>0-999</v>
      </c>
    </row>
    <row r="57" spans="5:25" x14ac:dyDescent="0.3">
      <c r="E57">
        <v>2796</v>
      </c>
      <c r="F57" s="4" t="s">
        <v>152</v>
      </c>
      <c r="G57" s="4" t="s">
        <v>153</v>
      </c>
      <c r="H57" s="5">
        <v>800</v>
      </c>
      <c r="I57" s="6">
        <v>924</v>
      </c>
      <c r="J57" t="s">
        <v>30</v>
      </c>
      <c r="K57" t="s">
        <v>31</v>
      </c>
      <c r="L57" t="s">
        <v>32</v>
      </c>
      <c r="M57">
        <v>1404564028</v>
      </c>
      <c r="N57">
        <v>1401972028</v>
      </c>
      <c r="O57" t="b">
        <v>0</v>
      </c>
      <c r="P57">
        <v>21</v>
      </c>
      <c r="Q57" t="b">
        <v>1</v>
      </c>
      <c r="R57" t="s">
        <v>33</v>
      </c>
      <c r="S57">
        <v>116</v>
      </c>
      <c r="T57">
        <v>44</v>
      </c>
      <c r="U57" t="s">
        <v>34</v>
      </c>
      <c r="V57" t="s">
        <v>35</v>
      </c>
      <c r="W57" s="7">
        <v>41795.528101851851</v>
      </c>
      <c r="X57" s="7">
        <v>41825.528101851851</v>
      </c>
      <c r="Y57" t="str">
        <f>VLOOKUP(H57,goalrangelookup,2,TRUE)</f>
        <v>0-999</v>
      </c>
    </row>
    <row r="58" spans="5:25" x14ac:dyDescent="0.3">
      <c r="E58">
        <v>2797</v>
      </c>
      <c r="F58" s="4" t="s">
        <v>154</v>
      </c>
      <c r="G58" s="4" t="s">
        <v>155</v>
      </c>
      <c r="H58" s="5">
        <v>8000</v>
      </c>
      <c r="I58" s="6">
        <v>8211.61</v>
      </c>
      <c r="J58" t="s">
        <v>30</v>
      </c>
      <c r="K58" t="s">
        <v>31</v>
      </c>
      <c r="L58" t="s">
        <v>32</v>
      </c>
      <c r="M58">
        <v>1404858840</v>
      </c>
      <c r="N58">
        <v>1402266840</v>
      </c>
      <c r="O58" t="b">
        <v>0</v>
      </c>
      <c r="P58">
        <v>94</v>
      </c>
      <c r="Q58" t="b">
        <v>1</v>
      </c>
      <c r="R58" t="s">
        <v>33</v>
      </c>
      <c r="S58">
        <v>103</v>
      </c>
      <c r="T58">
        <v>87.36</v>
      </c>
      <c r="U58" t="s">
        <v>34</v>
      </c>
      <c r="V58" t="s">
        <v>35</v>
      </c>
      <c r="W58" s="7">
        <v>41798.94027777778</v>
      </c>
      <c r="X58" s="7">
        <v>41828.94027777778</v>
      </c>
      <c r="Y58" t="str">
        <f>VLOOKUP(H58,goalrangelookup,2,TRUE)</f>
        <v>5000-9999</v>
      </c>
    </row>
    <row r="59" spans="5:25" x14ac:dyDescent="0.3">
      <c r="E59">
        <v>2798</v>
      </c>
      <c r="F59" s="4" t="s">
        <v>156</v>
      </c>
      <c r="G59" s="4" t="s">
        <v>157</v>
      </c>
      <c r="H59" s="5">
        <v>5000</v>
      </c>
      <c r="I59" s="6">
        <v>5070</v>
      </c>
      <c r="J59" t="s">
        <v>30</v>
      </c>
      <c r="K59" t="s">
        <v>31</v>
      </c>
      <c r="L59" t="s">
        <v>32</v>
      </c>
      <c r="M59">
        <v>1438358400</v>
      </c>
      <c r="N59">
        <v>1437063121</v>
      </c>
      <c r="O59" t="b">
        <v>0</v>
      </c>
      <c r="P59">
        <v>139</v>
      </c>
      <c r="Q59" t="b">
        <v>1</v>
      </c>
      <c r="R59" t="s">
        <v>33</v>
      </c>
      <c r="S59">
        <v>101</v>
      </c>
      <c r="T59">
        <v>36.47</v>
      </c>
      <c r="U59" t="s">
        <v>34</v>
      </c>
      <c r="V59" t="s">
        <v>35</v>
      </c>
      <c r="W59" s="7">
        <v>42201.675011574072</v>
      </c>
      <c r="X59" s="7">
        <v>42216.666666666672</v>
      </c>
      <c r="Y59" t="str">
        <f>VLOOKUP(H59,goalrangelookup,2,TRUE)</f>
        <v>5000-9999</v>
      </c>
    </row>
    <row r="60" spans="5:25" x14ac:dyDescent="0.3">
      <c r="E60">
        <v>2799</v>
      </c>
      <c r="F60" s="4" t="s">
        <v>158</v>
      </c>
      <c r="G60" s="4" t="s">
        <v>159</v>
      </c>
      <c r="H60" s="5">
        <v>5000</v>
      </c>
      <c r="I60" s="6">
        <v>5831.74</v>
      </c>
      <c r="J60" t="s">
        <v>30</v>
      </c>
      <c r="K60" t="s">
        <v>31</v>
      </c>
      <c r="L60" t="s">
        <v>32</v>
      </c>
      <c r="M60">
        <v>1466179200</v>
      </c>
      <c r="N60">
        <v>1463466070</v>
      </c>
      <c r="O60" t="b">
        <v>0</v>
      </c>
      <c r="P60">
        <v>130</v>
      </c>
      <c r="Q60" t="b">
        <v>1</v>
      </c>
      <c r="R60" t="s">
        <v>33</v>
      </c>
      <c r="S60">
        <v>117</v>
      </c>
      <c r="T60">
        <v>44.86</v>
      </c>
      <c r="U60" t="s">
        <v>34</v>
      </c>
      <c r="V60" t="s">
        <v>35</v>
      </c>
      <c r="W60" s="7">
        <v>42507.264699074076</v>
      </c>
      <c r="X60" s="7">
        <v>42538.666666666672</v>
      </c>
      <c r="Y60" t="str">
        <f>VLOOKUP(H60,goalrangelookup,2,TRUE)</f>
        <v>5000-9999</v>
      </c>
    </row>
    <row r="61" spans="5:25" x14ac:dyDescent="0.3">
      <c r="E61">
        <v>2800</v>
      </c>
      <c r="F61" s="4" t="s">
        <v>160</v>
      </c>
      <c r="G61" s="4" t="s">
        <v>161</v>
      </c>
      <c r="H61" s="5">
        <v>1000</v>
      </c>
      <c r="I61" s="6">
        <v>1330</v>
      </c>
      <c r="J61" t="s">
        <v>30</v>
      </c>
      <c r="K61" t="s">
        <v>31</v>
      </c>
      <c r="L61" t="s">
        <v>32</v>
      </c>
      <c r="M61">
        <v>1420377366</v>
      </c>
      <c r="N61">
        <v>1415193366</v>
      </c>
      <c r="O61" t="b">
        <v>0</v>
      </c>
      <c r="P61">
        <v>31</v>
      </c>
      <c r="Q61" t="b">
        <v>1</v>
      </c>
      <c r="R61" t="s">
        <v>33</v>
      </c>
      <c r="S61">
        <v>133</v>
      </c>
      <c r="T61">
        <v>42.9</v>
      </c>
      <c r="U61" t="s">
        <v>34</v>
      </c>
      <c r="V61" t="s">
        <v>35</v>
      </c>
      <c r="W61" s="7">
        <v>41948.552847222221</v>
      </c>
      <c r="X61" s="7">
        <v>42008.552847222221</v>
      </c>
      <c r="Y61" t="str">
        <f>VLOOKUP(H61,goalrangelookup,2,TRUE)</f>
        <v>1000-4999</v>
      </c>
    </row>
    <row r="62" spans="5:25" x14ac:dyDescent="0.3">
      <c r="E62">
        <v>2801</v>
      </c>
      <c r="F62" s="4" t="s">
        <v>162</v>
      </c>
      <c r="G62" s="4" t="s">
        <v>163</v>
      </c>
      <c r="H62" s="5">
        <v>500</v>
      </c>
      <c r="I62" s="6">
        <v>666</v>
      </c>
      <c r="J62" t="s">
        <v>30</v>
      </c>
      <c r="K62" t="s">
        <v>146</v>
      </c>
      <c r="L62" t="s">
        <v>147</v>
      </c>
      <c r="M62">
        <v>1412938800</v>
      </c>
      <c r="N62">
        <v>1411019409</v>
      </c>
      <c r="O62" t="b">
        <v>0</v>
      </c>
      <c r="P62">
        <v>13</v>
      </c>
      <c r="Q62" t="b">
        <v>1</v>
      </c>
      <c r="R62" t="s">
        <v>33</v>
      </c>
      <c r="S62">
        <v>133</v>
      </c>
      <c r="T62">
        <v>51.23</v>
      </c>
      <c r="U62" t="s">
        <v>34</v>
      </c>
      <c r="V62" t="s">
        <v>35</v>
      </c>
      <c r="W62" s="7">
        <v>41900.243159722224</v>
      </c>
      <c r="X62" s="7">
        <v>41922.458333333336</v>
      </c>
      <c r="Y62" t="str">
        <f>VLOOKUP(H62,goalrangelookup,2,TRUE)</f>
        <v>0-999</v>
      </c>
    </row>
    <row r="63" spans="5:25" x14ac:dyDescent="0.3">
      <c r="E63">
        <v>2802</v>
      </c>
      <c r="F63" s="4" t="s">
        <v>164</v>
      </c>
      <c r="G63" s="4" t="s">
        <v>165</v>
      </c>
      <c r="H63" s="5">
        <v>3000</v>
      </c>
      <c r="I63" s="6">
        <v>3055</v>
      </c>
      <c r="J63" t="s">
        <v>30</v>
      </c>
      <c r="K63" t="s">
        <v>31</v>
      </c>
      <c r="L63" t="s">
        <v>32</v>
      </c>
      <c r="M63">
        <v>1438875107</v>
      </c>
      <c r="N63">
        <v>1436283107</v>
      </c>
      <c r="O63" t="b">
        <v>0</v>
      </c>
      <c r="P63">
        <v>90</v>
      </c>
      <c r="Q63" t="b">
        <v>1</v>
      </c>
      <c r="R63" t="s">
        <v>33</v>
      </c>
      <c r="S63">
        <v>102</v>
      </c>
      <c r="T63">
        <v>33.94</v>
      </c>
      <c r="U63" t="s">
        <v>34</v>
      </c>
      <c r="V63" t="s">
        <v>35</v>
      </c>
      <c r="W63" s="7">
        <v>42192.64707175926</v>
      </c>
      <c r="X63" s="7">
        <v>42222.64707175926</v>
      </c>
      <c r="Y63" t="str">
        <f>VLOOKUP(H63,goalrangelookup,2,TRUE)</f>
        <v>1000-4999</v>
      </c>
    </row>
    <row r="64" spans="5:25" x14ac:dyDescent="0.3">
      <c r="E64">
        <v>2803</v>
      </c>
      <c r="F64" s="4" t="s">
        <v>166</v>
      </c>
      <c r="G64" s="4" t="s">
        <v>167</v>
      </c>
      <c r="H64" s="5">
        <v>10000</v>
      </c>
      <c r="I64" s="6">
        <v>12795</v>
      </c>
      <c r="J64" t="s">
        <v>30</v>
      </c>
      <c r="K64" t="s">
        <v>38</v>
      </c>
      <c r="L64" t="s">
        <v>39</v>
      </c>
      <c r="M64">
        <v>1437004800</v>
      </c>
      <c r="N64">
        <v>1433295276</v>
      </c>
      <c r="O64" t="b">
        <v>0</v>
      </c>
      <c r="P64">
        <v>141</v>
      </c>
      <c r="Q64" t="b">
        <v>1</v>
      </c>
      <c r="R64" t="s">
        <v>33</v>
      </c>
      <c r="S64">
        <v>128</v>
      </c>
      <c r="T64">
        <v>90.74</v>
      </c>
      <c r="U64" t="s">
        <v>34</v>
      </c>
      <c r="V64" t="s">
        <v>35</v>
      </c>
      <c r="W64" s="7">
        <v>42158.065694444449</v>
      </c>
      <c r="X64" s="7">
        <v>42201</v>
      </c>
      <c r="Y64" t="str">
        <f>VLOOKUP(H64,goalrangelookup,2,TRUE)</f>
        <v>10000-14999</v>
      </c>
    </row>
    <row r="65" spans="5:25" x14ac:dyDescent="0.3">
      <c r="E65">
        <v>2804</v>
      </c>
      <c r="F65" s="4" t="s">
        <v>168</v>
      </c>
      <c r="G65" s="4" t="s">
        <v>169</v>
      </c>
      <c r="H65" s="5">
        <v>1000</v>
      </c>
      <c r="I65" s="6">
        <v>1150</v>
      </c>
      <c r="J65" t="s">
        <v>30</v>
      </c>
      <c r="K65" t="s">
        <v>31</v>
      </c>
      <c r="L65" t="s">
        <v>32</v>
      </c>
      <c r="M65">
        <v>1411987990</v>
      </c>
      <c r="N65">
        <v>1409395990</v>
      </c>
      <c r="O65" t="b">
        <v>0</v>
      </c>
      <c r="P65">
        <v>23</v>
      </c>
      <c r="Q65" t="b">
        <v>1</v>
      </c>
      <c r="R65" t="s">
        <v>33</v>
      </c>
      <c r="S65">
        <v>115</v>
      </c>
      <c r="T65">
        <v>50</v>
      </c>
      <c r="U65" t="s">
        <v>34</v>
      </c>
      <c r="V65" t="s">
        <v>35</v>
      </c>
      <c r="W65" s="7">
        <v>41881.453587962962</v>
      </c>
      <c r="X65" s="7">
        <v>41911.453587962962</v>
      </c>
      <c r="Y65" t="str">
        <f>VLOOKUP(H65,goalrangelookup,2,TRUE)</f>
        <v>1000-4999</v>
      </c>
    </row>
    <row r="66" spans="5:25" ht="28.8" x14ac:dyDescent="0.3">
      <c r="E66">
        <v>2805</v>
      </c>
      <c r="F66" s="4" t="s">
        <v>170</v>
      </c>
      <c r="G66" s="4" t="s">
        <v>171</v>
      </c>
      <c r="H66" s="5">
        <v>400</v>
      </c>
      <c r="I66" s="6">
        <v>440</v>
      </c>
      <c r="J66" t="s">
        <v>30</v>
      </c>
      <c r="K66" t="s">
        <v>31</v>
      </c>
      <c r="L66" t="s">
        <v>32</v>
      </c>
      <c r="M66">
        <v>1440245273</v>
      </c>
      <c r="N66">
        <v>1438085273</v>
      </c>
      <c r="O66" t="b">
        <v>0</v>
      </c>
      <c r="P66">
        <v>18</v>
      </c>
      <c r="Q66" t="b">
        <v>1</v>
      </c>
      <c r="R66" t="s">
        <v>33</v>
      </c>
      <c r="S66">
        <v>110</v>
      </c>
      <c r="T66">
        <v>24.44</v>
      </c>
      <c r="U66" t="s">
        <v>34</v>
      </c>
      <c r="V66" t="s">
        <v>35</v>
      </c>
      <c r="W66" s="7">
        <v>42213.505474537036</v>
      </c>
      <c r="X66" s="7">
        <v>42238.505474537036</v>
      </c>
      <c r="Y66" t="str">
        <f>VLOOKUP(H66,goalrangelookup,2,TRUE)</f>
        <v>0-999</v>
      </c>
    </row>
    <row r="67" spans="5:25" x14ac:dyDescent="0.3">
      <c r="E67">
        <v>2806</v>
      </c>
      <c r="F67" s="4" t="s">
        <v>172</v>
      </c>
      <c r="G67" s="4" t="s">
        <v>173</v>
      </c>
      <c r="H67" s="5">
        <v>3000</v>
      </c>
      <c r="I67" s="6">
        <v>3363</v>
      </c>
      <c r="J67" t="s">
        <v>30</v>
      </c>
      <c r="K67" t="s">
        <v>31</v>
      </c>
      <c r="L67" t="s">
        <v>32</v>
      </c>
      <c r="M67">
        <v>1438772400</v>
      </c>
      <c r="N67">
        <v>1435645490</v>
      </c>
      <c r="O67" t="b">
        <v>0</v>
      </c>
      <c r="P67">
        <v>76</v>
      </c>
      <c r="Q67" t="b">
        <v>1</v>
      </c>
      <c r="R67" t="s">
        <v>33</v>
      </c>
      <c r="S67">
        <v>112</v>
      </c>
      <c r="T67">
        <v>44.25</v>
      </c>
      <c r="U67" t="s">
        <v>34</v>
      </c>
      <c r="V67" t="s">
        <v>35</v>
      </c>
      <c r="W67" s="7">
        <v>42185.267245370371</v>
      </c>
      <c r="X67" s="7">
        <v>42221.458333333328</v>
      </c>
      <c r="Y67" t="str">
        <f>VLOOKUP(H67,goalrangelookup,2,TRUE)</f>
        <v>1000-4999</v>
      </c>
    </row>
    <row r="68" spans="5:25" x14ac:dyDescent="0.3">
      <c r="E68">
        <v>2807</v>
      </c>
      <c r="F68" s="4" t="s">
        <v>174</v>
      </c>
      <c r="G68" s="4" t="s">
        <v>175</v>
      </c>
      <c r="H68" s="5">
        <v>5000</v>
      </c>
      <c r="I68" s="6">
        <v>6300</v>
      </c>
      <c r="J68" t="s">
        <v>30</v>
      </c>
      <c r="K68" t="s">
        <v>38</v>
      </c>
      <c r="L68" t="s">
        <v>39</v>
      </c>
      <c r="M68">
        <v>1435611438</v>
      </c>
      <c r="N68">
        <v>1433019438</v>
      </c>
      <c r="O68" t="b">
        <v>0</v>
      </c>
      <c r="P68">
        <v>93</v>
      </c>
      <c r="Q68" t="b">
        <v>1</v>
      </c>
      <c r="R68" t="s">
        <v>33</v>
      </c>
      <c r="S68">
        <v>126</v>
      </c>
      <c r="T68">
        <v>67.739999999999995</v>
      </c>
      <c r="U68" t="s">
        <v>34</v>
      </c>
      <c r="V68" t="s">
        <v>35</v>
      </c>
      <c r="W68" s="7">
        <v>42154.873124999998</v>
      </c>
      <c r="X68" s="7">
        <v>42184.873124999998</v>
      </c>
      <c r="Y68" t="str">
        <f>VLOOKUP(H68,goalrangelookup,2,TRUE)</f>
        <v>5000-9999</v>
      </c>
    </row>
    <row r="69" spans="5:25" x14ac:dyDescent="0.3">
      <c r="E69">
        <v>2808</v>
      </c>
      <c r="F69" s="4" t="s">
        <v>176</v>
      </c>
      <c r="G69" s="4" t="s">
        <v>177</v>
      </c>
      <c r="H69" s="5">
        <v>4500</v>
      </c>
      <c r="I69" s="6">
        <v>4511</v>
      </c>
      <c r="J69" t="s">
        <v>30</v>
      </c>
      <c r="K69" t="s">
        <v>38</v>
      </c>
      <c r="L69" t="s">
        <v>39</v>
      </c>
      <c r="M69">
        <v>1440274735</v>
      </c>
      <c r="N69">
        <v>1437682735</v>
      </c>
      <c r="O69" t="b">
        <v>0</v>
      </c>
      <c r="P69">
        <v>69</v>
      </c>
      <c r="Q69" t="b">
        <v>1</v>
      </c>
      <c r="R69" t="s">
        <v>33</v>
      </c>
      <c r="S69">
        <v>100</v>
      </c>
      <c r="T69">
        <v>65.38</v>
      </c>
      <c r="U69" t="s">
        <v>34</v>
      </c>
      <c r="V69" t="s">
        <v>35</v>
      </c>
      <c r="W69" s="7">
        <v>42208.84646990741</v>
      </c>
      <c r="X69" s="7">
        <v>42238.84646990741</v>
      </c>
      <c r="Y69" t="str">
        <f>VLOOKUP(H69,goalrangelookup,2,TRUE)</f>
        <v>1000-4999</v>
      </c>
    </row>
    <row r="70" spans="5:25" x14ac:dyDescent="0.3">
      <c r="E70">
        <v>2809</v>
      </c>
      <c r="F70" s="4" t="s">
        <v>178</v>
      </c>
      <c r="G70" s="4" t="s">
        <v>179</v>
      </c>
      <c r="H70" s="5">
        <v>2500</v>
      </c>
      <c r="I70" s="6">
        <v>2560</v>
      </c>
      <c r="J70" t="s">
        <v>30</v>
      </c>
      <c r="K70" t="s">
        <v>38</v>
      </c>
      <c r="L70" t="s">
        <v>39</v>
      </c>
      <c r="M70">
        <v>1459348740</v>
      </c>
      <c r="N70">
        <v>1458647725</v>
      </c>
      <c r="O70" t="b">
        <v>0</v>
      </c>
      <c r="P70">
        <v>21</v>
      </c>
      <c r="Q70" t="b">
        <v>1</v>
      </c>
      <c r="R70" t="s">
        <v>33</v>
      </c>
      <c r="S70">
        <v>102</v>
      </c>
      <c r="T70">
        <v>121.9</v>
      </c>
      <c r="U70" t="s">
        <v>34</v>
      </c>
      <c r="V70" t="s">
        <v>35</v>
      </c>
      <c r="W70" s="7">
        <v>42451.496817129635</v>
      </c>
      <c r="X70" s="7">
        <v>42459.610416666663</v>
      </c>
      <c r="Y70" t="str">
        <f>VLOOKUP(H70,goalrangelookup,2,TRUE)</f>
        <v>1000-4999</v>
      </c>
    </row>
    <row r="71" spans="5:25" x14ac:dyDescent="0.3">
      <c r="E71">
        <v>2810</v>
      </c>
      <c r="F71" s="4" t="s">
        <v>180</v>
      </c>
      <c r="G71" s="4" t="s">
        <v>181</v>
      </c>
      <c r="H71" s="5">
        <v>2500</v>
      </c>
      <c r="I71" s="6">
        <v>2705</v>
      </c>
      <c r="J71" t="s">
        <v>30</v>
      </c>
      <c r="K71" t="s">
        <v>38</v>
      </c>
      <c r="L71" t="s">
        <v>39</v>
      </c>
      <c r="M71">
        <v>1401595140</v>
      </c>
      <c r="N71">
        <v>1398828064</v>
      </c>
      <c r="O71" t="b">
        <v>0</v>
      </c>
      <c r="P71">
        <v>57</v>
      </c>
      <c r="Q71" t="b">
        <v>1</v>
      </c>
      <c r="R71" t="s">
        <v>33</v>
      </c>
      <c r="S71">
        <v>108</v>
      </c>
      <c r="T71">
        <v>47.46</v>
      </c>
      <c r="U71" t="s">
        <v>34</v>
      </c>
      <c r="V71" t="s">
        <v>35</v>
      </c>
      <c r="W71" s="7">
        <v>41759.13962962963</v>
      </c>
      <c r="X71" s="7">
        <v>41791.165972222225</v>
      </c>
      <c r="Y71" t="str">
        <f>VLOOKUP(H71,goalrangelookup,2,TRUE)</f>
        <v>1000-4999</v>
      </c>
    </row>
    <row r="72" spans="5:25" x14ac:dyDescent="0.3">
      <c r="E72">
        <v>2811</v>
      </c>
      <c r="F72" s="4" t="s">
        <v>182</v>
      </c>
      <c r="G72" s="4" t="s">
        <v>183</v>
      </c>
      <c r="H72" s="5">
        <v>10000</v>
      </c>
      <c r="I72" s="6">
        <v>10027</v>
      </c>
      <c r="J72" t="s">
        <v>30</v>
      </c>
      <c r="K72" t="s">
        <v>31</v>
      </c>
      <c r="L72" t="s">
        <v>32</v>
      </c>
      <c r="M72">
        <v>1424692503</v>
      </c>
      <c r="N72">
        <v>1422100503</v>
      </c>
      <c r="O72" t="b">
        <v>0</v>
      </c>
      <c r="P72">
        <v>108</v>
      </c>
      <c r="Q72" t="b">
        <v>1</v>
      </c>
      <c r="R72" t="s">
        <v>33</v>
      </c>
      <c r="S72">
        <v>100</v>
      </c>
      <c r="T72">
        <v>92.84</v>
      </c>
      <c r="U72" t="s">
        <v>34</v>
      </c>
      <c r="V72" t="s">
        <v>35</v>
      </c>
      <c r="W72" s="7">
        <v>42028.496562500004</v>
      </c>
      <c r="X72" s="7">
        <v>42058.496562500004</v>
      </c>
      <c r="Y72" t="str">
        <f>VLOOKUP(H72,goalrangelookup,2,TRUE)</f>
        <v>10000-14999</v>
      </c>
    </row>
    <row r="73" spans="5:25" x14ac:dyDescent="0.3">
      <c r="E73">
        <v>2812</v>
      </c>
      <c r="F73" s="4" t="s">
        <v>184</v>
      </c>
      <c r="G73" s="4" t="s">
        <v>185</v>
      </c>
      <c r="H73" s="5">
        <v>5000</v>
      </c>
      <c r="I73" s="6">
        <v>5665</v>
      </c>
      <c r="J73" t="s">
        <v>30</v>
      </c>
      <c r="K73" t="s">
        <v>56</v>
      </c>
      <c r="L73" t="s">
        <v>57</v>
      </c>
      <c r="M73">
        <v>1428292800</v>
      </c>
      <c r="N73">
        <v>1424368298</v>
      </c>
      <c r="O73" t="b">
        <v>0</v>
      </c>
      <c r="P73">
        <v>83</v>
      </c>
      <c r="Q73" t="b">
        <v>1</v>
      </c>
      <c r="R73" t="s">
        <v>33</v>
      </c>
      <c r="S73">
        <v>113</v>
      </c>
      <c r="T73">
        <v>68.25</v>
      </c>
      <c r="U73" t="s">
        <v>34</v>
      </c>
      <c r="V73" t="s">
        <v>35</v>
      </c>
      <c r="W73" s="7">
        <v>42054.74418981481</v>
      </c>
      <c r="X73" s="7">
        <v>42100.166666666672</v>
      </c>
      <c r="Y73" t="str">
        <f>VLOOKUP(H73,goalrangelookup,2,TRUE)</f>
        <v>5000-9999</v>
      </c>
    </row>
    <row r="74" spans="5:25" x14ac:dyDescent="0.3">
      <c r="E74">
        <v>2813</v>
      </c>
      <c r="F74" s="4" t="s">
        <v>186</v>
      </c>
      <c r="G74" s="4" t="s">
        <v>187</v>
      </c>
      <c r="H74" s="5">
        <v>2800</v>
      </c>
      <c r="I74" s="6">
        <v>3572.12</v>
      </c>
      <c r="J74" t="s">
        <v>30</v>
      </c>
      <c r="K74" t="s">
        <v>38</v>
      </c>
      <c r="L74" t="s">
        <v>39</v>
      </c>
      <c r="M74">
        <v>1481737761</v>
      </c>
      <c r="N74">
        <v>1479577761</v>
      </c>
      <c r="O74" t="b">
        <v>0</v>
      </c>
      <c r="P74">
        <v>96</v>
      </c>
      <c r="Q74" t="b">
        <v>1</v>
      </c>
      <c r="R74" t="s">
        <v>33</v>
      </c>
      <c r="S74">
        <v>128</v>
      </c>
      <c r="T74">
        <v>37.21</v>
      </c>
      <c r="U74" t="s">
        <v>34</v>
      </c>
      <c r="V74" t="s">
        <v>35</v>
      </c>
      <c r="W74" s="7">
        <v>42693.742604166662</v>
      </c>
      <c r="X74" s="7">
        <v>42718.742604166662</v>
      </c>
      <c r="Y74" t="str">
        <f>VLOOKUP(H74,goalrangelookup,2,TRUE)</f>
        <v>1000-4999</v>
      </c>
    </row>
    <row r="75" spans="5:25" x14ac:dyDescent="0.3">
      <c r="E75">
        <v>2814</v>
      </c>
      <c r="F75" s="4" t="s">
        <v>188</v>
      </c>
      <c r="G75" s="4" t="s">
        <v>189</v>
      </c>
      <c r="H75" s="5">
        <v>1500</v>
      </c>
      <c r="I75" s="6">
        <v>1616</v>
      </c>
      <c r="J75" t="s">
        <v>30</v>
      </c>
      <c r="K75" t="s">
        <v>31</v>
      </c>
      <c r="L75" t="s">
        <v>32</v>
      </c>
      <c r="M75">
        <v>1431164115</v>
      </c>
      <c r="N75">
        <v>1428572115</v>
      </c>
      <c r="O75" t="b">
        <v>0</v>
      </c>
      <c r="P75">
        <v>64</v>
      </c>
      <c r="Q75" t="b">
        <v>1</v>
      </c>
      <c r="R75" t="s">
        <v>33</v>
      </c>
      <c r="S75">
        <v>108</v>
      </c>
      <c r="T75">
        <v>25.25</v>
      </c>
      <c r="U75" t="s">
        <v>34</v>
      </c>
      <c r="V75" t="s">
        <v>35</v>
      </c>
      <c r="W75" s="7">
        <v>42103.399479166663</v>
      </c>
      <c r="X75" s="7">
        <v>42133.399479166663</v>
      </c>
      <c r="Y75" t="str">
        <f>VLOOKUP(H75,goalrangelookup,2,TRUE)</f>
        <v>1000-4999</v>
      </c>
    </row>
    <row r="76" spans="5:25" x14ac:dyDescent="0.3">
      <c r="E76">
        <v>2815</v>
      </c>
      <c r="F76" s="4" t="s">
        <v>190</v>
      </c>
      <c r="G76" s="4" t="s">
        <v>191</v>
      </c>
      <c r="H76" s="5">
        <v>250</v>
      </c>
      <c r="I76" s="6">
        <v>605</v>
      </c>
      <c r="J76" t="s">
        <v>30</v>
      </c>
      <c r="K76" t="s">
        <v>56</v>
      </c>
      <c r="L76" t="s">
        <v>57</v>
      </c>
      <c r="M76">
        <v>1470595109</v>
      </c>
      <c r="N76">
        <v>1468003109</v>
      </c>
      <c r="O76" t="b">
        <v>0</v>
      </c>
      <c r="P76">
        <v>14</v>
      </c>
      <c r="Q76" t="b">
        <v>1</v>
      </c>
      <c r="R76" t="s">
        <v>33</v>
      </c>
      <c r="S76">
        <v>242</v>
      </c>
      <c r="T76">
        <v>43.21</v>
      </c>
      <c r="U76" t="s">
        <v>34</v>
      </c>
      <c r="V76" t="s">
        <v>35</v>
      </c>
      <c r="W76" s="7">
        <v>42559.776724537034</v>
      </c>
      <c r="X76" s="7">
        <v>42589.776724537034</v>
      </c>
      <c r="Y76" t="str">
        <f>VLOOKUP(H76,goalrangelookup,2,TRUE)</f>
        <v>0-999</v>
      </c>
    </row>
    <row r="77" spans="5:25" x14ac:dyDescent="0.3">
      <c r="E77">
        <v>2816</v>
      </c>
      <c r="F77" s="4" t="s">
        <v>192</v>
      </c>
      <c r="G77" s="4" t="s">
        <v>193</v>
      </c>
      <c r="H77" s="5">
        <v>3000</v>
      </c>
      <c r="I77" s="6">
        <v>4247</v>
      </c>
      <c r="J77" t="s">
        <v>30</v>
      </c>
      <c r="K77" t="s">
        <v>31</v>
      </c>
      <c r="L77" t="s">
        <v>32</v>
      </c>
      <c r="M77">
        <v>1438531200</v>
      </c>
      <c r="N77">
        <v>1435921992</v>
      </c>
      <c r="O77" t="b">
        <v>0</v>
      </c>
      <c r="P77">
        <v>169</v>
      </c>
      <c r="Q77" t="b">
        <v>1</v>
      </c>
      <c r="R77" t="s">
        <v>33</v>
      </c>
      <c r="S77">
        <v>142</v>
      </c>
      <c r="T77">
        <v>25.13</v>
      </c>
      <c r="U77" t="s">
        <v>34</v>
      </c>
      <c r="V77" t="s">
        <v>35</v>
      </c>
      <c r="W77" s="7">
        <v>42188.467499999999</v>
      </c>
      <c r="X77" s="7">
        <v>42218.666666666672</v>
      </c>
      <c r="Y77" t="str">
        <f>VLOOKUP(H77,goalrangelookup,2,TRUE)</f>
        <v>1000-4999</v>
      </c>
    </row>
    <row r="78" spans="5:25" x14ac:dyDescent="0.3">
      <c r="E78">
        <v>2817</v>
      </c>
      <c r="F78" s="4" t="s">
        <v>194</v>
      </c>
      <c r="G78" s="4" t="s">
        <v>195</v>
      </c>
      <c r="H78" s="5">
        <v>600</v>
      </c>
      <c r="I78" s="6">
        <v>780</v>
      </c>
      <c r="J78" t="s">
        <v>30</v>
      </c>
      <c r="K78" t="s">
        <v>31</v>
      </c>
      <c r="L78" t="s">
        <v>32</v>
      </c>
      <c r="M78">
        <v>1425136462</v>
      </c>
      <c r="N78">
        <v>1421680462</v>
      </c>
      <c r="O78" t="b">
        <v>0</v>
      </c>
      <c r="P78">
        <v>33</v>
      </c>
      <c r="Q78" t="b">
        <v>1</v>
      </c>
      <c r="R78" t="s">
        <v>33</v>
      </c>
      <c r="S78">
        <v>130</v>
      </c>
      <c r="T78">
        <v>23.64</v>
      </c>
      <c r="U78" t="s">
        <v>34</v>
      </c>
      <c r="V78" t="s">
        <v>35</v>
      </c>
      <c r="W78" s="7">
        <v>42023.634976851856</v>
      </c>
      <c r="X78" s="7">
        <v>42063.634976851856</v>
      </c>
      <c r="Y78" t="str">
        <f>VLOOKUP(H78,goalrangelookup,2,TRUE)</f>
        <v>0-999</v>
      </c>
    </row>
    <row r="79" spans="5:25" x14ac:dyDescent="0.3">
      <c r="E79">
        <v>2818</v>
      </c>
      <c r="F79" s="4" t="s">
        <v>196</v>
      </c>
      <c r="G79" s="4" t="s">
        <v>197</v>
      </c>
      <c r="H79" s="5">
        <v>10000</v>
      </c>
      <c r="I79" s="6">
        <v>10603</v>
      </c>
      <c r="J79" t="s">
        <v>30</v>
      </c>
      <c r="K79" t="s">
        <v>38</v>
      </c>
      <c r="L79" t="s">
        <v>39</v>
      </c>
      <c r="M79">
        <v>1443018086</v>
      </c>
      <c r="N79">
        <v>1441290086</v>
      </c>
      <c r="O79" t="b">
        <v>0</v>
      </c>
      <c r="P79">
        <v>102</v>
      </c>
      <c r="Q79" t="b">
        <v>1</v>
      </c>
      <c r="R79" t="s">
        <v>33</v>
      </c>
      <c r="S79">
        <v>106</v>
      </c>
      <c r="T79">
        <v>103.95</v>
      </c>
      <c r="U79" t="s">
        <v>34</v>
      </c>
      <c r="V79" t="s">
        <v>35</v>
      </c>
      <c r="W79" s="7">
        <v>42250.598217592589</v>
      </c>
      <c r="X79" s="7">
        <v>42270.598217592589</v>
      </c>
      <c r="Y79" t="str">
        <f>VLOOKUP(H79,goalrangelookup,2,TRUE)</f>
        <v>10000-14999</v>
      </c>
    </row>
    <row r="80" spans="5:25" x14ac:dyDescent="0.3">
      <c r="E80">
        <v>2819</v>
      </c>
      <c r="F80" s="4" t="s">
        <v>198</v>
      </c>
      <c r="G80" s="4" t="s">
        <v>199</v>
      </c>
      <c r="H80" s="5">
        <v>5000</v>
      </c>
      <c r="I80" s="6">
        <v>5240</v>
      </c>
      <c r="J80" t="s">
        <v>30</v>
      </c>
      <c r="K80" t="s">
        <v>31</v>
      </c>
      <c r="L80" t="s">
        <v>32</v>
      </c>
      <c r="M80">
        <v>1434285409</v>
      </c>
      <c r="N80">
        <v>1431693409</v>
      </c>
      <c r="O80" t="b">
        <v>0</v>
      </c>
      <c r="P80">
        <v>104</v>
      </c>
      <c r="Q80" t="b">
        <v>1</v>
      </c>
      <c r="R80" t="s">
        <v>33</v>
      </c>
      <c r="S80">
        <v>105</v>
      </c>
      <c r="T80">
        <v>50.38</v>
      </c>
      <c r="U80" t="s">
        <v>34</v>
      </c>
      <c r="V80" t="s">
        <v>35</v>
      </c>
      <c r="W80" s="7">
        <v>42139.525567129633</v>
      </c>
      <c r="X80" s="7">
        <v>42169.525567129633</v>
      </c>
      <c r="Y80" t="str">
        <f>VLOOKUP(H80,goalrangelookup,2,TRUE)</f>
        <v>5000-9999</v>
      </c>
    </row>
    <row r="81" spans="5:25" x14ac:dyDescent="0.3">
      <c r="E81">
        <v>2820</v>
      </c>
      <c r="F81" s="4" t="s">
        <v>200</v>
      </c>
      <c r="G81" s="4" t="s">
        <v>201</v>
      </c>
      <c r="H81" s="5">
        <v>200</v>
      </c>
      <c r="I81" s="6">
        <v>272</v>
      </c>
      <c r="J81" t="s">
        <v>30</v>
      </c>
      <c r="K81" t="s">
        <v>31</v>
      </c>
      <c r="L81" t="s">
        <v>32</v>
      </c>
      <c r="M81">
        <v>1456444800</v>
      </c>
      <c r="N81">
        <v>1454337589</v>
      </c>
      <c r="O81" t="b">
        <v>0</v>
      </c>
      <c r="P81">
        <v>20</v>
      </c>
      <c r="Q81" t="b">
        <v>1</v>
      </c>
      <c r="R81" t="s">
        <v>33</v>
      </c>
      <c r="S81">
        <v>136</v>
      </c>
      <c r="T81">
        <v>13.6</v>
      </c>
      <c r="U81" t="s">
        <v>34</v>
      </c>
      <c r="V81" t="s">
        <v>35</v>
      </c>
      <c r="W81" s="7">
        <v>42401.610983796301</v>
      </c>
      <c r="X81" s="7">
        <v>42426</v>
      </c>
      <c r="Y81" t="str">
        <f>VLOOKUP(H81,goalrangelookup,2,TRUE)</f>
        <v>0-999</v>
      </c>
    </row>
    <row r="82" spans="5:25" x14ac:dyDescent="0.3">
      <c r="E82">
        <v>2821</v>
      </c>
      <c r="F82" s="4" t="s">
        <v>202</v>
      </c>
      <c r="G82" s="4" t="s">
        <v>203</v>
      </c>
      <c r="H82" s="5">
        <v>1000</v>
      </c>
      <c r="I82" s="6">
        <v>1000</v>
      </c>
      <c r="J82" t="s">
        <v>30</v>
      </c>
      <c r="K82" t="s">
        <v>31</v>
      </c>
      <c r="L82" t="s">
        <v>32</v>
      </c>
      <c r="M82">
        <v>1411510135</v>
      </c>
      <c r="N82">
        <v>1408918135</v>
      </c>
      <c r="O82" t="b">
        <v>0</v>
      </c>
      <c r="P82">
        <v>35</v>
      </c>
      <c r="Q82" t="b">
        <v>1</v>
      </c>
      <c r="R82" t="s">
        <v>33</v>
      </c>
      <c r="S82">
        <v>100</v>
      </c>
      <c r="T82">
        <v>28.57</v>
      </c>
      <c r="U82" t="s">
        <v>34</v>
      </c>
      <c r="V82" t="s">
        <v>35</v>
      </c>
      <c r="W82" s="7">
        <v>41875.922858796301</v>
      </c>
      <c r="X82" s="7">
        <v>41905.922858796301</v>
      </c>
      <c r="Y82" t="str">
        <f>VLOOKUP(H82,goalrangelookup,2,TRUE)</f>
        <v>1000-4999</v>
      </c>
    </row>
    <row r="83" spans="5:25" x14ac:dyDescent="0.3">
      <c r="E83">
        <v>2822</v>
      </c>
      <c r="F83" s="4" t="s">
        <v>204</v>
      </c>
      <c r="G83" s="4" t="s">
        <v>205</v>
      </c>
      <c r="H83" s="5">
        <v>6000</v>
      </c>
      <c r="I83" s="6">
        <v>6000</v>
      </c>
      <c r="J83" t="s">
        <v>30</v>
      </c>
      <c r="K83" t="s">
        <v>38</v>
      </c>
      <c r="L83" t="s">
        <v>39</v>
      </c>
      <c r="M83">
        <v>1427469892</v>
      </c>
      <c r="N83">
        <v>1424881492</v>
      </c>
      <c r="O83" t="b">
        <v>0</v>
      </c>
      <c r="P83">
        <v>94</v>
      </c>
      <c r="Q83" t="b">
        <v>1</v>
      </c>
      <c r="R83" t="s">
        <v>33</v>
      </c>
      <c r="S83">
        <v>100</v>
      </c>
      <c r="T83">
        <v>63.83</v>
      </c>
      <c r="U83" t="s">
        <v>34</v>
      </c>
      <c r="V83" t="s">
        <v>35</v>
      </c>
      <c r="W83" s="7">
        <v>42060.683935185181</v>
      </c>
      <c r="X83" s="7">
        <v>42090.642268518524</v>
      </c>
      <c r="Y83" t="str">
        <f>VLOOKUP(H83,goalrangelookup,2,TRUE)</f>
        <v>5000-9999</v>
      </c>
    </row>
    <row r="84" spans="5:25" x14ac:dyDescent="0.3">
      <c r="E84">
        <v>2823</v>
      </c>
      <c r="F84" s="4" t="s">
        <v>206</v>
      </c>
      <c r="G84" s="4" t="s">
        <v>207</v>
      </c>
      <c r="H84" s="5">
        <v>100</v>
      </c>
      <c r="I84" s="6">
        <v>124</v>
      </c>
      <c r="J84" t="s">
        <v>30</v>
      </c>
      <c r="K84" t="s">
        <v>31</v>
      </c>
      <c r="L84" t="s">
        <v>32</v>
      </c>
      <c r="M84">
        <v>1427842740</v>
      </c>
      <c r="N84">
        <v>1425428206</v>
      </c>
      <c r="O84" t="b">
        <v>0</v>
      </c>
      <c r="P84">
        <v>14</v>
      </c>
      <c r="Q84" t="b">
        <v>1</v>
      </c>
      <c r="R84" t="s">
        <v>33</v>
      </c>
      <c r="S84">
        <v>124</v>
      </c>
      <c r="T84">
        <v>8.86</v>
      </c>
      <c r="U84" t="s">
        <v>34</v>
      </c>
      <c r="V84" t="s">
        <v>35</v>
      </c>
      <c r="W84" s="7">
        <v>42067.011643518519</v>
      </c>
      <c r="X84" s="7">
        <v>42094.957638888889</v>
      </c>
      <c r="Y84" t="str">
        <f>VLOOKUP(H84,goalrangelookup,2,TRUE)</f>
        <v>0-999</v>
      </c>
    </row>
    <row r="85" spans="5:25" x14ac:dyDescent="0.3">
      <c r="E85">
        <v>2824</v>
      </c>
      <c r="F85" s="4" t="s">
        <v>208</v>
      </c>
      <c r="G85" s="4" t="s">
        <v>209</v>
      </c>
      <c r="H85" s="5">
        <v>650</v>
      </c>
      <c r="I85" s="6">
        <v>760</v>
      </c>
      <c r="J85" t="s">
        <v>30</v>
      </c>
      <c r="K85" t="s">
        <v>38</v>
      </c>
      <c r="L85" t="s">
        <v>39</v>
      </c>
      <c r="M85">
        <v>1434159780</v>
      </c>
      <c r="N85">
        <v>1431412196</v>
      </c>
      <c r="O85" t="b">
        <v>0</v>
      </c>
      <c r="P85">
        <v>15</v>
      </c>
      <c r="Q85" t="b">
        <v>1</v>
      </c>
      <c r="R85" t="s">
        <v>33</v>
      </c>
      <c r="S85">
        <v>117</v>
      </c>
      <c r="T85">
        <v>50.67</v>
      </c>
      <c r="U85" t="s">
        <v>34</v>
      </c>
      <c r="V85" t="s">
        <v>35</v>
      </c>
      <c r="W85" s="7">
        <v>42136.270787037036</v>
      </c>
      <c r="X85" s="7">
        <v>42168.071527777778</v>
      </c>
      <c r="Y85" t="str">
        <f>VLOOKUP(H85,goalrangelookup,2,TRUE)</f>
        <v>0-999</v>
      </c>
    </row>
    <row r="86" spans="5:25" x14ac:dyDescent="0.3">
      <c r="E86">
        <v>2825</v>
      </c>
      <c r="F86" s="4" t="s">
        <v>210</v>
      </c>
      <c r="G86" s="4" t="s">
        <v>211</v>
      </c>
      <c r="H86" s="5">
        <v>3000</v>
      </c>
      <c r="I86" s="6">
        <v>3100</v>
      </c>
      <c r="J86" t="s">
        <v>30</v>
      </c>
      <c r="K86" t="s">
        <v>31</v>
      </c>
      <c r="L86" t="s">
        <v>32</v>
      </c>
      <c r="M86">
        <v>1449255686</v>
      </c>
      <c r="N86">
        <v>1446663686</v>
      </c>
      <c r="O86" t="b">
        <v>0</v>
      </c>
      <c r="P86">
        <v>51</v>
      </c>
      <c r="Q86" t="b">
        <v>1</v>
      </c>
      <c r="R86" t="s">
        <v>33</v>
      </c>
      <c r="S86">
        <v>103</v>
      </c>
      <c r="T86">
        <v>60.78</v>
      </c>
      <c r="U86" t="s">
        <v>34</v>
      </c>
      <c r="V86" t="s">
        <v>35</v>
      </c>
      <c r="W86" s="7">
        <v>42312.792662037042</v>
      </c>
      <c r="X86" s="7">
        <v>42342.792662037042</v>
      </c>
      <c r="Y86" t="str">
        <f>VLOOKUP(H86,goalrangelookup,2,TRUE)</f>
        <v>1000-4999</v>
      </c>
    </row>
    <row r="87" spans="5:25" x14ac:dyDescent="0.3">
      <c r="E87">
        <v>2826</v>
      </c>
      <c r="F87" s="4" t="s">
        <v>212</v>
      </c>
      <c r="G87" s="4" t="s">
        <v>213</v>
      </c>
      <c r="H87" s="5">
        <v>2000</v>
      </c>
      <c r="I87" s="6">
        <v>2155</v>
      </c>
      <c r="J87" t="s">
        <v>30</v>
      </c>
      <c r="K87" t="s">
        <v>38</v>
      </c>
      <c r="L87" t="s">
        <v>39</v>
      </c>
      <c r="M87">
        <v>1436511600</v>
      </c>
      <c r="N87">
        <v>1434415812</v>
      </c>
      <c r="O87" t="b">
        <v>0</v>
      </c>
      <c r="P87">
        <v>19</v>
      </c>
      <c r="Q87" t="b">
        <v>1</v>
      </c>
      <c r="R87" t="s">
        <v>33</v>
      </c>
      <c r="S87">
        <v>108</v>
      </c>
      <c r="T87">
        <v>113.42</v>
      </c>
      <c r="U87" t="s">
        <v>34</v>
      </c>
      <c r="V87" t="s">
        <v>35</v>
      </c>
      <c r="W87" s="7">
        <v>42171.034861111111</v>
      </c>
      <c r="X87" s="7">
        <v>42195.291666666672</v>
      </c>
      <c r="Y87" t="str">
        <f>VLOOKUP(H87,goalrangelookup,2,TRUE)</f>
        <v>1000-4999</v>
      </c>
    </row>
    <row r="88" spans="5:25" x14ac:dyDescent="0.3">
      <c r="E88">
        <v>2827</v>
      </c>
      <c r="F88" s="4" t="s">
        <v>214</v>
      </c>
      <c r="G88" s="4" t="s">
        <v>215</v>
      </c>
      <c r="H88" s="5">
        <v>2000</v>
      </c>
      <c r="I88" s="6">
        <v>2405</v>
      </c>
      <c r="J88" t="s">
        <v>30</v>
      </c>
      <c r="K88" t="s">
        <v>38</v>
      </c>
      <c r="L88" t="s">
        <v>39</v>
      </c>
      <c r="M88">
        <v>1464971400</v>
      </c>
      <c r="N88">
        <v>1462379066</v>
      </c>
      <c r="O88" t="b">
        <v>0</v>
      </c>
      <c r="P88">
        <v>23</v>
      </c>
      <c r="Q88" t="b">
        <v>1</v>
      </c>
      <c r="R88" t="s">
        <v>33</v>
      </c>
      <c r="S88">
        <v>120</v>
      </c>
      <c r="T88">
        <v>104.57</v>
      </c>
      <c r="U88" t="s">
        <v>34</v>
      </c>
      <c r="V88" t="s">
        <v>35</v>
      </c>
      <c r="W88" s="7">
        <v>42494.683634259258</v>
      </c>
      <c r="X88" s="7">
        <v>42524.6875</v>
      </c>
      <c r="Y88" t="str">
        <f>VLOOKUP(H88,goalrangelookup,2,TRUE)</f>
        <v>1000-4999</v>
      </c>
    </row>
    <row r="89" spans="5:25" x14ac:dyDescent="0.3">
      <c r="E89">
        <v>2828</v>
      </c>
      <c r="F89" s="4" t="s">
        <v>216</v>
      </c>
      <c r="G89" s="4" t="s">
        <v>217</v>
      </c>
      <c r="H89" s="5">
        <v>9500</v>
      </c>
      <c r="I89" s="6">
        <v>9536</v>
      </c>
      <c r="J89" t="s">
        <v>30</v>
      </c>
      <c r="K89" t="s">
        <v>31</v>
      </c>
      <c r="L89" t="s">
        <v>32</v>
      </c>
      <c r="M89">
        <v>1443826800</v>
      </c>
      <c r="N89">
        <v>1441606869</v>
      </c>
      <c r="O89" t="b">
        <v>0</v>
      </c>
      <c r="P89">
        <v>97</v>
      </c>
      <c r="Q89" t="b">
        <v>1</v>
      </c>
      <c r="R89" t="s">
        <v>33</v>
      </c>
      <c r="S89">
        <v>100</v>
      </c>
      <c r="T89">
        <v>98.31</v>
      </c>
      <c r="U89" t="s">
        <v>34</v>
      </c>
      <c r="V89" t="s">
        <v>35</v>
      </c>
      <c r="W89" s="7">
        <v>42254.264687499999</v>
      </c>
      <c r="X89" s="7">
        <v>42279.958333333328</v>
      </c>
      <c r="Y89" t="str">
        <f>VLOOKUP(H89,goalrangelookup,2,TRUE)</f>
        <v>5000-9999</v>
      </c>
    </row>
    <row r="90" spans="5:25" x14ac:dyDescent="0.3">
      <c r="E90">
        <v>2829</v>
      </c>
      <c r="F90" s="4" t="s">
        <v>218</v>
      </c>
      <c r="G90" s="4" t="s">
        <v>219</v>
      </c>
      <c r="H90" s="5">
        <v>2500</v>
      </c>
      <c r="I90" s="6">
        <v>2663</v>
      </c>
      <c r="J90" t="s">
        <v>30</v>
      </c>
      <c r="K90" t="s">
        <v>31</v>
      </c>
      <c r="L90" t="s">
        <v>32</v>
      </c>
      <c r="M90">
        <v>1464863118</v>
      </c>
      <c r="N90">
        <v>1462443918</v>
      </c>
      <c r="O90" t="b">
        <v>0</v>
      </c>
      <c r="P90">
        <v>76</v>
      </c>
      <c r="Q90" t="b">
        <v>1</v>
      </c>
      <c r="R90" t="s">
        <v>33</v>
      </c>
      <c r="S90">
        <v>107</v>
      </c>
      <c r="T90">
        <v>35.04</v>
      </c>
      <c r="U90" t="s">
        <v>34</v>
      </c>
      <c r="V90" t="s">
        <v>35</v>
      </c>
      <c r="W90" s="7">
        <v>42495.434236111112</v>
      </c>
      <c r="X90" s="7">
        <v>42523.434236111112</v>
      </c>
      <c r="Y90" t="str">
        <f>VLOOKUP(H90,goalrangelookup,2,TRUE)</f>
        <v>1000-4999</v>
      </c>
    </row>
    <row r="91" spans="5:25" x14ac:dyDescent="0.3">
      <c r="E91">
        <v>2830</v>
      </c>
      <c r="F91" s="4" t="s">
        <v>220</v>
      </c>
      <c r="G91" s="4" t="s">
        <v>221</v>
      </c>
      <c r="H91" s="5">
        <v>3000</v>
      </c>
      <c r="I91" s="6">
        <v>3000</v>
      </c>
      <c r="J91" t="s">
        <v>30</v>
      </c>
      <c r="K91" t="s">
        <v>38</v>
      </c>
      <c r="L91" t="s">
        <v>39</v>
      </c>
      <c r="M91">
        <v>1399867140</v>
      </c>
      <c r="N91">
        <v>1398802148</v>
      </c>
      <c r="O91" t="b">
        <v>0</v>
      </c>
      <c r="P91">
        <v>11</v>
      </c>
      <c r="Q91" t="b">
        <v>1</v>
      </c>
      <c r="R91" t="s">
        <v>33</v>
      </c>
      <c r="S91">
        <v>100</v>
      </c>
      <c r="T91">
        <v>272.73</v>
      </c>
      <c r="U91" t="s">
        <v>34</v>
      </c>
      <c r="V91" t="s">
        <v>35</v>
      </c>
      <c r="W91" s="7">
        <v>41758.839675925927</v>
      </c>
      <c r="X91" s="7">
        <v>41771.165972222225</v>
      </c>
      <c r="Y91" t="str">
        <f>VLOOKUP(H91,goalrangelookup,2,TRUE)</f>
        <v>1000-4999</v>
      </c>
    </row>
    <row r="92" spans="5:25" x14ac:dyDescent="0.3">
      <c r="E92">
        <v>2831</v>
      </c>
      <c r="F92" s="4" t="s">
        <v>222</v>
      </c>
      <c r="G92" s="4" t="s">
        <v>223</v>
      </c>
      <c r="H92" s="5">
        <v>3000</v>
      </c>
      <c r="I92" s="6">
        <v>3320</v>
      </c>
      <c r="J92" t="s">
        <v>30</v>
      </c>
      <c r="K92" t="s">
        <v>38</v>
      </c>
      <c r="L92" t="s">
        <v>39</v>
      </c>
      <c r="M92">
        <v>1437076070</v>
      </c>
      <c r="N92">
        <v>1434484070</v>
      </c>
      <c r="O92" t="b">
        <v>0</v>
      </c>
      <c r="P92">
        <v>52</v>
      </c>
      <c r="Q92" t="b">
        <v>1</v>
      </c>
      <c r="R92" t="s">
        <v>33</v>
      </c>
      <c r="S92">
        <v>111</v>
      </c>
      <c r="T92">
        <v>63.85</v>
      </c>
      <c r="U92" t="s">
        <v>34</v>
      </c>
      <c r="V92" t="s">
        <v>35</v>
      </c>
      <c r="W92" s="7">
        <v>42171.824884259258</v>
      </c>
      <c r="X92" s="7">
        <v>42201.824884259258</v>
      </c>
      <c r="Y92" t="str">
        <f>VLOOKUP(H92,goalrangelookup,2,TRUE)</f>
        <v>1000-4999</v>
      </c>
    </row>
    <row r="93" spans="5:25" x14ac:dyDescent="0.3">
      <c r="E93">
        <v>2832</v>
      </c>
      <c r="F93" s="4" t="s">
        <v>224</v>
      </c>
      <c r="G93" s="4" t="s">
        <v>225</v>
      </c>
      <c r="H93" s="5">
        <v>2500</v>
      </c>
      <c r="I93" s="6">
        <v>2867.99</v>
      </c>
      <c r="J93" t="s">
        <v>30</v>
      </c>
      <c r="K93" t="s">
        <v>31</v>
      </c>
      <c r="L93" t="s">
        <v>32</v>
      </c>
      <c r="M93">
        <v>1416780000</v>
      </c>
      <c r="N93">
        <v>1414342894</v>
      </c>
      <c r="O93" t="b">
        <v>0</v>
      </c>
      <c r="P93">
        <v>95</v>
      </c>
      <c r="Q93" t="b">
        <v>1</v>
      </c>
      <c r="R93" t="s">
        <v>33</v>
      </c>
      <c r="S93">
        <v>115</v>
      </c>
      <c r="T93">
        <v>30.19</v>
      </c>
      <c r="U93" t="s">
        <v>34</v>
      </c>
      <c r="V93" t="s">
        <v>35</v>
      </c>
      <c r="W93" s="7">
        <v>41938.709421296298</v>
      </c>
      <c r="X93" s="7">
        <v>41966.916666666672</v>
      </c>
      <c r="Y93" t="str">
        <f>VLOOKUP(H93,goalrangelookup,2,TRUE)</f>
        <v>1000-4999</v>
      </c>
    </row>
    <row r="94" spans="5:25" x14ac:dyDescent="0.3">
      <c r="E94">
        <v>2833</v>
      </c>
      <c r="F94" s="4" t="s">
        <v>226</v>
      </c>
      <c r="G94" s="4" t="s">
        <v>227</v>
      </c>
      <c r="H94" s="5">
        <v>2700</v>
      </c>
      <c r="I94" s="6">
        <v>2923</v>
      </c>
      <c r="J94" t="s">
        <v>30</v>
      </c>
      <c r="K94" t="s">
        <v>38</v>
      </c>
      <c r="L94" t="s">
        <v>39</v>
      </c>
      <c r="M94">
        <v>1444528800</v>
      </c>
      <c r="N94">
        <v>1442804633</v>
      </c>
      <c r="O94" t="b">
        <v>0</v>
      </c>
      <c r="P94">
        <v>35</v>
      </c>
      <c r="Q94" t="b">
        <v>1</v>
      </c>
      <c r="R94" t="s">
        <v>33</v>
      </c>
      <c r="S94">
        <v>108</v>
      </c>
      <c r="T94">
        <v>83.51</v>
      </c>
      <c r="U94" t="s">
        <v>34</v>
      </c>
      <c r="V94" t="s">
        <v>35</v>
      </c>
      <c r="W94" s="7">
        <v>42268.127696759257</v>
      </c>
      <c r="X94" s="7">
        <v>42288.083333333328</v>
      </c>
      <c r="Y94" t="str">
        <f>VLOOKUP(H94,goalrangelookup,2,TRUE)</f>
        <v>1000-4999</v>
      </c>
    </row>
    <row r="95" spans="5:25" x14ac:dyDescent="0.3">
      <c r="E95">
        <v>2834</v>
      </c>
      <c r="F95" s="4" t="s">
        <v>228</v>
      </c>
      <c r="G95" s="4" t="s">
        <v>229</v>
      </c>
      <c r="H95" s="5">
        <v>800</v>
      </c>
      <c r="I95" s="6">
        <v>1360</v>
      </c>
      <c r="J95" t="s">
        <v>30</v>
      </c>
      <c r="K95" t="s">
        <v>31</v>
      </c>
      <c r="L95" t="s">
        <v>32</v>
      </c>
      <c r="M95">
        <v>1422658930</v>
      </c>
      <c r="N95">
        <v>1421362930</v>
      </c>
      <c r="O95" t="b">
        <v>0</v>
      </c>
      <c r="P95">
        <v>21</v>
      </c>
      <c r="Q95" t="b">
        <v>1</v>
      </c>
      <c r="R95" t="s">
        <v>33</v>
      </c>
      <c r="S95">
        <v>170</v>
      </c>
      <c r="T95">
        <v>64.760000000000005</v>
      </c>
      <c r="U95" t="s">
        <v>34</v>
      </c>
      <c r="V95" t="s">
        <v>35</v>
      </c>
      <c r="W95" s="7">
        <v>42019.959837962961</v>
      </c>
      <c r="X95" s="7">
        <v>42034.959837962961</v>
      </c>
      <c r="Y95" t="str">
        <f>VLOOKUP(H95,goalrangelookup,2,TRUE)</f>
        <v>0-999</v>
      </c>
    </row>
    <row r="96" spans="5:25" x14ac:dyDescent="0.3">
      <c r="E96">
        <v>2835</v>
      </c>
      <c r="F96" s="4" t="s">
        <v>230</v>
      </c>
      <c r="G96" s="4" t="s">
        <v>231</v>
      </c>
      <c r="H96" s="5">
        <v>1000</v>
      </c>
      <c r="I96" s="6">
        <v>1870.99</v>
      </c>
      <c r="J96" t="s">
        <v>30</v>
      </c>
      <c r="K96" t="s">
        <v>31</v>
      </c>
      <c r="L96" t="s">
        <v>32</v>
      </c>
      <c r="M96">
        <v>1449273600</v>
      </c>
      <c r="N96">
        <v>1446742417</v>
      </c>
      <c r="O96" t="b">
        <v>0</v>
      </c>
      <c r="P96">
        <v>93</v>
      </c>
      <c r="Q96" t="b">
        <v>1</v>
      </c>
      <c r="R96" t="s">
        <v>33</v>
      </c>
      <c r="S96">
        <v>187</v>
      </c>
      <c r="T96">
        <v>20.12</v>
      </c>
      <c r="U96" t="s">
        <v>34</v>
      </c>
      <c r="V96" t="s">
        <v>35</v>
      </c>
      <c r="W96" s="7">
        <v>42313.703900462962</v>
      </c>
      <c r="X96" s="7">
        <v>42343</v>
      </c>
      <c r="Y96" t="str">
        <f>VLOOKUP(H96,goalrangelookup,2,TRUE)</f>
        <v>1000-4999</v>
      </c>
    </row>
    <row r="97" spans="5:25" x14ac:dyDescent="0.3">
      <c r="E97">
        <v>2836</v>
      </c>
      <c r="F97" s="4" t="s">
        <v>232</v>
      </c>
      <c r="G97" s="4" t="s">
        <v>233</v>
      </c>
      <c r="H97" s="5">
        <v>450</v>
      </c>
      <c r="I97" s="6">
        <v>485</v>
      </c>
      <c r="J97" t="s">
        <v>30</v>
      </c>
      <c r="K97" t="s">
        <v>38</v>
      </c>
      <c r="L97" t="s">
        <v>39</v>
      </c>
      <c r="M97">
        <v>1487393940</v>
      </c>
      <c r="N97">
        <v>1484115418</v>
      </c>
      <c r="O97" t="b">
        <v>0</v>
      </c>
      <c r="P97">
        <v>11</v>
      </c>
      <c r="Q97" t="b">
        <v>1</v>
      </c>
      <c r="R97" t="s">
        <v>33</v>
      </c>
      <c r="S97">
        <v>108</v>
      </c>
      <c r="T97">
        <v>44.09</v>
      </c>
      <c r="U97" t="s">
        <v>34</v>
      </c>
      <c r="V97" t="s">
        <v>35</v>
      </c>
      <c r="W97" s="7">
        <v>42746.261782407411</v>
      </c>
      <c r="X97" s="7">
        <v>42784.207638888889</v>
      </c>
      <c r="Y97" t="str">
        <f>VLOOKUP(H97,goalrangelookup,2,TRUE)</f>
        <v>0-999</v>
      </c>
    </row>
    <row r="98" spans="5:25" x14ac:dyDescent="0.3">
      <c r="E98">
        <v>2837</v>
      </c>
      <c r="F98" s="4" t="s">
        <v>234</v>
      </c>
      <c r="G98" s="4" t="s">
        <v>235</v>
      </c>
      <c r="H98" s="5">
        <v>850</v>
      </c>
      <c r="I98" s="6">
        <v>850</v>
      </c>
      <c r="J98" t="s">
        <v>30</v>
      </c>
      <c r="K98" t="s">
        <v>56</v>
      </c>
      <c r="L98" t="s">
        <v>57</v>
      </c>
      <c r="M98">
        <v>1449701284</v>
      </c>
      <c r="N98">
        <v>1446241684</v>
      </c>
      <c r="O98" t="b">
        <v>0</v>
      </c>
      <c r="P98">
        <v>21</v>
      </c>
      <c r="Q98" t="b">
        <v>1</v>
      </c>
      <c r="R98" t="s">
        <v>33</v>
      </c>
      <c r="S98">
        <v>100</v>
      </c>
      <c r="T98">
        <v>40.479999999999997</v>
      </c>
      <c r="U98" t="s">
        <v>34</v>
      </c>
      <c r="V98" t="s">
        <v>35</v>
      </c>
      <c r="W98" s="7">
        <v>42307.908379629633</v>
      </c>
      <c r="X98" s="7">
        <v>42347.950046296297</v>
      </c>
      <c r="Y98" t="str">
        <f>VLOOKUP(H98,goalrangelookup,2,TRUE)</f>
        <v>0-999</v>
      </c>
    </row>
    <row r="99" spans="5:25" x14ac:dyDescent="0.3">
      <c r="E99">
        <v>2838</v>
      </c>
      <c r="F99" s="4" t="s">
        <v>236</v>
      </c>
      <c r="G99" s="4" t="s">
        <v>237</v>
      </c>
      <c r="H99" s="5">
        <v>2000</v>
      </c>
      <c r="I99" s="6">
        <v>2405</v>
      </c>
      <c r="J99" t="s">
        <v>30</v>
      </c>
      <c r="K99" t="s">
        <v>38</v>
      </c>
      <c r="L99" t="s">
        <v>39</v>
      </c>
      <c r="M99">
        <v>1407967200</v>
      </c>
      <c r="N99">
        <v>1406039696</v>
      </c>
      <c r="O99" t="b">
        <v>0</v>
      </c>
      <c r="P99">
        <v>54</v>
      </c>
      <c r="Q99" t="b">
        <v>1</v>
      </c>
      <c r="R99" t="s">
        <v>33</v>
      </c>
      <c r="S99">
        <v>120</v>
      </c>
      <c r="T99">
        <v>44.54</v>
      </c>
      <c r="U99" t="s">
        <v>34</v>
      </c>
      <c r="V99" t="s">
        <v>35</v>
      </c>
      <c r="W99" s="7">
        <v>41842.607592592591</v>
      </c>
      <c r="X99" s="7">
        <v>41864.916666666664</v>
      </c>
      <c r="Y99" t="str">
        <f>VLOOKUP(H99,goalrangelookup,2,TRUE)</f>
        <v>1000-4999</v>
      </c>
    </row>
    <row r="100" spans="5:25" x14ac:dyDescent="0.3">
      <c r="E100">
        <v>2839</v>
      </c>
      <c r="F100" s="4" t="s">
        <v>238</v>
      </c>
      <c r="G100" s="4" t="s">
        <v>239</v>
      </c>
      <c r="H100" s="5">
        <v>3500</v>
      </c>
      <c r="I100" s="6">
        <v>3900</v>
      </c>
      <c r="J100" t="s">
        <v>30</v>
      </c>
      <c r="K100" t="s">
        <v>38</v>
      </c>
      <c r="L100" t="s">
        <v>39</v>
      </c>
      <c r="M100">
        <v>1408942740</v>
      </c>
      <c r="N100">
        <v>1406958354</v>
      </c>
      <c r="O100" t="b">
        <v>0</v>
      </c>
      <c r="P100">
        <v>31</v>
      </c>
      <c r="Q100" t="b">
        <v>1</v>
      </c>
      <c r="R100" t="s">
        <v>33</v>
      </c>
      <c r="S100">
        <v>111</v>
      </c>
      <c r="T100">
        <v>125.81</v>
      </c>
      <c r="U100" t="s">
        <v>34</v>
      </c>
      <c r="V100" t="s">
        <v>35</v>
      </c>
      <c r="W100" s="7">
        <v>41853.240208333329</v>
      </c>
      <c r="X100" s="7">
        <v>41876.207638888889</v>
      </c>
      <c r="Y100" t="str">
        <f>VLOOKUP(H100,goalrangelookup,2,TRUE)</f>
        <v>1000-4999</v>
      </c>
    </row>
    <row r="101" spans="5:25" x14ac:dyDescent="0.3">
      <c r="E101">
        <v>2840</v>
      </c>
      <c r="F101" s="4" t="s">
        <v>240</v>
      </c>
      <c r="G101" s="4" t="s">
        <v>241</v>
      </c>
      <c r="H101" s="5">
        <v>2500</v>
      </c>
      <c r="I101" s="6">
        <v>2600</v>
      </c>
      <c r="J101" t="s">
        <v>30</v>
      </c>
      <c r="K101" t="s">
        <v>31</v>
      </c>
      <c r="L101" t="s">
        <v>32</v>
      </c>
      <c r="M101">
        <v>1426698000</v>
      </c>
      <c r="N101">
        <v>1424825479</v>
      </c>
      <c r="O101" t="b">
        <v>0</v>
      </c>
      <c r="P101">
        <v>132</v>
      </c>
      <c r="Q101" t="b">
        <v>1</v>
      </c>
      <c r="R101" t="s">
        <v>33</v>
      </c>
      <c r="S101">
        <v>104</v>
      </c>
      <c r="T101">
        <v>19.7</v>
      </c>
      <c r="U101" t="s">
        <v>34</v>
      </c>
      <c r="V101" t="s">
        <v>35</v>
      </c>
      <c r="W101" s="7">
        <v>42060.035636574074</v>
      </c>
      <c r="X101" s="7">
        <v>42081.708333333328</v>
      </c>
      <c r="Y101" t="str">
        <f>VLOOKUP(H101,goalrangelookup,2,TRUE)</f>
        <v>1000-4999</v>
      </c>
    </row>
    <row r="102" spans="5:25" x14ac:dyDescent="0.3">
      <c r="E102">
        <v>2841</v>
      </c>
      <c r="F102" s="4" t="s">
        <v>242</v>
      </c>
      <c r="G102" s="4" t="s">
        <v>243</v>
      </c>
      <c r="H102" s="5">
        <v>1000</v>
      </c>
      <c r="I102" s="6">
        <v>10</v>
      </c>
      <c r="J102" t="s">
        <v>244</v>
      </c>
      <c r="K102" t="s">
        <v>31</v>
      </c>
      <c r="L102" t="s">
        <v>32</v>
      </c>
      <c r="M102">
        <v>1450032297</v>
      </c>
      <c r="N102">
        <v>1444844697</v>
      </c>
      <c r="O102" t="b">
        <v>0</v>
      </c>
      <c r="P102">
        <v>1</v>
      </c>
      <c r="Q102" t="b">
        <v>0</v>
      </c>
      <c r="R102" t="s">
        <v>33</v>
      </c>
      <c r="S102">
        <v>1</v>
      </c>
      <c r="T102">
        <v>10</v>
      </c>
      <c r="U102" t="s">
        <v>34</v>
      </c>
      <c r="V102" t="s">
        <v>35</v>
      </c>
      <c r="W102" s="7">
        <v>42291.739548611105</v>
      </c>
      <c r="X102" s="7">
        <v>42351.781215277777</v>
      </c>
      <c r="Y102" t="str">
        <f>VLOOKUP(H102,goalrangelookup,2,TRUE)</f>
        <v>1000-4999</v>
      </c>
    </row>
    <row r="103" spans="5:25" x14ac:dyDescent="0.3">
      <c r="E103">
        <v>2842</v>
      </c>
      <c r="F103" s="4" t="s">
        <v>245</v>
      </c>
      <c r="G103" s="4" t="s">
        <v>246</v>
      </c>
      <c r="H103" s="5">
        <v>1500</v>
      </c>
      <c r="I103" s="6">
        <v>0</v>
      </c>
      <c r="J103" t="s">
        <v>244</v>
      </c>
      <c r="K103" t="s">
        <v>31</v>
      </c>
      <c r="L103" t="s">
        <v>32</v>
      </c>
      <c r="M103">
        <v>1403348400</v>
      </c>
      <c r="N103">
        <v>1401058295</v>
      </c>
      <c r="O103" t="b">
        <v>0</v>
      </c>
      <c r="P103">
        <v>0</v>
      </c>
      <c r="Q103" t="b">
        <v>0</v>
      </c>
      <c r="R103" t="s">
        <v>33</v>
      </c>
      <c r="S103">
        <v>0</v>
      </c>
      <c r="T103">
        <v>0</v>
      </c>
      <c r="U103" t="s">
        <v>34</v>
      </c>
      <c r="V103" t="s">
        <v>35</v>
      </c>
      <c r="W103" s="7">
        <v>41784.952488425923</v>
      </c>
      <c r="X103" s="7">
        <v>41811.458333333336</v>
      </c>
      <c r="Y103" t="str">
        <f>VLOOKUP(H103,goalrangelookup,2,TRUE)</f>
        <v>1000-4999</v>
      </c>
    </row>
    <row r="104" spans="5:25" x14ac:dyDescent="0.3">
      <c r="E104">
        <v>2843</v>
      </c>
      <c r="F104" s="4" t="s">
        <v>247</v>
      </c>
      <c r="G104" s="4" t="s">
        <v>248</v>
      </c>
      <c r="H104" s="5">
        <v>1200</v>
      </c>
      <c r="I104" s="6">
        <v>0</v>
      </c>
      <c r="J104" t="s">
        <v>244</v>
      </c>
      <c r="K104" t="s">
        <v>38</v>
      </c>
      <c r="L104" t="s">
        <v>39</v>
      </c>
      <c r="M104">
        <v>1465790400</v>
      </c>
      <c r="N104">
        <v>1462210950</v>
      </c>
      <c r="O104" t="b">
        <v>0</v>
      </c>
      <c r="P104">
        <v>0</v>
      </c>
      <c r="Q104" t="b">
        <v>0</v>
      </c>
      <c r="R104" t="s">
        <v>33</v>
      </c>
      <c r="S104">
        <v>0</v>
      </c>
      <c r="T104">
        <v>0</v>
      </c>
      <c r="U104" t="s">
        <v>34</v>
      </c>
      <c r="V104" t="s">
        <v>35</v>
      </c>
      <c r="W104" s="7">
        <v>42492.737847222219</v>
      </c>
      <c r="X104" s="7">
        <v>42534.166666666672</v>
      </c>
      <c r="Y104" t="str">
        <f>VLOOKUP(H104,goalrangelookup,2,TRUE)</f>
        <v>1000-4999</v>
      </c>
    </row>
    <row r="105" spans="5:25" x14ac:dyDescent="0.3">
      <c r="E105">
        <v>2844</v>
      </c>
      <c r="F105" s="4" t="s">
        <v>249</v>
      </c>
      <c r="G105" s="4" t="s">
        <v>250</v>
      </c>
      <c r="H105" s="5">
        <v>550</v>
      </c>
      <c r="I105" s="6">
        <v>30</v>
      </c>
      <c r="J105" t="s">
        <v>244</v>
      </c>
      <c r="K105" t="s">
        <v>251</v>
      </c>
      <c r="L105" t="s">
        <v>252</v>
      </c>
      <c r="M105">
        <v>1483535180</v>
      </c>
      <c r="N105">
        <v>1480943180</v>
      </c>
      <c r="O105" t="b">
        <v>0</v>
      </c>
      <c r="P105">
        <v>1</v>
      </c>
      <c r="Q105" t="b">
        <v>0</v>
      </c>
      <c r="R105" t="s">
        <v>33</v>
      </c>
      <c r="S105">
        <v>5</v>
      </c>
      <c r="T105">
        <v>30</v>
      </c>
      <c r="U105" t="s">
        <v>34</v>
      </c>
      <c r="V105" t="s">
        <v>35</v>
      </c>
      <c r="W105" s="7">
        <v>42709.546064814815</v>
      </c>
      <c r="X105" s="7">
        <v>42739.546064814815</v>
      </c>
      <c r="Y105" t="str">
        <f>VLOOKUP(H105,goalrangelookup,2,TRUE)</f>
        <v>0-999</v>
      </c>
    </row>
    <row r="106" spans="5:25" x14ac:dyDescent="0.3">
      <c r="E106">
        <v>2845</v>
      </c>
      <c r="F106" s="4" t="s">
        <v>253</v>
      </c>
      <c r="G106" s="4" t="s">
        <v>254</v>
      </c>
      <c r="H106" s="5">
        <v>7500</v>
      </c>
      <c r="I106" s="6">
        <v>2366</v>
      </c>
      <c r="J106" t="s">
        <v>244</v>
      </c>
      <c r="K106" t="s">
        <v>38</v>
      </c>
      <c r="L106" t="s">
        <v>39</v>
      </c>
      <c r="M106">
        <v>1433723033</v>
      </c>
      <c r="N106">
        <v>1428539033</v>
      </c>
      <c r="O106" t="b">
        <v>0</v>
      </c>
      <c r="P106">
        <v>39</v>
      </c>
      <c r="Q106" t="b">
        <v>0</v>
      </c>
      <c r="R106" t="s">
        <v>33</v>
      </c>
      <c r="S106">
        <v>32</v>
      </c>
      <c r="T106">
        <v>60.67</v>
      </c>
      <c r="U106" t="s">
        <v>34</v>
      </c>
      <c r="V106" t="s">
        <v>35</v>
      </c>
      <c r="W106" s="7">
        <v>42103.016585648147</v>
      </c>
      <c r="X106" s="7">
        <v>42163.016585648147</v>
      </c>
      <c r="Y106" t="str">
        <f>VLOOKUP(H106,goalrangelookup,2,TRUE)</f>
        <v>5000-9999</v>
      </c>
    </row>
    <row r="107" spans="5:25" x14ac:dyDescent="0.3">
      <c r="E107">
        <v>2846</v>
      </c>
      <c r="F107" s="4" t="s">
        <v>255</v>
      </c>
      <c r="G107" s="4" t="s">
        <v>256</v>
      </c>
      <c r="H107" s="5">
        <v>8000</v>
      </c>
      <c r="I107" s="6">
        <v>0</v>
      </c>
      <c r="J107" t="s">
        <v>244</v>
      </c>
      <c r="K107" t="s">
        <v>38</v>
      </c>
      <c r="L107" t="s">
        <v>39</v>
      </c>
      <c r="M107">
        <v>1432917394</v>
      </c>
      <c r="N107">
        <v>1429029394</v>
      </c>
      <c r="O107" t="b">
        <v>0</v>
      </c>
      <c r="P107">
        <v>0</v>
      </c>
      <c r="Q107" t="b">
        <v>0</v>
      </c>
      <c r="R107" t="s">
        <v>33</v>
      </c>
      <c r="S107">
        <v>0</v>
      </c>
      <c r="T107">
        <v>0</v>
      </c>
      <c r="U107" t="s">
        <v>34</v>
      </c>
      <c r="V107" t="s">
        <v>35</v>
      </c>
      <c r="W107" s="7">
        <v>42108.692060185189</v>
      </c>
      <c r="X107" s="7">
        <v>42153.692060185189</v>
      </c>
      <c r="Y107" t="str">
        <f>VLOOKUP(H107,goalrangelookup,2,TRUE)</f>
        <v>5000-9999</v>
      </c>
    </row>
    <row r="108" spans="5:25" x14ac:dyDescent="0.3">
      <c r="E108">
        <v>2847</v>
      </c>
      <c r="F108" s="4" t="s">
        <v>257</v>
      </c>
      <c r="G108" s="4" t="s">
        <v>258</v>
      </c>
      <c r="H108" s="5">
        <v>2000</v>
      </c>
      <c r="I108" s="6">
        <v>0</v>
      </c>
      <c r="J108" t="s">
        <v>244</v>
      </c>
      <c r="K108" t="s">
        <v>38</v>
      </c>
      <c r="L108" t="s">
        <v>39</v>
      </c>
      <c r="M108">
        <v>1464031265</v>
      </c>
      <c r="N108">
        <v>1458847265</v>
      </c>
      <c r="O108" t="b">
        <v>0</v>
      </c>
      <c r="P108">
        <v>0</v>
      </c>
      <c r="Q108" t="b">
        <v>0</v>
      </c>
      <c r="R108" t="s">
        <v>33</v>
      </c>
      <c r="S108">
        <v>0</v>
      </c>
      <c r="T108">
        <v>0</v>
      </c>
      <c r="U108" t="s">
        <v>34</v>
      </c>
      <c r="V108" t="s">
        <v>35</v>
      </c>
      <c r="W108" s="7">
        <v>42453.806307870371</v>
      </c>
      <c r="X108" s="7">
        <v>42513.806307870371</v>
      </c>
      <c r="Y108" t="str">
        <f>VLOOKUP(H108,goalrangelookup,2,TRUE)</f>
        <v>1000-4999</v>
      </c>
    </row>
    <row r="109" spans="5:25" x14ac:dyDescent="0.3">
      <c r="E109">
        <v>2848</v>
      </c>
      <c r="F109" s="4" t="s">
        <v>259</v>
      </c>
      <c r="G109" s="4" t="s">
        <v>260</v>
      </c>
      <c r="H109" s="5">
        <v>35000</v>
      </c>
      <c r="I109" s="6">
        <v>70</v>
      </c>
      <c r="J109" t="s">
        <v>244</v>
      </c>
      <c r="K109" t="s">
        <v>38</v>
      </c>
      <c r="L109" t="s">
        <v>39</v>
      </c>
      <c r="M109">
        <v>1432913659</v>
      </c>
      <c r="N109">
        <v>1430321659</v>
      </c>
      <c r="O109" t="b">
        <v>0</v>
      </c>
      <c r="P109">
        <v>3</v>
      </c>
      <c r="Q109" t="b">
        <v>0</v>
      </c>
      <c r="R109" t="s">
        <v>33</v>
      </c>
      <c r="S109">
        <v>0</v>
      </c>
      <c r="T109">
        <v>23.33</v>
      </c>
      <c r="U109" t="s">
        <v>34</v>
      </c>
      <c r="V109" t="s">
        <v>35</v>
      </c>
      <c r="W109" s="7">
        <v>42123.648831018523</v>
      </c>
      <c r="X109" s="7">
        <v>42153.648831018523</v>
      </c>
      <c r="Y109" t="str">
        <f>VLOOKUP(H109,goalrangelookup,2,TRUE)</f>
        <v>45000-49999</v>
      </c>
    </row>
    <row r="110" spans="5:25" x14ac:dyDescent="0.3">
      <c r="E110">
        <v>2849</v>
      </c>
      <c r="F110" s="4" t="s">
        <v>261</v>
      </c>
      <c r="G110" s="4" t="s">
        <v>262</v>
      </c>
      <c r="H110" s="5">
        <v>500</v>
      </c>
      <c r="I110" s="6">
        <v>5</v>
      </c>
      <c r="J110" t="s">
        <v>244</v>
      </c>
      <c r="K110" t="s">
        <v>31</v>
      </c>
      <c r="L110" t="s">
        <v>32</v>
      </c>
      <c r="M110">
        <v>1461406600</v>
      </c>
      <c r="N110">
        <v>1458814600</v>
      </c>
      <c r="O110" t="b">
        <v>0</v>
      </c>
      <c r="P110">
        <v>1</v>
      </c>
      <c r="Q110" t="b">
        <v>0</v>
      </c>
      <c r="R110" t="s">
        <v>33</v>
      </c>
      <c r="S110">
        <v>1</v>
      </c>
      <c r="T110">
        <v>5</v>
      </c>
      <c r="U110" t="s">
        <v>34</v>
      </c>
      <c r="V110" t="s">
        <v>35</v>
      </c>
      <c r="W110" s="7">
        <v>42453.428240740745</v>
      </c>
      <c r="X110" s="7">
        <v>42483.428240740745</v>
      </c>
      <c r="Y110" t="str">
        <f>VLOOKUP(H110,goalrangelookup,2,TRUE)</f>
        <v>0-999</v>
      </c>
    </row>
    <row r="111" spans="5:25" x14ac:dyDescent="0.3">
      <c r="E111">
        <v>2850</v>
      </c>
      <c r="F111" s="4" t="s">
        <v>263</v>
      </c>
      <c r="G111" s="4" t="s">
        <v>264</v>
      </c>
      <c r="H111" s="5">
        <v>8000</v>
      </c>
      <c r="I111" s="6">
        <v>311</v>
      </c>
      <c r="J111" t="s">
        <v>244</v>
      </c>
      <c r="K111" t="s">
        <v>38</v>
      </c>
      <c r="L111" t="s">
        <v>39</v>
      </c>
      <c r="M111">
        <v>1409962211</v>
      </c>
      <c r="N111">
        <v>1407370211</v>
      </c>
      <c r="O111" t="b">
        <v>0</v>
      </c>
      <c r="P111">
        <v>13</v>
      </c>
      <c r="Q111" t="b">
        <v>0</v>
      </c>
      <c r="R111" t="s">
        <v>33</v>
      </c>
      <c r="S111">
        <v>4</v>
      </c>
      <c r="T111">
        <v>23.92</v>
      </c>
      <c r="U111" t="s">
        <v>34</v>
      </c>
      <c r="V111" t="s">
        <v>35</v>
      </c>
      <c r="W111" s="7">
        <v>41858.007071759261</v>
      </c>
      <c r="X111" s="7">
        <v>41888.007071759261</v>
      </c>
      <c r="Y111" t="str">
        <f>VLOOKUP(H111,goalrangelookup,2,TRUE)</f>
        <v>5000-9999</v>
      </c>
    </row>
    <row r="112" spans="5:25" x14ac:dyDescent="0.3">
      <c r="E112">
        <v>2851</v>
      </c>
      <c r="F112" s="4" t="s">
        <v>265</v>
      </c>
      <c r="G112" s="4" t="s">
        <v>266</v>
      </c>
      <c r="H112" s="5">
        <v>4500</v>
      </c>
      <c r="I112" s="6">
        <v>0</v>
      </c>
      <c r="J112" t="s">
        <v>244</v>
      </c>
      <c r="K112" t="s">
        <v>267</v>
      </c>
      <c r="L112" t="s">
        <v>252</v>
      </c>
      <c r="M112">
        <v>1454109420</v>
      </c>
      <c r="N112">
        <v>1453334629</v>
      </c>
      <c r="O112" t="b">
        <v>0</v>
      </c>
      <c r="P112">
        <v>0</v>
      </c>
      <c r="Q112" t="b">
        <v>0</v>
      </c>
      <c r="R112" t="s">
        <v>33</v>
      </c>
      <c r="S112">
        <v>0</v>
      </c>
      <c r="T112">
        <v>0</v>
      </c>
      <c r="U112" t="s">
        <v>34</v>
      </c>
      <c r="V112" t="s">
        <v>35</v>
      </c>
      <c r="W112" s="7">
        <v>42390.002650462964</v>
      </c>
      <c r="X112" s="7">
        <v>42398.970138888893</v>
      </c>
      <c r="Y112" t="str">
        <f>VLOOKUP(H112,goalrangelookup,2,TRUE)</f>
        <v>1000-4999</v>
      </c>
    </row>
    <row r="113" spans="5:25" x14ac:dyDescent="0.3">
      <c r="E113">
        <v>2852</v>
      </c>
      <c r="F113" s="4" t="s">
        <v>268</v>
      </c>
      <c r="G113" s="4" t="s">
        <v>269</v>
      </c>
      <c r="H113" s="5">
        <v>5000</v>
      </c>
      <c r="I113" s="6">
        <v>95</v>
      </c>
      <c r="J113" t="s">
        <v>244</v>
      </c>
      <c r="K113" t="s">
        <v>38</v>
      </c>
      <c r="L113" t="s">
        <v>39</v>
      </c>
      <c r="M113">
        <v>1403312703</v>
      </c>
      <c r="N113">
        <v>1400720703</v>
      </c>
      <c r="O113" t="b">
        <v>0</v>
      </c>
      <c r="P113">
        <v>6</v>
      </c>
      <c r="Q113" t="b">
        <v>0</v>
      </c>
      <c r="R113" t="s">
        <v>33</v>
      </c>
      <c r="S113">
        <v>2</v>
      </c>
      <c r="T113">
        <v>15.83</v>
      </c>
      <c r="U113" t="s">
        <v>34</v>
      </c>
      <c r="V113" t="s">
        <v>35</v>
      </c>
      <c r="W113" s="7">
        <v>41781.045173611114</v>
      </c>
      <c r="X113" s="7">
        <v>41811.045173611114</v>
      </c>
      <c r="Y113" t="str">
        <f>VLOOKUP(H113,goalrangelookup,2,TRUE)</f>
        <v>5000-9999</v>
      </c>
    </row>
    <row r="114" spans="5:25" x14ac:dyDescent="0.3">
      <c r="E114">
        <v>2853</v>
      </c>
      <c r="F114" s="4" t="s">
        <v>270</v>
      </c>
      <c r="G114" s="4" t="s">
        <v>271</v>
      </c>
      <c r="H114" s="5">
        <v>9500</v>
      </c>
      <c r="I114" s="6">
        <v>0</v>
      </c>
      <c r="J114" t="s">
        <v>244</v>
      </c>
      <c r="K114" t="s">
        <v>56</v>
      </c>
      <c r="L114" t="s">
        <v>57</v>
      </c>
      <c r="M114">
        <v>1410669297</v>
      </c>
      <c r="N114">
        <v>1405485297</v>
      </c>
      <c r="O114" t="b">
        <v>0</v>
      </c>
      <c r="P114">
        <v>0</v>
      </c>
      <c r="Q114" t="b">
        <v>0</v>
      </c>
      <c r="R114" t="s">
        <v>33</v>
      </c>
      <c r="S114">
        <v>0</v>
      </c>
      <c r="T114">
        <v>0</v>
      </c>
      <c r="U114" t="s">
        <v>34</v>
      </c>
      <c r="V114" t="s">
        <v>35</v>
      </c>
      <c r="W114" s="7">
        <v>41836.190937499996</v>
      </c>
      <c r="X114" s="7">
        <v>41896.190937499996</v>
      </c>
      <c r="Y114" t="str">
        <f>VLOOKUP(H114,goalrangelookup,2,TRUE)</f>
        <v>5000-9999</v>
      </c>
    </row>
    <row r="115" spans="5:25" x14ac:dyDescent="0.3">
      <c r="E115">
        <v>2854</v>
      </c>
      <c r="F115" s="4" t="s">
        <v>272</v>
      </c>
      <c r="G115" s="4" t="s">
        <v>273</v>
      </c>
      <c r="H115" s="5">
        <v>1000</v>
      </c>
      <c r="I115" s="6">
        <v>417</v>
      </c>
      <c r="J115" t="s">
        <v>244</v>
      </c>
      <c r="K115" t="s">
        <v>31</v>
      </c>
      <c r="L115" t="s">
        <v>32</v>
      </c>
      <c r="M115">
        <v>1431018719</v>
      </c>
      <c r="N115">
        <v>1429290719</v>
      </c>
      <c r="O115" t="b">
        <v>0</v>
      </c>
      <c r="P115">
        <v>14</v>
      </c>
      <c r="Q115" t="b">
        <v>0</v>
      </c>
      <c r="R115" t="s">
        <v>33</v>
      </c>
      <c r="S115">
        <v>42</v>
      </c>
      <c r="T115">
        <v>29.79</v>
      </c>
      <c r="U115" t="s">
        <v>34</v>
      </c>
      <c r="V115" t="s">
        <v>35</v>
      </c>
      <c r="W115" s="7">
        <v>42111.71665509259</v>
      </c>
      <c r="X115" s="7">
        <v>42131.71665509259</v>
      </c>
      <c r="Y115" t="str">
        <f>VLOOKUP(H115,goalrangelookup,2,TRUE)</f>
        <v>1000-4999</v>
      </c>
    </row>
    <row r="116" spans="5:25" x14ac:dyDescent="0.3">
      <c r="E116">
        <v>2855</v>
      </c>
      <c r="F116" s="4" t="s">
        <v>274</v>
      </c>
      <c r="G116" s="4" t="s">
        <v>275</v>
      </c>
      <c r="H116" s="5">
        <v>600</v>
      </c>
      <c r="I116" s="6">
        <v>300</v>
      </c>
      <c r="J116" t="s">
        <v>244</v>
      </c>
      <c r="K116" t="s">
        <v>38</v>
      </c>
      <c r="L116" t="s">
        <v>39</v>
      </c>
      <c r="M116">
        <v>1454110440</v>
      </c>
      <c r="N116">
        <v>1451607071</v>
      </c>
      <c r="O116" t="b">
        <v>0</v>
      </c>
      <c r="P116">
        <v>5</v>
      </c>
      <c r="Q116" t="b">
        <v>0</v>
      </c>
      <c r="R116" t="s">
        <v>33</v>
      </c>
      <c r="S116">
        <v>50</v>
      </c>
      <c r="T116">
        <v>60</v>
      </c>
      <c r="U116" t="s">
        <v>34</v>
      </c>
      <c r="V116" t="s">
        <v>35</v>
      </c>
      <c r="W116" s="7">
        <v>42370.007766203707</v>
      </c>
      <c r="X116" s="7">
        <v>42398.981944444444</v>
      </c>
      <c r="Y116" t="str">
        <f>VLOOKUP(H116,goalrangelookup,2,TRUE)</f>
        <v>0-999</v>
      </c>
    </row>
    <row r="117" spans="5:25" x14ac:dyDescent="0.3">
      <c r="E117">
        <v>2856</v>
      </c>
      <c r="F117" s="4" t="s">
        <v>276</v>
      </c>
      <c r="G117" s="4" t="s">
        <v>277</v>
      </c>
      <c r="H117" s="5">
        <v>3000</v>
      </c>
      <c r="I117" s="6">
        <v>146</v>
      </c>
      <c r="J117" t="s">
        <v>244</v>
      </c>
      <c r="K117" t="s">
        <v>38</v>
      </c>
      <c r="L117" t="s">
        <v>39</v>
      </c>
      <c r="M117">
        <v>1439069640</v>
      </c>
      <c r="N117">
        <v>1433897647</v>
      </c>
      <c r="O117" t="b">
        <v>0</v>
      </c>
      <c r="P117">
        <v>6</v>
      </c>
      <c r="Q117" t="b">
        <v>0</v>
      </c>
      <c r="R117" t="s">
        <v>33</v>
      </c>
      <c r="S117">
        <v>5</v>
      </c>
      <c r="T117">
        <v>24.33</v>
      </c>
      <c r="U117" t="s">
        <v>34</v>
      </c>
      <c r="V117" t="s">
        <v>35</v>
      </c>
      <c r="W117" s="7">
        <v>42165.037581018521</v>
      </c>
      <c r="X117" s="7">
        <v>42224.898611111115</v>
      </c>
      <c r="Y117" t="str">
        <f>VLOOKUP(H117,goalrangelookup,2,TRUE)</f>
        <v>1000-4999</v>
      </c>
    </row>
    <row r="118" spans="5:25" ht="28.8" x14ac:dyDescent="0.3">
      <c r="E118">
        <v>2857</v>
      </c>
      <c r="F118" s="4" t="s">
        <v>278</v>
      </c>
      <c r="G118" s="4" t="s">
        <v>279</v>
      </c>
      <c r="H118" s="5">
        <v>38000</v>
      </c>
      <c r="I118" s="6">
        <v>7500</v>
      </c>
      <c r="J118" t="s">
        <v>244</v>
      </c>
      <c r="K118" t="s">
        <v>280</v>
      </c>
      <c r="L118" t="s">
        <v>281</v>
      </c>
      <c r="M118">
        <v>1487613600</v>
      </c>
      <c r="N118">
        <v>1482444295</v>
      </c>
      <c r="O118" t="b">
        <v>0</v>
      </c>
      <c r="P118">
        <v>15</v>
      </c>
      <c r="Q118" t="b">
        <v>0</v>
      </c>
      <c r="R118" t="s">
        <v>33</v>
      </c>
      <c r="S118">
        <v>20</v>
      </c>
      <c r="T118">
        <v>500</v>
      </c>
      <c r="U118" t="s">
        <v>34</v>
      </c>
      <c r="V118" t="s">
        <v>35</v>
      </c>
      <c r="W118" s="7">
        <v>42726.920081018514</v>
      </c>
      <c r="X118" s="7">
        <v>42786.75</v>
      </c>
      <c r="Y118" t="str">
        <f>VLOOKUP(H118,goalrangelookup,2,TRUE)</f>
        <v>50000+</v>
      </c>
    </row>
    <row r="119" spans="5:25" ht="28.8" x14ac:dyDescent="0.3">
      <c r="E119">
        <v>2858</v>
      </c>
      <c r="F119" s="4" t="s">
        <v>282</v>
      </c>
      <c r="G119" s="4" t="s">
        <v>283</v>
      </c>
      <c r="H119" s="5">
        <v>1000</v>
      </c>
      <c r="I119" s="6">
        <v>0</v>
      </c>
      <c r="J119" t="s">
        <v>244</v>
      </c>
      <c r="K119" t="s">
        <v>284</v>
      </c>
      <c r="L119" t="s">
        <v>252</v>
      </c>
      <c r="M119">
        <v>1417778880</v>
      </c>
      <c r="N119">
        <v>1415711095</v>
      </c>
      <c r="O119" t="b">
        <v>0</v>
      </c>
      <c r="P119">
        <v>0</v>
      </c>
      <c r="Q119" t="b">
        <v>0</v>
      </c>
      <c r="R119" t="s">
        <v>33</v>
      </c>
      <c r="S119">
        <v>0</v>
      </c>
      <c r="T119">
        <v>0</v>
      </c>
      <c r="U119" t="s">
        <v>34</v>
      </c>
      <c r="V119" t="s">
        <v>35</v>
      </c>
      <c r="W119" s="7">
        <v>41954.545081018514</v>
      </c>
      <c r="X119" s="7">
        <v>41978.477777777778</v>
      </c>
      <c r="Y119" t="str">
        <f>VLOOKUP(H119,goalrangelookup,2,TRUE)</f>
        <v>1000-4999</v>
      </c>
    </row>
    <row r="120" spans="5:25" x14ac:dyDescent="0.3">
      <c r="E120">
        <v>2859</v>
      </c>
      <c r="F120" s="4" t="s">
        <v>285</v>
      </c>
      <c r="G120" s="4" t="s">
        <v>286</v>
      </c>
      <c r="H120" s="5">
        <v>2000</v>
      </c>
      <c r="I120" s="6">
        <v>35</v>
      </c>
      <c r="J120" t="s">
        <v>244</v>
      </c>
      <c r="K120" t="s">
        <v>146</v>
      </c>
      <c r="L120" t="s">
        <v>147</v>
      </c>
      <c r="M120">
        <v>1444984904</v>
      </c>
      <c r="N120">
        <v>1439800904</v>
      </c>
      <c r="O120" t="b">
        <v>0</v>
      </c>
      <c r="P120">
        <v>1</v>
      </c>
      <c r="Q120" t="b">
        <v>0</v>
      </c>
      <c r="R120" t="s">
        <v>33</v>
      </c>
      <c r="S120">
        <v>2</v>
      </c>
      <c r="T120">
        <v>35</v>
      </c>
      <c r="U120" t="s">
        <v>34</v>
      </c>
      <c r="V120" t="s">
        <v>35</v>
      </c>
      <c r="W120" s="7">
        <v>42233.362314814818</v>
      </c>
      <c r="X120" s="7">
        <v>42293.362314814818</v>
      </c>
      <c r="Y120" t="str">
        <f>VLOOKUP(H120,goalrangelookup,2,TRUE)</f>
        <v>1000-4999</v>
      </c>
    </row>
    <row r="121" spans="5:25" x14ac:dyDescent="0.3">
      <c r="E121">
        <v>2860</v>
      </c>
      <c r="F121" s="4" t="s">
        <v>287</v>
      </c>
      <c r="G121" s="4" t="s">
        <v>288</v>
      </c>
      <c r="H121" s="5">
        <v>4000</v>
      </c>
      <c r="I121" s="6">
        <v>266</v>
      </c>
      <c r="J121" t="s">
        <v>244</v>
      </c>
      <c r="K121" t="s">
        <v>38</v>
      </c>
      <c r="L121" t="s">
        <v>39</v>
      </c>
      <c r="M121">
        <v>1466363576</v>
      </c>
      <c r="N121">
        <v>1461179576</v>
      </c>
      <c r="O121" t="b">
        <v>0</v>
      </c>
      <c r="P121">
        <v>9</v>
      </c>
      <c r="Q121" t="b">
        <v>0</v>
      </c>
      <c r="R121" t="s">
        <v>33</v>
      </c>
      <c r="S121">
        <v>7</v>
      </c>
      <c r="T121">
        <v>29.56</v>
      </c>
      <c r="U121" t="s">
        <v>34</v>
      </c>
      <c r="V121" t="s">
        <v>35</v>
      </c>
      <c r="W121" s="7">
        <v>42480.800648148142</v>
      </c>
      <c r="X121" s="7">
        <v>42540.800648148142</v>
      </c>
      <c r="Y121" t="str">
        <f>VLOOKUP(H121,goalrangelookup,2,TRUE)</f>
        <v>1000-4999</v>
      </c>
    </row>
    <row r="122" spans="5:25" x14ac:dyDescent="0.3">
      <c r="E122">
        <v>2861</v>
      </c>
      <c r="F122" s="4" t="s">
        <v>289</v>
      </c>
      <c r="G122" s="4" t="s">
        <v>290</v>
      </c>
      <c r="H122" s="5">
        <v>250</v>
      </c>
      <c r="I122" s="6">
        <v>80</v>
      </c>
      <c r="J122" t="s">
        <v>244</v>
      </c>
      <c r="K122" t="s">
        <v>146</v>
      </c>
      <c r="L122" t="s">
        <v>147</v>
      </c>
      <c r="M122">
        <v>1443103848</v>
      </c>
      <c r="N122">
        <v>1441894248</v>
      </c>
      <c r="O122" t="b">
        <v>0</v>
      </c>
      <c r="P122">
        <v>3</v>
      </c>
      <c r="Q122" t="b">
        <v>0</v>
      </c>
      <c r="R122" t="s">
        <v>33</v>
      </c>
      <c r="S122">
        <v>32</v>
      </c>
      <c r="T122">
        <v>26.67</v>
      </c>
      <c r="U122" t="s">
        <v>34</v>
      </c>
      <c r="V122" t="s">
        <v>35</v>
      </c>
      <c r="W122" s="7">
        <v>42257.590833333335</v>
      </c>
      <c r="X122" s="7">
        <v>42271.590833333335</v>
      </c>
      <c r="Y122" t="str">
        <f>VLOOKUP(H122,goalrangelookup,2,TRUE)</f>
        <v>0-999</v>
      </c>
    </row>
    <row r="123" spans="5:25" x14ac:dyDescent="0.3">
      <c r="E123">
        <v>2862</v>
      </c>
      <c r="F123" s="4" t="s">
        <v>291</v>
      </c>
      <c r="G123" s="4" t="s">
        <v>292</v>
      </c>
      <c r="H123" s="5">
        <v>12700</v>
      </c>
      <c r="I123" s="6">
        <v>55</v>
      </c>
      <c r="J123" t="s">
        <v>244</v>
      </c>
      <c r="K123" t="s">
        <v>38</v>
      </c>
      <c r="L123" t="s">
        <v>39</v>
      </c>
      <c r="M123">
        <v>1403636229</v>
      </c>
      <c r="N123">
        <v>1401044229</v>
      </c>
      <c r="O123" t="b">
        <v>0</v>
      </c>
      <c r="P123">
        <v>3</v>
      </c>
      <c r="Q123" t="b">
        <v>0</v>
      </c>
      <c r="R123" t="s">
        <v>33</v>
      </c>
      <c r="S123">
        <v>0</v>
      </c>
      <c r="T123">
        <v>18.329999999999998</v>
      </c>
      <c r="U123" t="s">
        <v>34</v>
      </c>
      <c r="V123" t="s">
        <v>35</v>
      </c>
      <c r="W123" s="7">
        <v>41784.789687500001</v>
      </c>
      <c r="X123" s="7">
        <v>41814.789687500001</v>
      </c>
      <c r="Y123" t="str">
        <f>VLOOKUP(H123,goalrangelookup,2,TRUE)</f>
        <v>15000-19999</v>
      </c>
    </row>
    <row r="124" spans="5:25" x14ac:dyDescent="0.3">
      <c r="E124">
        <v>2863</v>
      </c>
      <c r="F124" s="4" t="s">
        <v>293</v>
      </c>
      <c r="G124" s="4" t="s">
        <v>294</v>
      </c>
      <c r="H124" s="5">
        <v>50000</v>
      </c>
      <c r="I124" s="6">
        <v>20</v>
      </c>
      <c r="J124" t="s">
        <v>244</v>
      </c>
      <c r="K124" t="s">
        <v>38</v>
      </c>
      <c r="L124" t="s">
        <v>39</v>
      </c>
      <c r="M124">
        <v>1410279123</v>
      </c>
      <c r="N124">
        <v>1405095123</v>
      </c>
      <c r="O124" t="b">
        <v>0</v>
      </c>
      <c r="P124">
        <v>1</v>
      </c>
      <c r="Q124" t="b">
        <v>0</v>
      </c>
      <c r="R124" t="s">
        <v>33</v>
      </c>
      <c r="S124">
        <v>0</v>
      </c>
      <c r="T124">
        <v>20</v>
      </c>
      <c r="U124" t="s">
        <v>34</v>
      </c>
      <c r="V124" t="s">
        <v>35</v>
      </c>
      <c r="W124" s="7">
        <v>41831.675034722226</v>
      </c>
      <c r="X124" s="7">
        <v>41891.675034722226</v>
      </c>
      <c r="Y124" t="str">
        <f>VLOOKUP(H124,goalrangelookup,2,TRUE)</f>
        <v>50000+</v>
      </c>
    </row>
    <row r="125" spans="5:25" x14ac:dyDescent="0.3">
      <c r="E125">
        <v>2864</v>
      </c>
      <c r="F125" s="4" t="s">
        <v>295</v>
      </c>
      <c r="G125" s="4" t="s">
        <v>296</v>
      </c>
      <c r="H125" s="5">
        <v>2500</v>
      </c>
      <c r="I125" s="6">
        <v>40</v>
      </c>
      <c r="J125" t="s">
        <v>244</v>
      </c>
      <c r="K125" t="s">
        <v>31</v>
      </c>
      <c r="L125" t="s">
        <v>32</v>
      </c>
      <c r="M125">
        <v>1437139080</v>
      </c>
      <c r="N125">
        <v>1434552207</v>
      </c>
      <c r="O125" t="b">
        <v>0</v>
      </c>
      <c r="P125">
        <v>3</v>
      </c>
      <c r="Q125" t="b">
        <v>0</v>
      </c>
      <c r="R125" t="s">
        <v>33</v>
      </c>
      <c r="S125">
        <v>2</v>
      </c>
      <c r="T125">
        <v>13.33</v>
      </c>
      <c r="U125" t="s">
        <v>34</v>
      </c>
      <c r="V125" t="s">
        <v>35</v>
      </c>
      <c r="W125" s="7">
        <v>42172.613506944443</v>
      </c>
      <c r="X125" s="7">
        <v>42202.554166666669</v>
      </c>
      <c r="Y125" t="str">
        <f>VLOOKUP(H125,goalrangelookup,2,TRUE)</f>
        <v>1000-4999</v>
      </c>
    </row>
    <row r="126" spans="5:25" x14ac:dyDescent="0.3">
      <c r="E126">
        <v>2865</v>
      </c>
      <c r="F126" s="4" t="s">
        <v>297</v>
      </c>
      <c r="G126" s="4" t="s">
        <v>298</v>
      </c>
      <c r="H126" s="5">
        <v>2888</v>
      </c>
      <c r="I126" s="6">
        <v>0</v>
      </c>
      <c r="J126" t="s">
        <v>244</v>
      </c>
      <c r="K126" t="s">
        <v>38</v>
      </c>
      <c r="L126" t="s">
        <v>39</v>
      </c>
      <c r="M126">
        <v>1420512259</v>
      </c>
      <c r="N126">
        <v>1415328259</v>
      </c>
      <c r="O126" t="b">
        <v>0</v>
      </c>
      <c r="P126">
        <v>0</v>
      </c>
      <c r="Q126" t="b">
        <v>0</v>
      </c>
      <c r="R126" t="s">
        <v>33</v>
      </c>
      <c r="S126">
        <v>0</v>
      </c>
      <c r="T126">
        <v>0</v>
      </c>
      <c r="U126" t="s">
        <v>34</v>
      </c>
      <c r="V126" t="s">
        <v>35</v>
      </c>
      <c r="W126" s="7">
        <v>41950.114108796297</v>
      </c>
      <c r="X126" s="7">
        <v>42010.114108796297</v>
      </c>
      <c r="Y126" t="str">
        <f>VLOOKUP(H126,goalrangelookup,2,TRUE)</f>
        <v>1000-4999</v>
      </c>
    </row>
    <row r="127" spans="5:25" x14ac:dyDescent="0.3">
      <c r="E127">
        <v>2866</v>
      </c>
      <c r="F127" s="4" t="s">
        <v>299</v>
      </c>
      <c r="G127" s="4" t="s">
        <v>300</v>
      </c>
      <c r="H127" s="5">
        <v>5000</v>
      </c>
      <c r="I127" s="6">
        <v>45</v>
      </c>
      <c r="J127" t="s">
        <v>244</v>
      </c>
      <c r="K127" t="s">
        <v>38</v>
      </c>
      <c r="L127" t="s">
        <v>39</v>
      </c>
      <c r="M127">
        <v>1476482400</v>
      </c>
      <c r="N127">
        <v>1473893721</v>
      </c>
      <c r="O127" t="b">
        <v>0</v>
      </c>
      <c r="P127">
        <v>2</v>
      </c>
      <c r="Q127" t="b">
        <v>0</v>
      </c>
      <c r="R127" t="s">
        <v>33</v>
      </c>
      <c r="S127">
        <v>1</v>
      </c>
      <c r="T127">
        <v>22.5</v>
      </c>
      <c r="U127" t="s">
        <v>34</v>
      </c>
      <c r="V127" t="s">
        <v>35</v>
      </c>
      <c r="W127" s="7">
        <v>42627.955104166671</v>
      </c>
      <c r="X127" s="7">
        <v>42657.916666666672</v>
      </c>
      <c r="Y127" t="str">
        <f>VLOOKUP(H127,goalrangelookup,2,TRUE)</f>
        <v>5000-9999</v>
      </c>
    </row>
    <row r="128" spans="5:25" x14ac:dyDescent="0.3">
      <c r="E128">
        <v>2867</v>
      </c>
      <c r="F128" s="4" t="s">
        <v>301</v>
      </c>
      <c r="G128" s="4" t="s">
        <v>302</v>
      </c>
      <c r="H128" s="5">
        <v>2500</v>
      </c>
      <c r="I128" s="6">
        <v>504</v>
      </c>
      <c r="J128" t="s">
        <v>244</v>
      </c>
      <c r="K128" t="s">
        <v>38</v>
      </c>
      <c r="L128" t="s">
        <v>39</v>
      </c>
      <c r="M128">
        <v>1467604800</v>
      </c>
      <c r="N128">
        <v>1465533672</v>
      </c>
      <c r="O128" t="b">
        <v>0</v>
      </c>
      <c r="P128">
        <v>10</v>
      </c>
      <c r="Q128" t="b">
        <v>0</v>
      </c>
      <c r="R128" t="s">
        <v>33</v>
      </c>
      <c r="S128">
        <v>20</v>
      </c>
      <c r="T128">
        <v>50.4</v>
      </c>
      <c r="U128" t="s">
        <v>34</v>
      </c>
      <c r="V128" t="s">
        <v>35</v>
      </c>
      <c r="W128" s="7">
        <v>42531.195277777777</v>
      </c>
      <c r="X128" s="7">
        <v>42555.166666666672</v>
      </c>
      <c r="Y128" t="str">
        <f>VLOOKUP(H128,goalrangelookup,2,TRUE)</f>
        <v>1000-4999</v>
      </c>
    </row>
    <row r="129" spans="5:25" x14ac:dyDescent="0.3">
      <c r="E129">
        <v>2868</v>
      </c>
      <c r="F129" s="4" t="s">
        <v>303</v>
      </c>
      <c r="G129" s="4" t="s">
        <v>304</v>
      </c>
      <c r="H129" s="5">
        <v>15000</v>
      </c>
      <c r="I129" s="6">
        <v>6301.76</v>
      </c>
      <c r="J129" t="s">
        <v>244</v>
      </c>
      <c r="K129" t="s">
        <v>38</v>
      </c>
      <c r="L129" t="s">
        <v>39</v>
      </c>
      <c r="M129">
        <v>1475697054</v>
      </c>
      <c r="N129">
        <v>1473105054</v>
      </c>
      <c r="O129" t="b">
        <v>0</v>
      </c>
      <c r="P129">
        <v>60</v>
      </c>
      <c r="Q129" t="b">
        <v>0</v>
      </c>
      <c r="R129" t="s">
        <v>33</v>
      </c>
      <c r="S129">
        <v>42</v>
      </c>
      <c r="T129">
        <v>105.03</v>
      </c>
      <c r="U129" t="s">
        <v>34</v>
      </c>
      <c r="V129" t="s">
        <v>35</v>
      </c>
      <c r="W129" s="7">
        <v>42618.827013888891</v>
      </c>
      <c r="X129" s="7">
        <v>42648.827013888891</v>
      </c>
      <c r="Y129" t="str">
        <f>VLOOKUP(H129,goalrangelookup,2,TRUE)</f>
        <v>15000-19999</v>
      </c>
    </row>
    <row r="130" spans="5:25" x14ac:dyDescent="0.3">
      <c r="E130">
        <v>2869</v>
      </c>
      <c r="F130" s="4" t="s">
        <v>305</v>
      </c>
      <c r="G130" s="4" t="s">
        <v>306</v>
      </c>
      <c r="H130" s="5">
        <v>20000</v>
      </c>
      <c r="I130" s="6">
        <v>177</v>
      </c>
      <c r="J130" t="s">
        <v>244</v>
      </c>
      <c r="K130" t="s">
        <v>38</v>
      </c>
      <c r="L130" t="s">
        <v>39</v>
      </c>
      <c r="M130">
        <v>1468937681</v>
      </c>
      <c r="N130">
        <v>1466345681</v>
      </c>
      <c r="O130" t="b">
        <v>0</v>
      </c>
      <c r="P130">
        <v>5</v>
      </c>
      <c r="Q130" t="b">
        <v>0</v>
      </c>
      <c r="R130" t="s">
        <v>33</v>
      </c>
      <c r="S130">
        <v>1</v>
      </c>
      <c r="T130">
        <v>35.4</v>
      </c>
      <c r="U130" t="s">
        <v>34</v>
      </c>
      <c r="V130" t="s">
        <v>35</v>
      </c>
      <c r="W130" s="7">
        <v>42540.593530092592</v>
      </c>
      <c r="X130" s="7">
        <v>42570.593530092592</v>
      </c>
      <c r="Y130" t="str">
        <f>VLOOKUP(H130,goalrangelookup,2,TRUE)</f>
        <v>25000-29999</v>
      </c>
    </row>
    <row r="131" spans="5:25" x14ac:dyDescent="0.3">
      <c r="E131">
        <v>2870</v>
      </c>
      <c r="F131" s="4" t="s">
        <v>307</v>
      </c>
      <c r="G131" s="4" t="s">
        <v>308</v>
      </c>
      <c r="H131" s="5">
        <v>5000</v>
      </c>
      <c r="I131" s="6">
        <v>750</v>
      </c>
      <c r="J131" t="s">
        <v>244</v>
      </c>
      <c r="K131" t="s">
        <v>38</v>
      </c>
      <c r="L131" t="s">
        <v>39</v>
      </c>
      <c r="M131">
        <v>1400301165</v>
      </c>
      <c r="N131">
        <v>1397709165</v>
      </c>
      <c r="O131" t="b">
        <v>0</v>
      </c>
      <c r="P131">
        <v>9</v>
      </c>
      <c r="Q131" t="b">
        <v>0</v>
      </c>
      <c r="R131" t="s">
        <v>33</v>
      </c>
      <c r="S131">
        <v>15</v>
      </c>
      <c r="T131">
        <v>83.33</v>
      </c>
      <c r="U131" t="s">
        <v>34</v>
      </c>
      <c r="V131" t="s">
        <v>35</v>
      </c>
      <c r="W131" s="7">
        <v>41746.189409722225</v>
      </c>
      <c r="X131" s="7">
        <v>41776.189409722225</v>
      </c>
      <c r="Y131" t="str">
        <f>VLOOKUP(H131,goalrangelookup,2,TRUE)</f>
        <v>5000-9999</v>
      </c>
    </row>
    <row r="132" spans="5:25" x14ac:dyDescent="0.3">
      <c r="E132">
        <v>2871</v>
      </c>
      <c r="F132" s="4" t="s">
        <v>309</v>
      </c>
      <c r="G132" s="4" t="s">
        <v>310</v>
      </c>
      <c r="H132" s="5">
        <v>10000</v>
      </c>
      <c r="I132" s="6">
        <v>467</v>
      </c>
      <c r="J132" t="s">
        <v>244</v>
      </c>
      <c r="K132" t="s">
        <v>38</v>
      </c>
      <c r="L132" t="s">
        <v>39</v>
      </c>
      <c r="M132">
        <v>1419183813</v>
      </c>
      <c r="N132">
        <v>1417455813</v>
      </c>
      <c r="O132" t="b">
        <v>0</v>
      </c>
      <c r="P132">
        <v>13</v>
      </c>
      <c r="Q132" t="b">
        <v>0</v>
      </c>
      <c r="R132" t="s">
        <v>33</v>
      </c>
      <c r="S132">
        <v>5</v>
      </c>
      <c r="T132">
        <v>35.92</v>
      </c>
      <c r="U132" t="s">
        <v>34</v>
      </c>
      <c r="V132" t="s">
        <v>35</v>
      </c>
      <c r="W132" s="7">
        <v>41974.738576388889</v>
      </c>
      <c r="X132" s="7">
        <v>41994.738576388889</v>
      </c>
      <c r="Y132" t="str">
        <f>VLOOKUP(H132,goalrangelookup,2,TRUE)</f>
        <v>10000-14999</v>
      </c>
    </row>
    <row r="133" spans="5:25" x14ac:dyDescent="0.3">
      <c r="E133">
        <v>2872</v>
      </c>
      <c r="F133" s="4" t="s">
        <v>311</v>
      </c>
      <c r="G133" s="4" t="s">
        <v>312</v>
      </c>
      <c r="H133" s="5">
        <v>3000</v>
      </c>
      <c r="I133" s="6">
        <v>0</v>
      </c>
      <c r="J133" t="s">
        <v>244</v>
      </c>
      <c r="K133" t="s">
        <v>38</v>
      </c>
      <c r="L133" t="s">
        <v>39</v>
      </c>
      <c r="M133">
        <v>1434768438</v>
      </c>
      <c r="N133">
        <v>1429584438</v>
      </c>
      <c r="O133" t="b">
        <v>0</v>
      </c>
      <c r="P133">
        <v>0</v>
      </c>
      <c r="Q133" t="b">
        <v>0</v>
      </c>
      <c r="R133" t="s">
        <v>33</v>
      </c>
      <c r="S133">
        <v>0</v>
      </c>
      <c r="T133">
        <v>0</v>
      </c>
      <c r="U133" t="s">
        <v>34</v>
      </c>
      <c r="V133" t="s">
        <v>35</v>
      </c>
      <c r="W133" s="7">
        <v>42115.11618055556</v>
      </c>
      <c r="X133" s="7">
        <v>42175.11618055556</v>
      </c>
      <c r="Y133" t="str">
        <f>VLOOKUP(H133,goalrangelookup,2,TRUE)</f>
        <v>1000-4999</v>
      </c>
    </row>
    <row r="134" spans="5:25" x14ac:dyDescent="0.3">
      <c r="E134">
        <v>2873</v>
      </c>
      <c r="F134" s="4" t="s">
        <v>313</v>
      </c>
      <c r="G134" s="4" t="s">
        <v>314</v>
      </c>
      <c r="H134" s="5">
        <v>2500</v>
      </c>
      <c r="I134" s="6">
        <v>953</v>
      </c>
      <c r="J134" t="s">
        <v>244</v>
      </c>
      <c r="K134" t="s">
        <v>38</v>
      </c>
      <c r="L134" t="s">
        <v>39</v>
      </c>
      <c r="M134">
        <v>1422473831</v>
      </c>
      <c r="N134">
        <v>1419881831</v>
      </c>
      <c r="O134" t="b">
        <v>0</v>
      </c>
      <c r="P134">
        <v>8</v>
      </c>
      <c r="Q134" t="b">
        <v>0</v>
      </c>
      <c r="R134" t="s">
        <v>33</v>
      </c>
      <c r="S134">
        <v>38</v>
      </c>
      <c r="T134">
        <v>119.13</v>
      </c>
      <c r="U134" t="s">
        <v>34</v>
      </c>
      <c r="V134" t="s">
        <v>35</v>
      </c>
      <c r="W134" s="7">
        <v>42002.817488425921</v>
      </c>
      <c r="X134" s="7">
        <v>42032.817488425921</v>
      </c>
      <c r="Y134" t="str">
        <f>VLOOKUP(H134,goalrangelookup,2,TRUE)</f>
        <v>1000-4999</v>
      </c>
    </row>
    <row r="135" spans="5:25" x14ac:dyDescent="0.3">
      <c r="E135">
        <v>2874</v>
      </c>
      <c r="F135" s="4" t="s">
        <v>315</v>
      </c>
      <c r="G135" s="4" t="s">
        <v>316</v>
      </c>
      <c r="H135" s="5">
        <v>5000</v>
      </c>
      <c r="I135" s="6">
        <v>271</v>
      </c>
      <c r="J135" t="s">
        <v>244</v>
      </c>
      <c r="K135" t="s">
        <v>38</v>
      </c>
      <c r="L135" t="s">
        <v>39</v>
      </c>
      <c r="M135">
        <v>1484684186</v>
      </c>
      <c r="N135">
        <v>1482092186</v>
      </c>
      <c r="O135" t="b">
        <v>0</v>
      </c>
      <c r="P135">
        <v>3</v>
      </c>
      <c r="Q135" t="b">
        <v>0</v>
      </c>
      <c r="R135" t="s">
        <v>33</v>
      </c>
      <c r="S135">
        <v>5</v>
      </c>
      <c r="T135">
        <v>90.33</v>
      </c>
      <c r="U135" t="s">
        <v>34</v>
      </c>
      <c r="V135" t="s">
        <v>35</v>
      </c>
      <c r="W135" s="7">
        <v>42722.84474537037</v>
      </c>
      <c r="X135" s="7">
        <v>42752.84474537037</v>
      </c>
      <c r="Y135" t="str">
        <f>VLOOKUP(H135,goalrangelookup,2,TRUE)</f>
        <v>5000-9999</v>
      </c>
    </row>
    <row r="136" spans="5:25" x14ac:dyDescent="0.3">
      <c r="E136">
        <v>2875</v>
      </c>
      <c r="F136" s="4" t="s">
        <v>317</v>
      </c>
      <c r="G136" s="4" t="s">
        <v>318</v>
      </c>
      <c r="H136" s="5">
        <v>20000</v>
      </c>
      <c r="I136" s="6">
        <v>7</v>
      </c>
      <c r="J136" t="s">
        <v>244</v>
      </c>
      <c r="K136" t="s">
        <v>38</v>
      </c>
      <c r="L136" t="s">
        <v>39</v>
      </c>
      <c r="M136">
        <v>1462417493</v>
      </c>
      <c r="N136">
        <v>1459825493</v>
      </c>
      <c r="O136" t="b">
        <v>0</v>
      </c>
      <c r="P136">
        <v>3</v>
      </c>
      <c r="Q136" t="b">
        <v>0</v>
      </c>
      <c r="R136" t="s">
        <v>33</v>
      </c>
      <c r="S136">
        <v>0</v>
      </c>
      <c r="T136">
        <v>2.33</v>
      </c>
      <c r="U136" t="s">
        <v>34</v>
      </c>
      <c r="V136" t="s">
        <v>35</v>
      </c>
      <c r="W136" s="7">
        <v>42465.128391203703</v>
      </c>
      <c r="X136" s="7">
        <v>42495.128391203703</v>
      </c>
      <c r="Y136" t="str">
        <f>VLOOKUP(H136,goalrangelookup,2,TRUE)</f>
        <v>25000-29999</v>
      </c>
    </row>
    <row r="137" spans="5:25" x14ac:dyDescent="0.3">
      <c r="E137">
        <v>2876</v>
      </c>
      <c r="F137" s="4" t="s">
        <v>319</v>
      </c>
      <c r="G137" s="4" t="s">
        <v>320</v>
      </c>
      <c r="H137" s="5">
        <v>150000</v>
      </c>
      <c r="I137" s="6">
        <v>0</v>
      </c>
      <c r="J137" t="s">
        <v>244</v>
      </c>
      <c r="K137" t="s">
        <v>38</v>
      </c>
      <c r="L137" t="s">
        <v>39</v>
      </c>
      <c r="M137">
        <v>1437069079</v>
      </c>
      <c r="N137">
        <v>1434477079</v>
      </c>
      <c r="O137" t="b">
        <v>0</v>
      </c>
      <c r="P137">
        <v>0</v>
      </c>
      <c r="Q137" t="b">
        <v>0</v>
      </c>
      <c r="R137" t="s">
        <v>33</v>
      </c>
      <c r="S137">
        <v>0</v>
      </c>
      <c r="T137">
        <v>0</v>
      </c>
      <c r="U137" t="s">
        <v>34</v>
      </c>
      <c r="V137" t="s">
        <v>35</v>
      </c>
      <c r="W137" s="7">
        <v>42171.743969907402</v>
      </c>
      <c r="X137" s="7">
        <v>42201.743969907402</v>
      </c>
      <c r="Y137" t="str">
        <f>VLOOKUP(H137,goalrangelookup,2,TRUE)</f>
        <v>50000+</v>
      </c>
    </row>
    <row r="138" spans="5:25" ht="43.2" x14ac:dyDescent="0.3">
      <c r="E138">
        <v>2877</v>
      </c>
      <c r="F138" s="4" t="s">
        <v>321</v>
      </c>
      <c r="G138" s="4" t="s">
        <v>322</v>
      </c>
      <c r="H138" s="5">
        <v>6000</v>
      </c>
      <c r="I138" s="6">
        <v>650</v>
      </c>
      <c r="J138" t="s">
        <v>244</v>
      </c>
      <c r="K138" t="s">
        <v>38</v>
      </c>
      <c r="L138" t="s">
        <v>39</v>
      </c>
      <c r="M138">
        <v>1480525200</v>
      </c>
      <c r="N138">
        <v>1477781724</v>
      </c>
      <c r="O138" t="b">
        <v>0</v>
      </c>
      <c r="P138">
        <v>6</v>
      </c>
      <c r="Q138" t="b">
        <v>0</v>
      </c>
      <c r="R138" t="s">
        <v>33</v>
      </c>
      <c r="S138">
        <v>11</v>
      </c>
      <c r="T138">
        <v>108.33</v>
      </c>
      <c r="U138" t="s">
        <v>34</v>
      </c>
      <c r="V138" t="s">
        <v>35</v>
      </c>
      <c r="W138" s="7">
        <v>42672.955138888887</v>
      </c>
      <c r="X138" s="7">
        <v>42704.708333333328</v>
      </c>
      <c r="Y138" t="str">
        <f>VLOOKUP(H138,goalrangelookup,2,TRUE)</f>
        <v>5000-9999</v>
      </c>
    </row>
    <row r="139" spans="5:25" x14ac:dyDescent="0.3">
      <c r="E139">
        <v>2878</v>
      </c>
      <c r="F139" s="4" t="s">
        <v>323</v>
      </c>
      <c r="G139" s="4" t="s">
        <v>324</v>
      </c>
      <c r="H139" s="5">
        <v>3000</v>
      </c>
      <c r="I139" s="6">
        <v>63</v>
      </c>
      <c r="J139" t="s">
        <v>244</v>
      </c>
      <c r="K139" t="s">
        <v>31</v>
      </c>
      <c r="L139" t="s">
        <v>32</v>
      </c>
      <c r="M139">
        <v>1435934795</v>
      </c>
      <c r="N139">
        <v>1430750795</v>
      </c>
      <c r="O139" t="b">
        <v>0</v>
      </c>
      <c r="P139">
        <v>4</v>
      </c>
      <c r="Q139" t="b">
        <v>0</v>
      </c>
      <c r="R139" t="s">
        <v>33</v>
      </c>
      <c r="S139">
        <v>2</v>
      </c>
      <c r="T139">
        <v>15.75</v>
      </c>
      <c r="U139" t="s">
        <v>34</v>
      </c>
      <c r="V139" t="s">
        <v>35</v>
      </c>
      <c r="W139" s="7">
        <v>42128.615682870368</v>
      </c>
      <c r="X139" s="7">
        <v>42188.615682870368</v>
      </c>
      <c r="Y139" t="str">
        <f>VLOOKUP(H139,goalrangelookup,2,TRUE)</f>
        <v>1000-4999</v>
      </c>
    </row>
    <row r="140" spans="5:25" x14ac:dyDescent="0.3">
      <c r="E140">
        <v>2879</v>
      </c>
      <c r="F140" s="4" t="s">
        <v>325</v>
      </c>
      <c r="G140" s="4" t="s">
        <v>326</v>
      </c>
      <c r="H140" s="5">
        <v>11200</v>
      </c>
      <c r="I140" s="6">
        <v>29</v>
      </c>
      <c r="J140" t="s">
        <v>244</v>
      </c>
      <c r="K140" t="s">
        <v>38</v>
      </c>
      <c r="L140" t="s">
        <v>39</v>
      </c>
      <c r="M140">
        <v>1453310661</v>
      </c>
      <c r="N140">
        <v>1450718661</v>
      </c>
      <c r="O140" t="b">
        <v>0</v>
      </c>
      <c r="P140">
        <v>1</v>
      </c>
      <c r="Q140" t="b">
        <v>0</v>
      </c>
      <c r="R140" t="s">
        <v>33</v>
      </c>
      <c r="S140">
        <v>0</v>
      </c>
      <c r="T140">
        <v>29</v>
      </c>
      <c r="U140" t="s">
        <v>34</v>
      </c>
      <c r="V140" t="s">
        <v>35</v>
      </c>
      <c r="W140" s="7">
        <v>42359.725243055553</v>
      </c>
      <c r="X140" s="7">
        <v>42389.725243055553</v>
      </c>
      <c r="Y140" t="str">
        <f>VLOOKUP(H140,goalrangelookup,2,TRUE)</f>
        <v>10000-14999</v>
      </c>
    </row>
    <row r="141" spans="5:25" x14ac:dyDescent="0.3">
      <c r="E141">
        <v>2880</v>
      </c>
      <c r="F141" s="4" t="s">
        <v>327</v>
      </c>
      <c r="G141" s="4" t="s">
        <v>328</v>
      </c>
      <c r="H141" s="5">
        <v>12000</v>
      </c>
      <c r="I141" s="6">
        <v>2800</v>
      </c>
      <c r="J141" t="s">
        <v>244</v>
      </c>
      <c r="K141" t="s">
        <v>38</v>
      </c>
      <c r="L141" t="s">
        <v>39</v>
      </c>
      <c r="M141">
        <v>1440090300</v>
      </c>
      <c r="N141">
        <v>1436305452</v>
      </c>
      <c r="O141" t="b">
        <v>0</v>
      </c>
      <c r="P141">
        <v>29</v>
      </c>
      <c r="Q141" t="b">
        <v>0</v>
      </c>
      <c r="R141" t="s">
        <v>33</v>
      </c>
      <c r="S141">
        <v>23</v>
      </c>
      <c r="T141">
        <v>96.55</v>
      </c>
      <c r="U141" t="s">
        <v>34</v>
      </c>
      <c r="V141" t="s">
        <v>35</v>
      </c>
      <c r="W141" s="7">
        <v>42192.905694444446</v>
      </c>
      <c r="X141" s="7">
        <v>42236.711805555555</v>
      </c>
      <c r="Y141" t="str">
        <f>VLOOKUP(H141,goalrangelookup,2,TRUE)</f>
        <v>10000-14999</v>
      </c>
    </row>
    <row r="142" spans="5:25" x14ac:dyDescent="0.3">
      <c r="E142">
        <v>2881</v>
      </c>
      <c r="F142" s="4" t="s">
        <v>329</v>
      </c>
      <c r="G142" s="4" t="s">
        <v>330</v>
      </c>
      <c r="H142" s="5">
        <v>5500</v>
      </c>
      <c r="I142" s="6">
        <v>0</v>
      </c>
      <c r="J142" t="s">
        <v>244</v>
      </c>
      <c r="K142" t="s">
        <v>38</v>
      </c>
      <c r="L142" t="s">
        <v>39</v>
      </c>
      <c r="M142">
        <v>1417620036</v>
      </c>
      <c r="N142">
        <v>1412432436</v>
      </c>
      <c r="O142" t="b">
        <v>0</v>
      </c>
      <c r="P142">
        <v>0</v>
      </c>
      <c r="Q142" t="b">
        <v>0</v>
      </c>
      <c r="R142" t="s">
        <v>33</v>
      </c>
      <c r="S142">
        <v>0</v>
      </c>
      <c r="T142">
        <v>0</v>
      </c>
      <c r="U142" t="s">
        <v>34</v>
      </c>
      <c r="V142" t="s">
        <v>35</v>
      </c>
      <c r="W142" s="7">
        <v>41916.597638888888</v>
      </c>
      <c r="X142" s="7">
        <v>41976.639305555553</v>
      </c>
      <c r="Y142" t="str">
        <f>VLOOKUP(H142,goalrangelookup,2,TRUE)</f>
        <v>5000-9999</v>
      </c>
    </row>
    <row r="143" spans="5:25" x14ac:dyDescent="0.3">
      <c r="E143">
        <v>2882</v>
      </c>
      <c r="F143" s="4" t="s">
        <v>331</v>
      </c>
      <c r="G143" s="4" t="s">
        <v>332</v>
      </c>
      <c r="H143" s="5">
        <v>750</v>
      </c>
      <c r="I143" s="6">
        <v>252</v>
      </c>
      <c r="J143" t="s">
        <v>244</v>
      </c>
      <c r="K143" t="s">
        <v>38</v>
      </c>
      <c r="L143" t="s">
        <v>39</v>
      </c>
      <c r="M143">
        <v>1462112318</v>
      </c>
      <c r="N143">
        <v>1459520318</v>
      </c>
      <c r="O143" t="b">
        <v>0</v>
      </c>
      <c r="P143">
        <v>4</v>
      </c>
      <c r="Q143" t="b">
        <v>0</v>
      </c>
      <c r="R143" t="s">
        <v>33</v>
      </c>
      <c r="S143">
        <v>34</v>
      </c>
      <c r="T143">
        <v>63</v>
      </c>
      <c r="U143" t="s">
        <v>34</v>
      </c>
      <c r="V143" t="s">
        <v>35</v>
      </c>
      <c r="W143" s="7">
        <v>42461.596273148149</v>
      </c>
      <c r="X143" s="7">
        <v>42491.596273148149</v>
      </c>
      <c r="Y143" t="str">
        <f>VLOOKUP(H143,goalrangelookup,2,TRUE)</f>
        <v>0-999</v>
      </c>
    </row>
    <row r="144" spans="5:25" x14ac:dyDescent="0.3">
      <c r="E144">
        <v>2883</v>
      </c>
      <c r="F144" s="4" t="s">
        <v>333</v>
      </c>
      <c r="G144" s="4" t="s">
        <v>334</v>
      </c>
      <c r="H144" s="5">
        <v>10000</v>
      </c>
      <c r="I144" s="6">
        <v>1908</v>
      </c>
      <c r="J144" t="s">
        <v>244</v>
      </c>
      <c r="K144" t="s">
        <v>38</v>
      </c>
      <c r="L144" t="s">
        <v>39</v>
      </c>
      <c r="M144">
        <v>1454734740</v>
      </c>
      <c r="N144">
        <v>1451684437</v>
      </c>
      <c r="O144" t="b">
        <v>0</v>
      </c>
      <c r="P144">
        <v>5</v>
      </c>
      <c r="Q144" t="b">
        <v>0</v>
      </c>
      <c r="R144" t="s">
        <v>33</v>
      </c>
      <c r="S144">
        <v>19</v>
      </c>
      <c r="T144">
        <v>381.6</v>
      </c>
      <c r="U144" t="s">
        <v>34</v>
      </c>
      <c r="V144" t="s">
        <v>35</v>
      </c>
      <c r="W144" s="7">
        <v>42370.90320601852</v>
      </c>
      <c r="X144" s="7">
        <v>42406.207638888889</v>
      </c>
      <c r="Y144" t="str">
        <f>VLOOKUP(H144,goalrangelookup,2,TRUE)</f>
        <v>10000-14999</v>
      </c>
    </row>
    <row r="145" spans="5:25" x14ac:dyDescent="0.3">
      <c r="E145">
        <v>2884</v>
      </c>
      <c r="F145" s="4" t="s">
        <v>335</v>
      </c>
      <c r="G145" s="4" t="s">
        <v>336</v>
      </c>
      <c r="H145" s="5">
        <v>45000</v>
      </c>
      <c r="I145" s="6">
        <v>185</v>
      </c>
      <c r="J145" t="s">
        <v>244</v>
      </c>
      <c r="K145" t="s">
        <v>38</v>
      </c>
      <c r="L145" t="s">
        <v>39</v>
      </c>
      <c r="M145">
        <v>1417800435</v>
      </c>
      <c r="N145">
        <v>1415208435</v>
      </c>
      <c r="O145" t="b">
        <v>0</v>
      </c>
      <c r="P145">
        <v>4</v>
      </c>
      <c r="Q145" t="b">
        <v>0</v>
      </c>
      <c r="R145" t="s">
        <v>33</v>
      </c>
      <c r="S145">
        <v>0</v>
      </c>
      <c r="T145">
        <v>46.25</v>
      </c>
      <c r="U145" t="s">
        <v>34</v>
      </c>
      <c r="V145" t="s">
        <v>35</v>
      </c>
      <c r="W145" s="7">
        <v>41948.727256944447</v>
      </c>
      <c r="X145" s="7">
        <v>41978.727256944447</v>
      </c>
      <c r="Y145" t="str">
        <f>VLOOKUP(H145,goalrangelookup,2,TRUE)</f>
        <v>50000+</v>
      </c>
    </row>
    <row r="146" spans="5:25" x14ac:dyDescent="0.3">
      <c r="E146">
        <v>2885</v>
      </c>
      <c r="F146" s="4" t="s">
        <v>337</v>
      </c>
      <c r="G146" s="4" t="s">
        <v>338</v>
      </c>
      <c r="H146" s="5">
        <v>400</v>
      </c>
      <c r="I146" s="6">
        <v>130</v>
      </c>
      <c r="J146" t="s">
        <v>244</v>
      </c>
      <c r="K146" t="s">
        <v>38</v>
      </c>
      <c r="L146" t="s">
        <v>39</v>
      </c>
      <c r="M146">
        <v>1426294201</v>
      </c>
      <c r="N146">
        <v>1423705801</v>
      </c>
      <c r="O146" t="b">
        <v>0</v>
      </c>
      <c r="P146">
        <v>5</v>
      </c>
      <c r="Q146" t="b">
        <v>0</v>
      </c>
      <c r="R146" t="s">
        <v>33</v>
      </c>
      <c r="S146">
        <v>33</v>
      </c>
      <c r="T146">
        <v>26</v>
      </c>
      <c r="U146" t="s">
        <v>34</v>
      </c>
      <c r="V146" t="s">
        <v>35</v>
      </c>
      <c r="W146" s="7">
        <v>42047.07640046296</v>
      </c>
      <c r="X146" s="7">
        <v>42077.034733796296</v>
      </c>
      <c r="Y146" t="str">
        <f>VLOOKUP(H146,goalrangelookup,2,TRUE)</f>
        <v>0-999</v>
      </c>
    </row>
    <row r="147" spans="5:25" x14ac:dyDescent="0.3">
      <c r="E147">
        <v>2886</v>
      </c>
      <c r="F147" s="4" t="s">
        <v>339</v>
      </c>
      <c r="G147" s="4" t="s">
        <v>340</v>
      </c>
      <c r="H147" s="5">
        <v>200</v>
      </c>
      <c r="I147" s="6">
        <v>10</v>
      </c>
      <c r="J147" t="s">
        <v>244</v>
      </c>
      <c r="K147" t="s">
        <v>38</v>
      </c>
      <c r="L147" t="s">
        <v>39</v>
      </c>
      <c r="M147">
        <v>1442635140</v>
      </c>
      <c r="N147">
        <v>1442243484</v>
      </c>
      <c r="O147" t="b">
        <v>0</v>
      </c>
      <c r="P147">
        <v>1</v>
      </c>
      <c r="Q147" t="b">
        <v>0</v>
      </c>
      <c r="R147" t="s">
        <v>33</v>
      </c>
      <c r="S147">
        <v>5</v>
      </c>
      <c r="T147">
        <v>10</v>
      </c>
      <c r="U147" t="s">
        <v>34</v>
      </c>
      <c r="V147" t="s">
        <v>35</v>
      </c>
      <c r="W147" s="7">
        <v>42261.632916666669</v>
      </c>
      <c r="X147" s="7">
        <v>42266.165972222225</v>
      </c>
      <c r="Y147" t="str">
        <f>VLOOKUP(H147,goalrangelookup,2,TRUE)</f>
        <v>0-999</v>
      </c>
    </row>
    <row r="148" spans="5:25" x14ac:dyDescent="0.3">
      <c r="E148">
        <v>2887</v>
      </c>
      <c r="F148" s="4" t="s">
        <v>341</v>
      </c>
      <c r="G148" s="4" t="s">
        <v>342</v>
      </c>
      <c r="H148" s="5">
        <v>3000</v>
      </c>
      <c r="I148" s="6">
        <v>5</v>
      </c>
      <c r="J148" t="s">
        <v>244</v>
      </c>
      <c r="K148" t="s">
        <v>38</v>
      </c>
      <c r="L148" t="s">
        <v>39</v>
      </c>
      <c r="M148">
        <v>1420971324</v>
      </c>
      <c r="N148">
        <v>1418379324</v>
      </c>
      <c r="O148" t="b">
        <v>0</v>
      </c>
      <c r="P148">
        <v>1</v>
      </c>
      <c r="Q148" t="b">
        <v>0</v>
      </c>
      <c r="R148" t="s">
        <v>33</v>
      </c>
      <c r="S148">
        <v>0</v>
      </c>
      <c r="T148">
        <v>5</v>
      </c>
      <c r="U148" t="s">
        <v>34</v>
      </c>
      <c r="V148" t="s">
        <v>35</v>
      </c>
      <c r="W148" s="7">
        <v>41985.427361111113</v>
      </c>
      <c r="X148" s="7">
        <v>42015.427361111113</v>
      </c>
      <c r="Y148" t="str">
        <f>VLOOKUP(H148,goalrangelookup,2,TRUE)</f>
        <v>1000-4999</v>
      </c>
    </row>
    <row r="149" spans="5:25" x14ac:dyDescent="0.3">
      <c r="E149">
        <v>2888</v>
      </c>
      <c r="F149" s="4" t="s">
        <v>343</v>
      </c>
      <c r="G149" s="4" t="s">
        <v>344</v>
      </c>
      <c r="H149" s="5">
        <v>30000</v>
      </c>
      <c r="I149" s="6">
        <v>0</v>
      </c>
      <c r="J149" t="s">
        <v>244</v>
      </c>
      <c r="K149" t="s">
        <v>38</v>
      </c>
      <c r="L149" t="s">
        <v>39</v>
      </c>
      <c r="M149">
        <v>1413608340</v>
      </c>
      <c r="N149">
        <v>1412945440</v>
      </c>
      <c r="O149" t="b">
        <v>0</v>
      </c>
      <c r="P149">
        <v>0</v>
      </c>
      <c r="Q149" t="b">
        <v>0</v>
      </c>
      <c r="R149" t="s">
        <v>33</v>
      </c>
      <c r="S149">
        <v>0</v>
      </c>
      <c r="T149">
        <v>0</v>
      </c>
      <c r="U149" t="s">
        <v>34</v>
      </c>
      <c r="V149" t="s">
        <v>35</v>
      </c>
      <c r="W149" s="7">
        <v>41922.535185185188</v>
      </c>
      <c r="X149" s="7">
        <v>41930.207638888889</v>
      </c>
      <c r="Y149" t="str">
        <f>VLOOKUP(H149,goalrangelookup,2,TRUE)</f>
        <v>40000-44999</v>
      </c>
    </row>
    <row r="150" spans="5:25" x14ac:dyDescent="0.3">
      <c r="E150">
        <v>2889</v>
      </c>
      <c r="F150" s="4" t="s">
        <v>345</v>
      </c>
      <c r="G150" s="4" t="s">
        <v>346</v>
      </c>
      <c r="H150" s="5">
        <v>3000</v>
      </c>
      <c r="I150" s="6">
        <v>1142</v>
      </c>
      <c r="J150" t="s">
        <v>244</v>
      </c>
      <c r="K150" t="s">
        <v>38</v>
      </c>
      <c r="L150" t="s">
        <v>39</v>
      </c>
      <c r="M150">
        <v>1409344985</v>
      </c>
      <c r="N150">
        <v>1406752985</v>
      </c>
      <c r="O150" t="b">
        <v>0</v>
      </c>
      <c r="P150">
        <v>14</v>
      </c>
      <c r="Q150" t="b">
        <v>0</v>
      </c>
      <c r="R150" t="s">
        <v>33</v>
      </c>
      <c r="S150">
        <v>38</v>
      </c>
      <c r="T150">
        <v>81.569999999999993</v>
      </c>
      <c r="U150" t="s">
        <v>34</v>
      </c>
      <c r="V150" t="s">
        <v>35</v>
      </c>
      <c r="W150" s="7">
        <v>41850.863252314812</v>
      </c>
      <c r="X150" s="7">
        <v>41880.863252314812</v>
      </c>
      <c r="Y150" t="str">
        <f>VLOOKUP(H150,goalrangelookup,2,TRUE)</f>
        <v>1000-4999</v>
      </c>
    </row>
    <row r="151" spans="5:25" x14ac:dyDescent="0.3">
      <c r="E151">
        <v>2890</v>
      </c>
      <c r="F151" s="4" t="s">
        <v>347</v>
      </c>
      <c r="G151" s="4" t="s">
        <v>348</v>
      </c>
      <c r="H151" s="5">
        <v>2000</v>
      </c>
      <c r="I151" s="6">
        <v>21</v>
      </c>
      <c r="J151" t="s">
        <v>244</v>
      </c>
      <c r="K151" t="s">
        <v>38</v>
      </c>
      <c r="L151" t="s">
        <v>39</v>
      </c>
      <c r="M151">
        <v>1407553200</v>
      </c>
      <c r="N151">
        <v>1405100992</v>
      </c>
      <c r="O151" t="b">
        <v>0</v>
      </c>
      <c r="P151">
        <v>3</v>
      </c>
      <c r="Q151" t="b">
        <v>0</v>
      </c>
      <c r="R151" t="s">
        <v>33</v>
      </c>
      <c r="S151">
        <v>1</v>
      </c>
      <c r="T151">
        <v>7</v>
      </c>
      <c r="U151" t="s">
        <v>34</v>
      </c>
      <c r="V151" t="s">
        <v>35</v>
      </c>
      <c r="W151" s="7">
        <v>41831.742962962962</v>
      </c>
      <c r="X151" s="7">
        <v>41860.125</v>
      </c>
      <c r="Y151" t="str">
        <f>VLOOKUP(H151,goalrangelookup,2,TRUE)</f>
        <v>1000-4999</v>
      </c>
    </row>
    <row r="152" spans="5:25" x14ac:dyDescent="0.3">
      <c r="E152">
        <v>2891</v>
      </c>
      <c r="F152" s="4" t="s">
        <v>349</v>
      </c>
      <c r="G152" s="4" t="s">
        <v>350</v>
      </c>
      <c r="H152" s="5">
        <v>10000</v>
      </c>
      <c r="I152" s="6">
        <v>273</v>
      </c>
      <c r="J152" t="s">
        <v>244</v>
      </c>
      <c r="K152" t="s">
        <v>38</v>
      </c>
      <c r="L152" t="s">
        <v>39</v>
      </c>
      <c r="M152">
        <v>1460751128</v>
      </c>
      <c r="N152">
        <v>1455570728</v>
      </c>
      <c r="O152" t="b">
        <v>0</v>
      </c>
      <c r="P152">
        <v>10</v>
      </c>
      <c r="Q152" t="b">
        <v>0</v>
      </c>
      <c r="R152" t="s">
        <v>33</v>
      </c>
      <c r="S152">
        <v>3</v>
      </c>
      <c r="T152">
        <v>27.3</v>
      </c>
      <c r="U152" t="s">
        <v>34</v>
      </c>
      <c r="V152" t="s">
        <v>35</v>
      </c>
      <c r="W152" s="7">
        <v>42415.883425925931</v>
      </c>
      <c r="X152" s="7">
        <v>42475.84175925926</v>
      </c>
      <c r="Y152" t="str">
        <f>VLOOKUP(H152,goalrangelookup,2,TRUE)</f>
        <v>10000-14999</v>
      </c>
    </row>
    <row r="153" spans="5:25" x14ac:dyDescent="0.3">
      <c r="E153">
        <v>2892</v>
      </c>
      <c r="F153" s="4" t="s">
        <v>351</v>
      </c>
      <c r="G153" s="4" t="s">
        <v>352</v>
      </c>
      <c r="H153" s="5">
        <v>5500</v>
      </c>
      <c r="I153" s="6">
        <v>500</v>
      </c>
      <c r="J153" t="s">
        <v>244</v>
      </c>
      <c r="K153" t="s">
        <v>38</v>
      </c>
      <c r="L153" t="s">
        <v>39</v>
      </c>
      <c r="M153">
        <v>1409000400</v>
      </c>
      <c r="N153">
        <v>1408381704</v>
      </c>
      <c r="O153" t="b">
        <v>0</v>
      </c>
      <c r="P153">
        <v>17</v>
      </c>
      <c r="Q153" t="b">
        <v>0</v>
      </c>
      <c r="R153" t="s">
        <v>33</v>
      </c>
      <c r="S153">
        <v>9</v>
      </c>
      <c r="T153">
        <v>29.41</v>
      </c>
      <c r="U153" t="s">
        <v>34</v>
      </c>
      <c r="V153" t="s">
        <v>35</v>
      </c>
      <c r="W153" s="7">
        <v>41869.714166666665</v>
      </c>
      <c r="X153" s="7">
        <v>41876.875</v>
      </c>
      <c r="Y153" t="str">
        <f>VLOOKUP(H153,goalrangelookup,2,TRUE)</f>
        <v>5000-9999</v>
      </c>
    </row>
    <row r="154" spans="5:25" x14ac:dyDescent="0.3">
      <c r="E154">
        <v>2893</v>
      </c>
      <c r="F154" s="4" t="s">
        <v>353</v>
      </c>
      <c r="G154" s="4" t="s">
        <v>354</v>
      </c>
      <c r="H154" s="5">
        <v>5000</v>
      </c>
      <c r="I154" s="6">
        <v>25</v>
      </c>
      <c r="J154" t="s">
        <v>244</v>
      </c>
      <c r="K154" t="s">
        <v>38</v>
      </c>
      <c r="L154" t="s">
        <v>39</v>
      </c>
      <c r="M154">
        <v>1420768800</v>
      </c>
      <c r="N154">
        <v>1415644395</v>
      </c>
      <c r="O154" t="b">
        <v>0</v>
      </c>
      <c r="P154">
        <v>2</v>
      </c>
      <c r="Q154" t="b">
        <v>0</v>
      </c>
      <c r="R154" t="s">
        <v>33</v>
      </c>
      <c r="S154">
        <v>1</v>
      </c>
      <c r="T154">
        <v>12.5</v>
      </c>
      <c r="U154" t="s">
        <v>34</v>
      </c>
      <c r="V154" t="s">
        <v>35</v>
      </c>
      <c r="W154" s="7">
        <v>41953.773090277777</v>
      </c>
      <c r="X154" s="7">
        <v>42013.083333333328</v>
      </c>
      <c r="Y154" t="str">
        <f>VLOOKUP(H154,goalrangelookup,2,TRUE)</f>
        <v>5000-9999</v>
      </c>
    </row>
    <row r="155" spans="5:25" x14ac:dyDescent="0.3">
      <c r="E155">
        <v>2894</v>
      </c>
      <c r="F155" s="4" t="s">
        <v>355</v>
      </c>
      <c r="G155" s="4" t="s">
        <v>356</v>
      </c>
      <c r="H155" s="5">
        <v>50000</v>
      </c>
      <c r="I155" s="6">
        <v>0</v>
      </c>
      <c r="J155" t="s">
        <v>244</v>
      </c>
      <c r="K155" t="s">
        <v>38</v>
      </c>
      <c r="L155" t="s">
        <v>39</v>
      </c>
      <c r="M155">
        <v>1428100815</v>
      </c>
      <c r="N155">
        <v>1422920415</v>
      </c>
      <c r="O155" t="b">
        <v>0</v>
      </c>
      <c r="P155">
        <v>0</v>
      </c>
      <c r="Q155" t="b">
        <v>0</v>
      </c>
      <c r="R155" t="s">
        <v>33</v>
      </c>
      <c r="S155">
        <v>0</v>
      </c>
      <c r="T155">
        <v>0</v>
      </c>
      <c r="U155" t="s">
        <v>34</v>
      </c>
      <c r="V155" t="s">
        <v>35</v>
      </c>
      <c r="W155" s="7">
        <v>42037.986284722225</v>
      </c>
      <c r="X155" s="7">
        <v>42097.944618055553</v>
      </c>
      <c r="Y155" t="str">
        <f>VLOOKUP(H155,goalrangelookup,2,TRUE)</f>
        <v>50000+</v>
      </c>
    </row>
    <row r="156" spans="5:25" x14ac:dyDescent="0.3">
      <c r="E156">
        <v>2895</v>
      </c>
      <c r="F156" s="4" t="s">
        <v>357</v>
      </c>
      <c r="G156" s="4" t="s">
        <v>358</v>
      </c>
      <c r="H156" s="5">
        <v>500</v>
      </c>
      <c r="I156" s="6">
        <v>23</v>
      </c>
      <c r="J156" t="s">
        <v>244</v>
      </c>
      <c r="K156" t="s">
        <v>38</v>
      </c>
      <c r="L156" t="s">
        <v>39</v>
      </c>
      <c r="M156">
        <v>1403470800</v>
      </c>
      <c r="N156">
        <v>1403356792</v>
      </c>
      <c r="O156" t="b">
        <v>0</v>
      </c>
      <c r="P156">
        <v>4</v>
      </c>
      <c r="Q156" t="b">
        <v>0</v>
      </c>
      <c r="R156" t="s">
        <v>33</v>
      </c>
      <c r="S156">
        <v>5</v>
      </c>
      <c r="T156">
        <v>5.75</v>
      </c>
      <c r="U156" t="s">
        <v>34</v>
      </c>
      <c r="V156" t="s">
        <v>35</v>
      </c>
      <c r="W156" s="7">
        <v>41811.555462962962</v>
      </c>
      <c r="X156" s="7">
        <v>41812.875</v>
      </c>
      <c r="Y156" t="str">
        <f>VLOOKUP(H156,goalrangelookup,2,TRUE)</f>
        <v>0-999</v>
      </c>
    </row>
    <row r="157" spans="5:25" ht="28.8" x14ac:dyDescent="0.3">
      <c r="E157">
        <v>2896</v>
      </c>
      <c r="F157" s="4" t="s">
        <v>359</v>
      </c>
      <c r="G157" s="4" t="s">
        <v>360</v>
      </c>
      <c r="H157" s="5">
        <v>3000</v>
      </c>
      <c r="I157" s="6">
        <v>625</v>
      </c>
      <c r="J157" t="s">
        <v>244</v>
      </c>
      <c r="K157" t="s">
        <v>38</v>
      </c>
      <c r="L157" t="s">
        <v>39</v>
      </c>
      <c r="M157">
        <v>1481522400</v>
      </c>
      <c r="N157">
        <v>1480283321</v>
      </c>
      <c r="O157" t="b">
        <v>0</v>
      </c>
      <c r="P157">
        <v>12</v>
      </c>
      <c r="Q157" t="b">
        <v>0</v>
      </c>
      <c r="R157" t="s">
        <v>33</v>
      </c>
      <c r="S157">
        <v>21</v>
      </c>
      <c r="T157">
        <v>52.08</v>
      </c>
      <c r="U157" t="s">
        <v>34</v>
      </c>
      <c r="V157" t="s">
        <v>35</v>
      </c>
      <c r="W157" s="7">
        <v>42701.908807870372</v>
      </c>
      <c r="X157" s="7">
        <v>42716.25</v>
      </c>
      <c r="Y157" t="str">
        <f>VLOOKUP(H157,goalrangelookup,2,TRUE)</f>
        <v>1000-4999</v>
      </c>
    </row>
    <row r="158" spans="5:25" x14ac:dyDescent="0.3">
      <c r="E158">
        <v>2897</v>
      </c>
      <c r="F158" s="4" t="s">
        <v>361</v>
      </c>
      <c r="G158" s="4" t="s">
        <v>362</v>
      </c>
      <c r="H158" s="5">
        <v>12000</v>
      </c>
      <c r="I158" s="6">
        <v>550</v>
      </c>
      <c r="J158" t="s">
        <v>244</v>
      </c>
      <c r="K158" t="s">
        <v>38</v>
      </c>
      <c r="L158" t="s">
        <v>39</v>
      </c>
      <c r="M158">
        <v>1444577345</v>
      </c>
      <c r="N158">
        <v>1441985458</v>
      </c>
      <c r="O158" t="b">
        <v>0</v>
      </c>
      <c r="P158">
        <v>3</v>
      </c>
      <c r="Q158" t="b">
        <v>0</v>
      </c>
      <c r="R158" t="s">
        <v>33</v>
      </c>
      <c r="S158">
        <v>5</v>
      </c>
      <c r="T158">
        <v>183.33</v>
      </c>
      <c r="U158" t="s">
        <v>34</v>
      </c>
      <c r="V158" t="s">
        <v>35</v>
      </c>
      <c r="W158" s="7">
        <v>42258.646504629629</v>
      </c>
      <c r="X158" s="7">
        <v>42288.645196759258</v>
      </c>
      <c r="Y158" t="str">
        <f>VLOOKUP(H158,goalrangelookup,2,TRUE)</f>
        <v>10000-14999</v>
      </c>
    </row>
    <row r="159" spans="5:25" x14ac:dyDescent="0.3">
      <c r="E159">
        <v>2898</v>
      </c>
      <c r="F159" s="4" t="s">
        <v>363</v>
      </c>
      <c r="G159" s="4" t="s">
        <v>364</v>
      </c>
      <c r="H159" s="5">
        <v>7500</v>
      </c>
      <c r="I159" s="6">
        <v>316</v>
      </c>
      <c r="J159" t="s">
        <v>244</v>
      </c>
      <c r="K159" t="s">
        <v>38</v>
      </c>
      <c r="L159" t="s">
        <v>39</v>
      </c>
      <c r="M159">
        <v>1446307053</v>
      </c>
      <c r="N159">
        <v>1443715053</v>
      </c>
      <c r="O159" t="b">
        <v>0</v>
      </c>
      <c r="P159">
        <v>12</v>
      </c>
      <c r="Q159" t="b">
        <v>0</v>
      </c>
      <c r="R159" t="s">
        <v>33</v>
      </c>
      <c r="S159">
        <v>4</v>
      </c>
      <c r="T159">
        <v>26.33</v>
      </c>
      <c r="U159" t="s">
        <v>34</v>
      </c>
      <c r="V159" t="s">
        <v>35</v>
      </c>
      <c r="W159" s="7">
        <v>42278.664965277778</v>
      </c>
      <c r="X159" s="7">
        <v>42308.664965277778</v>
      </c>
      <c r="Y159" t="str">
        <f>VLOOKUP(H159,goalrangelookup,2,TRUE)</f>
        <v>5000-9999</v>
      </c>
    </row>
    <row r="160" spans="5:25" x14ac:dyDescent="0.3">
      <c r="E160">
        <v>2899</v>
      </c>
      <c r="F160" s="4" t="s">
        <v>365</v>
      </c>
      <c r="G160" s="4" t="s">
        <v>366</v>
      </c>
      <c r="H160" s="5">
        <v>10000</v>
      </c>
      <c r="I160" s="6">
        <v>0</v>
      </c>
      <c r="J160" t="s">
        <v>244</v>
      </c>
      <c r="K160" t="s">
        <v>38</v>
      </c>
      <c r="L160" t="s">
        <v>39</v>
      </c>
      <c r="M160">
        <v>1469325158</v>
      </c>
      <c r="N160">
        <v>1464141158</v>
      </c>
      <c r="O160" t="b">
        <v>0</v>
      </c>
      <c r="P160">
        <v>0</v>
      </c>
      <c r="Q160" t="b">
        <v>0</v>
      </c>
      <c r="R160" t="s">
        <v>33</v>
      </c>
      <c r="S160">
        <v>0</v>
      </c>
      <c r="T160">
        <v>0</v>
      </c>
      <c r="U160" t="s">
        <v>34</v>
      </c>
      <c r="V160" t="s">
        <v>35</v>
      </c>
      <c r="W160" s="7">
        <v>42515.078217592592</v>
      </c>
      <c r="X160" s="7">
        <v>42575.078217592592</v>
      </c>
      <c r="Y160" t="str">
        <f>VLOOKUP(H160,goalrangelookup,2,TRUE)</f>
        <v>10000-14999</v>
      </c>
    </row>
    <row r="161" spans="5:25" x14ac:dyDescent="0.3">
      <c r="E161">
        <v>2900</v>
      </c>
      <c r="F161" s="4" t="s">
        <v>367</v>
      </c>
      <c r="G161" s="4" t="s">
        <v>368</v>
      </c>
      <c r="H161" s="5">
        <v>5500</v>
      </c>
      <c r="I161" s="6">
        <v>3405</v>
      </c>
      <c r="J161" t="s">
        <v>244</v>
      </c>
      <c r="K161" t="s">
        <v>38</v>
      </c>
      <c r="L161" t="s">
        <v>39</v>
      </c>
      <c r="M161">
        <v>1407562632</v>
      </c>
      <c r="N161">
        <v>1404970632</v>
      </c>
      <c r="O161" t="b">
        <v>0</v>
      </c>
      <c r="P161">
        <v>7</v>
      </c>
      <c r="Q161" t="b">
        <v>0</v>
      </c>
      <c r="R161" t="s">
        <v>33</v>
      </c>
      <c r="S161">
        <v>62</v>
      </c>
      <c r="T161">
        <v>486.43</v>
      </c>
      <c r="U161" t="s">
        <v>34</v>
      </c>
      <c r="V161" t="s">
        <v>35</v>
      </c>
      <c r="W161" s="7">
        <v>41830.234166666669</v>
      </c>
      <c r="X161" s="7">
        <v>41860.234166666669</v>
      </c>
      <c r="Y161" t="str">
        <f>VLOOKUP(H161,goalrangelookup,2,TRUE)</f>
        <v>5000-9999</v>
      </c>
    </row>
    <row r="162" spans="5:25" x14ac:dyDescent="0.3">
      <c r="E162">
        <v>2901</v>
      </c>
      <c r="F162" s="4" t="s">
        <v>369</v>
      </c>
      <c r="G162" s="4" t="s">
        <v>370</v>
      </c>
      <c r="H162" s="5">
        <v>750</v>
      </c>
      <c r="I162" s="6">
        <v>6</v>
      </c>
      <c r="J162" t="s">
        <v>244</v>
      </c>
      <c r="K162" t="s">
        <v>38</v>
      </c>
      <c r="L162" t="s">
        <v>39</v>
      </c>
      <c r="M162">
        <v>1423345339</v>
      </c>
      <c r="N162">
        <v>1418161339</v>
      </c>
      <c r="O162" t="b">
        <v>0</v>
      </c>
      <c r="P162">
        <v>2</v>
      </c>
      <c r="Q162" t="b">
        <v>0</v>
      </c>
      <c r="R162" t="s">
        <v>33</v>
      </c>
      <c r="S162">
        <v>1</v>
      </c>
      <c r="T162">
        <v>3</v>
      </c>
      <c r="U162" t="s">
        <v>34</v>
      </c>
      <c r="V162" t="s">
        <v>35</v>
      </c>
      <c r="W162" s="7">
        <v>41982.904386574075</v>
      </c>
      <c r="X162" s="7">
        <v>42042.904386574075</v>
      </c>
      <c r="Y162" t="str">
        <f>VLOOKUP(H162,goalrangelookup,2,TRUE)</f>
        <v>0-999</v>
      </c>
    </row>
    <row r="163" spans="5:25" x14ac:dyDescent="0.3">
      <c r="E163">
        <v>2902</v>
      </c>
      <c r="F163" s="4" t="s">
        <v>371</v>
      </c>
      <c r="G163" s="4" t="s">
        <v>372</v>
      </c>
      <c r="H163" s="5">
        <v>150000</v>
      </c>
      <c r="I163" s="6">
        <v>25</v>
      </c>
      <c r="J163" t="s">
        <v>244</v>
      </c>
      <c r="K163" t="s">
        <v>38</v>
      </c>
      <c r="L163" t="s">
        <v>39</v>
      </c>
      <c r="M163">
        <v>1440412396</v>
      </c>
      <c r="N163">
        <v>1437820396</v>
      </c>
      <c r="O163" t="b">
        <v>0</v>
      </c>
      <c r="P163">
        <v>1</v>
      </c>
      <c r="Q163" t="b">
        <v>0</v>
      </c>
      <c r="R163" t="s">
        <v>33</v>
      </c>
      <c r="S163">
        <v>0</v>
      </c>
      <c r="T163">
        <v>25</v>
      </c>
      <c r="U163" t="s">
        <v>34</v>
      </c>
      <c r="V163" t="s">
        <v>35</v>
      </c>
      <c r="W163" s="7">
        <v>42210.439768518518</v>
      </c>
      <c r="X163" s="7">
        <v>42240.439768518518</v>
      </c>
      <c r="Y163" t="str">
        <f>VLOOKUP(H163,goalrangelookup,2,TRUE)</f>
        <v>50000+</v>
      </c>
    </row>
    <row r="164" spans="5:25" x14ac:dyDescent="0.3">
      <c r="E164">
        <v>2903</v>
      </c>
      <c r="F164" s="4" t="s">
        <v>373</v>
      </c>
      <c r="G164" s="4" t="s">
        <v>374</v>
      </c>
      <c r="H164" s="5">
        <v>5000</v>
      </c>
      <c r="I164" s="6">
        <v>39</v>
      </c>
      <c r="J164" t="s">
        <v>244</v>
      </c>
      <c r="K164" t="s">
        <v>38</v>
      </c>
      <c r="L164" t="s">
        <v>39</v>
      </c>
      <c r="M164">
        <v>1441771218</v>
      </c>
      <c r="N164">
        <v>1436587218</v>
      </c>
      <c r="O164" t="b">
        <v>0</v>
      </c>
      <c r="P164">
        <v>4</v>
      </c>
      <c r="Q164" t="b">
        <v>0</v>
      </c>
      <c r="R164" t="s">
        <v>33</v>
      </c>
      <c r="S164">
        <v>1</v>
      </c>
      <c r="T164">
        <v>9.75</v>
      </c>
      <c r="U164" t="s">
        <v>34</v>
      </c>
      <c r="V164" t="s">
        <v>35</v>
      </c>
      <c r="W164" s="7">
        <v>42196.166874999995</v>
      </c>
      <c r="X164" s="7">
        <v>42256.166874999995</v>
      </c>
      <c r="Y164" t="str">
        <f>VLOOKUP(H164,goalrangelookup,2,TRUE)</f>
        <v>5000-9999</v>
      </c>
    </row>
    <row r="165" spans="5:25" x14ac:dyDescent="0.3">
      <c r="E165">
        <v>2904</v>
      </c>
      <c r="F165" s="4" t="s">
        <v>375</v>
      </c>
      <c r="G165" s="4" t="s">
        <v>376</v>
      </c>
      <c r="H165" s="5">
        <v>1500</v>
      </c>
      <c r="I165" s="6">
        <v>75</v>
      </c>
      <c r="J165" t="s">
        <v>244</v>
      </c>
      <c r="K165" t="s">
        <v>31</v>
      </c>
      <c r="L165" t="s">
        <v>32</v>
      </c>
      <c r="M165">
        <v>1415534400</v>
      </c>
      <c r="N165">
        <v>1414538031</v>
      </c>
      <c r="O165" t="b">
        <v>0</v>
      </c>
      <c r="P165">
        <v>4</v>
      </c>
      <c r="Q165" t="b">
        <v>0</v>
      </c>
      <c r="R165" t="s">
        <v>33</v>
      </c>
      <c r="S165">
        <v>5</v>
      </c>
      <c r="T165">
        <v>18.75</v>
      </c>
      <c r="U165" t="s">
        <v>34</v>
      </c>
      <c r="V165" t="s">
        <v>35</v>
      </c>
      <c r="W165" s="7">
        <v>41940.967951388891</v>
      </c>
      <c r="X165" s="7">
        <v>41952.5</v>
      </c>
      <c r="Y165" t="str">
        <f>VLOOKUP(H165,goalrangelookup,2,TRUE)</f>
        <v>1000-4999</v>
      </c>
    </row>
    <row r="166" spans="5:25" x14ac:dyDescent="0.3">
      <c r="E166">
        <v>2905</v>
      </c>
      <c r="F166" s="4" t="s">
        <v>377</v>
      </c>
      <c r="G166" s="4" t="s">
        <v>378</v>
      </c>
      <c r="H166" s="5">
        <v>3500</v>
      </c>
      <c r="I166" s="6">
        <v>622</v>
      </c>
      <c r="J166" t="s">
        <v>244</v>
      </c>
      <c r="K166" t="s">
        <v>38</v>
      </c>
      <c r="L166" t="s">
        <v>39</v>
      </c>
      <c r="M166">
        <v>1473211313</v>
      </c>
      <c r="N166">
        <v>1472001713</v>
      </c>
      <c r="O166" t="b">
        <v>0</v>
      </c>
      <c r="P166">
        <v>17</v>
      </c>
      <c r="Q166" t="b">
        <v>0</v>
      </c>
      <c r="R166" t="s">
        <v>33</v>
      </c>
      <c r="S166">
        <v>18</v>
      </c>
      <c r="T166">
        <v>36.590000000000003</v>
      </c>
      <c r="U166" t="s">
        <v>34</v>
      </c>
      <c r="V166" t="s">
        <v>35</v>
      </c>
      <c r="W166" s="7">
        <v>42606.056863425925</v>
      </c>
      <c r="X166" s="7">
        <v>42620.056863425925</v>
      </c>
      <c r="Y166" t="str">
        <f>VLOOKUP(H166,goalrangelookup,2,TRUE)</f>
        <v>1000-4999</v>
      </c>
    </row>
    <row r="167" spans="5:25" x14ac:dyDescent="0.3">
      <c r="E167">
        <v>2906</v>
      </c>
      <c r="F167" s="4" t="s">
        <v>379</v>
      </c>
      <c r="G167" s="4" t="s">
        <v>380</v>
      </c>
      <c r="H167" s="5">
        <v>6000</v>
      </c>
      <c r="I167" s="6">
        <v>565</v>
      </c>
      <c r="J167" t="s">
        <v>244</v>
      </c>
      <c r="K167" t="s">
        <v>38</v>
      </c>
      <c r="L167" t="s">
        <v>39</v>
      </c>
      <c r="M167">
        <v>1438390800</v>
      </c>
      <c r="N167">
        <v>1436888066</v>
      </c>
      <c r="O167" t="b">
        <v>0</v>
      </c>
      <c r="P167">
        <v>7</v>
      </c>
      <c r="Q167" t="b">
        <v>0</v>
      </c>
      <c r="R167" t="s">
        <v>33</v>
      </c>
      <c r="S167">
        <v>9</v>
      </c>
      <c r="T167">
        <v>80.709999999999994</v>
      </c>
      <c r="U167" t="s">
        <v>34</v>
      </c>
      <c r="V167" t="s">
        <v>35</v>
      </c>
      <c r="W167" s="7">
        <v>42199.648912037039</v>
      </c>
      <c r="X167" s="7">
        <v>42217.041666666672</v>
      </c>
      <c r="Y167" t="str">
        <f>VLOOKUP(H167,goalrangelookup,2,TRUE)</f>
        <v>5000-9999</v>
      </c>
    </row>
    <row r="168" spans="5:25" x14ac:dyDescent="0.3">
      <c r="E168">
        <v>2907</v>
      </c>
      <c r="F168" s="4" t="s">
        <v>381</v>
      </c>
      <c r="G168" s="4" t="s">
        <v>382</v>
      </c>
      <c r="H168" s="5">
        <v>2500</v>
      </c>
      <c r="I168" s="6">
        <v>2</v>
      </c>
      <c r="J168" t="s">
        <v>244</v>
      </c>
      <c r="K168" t="s">
        <v>38</v>
      </c>
      <c r="L168" t="s">
        <v>39</v>
      </c>
      <c r="M168">
        <v>1463259837</v>
      </c>
      <c r="N168">
        <v>1458075837</v>
      </c>
      <c r="O168" t="b">
        <v>0</v>
      </c>
      <c r="P168">
        <v>2</v>
      </c>
      <c r="Q168" t="b">
        <v>0</v>
      </c>
      <c r="R168" t="s">
        <v>33</v>
      </c>
      <c r="S168">
        <v>0</v>
      </c>
      <c r="T168">
        <v>1</v>
      </c>
      <c r="U168" t="s">
        <v>34</v>
      </c>
      <c r="V168" t="s">
        <v>35</v>
      </c>
      <c r="W168" s="7">
        <v>42444.877743055549</v>
      </c>
      <c r="X168" s="7">
        <v>42504.877743055549</v>
      </c>
      <c r="Y168" t="str">
        <f>VLOOKUP(H168,goalrangelookup,2,TRUE)</f>
        <v>1000-4999</v>
      </c>
    </row>
    <row r="169" spans="5:25" ht="28.8" x14ac:dyDescent="0.3">
      <c r="E169">
        <v>2908</v>
      </c>
      <c r="F169" s="4" t="s">
        <v>383</v>
      </c>
      <c r="G169" s="4" t="s">
        <v>384</v>
      </c>
      <c r="H169" s="5">
        <v>9600</v>
      </c>
      <c r="I169" s="6">
        <v>264</v>
      </c>
      <c r="J169" t="s">
        <v>244</v>
      </c>
      <c r="K169" t="s">
        <v>38</v>
      </c>
      <c r="L169" t="s">
        <v>39</v>
      </c>
      <c r="M169">
        <v>1465407219</v>
      </c>
      <c r="N169">
        <v>1462815219</v>
      </c>
      <c r="O169" t="b">
        <v>0</v>
      </c>
      <c r="P169">
        <v>5</v>
      </c>
      <c r="Q169" t="b">
        <v>0</v>
      </c>
      <c r="R169" t="s">
        <v>33</v>
      </c>
      <c r="S169">
        <v>3</v>
      </c>
      <c r="T169">
        <v>52.8</v>
      </c>
      <c r="U169" t="s">
        <v>34</v>
      </c>
      <c r="V169" t="s">
        <v>35</v>
      </c>
      <c r="W169" s="7">
        <v>42499.731701388882</v>
      </c>
      <c r="X169" s="7">
        <v>42529.731701388882</v>
      </c>
      <c r="Y169" t="str">
        <f>VLOOKUP(H169,goalrangelookup,2,TRUE)</f>
        <v>5000-9999</v>
      </c>
    </row>
    <row r="170" spans="5:25" x14ac:dyDescent="0.3">
      <c r="E170">
        <v>2909</v>
      </c>
      <c r="F170" s="4" t="s">
        <v>385</v>
      </c>
      <c r="G170" s="4" t="s">
        <v>386</v>
      </c>
      <c r="H170" s="5">
        <v>180000</v>
      </c>
      <c r="I170" s="6">
        <v>20</v>
      </c>
      <c r="J170" t="s">
        <v>244</v>
      </c>
      <c r="K170" t="s">
        <v>38</v>
      </c>
      <c r="L170" t="s">
        <v>39</v>
      </c>
      <c r="M170">
        <v>1416944760</v>
      </c>
      <c r="N170">
        <v>1413527001</v>
      </c>
      <c r="O170" t="b">
        <v>0</v>
      </c>
      <c r="P170">
        <v>1</v>
      </c>
      <c r="Q170" t="b">
        <v>0</v>
      </c>
      <c r="R170" t="s">
        <v>33</v>
      </c>
      <c r="S170">
        <v>0</v>
      </c>
      <c r="T170">
        <v>20</v>
      </c>
      <c r="U170" t="s">
        <v>34</v>
      </c>
      <c r="V170" t="s">
        <v>35</v>
      </c>
      <c r="W170" s="7">
        <v>41929.266215277778</v>
      </c>
      <c r="X170" s="7">
        <v>41968.823611111111</v>
      </c>
      <c r="Y170" t="str">
        <f>VLOOKUP(H170,goalrangelookup,2,TRUE)</f>
        <v>50000+</v>
      </c>
    </row>
    <row r="171" spans="5:25" x14ac:dyDescent="0.3">
      <c r="E171">
        <v>2910</v>
      </c>
      <c r="F171" s="4" t="s">
        <v>387</v>
      </c>
      <c r="G171" s="4" t="s">
        <v>388</v>
      </c>
      <c r="H171" s="5">
        <v>30000</v>
      </c>
      <c r="I171" s="6">
        <v>1</v>
      </c>
      <c r="J171" t="s">
        <v>244</v>
      </c>
      <c r="K171" t="s">
        <v>31</v>
      </c>
      <c r="L171" t="s">
        <v>32</v>
      </c>
      <c r="M171">
        <v>1434139887</v>
      </c>
      <c r="N171">
        <v>1428955887</v>
      </c>
      <c r="O171" t="b">
        <v>0</v>
      </c>
      <c r="P171">
        <v>1</v>
      </c>
      <c r="Q171" t="b">
        <v>0</v>
      </c>
      <c r="R171" t="s">
        <v>33</v>
      </c>
      <c r="S171">
        <v>0</v>
      </c>
      <c r="T171">
        <v>1</v>
      </c>
      <c r="U171" t="s">
        <v>34</v>
      </c>
      <c r="V171" t="s">
        <v>35</v>
      </c>
      <c r="W171" s="7">
        <v>42107.841284722221</v>
      </c>
      <c r="X171" s="7">
        <v>42167.841284722221</v>
      </c>
      <c r="Y171" t="str">
        <f>VLOOKUP(H171,goalrangelookup,2,TRUE)</f>
        <v>40000-44999</v>
      </c>
    </row>
    <row r="172" spans="5:25" x14ac:dyDescent="0.3">
      <c r="E172">
        <v>2911</v>
      </c>
      <c r="F172" s="4" t="s">
        <v>389</v>
      </c>
      <c r="G172" s="4" t="s">
        <v>390</v>
      </c>
      <c r="H172" s="5">
        <v>1800</v>
      </c>
      <c r="I172" s="6">
        <v>657</v>
      </c>
      <c r="J172" t="s">
        <v>244</v>
      </c>
      <c r="K172" t="s">
        <v>38</v>
      </c>
      <c r="L172" t="s">
        <v>39</v>
      </c>
      <c r="M172">
        <v>1435429626</v>
      </c>
      <c r="N172">
        <v>1431973626</v>
      </c>
      <c r="O172" t="b">
        <v>0</v>
      </c>
      <c r="P172">
        <v>14</v>
      </c>
      <c r="Q172" t="b">
        <v>0</v>
      </c>
      <c r="R172" t="s">
        <v>33</v>
      </c>
      <c r="S172">
        <v>37</v>
      </c>
      <c r="T172">
        <v>46.93</v>
      </c>
      <c r="U172" t="s">
        <v>34</v>
      </c>
      <c r="V172" t="s">
        <v>35</v>
      </c>
      <c r="W172" s="7">
        <v>42142.768819444449</v>
      </c>
      <c r="X172" s="7">
        <v>42182.768819444449</v>
      </c>
      <c r="Y172" t="str">
        <f>VLOOKUP(H172,goalrangelookup,2,TRUE)</f>
        <v>1000-4999</v>
      </c>
    </row>
    <row r="173" spans="5:25" x14ac:dyDescent="0.3">
      <c r="E173">
        <v>2912</v>
      </c>
      <c r="F173" s="4" t="s">
        <v>391</v>
      </c>
      <c r="G173" s="4" t="s">
        <v>392</v>
      </c>
      <c r="H173" s="5">
        <v>14440</v>
      </c>
      <c r="I173" s="6">
        <v>2030</v>
      </c>
      <c r="J173" t="s">
        <v>244</v>
      </c>
      <c r="K173" t="s">
        <v>38</v>
      </c>
      <c r="L173" t="s">
        <v>39</v>
      </c>
      <c r="M173">
        <v>1452827374</v>
      </c>
      <c r="N173">
        <v>1450235374</v>
      </c>
      <c r="O173" t="b">
        <v>0</v>
      </c>
      <c r="P173">
        <v>26</v>
      </c>
      <c r="Q173" t="b">
        <v>0</v>
      </c>
      <c r="R173" t="s">
        <v>33</v>
      </c>
      <c r="S173">
        <v>14</v>
      </c>
      <c r="T173">
        <v>78.08</v>
      </c>
      <c r="U173" t="s">
        <v>34</v>
      </c>
      <c r="V173" t="s">
        <v>35</v>
      </c>
      <c r="W173" s="7">
        <v>42354.131643518514</v>
      </c>
      <c r="X173" s="7">
        <v>42384.131643518514</v>
      </c>
      <c r="Y173" t="str">
        <f>VLOOKUP(H173,goalrangelookup,2,TRUE)</f>
        <v>15000-19999</v>
      </c>
    </row>
    <row r="174" spans="5:25" x14ac:dyDescent="0.3">
      <c r="E174">
        <v>2913</v>
      </c>
      <c r="F174" s="4" t="s">
        <v>393</v>
      </c>
      <c r="G174" s="4" t="s">
        <v>394</v>
      </c>
      <c r="H174" s="5">
        <v>10000</v>
      </c>
      <c r="I174" s="6">
        <v>2</v>
      </c>
      <c r="J174" t="s">
        <v>244</v>
      </c>
      <c r="K174" t="s">
        <v>38</v>
      </c>
      <c r="L174" t="s">
        <v>39</v>
      </c>
      <c r="M174">
        <v>1410041339</v>
      </c>
      <c r="N174">
        <v>1404857339</v>
      </c>
      <c r="O174" t="b">
        <v>0</v>
      </c>
      <c r="P174">
        <v>2</v>
      </c>
      <c r="Q174" t="b">
        <v>0</v>
      </c>
      <c r="R174" t="s">
        <v>33</v>
      </c>
      <c r="S174">
        <v>0</v>
      </c>
      <c r="T174">
        <v>1</v>
      </c>
      <c r="U174" t="s">
        <v>34</v>
      </c>
      <c r="V174" t="s">
        <v>35</v>
      </c>
      <c r="W174" s="7">
        <v>41828.922905092593</v>
      </c>
      <c r="X174" s="7">
        <v>41888.922905092593</v>
      </c>
      <c r="Y174" t="str">
        <f>VLOOKUP(H174,goalrangelookup,2,TRUE)</f>
        <v>10000-14999</v>
      </c>
    </row>
    <row r="175" spans="5:25" x14ac:dyDescent="0.3">
      <c r="E175">
        <v>2914</v>
      </c>
      <c r="F175" s="4" t="s">
        <v>395</v>
      </c>
      <c r="G175" s="4" t="s">
        <v>396</v>
      </c>
      <c r="H175" s="5">
        <v>25000</v>
      </c>
      <c r="I175" s="6">
        <v>1</v>
      </c>
      <c r="J175" t="s">
        <v>244</v>
      </c>
      <c r="K175" t="s">
        <v>31</v>
      </c>
      <c r="L175" t="s">
        <v>32</v>
      </c>
      <c r="M175">
        <v>1426365994</v>
      </c>
      <c r="N175">
        <v>1421185594</v>
      </c>
      <c r="O175" t="b">
        <v>0</v>
      </c>
      <c r="P175">
        <v>1</v>
      </c>
      <c r="Q175" t="b">
        <v>0</v>
      </c>
      <c r="R175" t="s">
        <v>33</v>
      </c>
      <c r="S175">
        <v>0</v>
      </c>
      <c r="T175">
        <v>1</v>
      </c>
      <c r="U175" t="s">
        <v>34</v>
      </c>
      <c r="V175" t="s">
        <v>35</v>
      </c>
      <c r="W175" s="7">
        <v>42017.907337962963</v>
      </c>
      <c r="X175" s="7">
        <v>42077.865671296298</v>
      </c>
      <c r="Y175" t="str">
        <f>VLOOKUP(H175,goalrangelookup,2,TRUE)</f>
        <v>30000-34999</v>
      </c>
    </row>
    <row r="176" spans="5:25" x14ac:dyDescent="0.3">
      <c r="E176">
        <v>2915</v>
      </c>
      <c r="F176" s="4" t="s">
        <v>397</v>
      </c>
      <c r="G176" s="4" t="s">
        <v>398</v>
      </c>
      <c r="H176" s="5">
        <v>1000</v>
      </c>
      <c r="I176" s="6">
        <v>611</v>
      </c>
      <c r="J176" t="s">
        <v>244</v>
      </c>
      <c r="K176" t="s">
        <v>31</v>
      </c>
      <c r="L176" t="s">
        <v>32</v>
      </c>
      <c r="M176">
        <v>1458117190</v>
      </c>
      <c r="N176">
        <v>1455528790</v>
      </c>
      <c r="O176" t="b">
        <v>0</v>
      </c>
      <c r="P176">
        <v>3</v>
      </c>
      <c r="Q176" t="b">
        <v>0</v>
      </c>
      <c r="R176" t="s">
        <v>33</v>
      </c>
      <c r="S176">
        <v>61</v>
      </c>
      <c r="T176">
        <v>203.67</v>
      </c>
      <c r="U176" t="s">
        <v>34</v>
      </c>
      <c r="V176" t="s">
        <v>35</v>
      </c>
      <c r="W176" s="7">
        <v>42415.398032407407</v>
      </c>
      <c r="X176" s="7">
        <v>42445.356365740736</v>
      </c>
      <c r="Y176" t="str">
        <f>VLOOKUP(H176,goalrangelookup,2,TRUE)</f>
        <v>1000-4999</v>
      </c>
    </row>
    <row r="177" spans="5:25" x14ac:dyDescent="0.3">
      <c r="E177">
        <v>2916</v>
      </c>
      <c r="F177" s="4" t="s">
        <v>399</v>
      </c>
      <c r="G177" s="4" t="s">
        <v>400</v>
      </c>
      <c r="H177" s="5">
        <v>1850</v>
      </c>
      <c r="I177" s="6">
        <v>145</v>
      </c>
      <c r="J177" t="s">
        <v>244</v>
      </c>
      <c r="K177" t="s">
        <v>31</v>
      </c>
      <c r="L177" t="s">
        <v>32</v>
      </c>
      <c r="M177">
        <v>1400498789</v>
      </c>
      <c r="N177">
        <v>1398511589</v>
      </c>
      <c r="O177" t="b">
        <v>0</v>
      </c>
      <c r="P177">
        <v>7</v>
      </c>
      <c r="Q177" t="b">
        <v>0</v>
      </c>
      <c r="R177" t="s">
        <v>33</v>
      </c>
      <c r="S177">
        <v>8</v>
      </c>
      <c r="T177">
        <v>20.71</v>
      </c>
      <c r="U177" t="s">
        <v>34</v>
      </c>
      <c r="V177" t="s">
        <v>35</v>
      </c>
      <c r="W177" s="7">
        <v>41755.476724537039</v>
      </c>
      <c r="X177" s="7">
        <v>41778.476724537039</v>
      </c>
      <c r="Y177" t="str">
        <f>VLOOKUP(H177,goalrangelookup,2,TRUE)</f>
        <v>1000-4999</v>
      </c>
    </row>
    <row r="178" spans="5:25" x14ac:dyDescent="0.3">
      <c r="E178">
        <v>2917</v>
      </c>
      <c r="F178" s="4" t="s">
        <v>401</v>
      </c>
      <c r="G178" s="4" t="s">
        <v>402</v>
      </c>
      <c r="H178" s="5">
        <v>2000</v>
      </c>
      <c r="I178" s="6">
        <v>437</v>
      </c>
      <c r="J178" t="s">
        <v>244</v>
      </c>
      <c r="K178" t="s">
        <v>38</v>
      </c>
      <c r="L178" t="s">
        <v>39</v>
      </c>
      <c r="M178">
        <v>1442381847</v>
      </c>
      <c r="N178">
        <v>1440826647</v>
      </c>
      <c r="O178" t="b">
        <v>0</v>
      </c>
      <c r="P178">
        <v>9</v>
      </c>
      <c r="Q178" t="b">
        <v>0</v>
      </c>
      <c r="R178" t="s">
        <v>33</v>
      </c>
      <c r="S178">
        <v>22</v>
      </c>
      <c r="T178">
        <v>48.56</v>
      </c>
      <c r="U178" t="s">
        <v>34</v>
      </c>
      <c r="V178" t="s">
        <v>35</v>
      </c>
      <c r="W178" s="7">
        <v>42245.234340277777</v>
      </c>
      <c r="X178" s="7">
        <v>42263.234340277777</v>
      </c>
      <c r="Y178" t="str">
        <f>VLOOKUP(H178,goalrangelookup,2,TRUE)</f>
        <v>1000-4999</v>
      </c>
    </row>
    <row r="179" spans="5:25" x14ac:dyDescent="0.3">
      <c r="E179">
        <v>2918</v>
      </c>
      <c r="F179" s="4" t="s">
        <v>403</v>
      </c>
      <c r="G179" s="4" t="s">
        <v>404</v>
      </c>
      <c r="H179" s="5">
        <v>5000</v>
      </c>
      <c r="I179" s="6">
        <v>1362</v>
      </c>
      <c r="J179" t="s">
        <v>244</v>
      </c>
      <c r="K179" t="s">
        <v>38</v>
      </c>
      <c r="L179" t="s">
        <v>39</v>
      </c>
      <c r="M179">
        <v>1446131207</v>
      </c>
      <c r="N179">
        <v>1443712007</v>
      </c>
      <c r="O179" t="b">
        <v>0</v>
      </c>
      <c r="P179">
        <v>20</v>
      </c>
      <c r="Q179" t="b">
        <v>0</v>
      </c>
      <c r="R179" t="s">
        <v>33</v>
      </c>
      <c r="S179">
        <v>27</v>
      </c>
      <c r="T179">
        <v>68.099999999999994</v>
      </c>
      <c r="U179" t="s">
        <v>34</v>
      </c>
      <c r="V179" t="s">
        <v>35</v>
      </c>
      <c r="W179" s="7">
        <v>42278.629710648151</v>
      </c>
      <c r="X179" s="7">
        <v>42306.629710648151</v>
      </c>
      <c r="Y179" t="str">
        <f>VLOOKUP(H179,goalrangelookup,2,TRUE)</f>
        <v>5000-9999</v>
      </c>
    </row>
    <row r="180" spans="5:25" x14ac:dyDescent="0.3">
      <c r="E180">
        <v>2919</v>
      </c>
      <c r="F180" s="4" t="s">
        <v>405</v>
      </c>
      <c r="G180" s="4" t="s">
        <v>406</v>
      </c>
      <c r="H180" s="5">
        <v>600</v>
      </c>
      <c r="I180" s="6">
        <v>51</v>
      </c>
      <c r="J180" t="s">
        <v>244</v>
      </c>
      <c r="K180" t="s">
        <v>38</v>
      </c>
      <c r="L180" t="s">
        <v>39</v>
      </c>
      <c r="M180">
        <v>1407250329</v>
      </c>
      <c r="N180">
        <v>1404658329</v>
      </c>
      <c r="O180" t="b">
        <v>0</v>
      </c>
      <c r="P180">
        <v>6</v>
      </c>
      <c r="Q180" t="b">
        <v>0</v>
      </c>
      <c r="R180" t="s">
        <v>33</v>
      </c>
      <c r="S180">
        <v>9</v>
      </c>
      <c r="T180">
        <v>8.5</v>
      </c>
      <c r="U180" t="s">
        <v>34</v>
      </c>
      <c r="V180" t="s">
        <v>35</v>
      </c>
      <c r="W180" s="7">
        <v>41826.61954861111</v>
      </c>
      <c r="X180" s="7">
        <v>41856.61954861111</v>
      </c>
      <c r="Y180" t="str">
        <f>VLOOKUP(H180,goalrangelookup,2,TRUE)</f>
        <v>0-999</v>
      </c>
    </row>
    <row r="181" spans="5:25" x14ac:dyDescent="0.3">
      <c r="E181">
        <v>2920</v>
      </c>
      <c r="F181" s="4" t="s">
        <v>407</v>
      </c>
      <c r="G181" s="4" t="s">
        <v>408</v>
      </c>
      <c r="H181" s="5">
        <v>2500</v>
      </c>
      <c r="I181" s="6">
        <v>671</v>
      </c>
      <c r="J181" t="s">
        <v>244</v>
      </c>
      <c r="K181" t="s">
        <v>56</v>
      </c>
      <c r="L181" t="s">
        <v>57</v>
      </c>
      <c r="M181">
        <v>1427306470</v>
      </c>
      <c r="N181">
        <v>1424718070</v>
      </c>
      <c r="O181" t="b">
        <v>0</v>
      </c>
      <c r="P181">
        <v>13</v>
      </c>
      <c r="Q181" t="b">
        <v>0</v>
      </c>
      <c r="R181" t="s">
        <v>33</v>
      </c>
      <c r="S181">
        <v>27</v>
      </c>
      <c r="T181">
        <v>51.62</v>
      </c>
      <c r="U181" t="s">
        <v>34</v>
      </c>
      <c r="V181" t="s">
        <v>35</v>
      </c>
      <c r="W181" s="7">
        <v>42058.792476851857</v>
      </c>
      <c r="X181" s="7">
        <v>42088.750810185185</v>
      </c>
      <c r="Y181" t="str">
        <f>VLOOKUP(H181,goalrangelookup,2,TRUE)</f>
        <v>1000-4999</v>
      </c>
    </row>
    <row r="182" spans="5:25" x14ac:dyDescent="0.3">
      <c r="E182">
        <v>2961</v>
      </c>
      <c r="F182" s="4" t="s">
        <v>409</v>
      </c>
      <c r="G182" s="4" t="s">
        <v>410</v>
      </c>
      <c r="H182" s="5">
        <v>5000</v>
      </c>
      <c r="I182" s="6">
        <v>5481</v>
      </c>
      <c r="J182" t="s">
        <v>30</v>
      </c>
      <c r="K182" t="s">
        <v>38</v>
      </c>
      <c r="L182" t="s">
        <v>39</v>
      </c>
      <c r="M182">
        <v>1427342400</v>
      </c>
      <c r="N182">
        <v>1424927159</v>
      </c>
      <c r="O182" t="b">
        <v>0</v>
      </c>
      <c r="P182">
        <v>108</v>
      </c>
      <c r="Q182" t="b">
        <v>1</v>
      </c>
      <c r="R182" t="s">
        <v>33</v>
      </c>
      <c r="S182">
        <v>110</v>
      </c>
      <c r="T182">
        <v>50.75</v>
      </c>
      <c r="U182" t="s">
        <v>34</v>
      </c>
      <c r="V182" t="s">
        <v>35</v>
      </c>
      <c r="W182" s="7">
        <v>42061.212488425925</v>
      </c>
      <c r="X182" s="7">
        <v>42089.166666666672</v>
      </c>
      <c r="Y182" t="str">
        <f>VLOOKUP(H182,goalrangelookup,2,TRUE)</f>
        <v>5000-9999</v>
      </c>
    </row>
    <row r="183" spans="5:25" x14ac:dyDescent="0.3">
      <c r="E183">
        <v>2962</v>
      </c>
      <c r="F183" s="4" t="s">
        <v>411</v>
      </c>
      <c r="G183" s="4" t="s">
        <v>412</v>
      </c>
      <c r="H183" s="5">
        <v>1000</v>
      </c>
      <c r="I183" s="6">
        <v>1218</v>
      </c>
      <c r="J183" t="s">
        <v>30</v>
      </c>
      <c r="K183" t="s">
        <v>38</v>
      </c>
      <c r="L183" t="s">
        <v>39</v>
      </c>
      <c r="M183">
        <v>1425193140</v>
      </c>
      <c r="N183">
        <v>1422769906</v>
      </c>
      <c r="O183" t="b">
        <v>0</v>
      </c>
      <c r="P183">
        <v>20</v>
      </c>
      <c r="Q183" t="b">
        <v>1</v>
      </c>
      <c r="R183" t="s">
        <v>33</v>
      </c>
      <c r="S183">
        <v>122</v>
      </c>
      <c r="T183">
        <v>60.9</v>
      </c>
      <c r="U183" t="s">
        <v>34</v>
      </c>
      <c r="V183" t="s">
        <v>35</v>
      </c>
      <c r="W183" s="7">
        <v>42036.24428240741</v>
      </c>
      <c r="X183" s="7">
        <v>42064.290972222225</v>
      </c>
      <c r="Y183" t="str">
        <f>VLOOKUP(H183,goalrangelookup,2,TRUE)</f>
        <v>1000-4999</v>
      </c>
    </row>
    <row r="184" spans="5:25" x14ac:dyDescent="0.3">
      <c r="E184">
        <v>2963</v>
      </c>
      <c r="F184" s="4" t="s">
        <v>413</v>
      </c>
      <c r="G184" s="4" t="s">
        <v>414</v>
      </c>
      <c r="H184" s="5">
        <v>10000</v>
      </c>
      <c r="I184" s="6">
        <v>10685</v>
      </c>
      <c r="J184" t="s">
        <v>30</v>
      </c>
      <c r="K184" t="s">
        <v>38</v>
      </c>
      <c r="L184" t="s">
        <v>39</v>
      </c>
      <c r="M184">
        <v>1435835824</v>
      </c>
      <c r="N184">
        <v>1433243824</v>
      </c>
      <c r="O184" t="b">
        <v>0</v>
      </c>
      <c r="P184">
        <v>98</v>
      </c>
      <c r="Q184" t="b">
        <v>1</v>
      </c>
      <c r="R184" t="s">
        <v>33</v>
      </c>
      <c r="S184">
        <v>107</v>
      </c>
      <c r="T184">
        <v>109.03</v>
      </c>
      <c r="U184" t="s">
        <v>34</v>
      </c>
      <c r="V184" t="s">
        <v>35</v>
      </c>
      <c r="W184" s="7">
        <v>42157.470185185186</v>
      </c>
      <c r="X184" s="7">
        <v>42187.470185185186</v>
      </c>
      <c r="Y184" t="str">
        <f>VLOOKUP(H184,goalrangelookup,2,TRUE)</f>
        <v>10000-14999</v>
      </c>
    </row>
    <row r="185" spans="5:25" x14ac:dyDescent="0.3">
      <c r="E185">
        <v>2964</v>
      </c>
      <c r="F185" s="4" t="s">
        <v>415</v>
      </c>
      <c r="G185" s="4" t="s">
        <v>416</v>
      </c>
      <c r="H185" s="5">
        <v>5000</v>
      </c>
      <c r="I185" s="6">
        <v>5035.6899999999996</v>
      </c>
      <c r="J185" t="s">
        <v>30</v>
      </c>
      <c r="K185" t="s">
        <v>38</v>
      </c>
      <c r="L185" t="s">
        <v>39</v>
      </c>
      <c r="M185">
        <v>1407360720</v>
      </c>
      <c r="N185">
        <v>1404769819</v>
      </c>
      <c r="O185" t="b">
        <v>0</v>
      </c>
      <c r="P185">
        <v>196</v>
      </c>
      <c r="Q185" t="b">
        <v>1</v>
      </c>
      <c r="R185" t="s">
        <v>33</v>
      </c>
      <c r="S185">
        <v>101</v>
      </c>
      <c r="T185">
        <v>25.69</v>
      </c>
      <c r="U185" t="s">
        <v>34</v>
      </c>
      <c r="V185" t="s">
        <v>35</v>
      </c>
      <c r="W185" s="7">
        <v>41827.909942129627</v>
      </c>
      <c r="X185" s="7">
        <v>41857.897222222222</v>
      </c>
      <c r="Y185" t="str">
        <f>VLOOKUP(H185,goalrangelookup,2,TRUE)</f>
        <v>5000-9999</v>
      </c>
    </row>
    <row r="186" spans="5:25" x14ac:dyDescent="0.3">
      <c r="E186">
        <v>2965</v>
      </c>
      <c r="F186" s="4" t="s">
        <v>417</v>
      </c>
      <c r="G186" s="4" t="s">
        <v>418</v>
      </c>
      <c r="H186" s="5">
        <v>1500</v>
      </c>
      <c r="I186" s="6">
        <v>1635</v>
      </c>
      <c r="J186" t="s">
        <v>30</v>
      </c>
      <c r="K186" t="s">
        <v>38</v>
      </c>
      <c r="L186" t="s">
        <v>39</v>
      </c>
      <c r="M186">
        <v>1436290233</v>
      </c>
      <c r="N186">
        <v>1433698233</v>
      </c>
      <c r="O186" t="b">
        <v>0</v>
      </c>
      <c r="P186">
        <v>39</v>
      </c>
      <c r="Q186" t="b">
        <v>1</v>
      </c>
      <c r="R186" t="s">
        <v>33</v>
      </c>
      <c r="S186">
        <v>109</v>
      </c>
      <c r="T186">
        <v>41.92</v>
      </c>
      <c r="U186" t="s">
        <v>34</v>
      </c>
      <c r="V186" t="s">
        <v>35</v>
      </c>
      <c r="W186" s="7">
        <v>42162.729548611111</v>
      </c>
      <c r="X186" s="7">
        <v>42192.729548611111</v>
      </c>
      <c r="Y186" t="str">
        <f>VLOOKUP(H186,goalrangelookup,2,TRUE)</f>
        <v>1000-4999</v>
      </c>
    </row>
    <row r="187" spans="5:25" x14ac:dyDescent="0.3">
      <c r="E187">
        <v>2966</v>
      </c>
      <c r="F187" s="4" t="s">
        <v>419</v>
      </c>
      <c r="G187" s="4" t="s">
        <v>420</v>
      </c>
      <c r="H187" s="5">
        <v>10000</v>
      </c>
      <c r="I187" s="6">
        <v>11363</v>
      </c>
      <c r="J187" t="s">
        <v>30</v>
      </c>
      <c r="K187" t="s">
        <v>38</v>
      </c>
      <c r="L187" t="s">
        <v>39</v>
      </c>
      <c r="M187">
        <v>1442425412</v>
      </c>
      <c r="N187">
        <v>1439833412</v>
      </c>
      <c r="O187" t="b">
        <v>0</v>
      </c>
      <c r="P187">
        <v>128</v>
      </c>
      <c r="Q187" t="b">
        <v>1</v>
      </c>
      <c r="R187" t="s">
        <v>33</v>
      </c>
      <c r="S187">
        <v>114</v>
      </c>
      <c r="T187">
        <v>88.77</v>
      </c>
      <c r="U187" t="s">
        <v>34</v>
      </c>
      <c r="V187" t="s">
        <v>35</v>
      </c>
      <c r="W187" s="7">
        <v>42233.738564814819</v>
      </c>
      <c r="X187" s="7">
        <v>42263.738564814819</v>
      </c>
      <c r="Y187" t="str">
        <f>VLOOKUP(H187,goalrangelookup,2,TRUE)</f>
        <v>10000-14999</v>
      </c>
    </row>
    <row r="188" spans="5:25" x14ac:dyDescent="0.3">
      <c r="E188">
        <v>2967</v>
      </c>
      <c r="F188" s="4" t="s">
        <v>421</v>
      </c>
      <c r="G188" s="4" t="s">
        <v>422</v>
      </c>
      <c r="H188" s="5">
        <v>5000</v>
      </c>
      <c r="I188" s="6">
        <v>5696</v>
      </c>
      <c r="J188" t="s">
        <v>30</v>
      </c>
      <c r="K188" t="s">
        <v>38</v>
      </c>
      <c r="L188" t="s">
        <v>39</v>
      </c>
      <c r="M188">
        <v>1425872692</v>
      </c>
      <c r="N188">
        <v>1423284292</v>
      </c>
      <c r="O188" t="b">
        <v>0</v>
      </c>
      <c r="P188">
        <v>71</v>
      </c>
      <c r="Q188" t="b">
        <v>1</v>
      </c>
      <c r="R188" t="s">
        <v>33</v>
      </c>
      <c r="S188">
        <v>114</v>
      </c>
      <c r="T188">
        <v>80.23</v>
      </c>
      <c r="U188" t="s">
        <v>34</v>
      </c>
      <c r="V188" t="s">
        <v>35</v>
      </c>
      <c r="W188" s="7">
        <v>42042.197824074072</v>
      </c>
      <c r="X188" s="7">
        <v>42072.156157407408</v>
      </c>
      <c r="Y188" t="str">
        <f>VLOOKUP(H188,goalrangelookup,2,TRUE)</f>
        <v>5000-9999</v>
      </c>
    </row>
    <row r="189" spans="5:25" x14ac:dyDescent="0.3">
      <c r="E189">
        <v>2968</v>
      </c>
      <c r="F189" s="4" t="s">
        <v>423</v>
      </c>
      <c r="G189" s="4" t="s">
        <v>424</v>
      </c>
      <c r="H189" s="5">
        <v>3500</v>
      </c>
      <c r="I189" s="6">
        <v>3710</v>
      </c>
      <c r="J189" t="s">
        <v>30</v>
      </c>
      <c r="K189" t="s">
        <v>38</v>
      </c>
      <c r="L189" t="s">
        <v>39</v>
      </c>
      <c r="M189">
        <v>1471406340</v>
      </c>
      <c r="N189">
        <v>1470227660</v>
      </c>
      <c r="O189" t="b">
        <v>0</v>
      </c>
      <c r="P189">
        <v>47</v>
      </c>
      <c r="Q189" t="b">
        <v>1</v>
      </c>
      <c r="R189" t="s">
        <v>33</v>
      </c>
      <c r="S189">
        <v>106</v>
      </c>
      <c r="T189">
        <v>78.94</v>
      </c>
      <c r="U189" t="s">
        <v>34</v>
      </c>
      <c r="V189" t="s">
        <v>35</v>
      </c>
      <c r="W189" s="7">
        <v>42585.523842592593</v>
      </c>
      <c r="X189" s="7">
        <v>42599.165972222225</v>
      </c>
      <c r="Y189" t="str">
        <f>VLOOKUP(H189,goalrangelookup,2,TRUE)</f>
        <v>1000-4999</v>
      </c>
    </row>
    <row r="190" spans="5:25" x14ac:dyDescent="0.3">
      <c r="E190">
        <v>2969</v>
      </c>
      <c r="F190" s="4" t="s">
        <v>425</v>
      </c>
      <c r="G190" s="4" t="s">
        <v>426</v>
      </c>
      <c r="H190" s="5">
        <v>1000</v>
      </c>
      <c r="I190" s="6">
        <v>1625</v>
      </c>
      <c r="J190" t="s">
        <v>30</v>
      </c>
      <c r="K190" t="s">
        <v>56</v>
      </c>
      <c r="L190" t="s">
        <v>57</v>
      </c>
      <c r="M190">
        <v>1430693460</v>
      </c>
      <c r="N190">
        <v>1428087153</v>
      </c>
      <c r="O190" t="b">
        <v>0</v>
      </c>
      <c r="P190">
        <v>17</v>
      </c>
      <c r="Q190" t="b">
        <v>1</v>
      </c>
      <c r="R190" t="s">
        <v>33</v>
      </c>
      <c r="S190">
        <v>163</v>
      </c>
      <c r="T190">
        <v>95.59</v>
      </c>
      <c r="U190" t="s">
        <v>34</v>
      </c>
      <c r="V190" t="s">
        <v>35</v>
      </c>
      <c r="W190" s="7">
        <v>42097.786493055552</v>
      </c>
      <c r="X190" s="7">
        <v>42127.952083333337</v>
      </c>
      <c r="Y190" t="str">
        <f>VLOOKUP(H190,goalrangelookup,2,TRUE)</f>
        <v>1000-4999</v>
      </c>
    </row>
    <row r="191" spans="5:25" x14ac:dyDescent="0.3">
      <c r="E191">
        <v>2970</v>
      </c>
      <c r="F191" s="4" t="s">
        <v>427</v>
      </c>
      <c r="G191" s="4" t="s">
        <v>428</v>
      </c>
      <c r="H191" s="5">
        <v>6000</v>
      </c>
      <c r="I191" s="6">
        <v>6360</v>
      </c>
      <c r="J191" t="s">
        <v>30</v>
      </c>
      <c r="K191" t="s">
        <v>38</v>
      </c>
      <c r="L191" t="s">
        <v>39</v>
      </c>
      <c r="M191">
        <v>1405699451</v>
      </c>
      <c r="N191">
        <v>1403107451</v>
      </c>
      <c r="O191" t="b">
        <v>0</v>
      </c>
      <c r="P191">
        <v>91</v>
      </c>
      <c r="Q191" t="b">
        <v>1</v>
      </c>
      <c r="R191" t="s">
        <v>33</v>
      </c>
      <c r="S191">
        <v>106</v>
      </c>
      <c r="T191">
        <v>69.89</v>
      </c>
      <c r="U191" t="s">
        <v>34</v>
      </c>
      <c r="V191" t="s">
        <v>35</v>
      </c>
      <c r="W191" s="7">
        <v>41808.669571759259</v>
      </c>
      <c r="X191" s="7">
        <v>41838.669571759259</v>
      </c>
      <c r="Y191" t="str">
        <f>VLOOKUP(H191,goalrangelookup,2,TRUE)</f>
        <v>5000-9999</v>
      </c>
    </row>
    <row r="192" spans="5:25" x14ac:dyDescent="0.3">
      <c r="E192">
        <v>2971</v>
      </c>
      <c r="F192" s="4" t="s">
        <v>429</v>
      </c>
      <c r="G192" s="4" t="s">
        <v>430</v>
      </c>
      <c r="H192" s="5">
        <v>3200</v>
      </c>
      <c r="I192" s="6">
        <v>3205</v>
      </c>
      <c r="J192" t="s">
        <v>30</v>
      </c>
      <c r="K192" t="s">
        <v>38</v>
      </c>
      <c r="L192" t="s">
        <v>39</v>
      </c>
      <c r="M192">
        <v>1409500078</v>
      </c>
      <c r="N192">
        <v>1406908078</v>
      </c>
      <c r="O192" t="b">
        <v>0</v>
      </c>
      <c r="P192">
        <v>43</v>
      </c>
      <c r="Q192" t="b">
        <v>1</v>
      </c>
      <c r="R192" t="s">
        <v>33</v>
      </c>
      <c r="S192">
        <v>100</v>
      </c>
      <c r="T192">
        <v>74.53</v>
      </c>
      <c r="U192" t="s">
        <v>34</v>
      </c>
      <c r="V192" t="s">
        <v>35</v>
      </c>
      <c r="W192" s="7">
        <v>41852.658310185187</v>
      </c>
      <c r="X192" s="7">
        <v>41882.658310185187</v>
      </c>
      <c r="Y192" t="str">
        <f>VLOOKUP(H192,goalrangelookup,2,TRUE)</f>
        <v>1000-4999</v>
      </c>
    </row>
    <row r="193" spans="5:25" x14ac:dyDescent="0.3">
      <c r="E193">
        <v>2972</v>
      </c>
      <c r="F193" s="4" t="s">
        <v>431</v>
      </c>
      <c r="G193" s="4" t="s">
        <v>432</v>
      </c>
      <c r="H193" s="5">
        <v>2000</v>
      </c>
      <c r="I193" s="6">
        <v>2107</v>
      </c>
      <c r="J193" t="s">
        <v>30</v>
      </c>
      <c r="K193" t="s">
        <v>38</v>
      </c>
      <c r="L193" t="s">
        <v>39</v>
      </c>
      <c r="M193">
        <v>1480899600</v>
      </c>
      <c r="N193">
        <v>1479609520</v>
      </c>
      <c r="O193" t="b">
        <v>0</v>
      </c>
      <c r="P193">
        <v>17</v>
      </c>
      <c r="Q193" t="b">
        <v>1</v>
      </c>
      <c r="R193" t="s">
        <v>33</v>
      </c>
      <c r="S193">
        <v>105</v>
      </c>
      <c r="T193">
        <v>123.94</v>
      </c>
      <c r="U193" t="s">
        <v>34</v>
      </c>
      <c r="V193" t="s">
        <v>35</v>
      </c>
      <c r="W193" s="7">
        <v>42694.110185185185</v>
      </c>
      <c r="X193" s="7">
        <v>42709.041666666672</v>
      </c>
      <c r="Y193" t="str">
        <f>VLOOKUP(H193,goalrangelookup,2,TRUE)</f>
        <v>1000-4999</v>
      </c>
    </row>
    <row r="194" spans="5:25" x14ac:dyDescent="0.3">
      <c r="E194">
        <v>2973</v>
      </c>
      <c r="F194" s="4" t="s">
        <v>433</v>
      </c>
      <c r="G194" s="4" t="s">
        <v>434</v>
      </c>
      <c r="H194" s="5">
        <v>5000</v>
      </c>
      <c r="I194" s="6">
        <v>8740</v>
      </c>
      <c r="J194" t="s">
        <v>30</v>
      </c>
      <c r="K194" t="s">
        <v>38</v>
      </c>
      <c r="L194" t="s">
        <v>39</v>
      </c>
      <c r="M194">
        <v>1451620800</v>
      </c>
      <c r="N194">
        <v>1449171508</v>
      </c>
      <c r="O194" t="b">
        <v>0</v>
      </c>
      <c r="P194">
        <v>33</v>
      </c>
      <c r="Q194" t="b">
        <v>1</v>
      </c>
      <c r="R194" t="s">
        <v>33</v>
      </c>
      <c r="S194">
        <v>175</v>
      </c>
      <c r="T194">
        <v>264.85000000000002</v>
      </c>
      <c r="U194" t="s">
        <v>34</v>
      </c>
      <c r="V194" t="s">
        <v>35</v>
      </c>
      <c r="W194" s="7">
        <v>42341.818379629629</v>
      </c>
      <c r="X194" s="7">
        <v>42370.166666666672</v>
      </c>
      <c r="Y194" t="str">
        <f>VLOOKUP(H194,goalrangelookup,2,TRUE)</f>
        <v>5000-9999</v>
      </c>
    </row>
    <row r="195" spans="5:25" x14ac:dyDescent="0.3">
      <c r="E195">
        <v>2974</v>
      </c>
      <c r="F195" s="4" t="s">
        <v>435</v>
      </c>
      <c r="G195" s="4" t="s">
        <v>436</v>
      </c>
      <c r="H195" s="5">
        <v>5000</v>
      </c>
      <c r="I195" s="6">
        <v>5100</v>
      </c>
      <c r="J195" t="s">
        <v>30</v>
      </c>
      <c r="K195" t="s">
        <v>38</v>
      </c>
      <c r="L195" t="s">
        <v>39</v>
      </c>
      <c r="M195">
        <v>1411695300</v>
      </c>
      <c r="N195">
        <v>1409275671</v>
      </c>
      <c r="O195" t="b">
        <v>0</v>
      </c>
      <c r="P195">
        <v>87</v>
      </c>
      <c r="Q195" t="b">
        <v>1</v>
      </c>
      <c r="R195" t="s">
        <v>33</v>
      </c>
      <c r="S195">
        <v>102</v>
      </c>
      <c r="T195">
        <v>58.62</v>
      </c>
      <c r="U195" t="s">
        <v>34</v>
      </c>
      <c r="V195" t="s">
        <v>35</v>
      </c>
      <c r="W195" s="7">
        <v>41880.061006944445</v>
      </c>
      <c r="X195" s="7">
        <v>41908.065972222219</v>
      </c>
      <c r="Y195" t="str">
        <f>VLOOKUP(H195,goalrangelookup,2,TRUE)</f>
        <v>5000-9999</v>
      </c>
    </row>
    <row r="196" spans="5:25" x14ac:dyDescent="0.3">
      <c r="E196">
        <v>2975</v>
      </c>
      <c r="F196" s="4" t="s">
        <v>437</v>
      </c>
      <c r="G196" s="4" t="s">
        <v>438</v>
      </c>
      <c r="H196" s="5">
        <v>8000</v>
      </c>
      <c r="I196" s="6">
        <v>8010</v>
      </c>
      <c r="J196" t="s">
        <v>30</v>
      </c>
      <c r="K196" t="s">
        <v>38</v>
      </c>
      <c r="L196" t="s">
        <v>39</v>
      </c>
      <c r="M196">
        <v>1417057200</v>
      </c>
      <c r="N196">
        <v>1414599886</v>
      </c>
      <c r="O196" t="b">
        <v>0</v>
      </c>
      <c r="P196">
        <v>113</v>
      </c>
      <c r="Q196" t="b">
        <v>1</v>
      </c>
      <c r="R196" t="s">
        <v>33</v>
      </c>
      <c r="S196">
        <v>100</v>
      </c>
      <c r="T196">
        <v>70.88</v>
      </c>
      <c r="U196" t="s">
        <v>34</v>
      </c>
      <c r="V196" t="s">
        <v>35</v>
      </c>
      <c r="W196" s="7">
        <v>41941.683865740742</v>
      </c>
      <c r="X196" s="7">
        <v>41970.125</v>
      </c>
      <c r="Y196" t="str">
        <f>VLOOKUP(H196,goalrangelookup,2,TRUE)</f>
        <v>5000-9999</v>
      </c>
    </row>
    <row r="197" spans="5:25" x14ac:dyDescent="0.3">
      <c r="E197">
        <v>2976</v>
      </c>
      <c r="F197" s="4" t="s">
        <v>439</v>
      </c>
      <c r="G197" s="4" t="s">
        <v>440</v>
      </c>
      <c r="H197" s="5">
        <v>70</v>
      </c>
      <c r="I197" s="6">
        <v>120</v>
      </c>
      <c r="J197" t="s">
        <v>30</v>
      </c>
      <c r="K197" t="s">
        <v>31</v>
      </c>
      <c r="L197" t="s">
        <v>32</v>
      </c>
      <c r="M197">
        <v>1457870400</v>
      </c>
      <c r="N197">
        <v>1456421530</v>
      </c>
      <c r="O197" t="b">
        <v>0</v>
      </c>
      <c r="P197">
        <v>14</v>
      </c>
      <c r="Q197" t="b">
        <v>1</v>
      </c>
      <c r="R197" t="s">
        <v>33</v>
      </c>
      <c r="S197">
        <v>171</v>
      </c>
      <c r="T197">
        <v>8.57</v>
      </c>
      <c r="U197" t="s">
        <v>34</v>
      </c>
      <c r="V197" t="s">
        <v>35</v>
      </c>
      <c r="W197" s="7">
        <v>42425.730671296296</v>
      </c>
      <c r="X197" s="7">
        <v>42442.5</v>
      </c>
      <c r="Y197" t="str">
        <f>VLOOKUP(H197,goalrangelookup,2,TRUE)</f>
        <v>0-999</v>
      </c>
    </row>
    <row r="198" spans="5:25" x14ac:dyDescent="0.3">
      <c r="E198">
        <v>2977</v>
      </c>
      <c r="F198" s="4" t="s">
        <v>441</v>
      </c>
      <c r="G198" s="4" t="s">
        <v>442</v>
      </c>
      <c r="H198" s="5">
        <v>3000</v>
      </c>
      <c r="I198" s="6">
        <v>3407</v>
      </c>
      <c r="J198" t="s">
        <v>30</v>
      </c>
      <c r="K198" t="s">
        <v>38</v>
      </c>
      <c r="L198" t="s">
        <v>39</v>
      </c>
      <c r="M198">
        <v>1427076840</v>
      </c>
      <c r="N198">
        <v>1421960934</v>
      </c>
      <c r="O198" t="b">
        <v>0</v>
      </c>
      <c r="P198">
        <v>30</v>
      </c>
      <c r="Q198" t="b">
        <v>1</v>
      </c>
      <c r="R198" t="s">
        <v>33</v>
      </c>
      <c r="S198">
        <v>114</v>
      </c>
      <c r="T198">
        <v>113.57</v>
      </c>
      <c r="U198" t="s">
        <v>34</v>
      </c>
      <c r="V198" t="s">
        <v>35</v>
      </c>
      <c r="W198" s="7">
        <v>42026.88118055556</v>
      </c>
      <c r="X198" s="7">
        <v>42086.093055555553</v>
      </c>
      <c r="Y198" t="str">
        <f>VLOOKUP(H198,goalrangelookup,2,TRUE)</f>
        <v>1000-4999</v>
      </c>
    </row>
    <row r="199" spans="5:25" x14ac:dyDescent="0.3">
      <c r="E199">
        <v>2978</v>
      </c>
      <c r="F199" s="4" t="s">
        <v>443</v>
      </c>
      <c r="G199" s="4" t="s">
        <v>444</v>
      </c>
      <c r="H199" s="5">
        <v>750</v>
      </c>
      <c r="I199" s="6">
        <v>971</v>
      </c>
      <c r="J199" t="s">
        <v>30</v>
      </c>
      <c r="K199" t="s">
        <v>38</v>
      </c>
      <c r="L199" t="s">
        <v>39</v>
      </c>
      <c r="M199">
        <v>1413784740</v>
      </c>
      <c r="N199">
        <v>1412954547</v>
      </c>
      <c r="O199" t="b">
        <v>0</v>
      </c>
      <c r="P199">
        <v>16</v>
      </c>
      <c r="Q199" t="b">
        <v>1</v>
      </c>
      <c r="R199" t="s">
        <v>33</v>
      </c>
      <c r="S199">
        <v>129</v>
      </c>
      <c r="T199">
        <v>60.69</v>
      </c>
      <c r="U199" t="s">
        <v>34</v>
      </c>
      <c r="V199" t="s">
        <v>35</v>
      </c>
      <c r="W199" s="7">
        <v>41922.640590277777</v>
      </c>
      <c r="X199" s="7">
        <v>41932.249305555553</v>
      </c>
      <c r="Y199" t="str">
        <f>VLOOKUP(H199,goalrangelookup,2,TRUE)</f>
        <v>0-999</v>
      </c>
    </row>
    <row r="200" spans="5:25" x14ac:dyDescent="0.3">
      <c r="E200">
        <v>2979</v>
      </c>
      <c r="F200" s="4" t="s">
        <v>445</v>
      </c>
      <c r="G200" s="4" t="s">
        <v>446</v>
      </c>
      <c r="H200" s="5">
        <v>5000</v>
      </c>
      <c r="I200" s="6">
        <v>5070</v>
      </c>
      <c r="J200" t="s">
        <v>30</v>
      </c>
      <c r="K200" t="s">
        <v>38</v>
      </c>
      <c r="L200" t="s">
        <v>39</v>
      </c>
      <c r="M200">
        <v>1420524000</v>
      </c>
      <c r="N200">
        <v>1419104823</v>
      </c>
      <c r="O200" t="b">
        <v>0</v>
      </c>
      <c r="P200">
        <v>46</v>
      </c>
      <c r="Q200" t="b">
        <v>1</v>
      </c>
      <c r="R200" t="s">
        <v>33</v>
      </c>
      <c r="S200">
        <v>101</v>
      </c>
      <c r="T200">
        <v>110.22</v>
      </c>
      <c r="U200" t="s">
        <v>34</v>
      </c>
      <c r="V200" t="s">
        <v>35</v>
      </c>
      <c r="W200" s="7">
        <v>41993.824340277773</v>
      </c>
      <c r="X200" s="7">
        <v>42010.25</v>
      </c>
      <c r="Y200" t="str">
        <f>VLOOKUP(H200,goalrangelookup,2,TRUE)</f>
        <v>5000-9999</v>
      </c>
    </row>
    <row r="201" spans="5:25" x14ac:dyDescent="0.3">
      <c r="E201">
        <v>2980</v>
      </c>
      <c r="F201" s="4" t="s">
        <v>447</v>
      </c>
      <c r="G201" s="4" t="s">
        <v>448</v>
      </c>
      <c r="H201" s="5">
        <v>3000</v>
      </c>
      <c r="I201" s="6">
        <v>3275</v>
      </c>
      <c r="J201" t="s">
        <v>30</v>
      </c>
      <c r="K201" t="s">
        <v>38</v>
      </c>
      <c r="L201" t="s">
        <v>39</v>
      </c>
      <c r="M201">
        <v>1440381600</v>
      </c>
      <c r="N201">
        <v>1438639130</v>
      </c>
      <c r="O201" t="b">
        <v>0</v>
      </c>
      <c r="P201">
        <v>24</v>
      </c>
      <c r="Q201" t="b">
        <v>1</v>
      </c>
      <c r="R201" t="s">
        <v>33</v>
      </c>
      <c r="S201">
        <v>109</v>
      </c>
      <c r="T201">
        <v>136.46</v>
      </c>
      <c r="U201" t="s">
        <v>34</v>
      </c>
      <c r="V201" t="s">
        <v>35</v>
      </c>
      <c r="W201" s="7">
        <v>42219.915856481486</v>
      </c>
      <c r="X201" s="7">
        <v>42240.083333333328</v>
      </c>
      <c r="Y201" t="str">
        <f>VLOOKUP(H201,goalrangelookup,2,TRUE)</f>
        <v>1000-4999</v>
      </c>
    </row>
    <row r="202" spans="5:25" x14ac:dyDescent="0.3">
      <c r="E202">
        <v>3128</v>
      </c>
      <c r="F202" s="4" t="s">
        <v>449</v>
      </c>
      <c r="G202" s="4" t="s">
        <v>450</v>
      </c>
      <c r="H202" s="5">
        <v>15000</v>
      </c>
      <c r="I202" s="6">
        <v>16291</v>
      </c>
      <c r="J202" t="s">
        <v>451</v>
      </c>
      <c r="K202" t="s">
        <v>38</v>
      </c>
      <c r="L202" t="s">
        <v>39</v>
      </c>
      <c r="M202">
        <v>1489690141</v>
      </c>
      <c r="N202">
        <v>1487101741</v>
      </c>
      <c r="O202" t="b">
        <v>0</v>
      </c>
      <c r="P202">
        <v>117</v>
      </c>
      <c r="Q202" t="b">
        <v>0</v>
      </c>
      <c r="R202" t="s">
        <v>33</v>
      </c>
      <c r="S202">
        <v>109</v>
      </c>
      <c r="T202">
        <v>139.24</v>
      </c>
      <c r="U202" t="s">
        <v>34</v>
      </c>
      <c r="V202" t="s">
        <v>35</v>
      </c>
      <c r="W202" s="7">
        <v>42780.825706018513</v>
      </c>
      <c r="X202" s="7">
        <v>42810.784039351856</v>
      </c>
      <c r="Y202" t="str">
        <f>VLOOKUP(H202,goalrangelookup,2,TRUE)</f>
        <v>15000-19999</v>
      </c>
    </row>
    <row r="203" spans="5:25" x14ac:dyDescent="0.3">
      <c r="E203">
        <v>3129</v>
      </c>
      <c r="F203" s="4" t="s">
        <v>452</v>
      </c>
      <c r="G203" s="4" t="s">
        <v>453</v>
      </c>
      <c r="H203" s="5">
        <v>1250</v>
      </c>
      <c r="I203" s="6">
        <v>10</v>
      </c>
      <c r="J203" t="s">
        <v>451</v>
      </c>
      <c r="K203" t="s">
        <v>38</v>
      </c>
      <c r="L203" t="s">
        <v>39</v>
      </c>
      <c r="M203">
        <v>1492542819</v>
      </c>
      <c r="N203">
        <v>1489090419</v>
      </c>
      <c r="O203" t="b">
        <v>0</v>
      </c>
      <c r="P203">
        <v>1</v>
      </c>
      <c r="Q203" t="b">
        <v>0</v>
      </c>
      <c r="R203" t="s">
        <v>33</v>
      </c>
      <c r="S203">
        <v>1</v>
      </c>
      <c r="T203">
        <v>10</v>
      </c>
      <c r="U203" t="s">
        <v>34</v>
      </c>
      <c r="V203" t="s">
        <v>35</v>
      </c>
      <c r="W203" s="7">
        <v>42803.842812499999</v>
      </c>
      <c r="X203" s="7">
        <v>42843.801145833335</v>
      </c>
      <c r="Y203" t="str">
        <f>VLOOKUP(H203,goalrangelookup,2,TRUE)</f>
        <v>1000-4999</v>
      </c>
    </row>
    <row r="204" spans="5:25" x14ac:dyDescent="0.3">
      <c r="E204">
        <v>3130</v>
      </c>
      <c r="F204" s="4" t="s">
        <v>454</v>
      </c>
      <c r="G204" s="4" t="s">
        <v>455</v>
      </c>
      <c r="H204" s="5">
        <v>10000</v>
      </c>
      <c r="I204" s="6">
        <v>375</v>
      </c>
      <c r="J204" t="s">
        <v>451</v>
      </c>
      <c r="K204" t="s">
        <v>38</v>
      </c>
      <c r="L204" t="s">
        <v>39</v>
      </c>
      <c r="M204">
        <v>1492145940</v>
      </c>
      <c r="N204">
        <v>1489504916</v>
      </c>
      <c r="O204" t="b">
        <v>0</v>
      </c>
      <c r="P204">
        <v>4</v>
      </c>
      <c r="Q204" t="b">
        <v>0</v>
      </c>
      <c r="R204" t="s">
        <v>33</v>
      </c>
      <c r="S204">
        <v>4</v>
      </c>
      <c r="T204">
        <v>93.75</v>
      </c>
      <c r="U204" t="s">
        <v>34</v>
      </c>
      <c r="V204" t="s">
        <v>35</v>
      </c>
      <c r="W204" s="7">
        <v>42808.640231481477</v>
      </c>
      <c r="X204" s="7">
        <v>42839.207638888889</v>
      </c>
      <c r="Y204" t="str">
        <f>VLOOKUP(H204,goalrangelookup,2,TRUE)</f>
        <v>10000-14999</v>
      </c>
    </row>
    <row r="205" spans="5:25" x14ac:dyDescent="0.3">
      <c r="E205">
        <v>3131</v>
      </c>
      <c r="F205" s="4" t="s">
        <v>456</v>
      </c>
      <c r="G205" s="4" t="s">
        <v>457</v>
      </c>
      <c r="H205" s="5">
        <v>4100</v>
      </c>
      <c r="I205" s="6">
        <v>645</v>
      </c>
      <c r="J205" t="s">
        <v>451</v>
      </c>
      <c r="K205" t="s">
        <v>38</v>
      </c>
      <c r="L205" t="s">
        <v>39</v>
      </c>
      <c r="M205">
        <v>1491656045</v>
      </c>
      <c r="N205">
        <v>1489067645</v>
      </c>
      <c r="O205" t="b">
        <v>0</v>
      </c>
      <c r="P205">
        <v>12</v>
      </c>
      <c r="Q205" t="b">
        <v>0</v>
      </c>
      <c r="R205" t="s">
        <v>33</v>
      </c>
      <c r="S205">
        <v>16</v>
      </c>
      <c r="T205">
        <v>53.75</v>
      </c>
      <c r="U205" t="s">
        <v>34</v>
      </c>
      <c r="V205" t="s">
        <v>35</v>
      </c>
      <c r="W205" s="7">
        <v>42803.579224537039</v>
      </c>
      <c r="X205" s="7">
        <v>42833.537557870368</v>
      </c>
      <c r="Y205" t="str">
        <f>VLOOKUP(H205,goalrangelookup,2,TRUE)</f>
        <v>1000-4999</v>
      </c>
    </row>
    <row r="206" spans="5:25" x14ac:dyDescent="0.3">
      <c r="E206">
        <v>3132</v>
      </c>
      <c r="F206" s="4" t="s">
        <v>458</v>
      </c>
      <c r="G206" s="4" t="s">
        <v>459</v>
      </c>
      <c r="H206" s="5">
        <v>30000</v>
      </c>
      <c r="I206" s="6">
        <v>10</v>
      </c>
      <c r="J206" t="s">
        <v>451</v>
      </c>
      <c r="K206" t="s">
        <v>38</v>
      </c>
      <c r="L206" t="s">
        <v>39</v>
      </c>
      <c r="M206">
        <v>1492759460</v>
      </c>
      <c r="N206">
        <v>1487579060</v>
      </c>
      <c r="O206" t="b">
        <v>0</v>
      </c>
      <c r="P206">
        <v>1</v>
      </c>
      <c r="Q206" t="b">
        <v>0</v>
      </c>
      <c r="R206" t="s">
        <v>33</v>
      </c>
      <c r="S206">
        <v>0</v>
      </c>
      <c r="T206">
        <v>10</v>
      </c>
      <c r="U206" t="s">
        <v>34</v>
      </c>
      <c r="V206" t="s">
        <v>35</v>
      </c>
      <c r="W206" s="7">
        <v>42786.350231481483</v>
      </c>
      <c r="X206" s="7">
        <v>42846.308564814812</v>
      </c>
      <c r="Y206" t="str">
        <f>VLOOKUP(H206,goalrangelookup,2,TRUE)</f>
        <v>40000-44999</v>
      </c>
    </row>
    <row r="207" spans="5:25" ht="28.8" x14ac:dyDescent="0.3">
      <c r="E207">
        <v>3133</v>
      </c>
      <c r="F207" s="4" t="s">
        <v>460</v>
      </c>
      <c r="G207" s="4" t="s">
        <v>461</v>
      </c>
      <c r="H207" s="5">
        <v>500</v>
      </c>
      <c r="I207" s="6">
        <v>540</v>
      </c>
      <c r="J207" t="s">
        <v>451</v>
      </c>
      <c r="K207" t="s">
        <v>31</v>
      </c>
      <c r="L207" t="s">
        <v>32</v>
      </c>
      <c r="M207">
        <v>1490358834</v>
      </c>
      <c r="N207">
        <v>1487770434</v>
      </c>
      <c r="O207" t="b">
        <v>0</v>
      </c>
      <c r="P207">
        <v>16</v>
      </c>
      <c r="Q207" t="b">
        <v>0</v>
      </c>
      <c r="R207" t="s">
        <v>33</v>
      </c>
      <c r="S207">
        <v>108</v>
      </c>
      <c r="T207">
        <v>33.75</v>
      </c>
      <c r="U207" t="s">
        <v>34</v>
      </c>
      <c r="V207" t="s">
        <v>35</v>
      </c>
      <c r="W207" s="7">
        <v>42788.565208333333</v>
      </c>
      <c r="X207" s="7">
        <v>42818.523541666669</v>
      </c>
      <c r="Y207" t="str">
        <f>VLOOKUP(H207,goalrangelookup,2,TRUE)</f>
        <v>0-999</v>
      </c>
    </row>
    <row r="208" spans="5:25" x14ac:dyDescent="0.3">
      <c r="E208">
        <v>3134</v>
      </c>
      <c r="F208" s="4" t="s">
        <v>462</v>
      </c>
      <c r="G208" s="4" t="s">
        <v>463</v>
      </c>
      <c r="H208" s="5">
        <v>1000</v>
      </c>
      <c r="I208" s="6">
        <v>225</v>
      </c>
      <c r="J208" t="s">
        <v>451</v>
      </c>
      <c r="K208" t="s">
        <v>31</v>
      </c>
      <c r="L208" t="s">
        <v>32</v>
      </c>
      <c r="M208">
        <v>1490631419</v>
      </c>
      <c r="N208">
        <v>1488820619</v>
      </c>
      <c r="O208" t="b">
        <v>0</v>
      </c>
      <c r="P208">
        <v>12</v>
      </c>
      <c r="Q208" t="b">
        <v>0</v>
      </c>
      <c r="R208" t="s">
        <v>33</v>
      </c>
      <c r="S208">
        <v>23</v>
      </c>
      <c r="T208">
        <v>18.75</v>
      </c>
      <c r="U208" t="s">
        <v>34</v>
      </c>
      <c r="V208" t="s">
        <v>35</v>
      </c>
      <c r="W208" s="7">
        <v>42800.720127314817</v>
      </c>
      <c r="X208" s="7">
        <v>42821.678460648152</v>
      </c>
      <c r="Y208" t="str">
        <f>VLOOKUP(H208,goalrangelookup,2,TRUE)</f>
        <v>1000-4999</v>
      </c>
    </row>
    <row r="209" spans="5:25" x14ac:dyDescent="0.3">
      <c r="E209">
        <v>3135</v>
      </c>
      <c r="F209" s="4" t="s">
        <v>464</v>
      </c>
      <c r="G209" s="4" t="s">
        <v>465</v>
      </c>
      <c r="H209" s="5">
        <v>777</v>
      </c>
      <c r="I209" s="6">
        <v>162</v>
      </c>
      <c r="J209" t="s">
        <v>451</v>
      </c>
      <c r="K209" t="s">
        <v>38</v>
      </c>
      <c r="L209" t="s">
        <v>39</v>
      </c>
      <c r="M209">
        <v>1491277121</v>
      </c>
      <c r="N209">
        <v>1489376321</v>
      </c>
      <c r="O209" t="b">
        <v>0</v>
      </c>
      <c r="P209">
        <v>7</v>
      </c>
      <c r="Q209" t="b">
        <v>0</v>
      </c>
      <c r="R209" t="s">
        <v>33</v>
      </c>
      <c r="S209">
        <v>21</v>
      </c>
      <c r="T209">
        <v>23.14</v>
      </c>
      <c r="U209" t="s">
        <v>34</v>
      </c>
      <c r="V209" t="s">
        <v>35</v>
      </c>
      <c r="W209" s="7">
        <v>42807.151863425926</v>
      </c>
      <c r="X209" s="7">
        <v>42829.151863425926</v>
      </c>
      <c r="Y209" t="str">
        <f>VLOOKUP(H209,goalrangelookup,2,TRUE)</f>
        <v>0-999</v>
      </c>
    </row>
    <row r="210" spans="5:25" x14ac:dyDescent="0.3">
      <c r="E210">
        <v>3136</v>
      </c>
      <c r="F210" s="4" t="s">
        <v>466</v>
      </c>
      <c r="G210" s="4" t="s">
        <v>467</v>
      </c>
      <c r="H210" s="5">
        <v>500</v>
      </c>
      <c r="I210" s="6">
        <v>639</v>
      </c>
      <c r="J210" t="s">
        <v>451</v>
      </c>
      <c r="K210" t="s">
        <v>31</v>
      </c>
      <c r="L210" t="s">
        <v>32</v>
      </c>
      <c r="M210">
        <v>1491001140</v>
      </c>
      <c r="N210">
        <v>1487847954</v>
      </c>
      <c r="O210" t="b">
        <v>0</v>
      </c>
      <c r="P210">
        <v>22</v>
      </c>
      <c r="Q210" t="b">
        <v>0</v>
      </c>
      <c r="R210" t="s">
        <v>33</v>
      </c>
      <c r="S210">
        <v>128</v>
      </c>
      <c r="T210">
        <v>29.05</v>
      </c>
      <c r="U210" t="s">
        <v>34</v>
      </c>
      <c r="V210" t="s">
        <v>35</v>
      </c>
      <c r="W210" s="7">
        <v>42789.462430555555</v>
      </c>
      <c r="X210" s="7">
        <v>42825.957638888889</v>
      </c>
      <c r="Y210" t="str">
        <f>VLOOKUP(H210,goalrangelookup,2,TRUE)</f>
        <v>0-999</v>
      </c>
    </row>
    <row r="211" spans="5:25" x14ac:dyDescent="0.3">
      <c r="E211">
        <v>3137</v>
      </c>
      <c r="F211" s="4" t="s">
        <v>468</v>
      </c>
      <c r="G211" s="4" t="s">
        <v>469</v>
      </c>
      <c r="H211" s="5">
        <v>1500</v>
      </c>
      <c r="I211" s="6">
        <v>50</v>
      </c>
      <c r="J211" t="s">
        <v>451</v>
      </c>
      <c r="K211" t="s">
        <v>38</v>
      </c>
      <c r="L211" t="s">
        <v>39</v>
      </c>
      <c r="M211">
        <v>1493838720</v>
      </c>
      <c r="N211">
        <v>1489439669</v>
      </c>
      <c r="O211" t="b">
        <v>0</v>
      </c>
      <c r="P211">
        <v>1</v>
      </c>
      <c r="Q211" t="b">
        <v>0</v>
      </c>
      <c r="R211" t="s">
        <v>33</v>
      </c>
      <c r="S211">
        <v>3</v>
      </c>
      <c r="T211">
        <v>50</v>
      </c>
      <c r="U211" t="s">
        <v>34</v>
      </c>
      <c r="V211" t="s">
        <v>35</v>
      </c>
      <c r="W211" s="7">
        <v>42807.885057870371</v>
      </c>
      <c r="X211" s="7">
        <v>42858.8</v>
      </c>
      <c r="Y211" t="str">
        <f>VLOOKUP(H211,goalrangelookup,2,TRUE)</f>
        <v>1000-4999</v>
      </c>
    </row>
    <row r="212" spans="5:25" x14ac:dyDescent="0.3">
      <c r="E212">
        <v>3138</v>
      </c>
      <c r="F212" s="4" t="s">
        <v>470</v>
      </c>
      <c r="G212" s="4" t="s">
        <v>471</v>
      </c>
      <c r="H212" s="5">
        <v>200</v>
      </c>
      <c r="I212" s="6">
        <v>0</v>
      </c>
      <c r="J212" t="s">
        <v>451</v>
      </c>
      <c r="K212" t="s">
        <v>31</v>
      </c>
      <c r="L212" t="s">
        <v>32</v>
      </c>
      <c r="M212">
        <v>1491233407</v>
      </c>
      <c r="N212">
        <v>1489591807</v>
      </c>
      <c r="O212" t="b">
        <v>0</v>
      </c>
      <c r="P212">
        <v>0</v>
      </c>
      <c r="Q212" t="b">
        <v>0</v>
      </c>
      <c r="R212" t="s">
        <v>33</v>
      </c>
      <c r="S212">
        <v>0</v>
      </c>
      <c r="T212">
        <v>0</v>
      </c>
      <c r="U212" t="s">
        <v>34</v>
      </c>
      <c r="V212" t="s">
        <v>35</v>
      </c>
      <c r="W212" s="7">
        <v>42809.645914351851</v>
      </c>
      <c r="X212" s="7">
        <v>42828.645914351851</v>
      </c>
      <c r="Y212" t="str">
        <f>VLOOKUP(H212,goalrangelookup,2,TRUE)</f>
        <v>0-999</v>
      </c>
    </row>
    <row r="213" spans="5:25" x14ac:dyDescent="0.3">
      <c r="E213">
        <v>3139</v>
      </c>
      <c r="F213" s="4" t="s">
        <v>472</v>
      </c>
      <c r="G213" s="4" t="s">
        <v>473</v>
      </c>
      <c r="H213" s="5">
        <v>50000</v>
      </c>
      <c r="I213" s="6">
        <v>2700</v>
      </c>
      <c r="J213" t="s">
        <v>451</v>
      </c>
      <c r="K213" t="s">
        <v>280</v>
      </c>
      <c r="L213" t="s">
        <v>281</v>
      </c>
      <c r="M213">
        <v>1490416380</v>
      </c>
      <c r="N213">
        <v>1487485760</v>
      </c>
      <c r="O213" t="b">
        <v>0</v>
      </c>
      <c r="P213">
        <v>6</v>
      </c>
      <c r="Q213" t="b">
        <v>0</v>
      </c>
      <c r="R213" t="s">
        <v>33</v>
      </c>
      <c r="S213">
        <v>5</v>
      </c>
      <c r="T213">
        <v>450</v>
      </c>
      <c r="U213" t="s">
        <v>34</v>
      </c>
      <c r="V213" t="s">
        <v>35</v>
      </c>
      <c r="W213" s="7">
        <v>42785.270370370374</v>
      </c>
      <c r="X213" s="7">
        <v>42819.189583333333</v>
      </c>
      <c r="Y213" t="str">
        <f>VLOOKUP(H213,goalrangelookup,2,TRUE)</f>
        <v>50000+</v>
      </c>
    </row>
    <row r="214" spans="5:25" x14ac:dyDescent="0.3">
      <c r="E214">
        <v>3140</v>
      </c>
      <c r="F214" s="4" t="s">
        <v>474</v>
      </c>
      <c r="G214" s="4" t="s">
        <v>475</v>
      </c>
      <c r="H214" s="5">
        <v>10000</v>
      </c>
      <c r="I214" s="6">
        <v>96</v>
      </c>
      <c r="J214" t="s">
        <v>451</v>
      </c>
      <c r="K214" t="s">
        <v>476</v>
      </c>
      <c r="L214" t="s">
        <v>252</v>
      </c>
      <c r="M214">
        <v>1491581703</v>
      </c>
      <c r="N214">
        <v>1488993303</v>
      </c>
      <c r="O214" t="b">
        <v>0</v>
      </c>
      <c r="P214">
        <v>4</v>
      </c>
      <c r="Q214" t="b">
        <v>0</v>
      </c>
      <c r="R214" t="s">
        <v>33</v>
      </c>
      <c r="S214">
        <v>1</v>
      </c>
      <c r="T214">
        <v>24</v>
      </c>
      <c r="U214" t="s">
        <v>34</v>
      </c>
      <c r="V214" t="s">
        <v>35</v>
      </c>
      <c r="W214" s="7">
        <v>42802.718784722223</v>
      </c>
      <c r="X214" s="7">
        <v>42832.677118055552</v>
      </c>
      <c r="Y214" t="str">
        <f>VLOOKUP(H214,goalrangelookup,2,TRUE)</f>
        <v>10000-14999</v>
      </c>
    </row>
    <row r="215" spans="5:25" ht="28.8" x14ac:dyDescent="0.3">
      <c r="E215">
        <v>3141</v>
      </c>
      <c r="F215" s="4" t="s">
        <v>477</v>
      </c>
      <c r="G215" s="4" t="s">
        <v>478</v>
      </c>
      <c r="H215" s="5">
        <v>500</v>
      </c>
      <c r="I215" s="6">
        <v>258</v>
      </c>
      <c r="J215" t="s">
        <v>451</v>
      </c>
      <c r="K215" t="s">
        <v>284</v>
      </c>
      <c r="L215" t="s">
        <v>252</v>
      </c>
      <c r="M215">
        <v>1492372800</v>
      </c>
      <c r="N215">
        <v>1488823488</v>
      </c>
      <c r="O215" t="b">
        <v>0</v>
      </c>
      <c r="P215">
        <v>8</v>
      </c>
      <c r="Q215" t="b">
        <v>0</v>
      </c>
      <c r="R215" t="s">
        <v>33</v>
      </c>
      <c r="S215">
        <v>52</v>
      </c>
      <c r="T215">
        <v>32.25</v>
      </c>
      <c r="U215" t="s">
        <v>34</v>
      </c>
      <c r="V215" t="s">
        <v>35</v>
      </c>
      <c r="W215" s="7">
        <v>42800.753333333334</v>
      </c>
      <c r="X215" s="7">
        <v>42841.833333333328</v>
      </c>
      <c r="Y215" t="str">
        <f>VLOOKUP(H215,goalrangelookup,2,TRUE)</f>
        <v>0-999</v>
      </c>
    </row>
    <row r="216" spans="5:25" x14ac:dyDescent="0.3">
      <c r="E216">
        <v>3142</v>
      </c>
      <c r="F216" s="4" t="s">
        <v>479</v>
      </c>
      <c r="G216" s="4" t="s">
        <v>480</v>
      </c>
      <c r="H216" s="5">
        <v>2750</v>
      </c>
      <c r="I216" s="6">
        <v>45</v>
      </c>
      <c r="J216" t="s">
        <v>451</v>
      </c>
      <c r="K216" t="s">
        <v>31</v>
      </c>
      <c r="L216" t="s">
        <v>32</v>
      </c>
      <c r="M216">
        <v>1489922339</v>
      </c>
      <c r="N216">
        <v>1487333939</v>
      </c>
      <c r="O216" t="b">
        <v>0</v>
      </c>
      <c r="P216">
        <v>3</v>
      </c>
      <c r="Q216" t="b">
        <v>0</v>
      </c>
      <c r="R216" t="s">
        <v>33</v>
      </c>
      <c r="S216">
        <v>2</v>
      </c>
      <c r="T216">
        <v>15</v>
      </c>
      <c r="U216" t="s">
        <v>34</v>
      </c>
      <c r="V216" t="s">
        <v>35</v>
      </c>
      <c r="W216" s="7">
        <v>42783.513182870374</v>
      </c>
      <c r="X216" s="7">
        <v>42813.471516203703</v>
      </c>
      <c r="Y216" t="str">
        <f>VLOOKUP(H216,goalrangelookup,2,TRUE)</f>
        <v>1000-4999</v>
      </c>
    </row>
    <row r="217" spans="5:25" ht="28.8" x14ac:dyDescent="0.3">
      <c r="E217">
        <v>3143</v>
      </c>
      <c r="F217" s="4" t="s">
        <v>481</v>
      </c>
      <c r="G217" s="4" t="s">
        <v>482</v>
      </c>
      <c r="H217" s="5">
        <v>700</v>
      </c>
      <c r="I217" s="6">
        <v>0</v>
      </c>
      <c r="J217" t="s">
        <v>451</v>
      </c>
      <c r="K217" t="s">
        <v>31</v>
      </c>
      <c r="L217" t="s">
        <v>32</v>
      </c>
      <c r="M217">
        <v>1491726956</v>
      </c>
      <c r="N217">
        <v>1489480556</v>
      </c>
      <c r="O217" t="b">
        <v>0</v>
      </c>
      <c r="P217">
        <v>0</v>
      </c>
      <c r="Q217" t="b">
        <v>0</v>
      </c>
      <c r="R217" t="s">
        <v>33</v>
      </c>
      <c r="S217">
        <v>0</v>
      </c>
      <c r="T217">
        <v>0</v>
      </c>
      <c r="U217" t="s">
        <v>34</v>
      </c>
      <c r="V217" t="s">
        <v>35</v>
      </c>
      <c r="W217" s="7">
        <v>42808.358287037037</v>
      </c>
      <c r="X217" s="7">
        <v>42834.358287037037</v>
      </c>
      <c r="Y217" t="str">
        <f>VLOOKUP(H217,goalrangelookup,2,TRUE)</f>
        <v>0-999</v>
      </c>
    </row>
    <row r="218" spans="5:25" x14ac:dyDescent="0.3">
      <c r="E218">
        <v>3144</v>
      </c>
      <c r="F218" s="4" t="s">
        <v>483</v>
      </c>
      <c r="G218" s="4" t="s">
        <v>484</v>
      </c>
      <c r="H218" s="5">
        <v>10000</v>
      </c>
      <c r="I218" s="6">
        <v>7540</v>
      </c>
      <c r="J218" t="s">
        <v>451</v>
      </c>
      <c r="K218" t="s">
        <v>38</v>
      </c>
      <c r="L218" t="s">
        <v>39</v>
      </c>
      <c r="M218">
        <v>1489903200</v>
      </c>
      <c r="N218">
        <v>1488459307</v>
      </c>
      <c r="O218" t="b">
        <v>0</v>
      </c>
      <c r="P218">
        <v>30</v>
      </c>
      <c r="Q218" t="b">
        <v>0</v>
      </c>
      <c r="R218" t="s">
        <v>33</v>
      </c>
      <c r="S218">
        <v>75</v>
      </c>
      <c r="T218">
        <v>251.33</v>
      </c>
      <c r="U218" t="s">
        <v>34</v>
      </c>
      <c r="V218" t="s">
        <v>35</v>
      </c>
      <c r="W218" s="7">
        <v>42796.538275462968</v>
      </c>
      <c r="X218" s="7">
        <v>42813.25</v>
      </c>
      <c r="Y218" t="str">
        <f>VLOOKUP(H218,goalrangelookup,2,TRUE)</f>
        <v>10000-14999</v>
      </c>
    </row>
    <row r="219" spans="5:25" x14ac:dyDescent="0.3">
      <c r="E219">
        <v>3145</v>
      </c>
      <c r="F219" s="4" t="s">
        <v>485</v>
      </c>
      <c r="G219" s="4" t="s">
        <v>486</v>
      </c>
      <c r="H219" s="5">
        <v>25000</v>
      </c>
      <c r="I219" s="6">
        <v>0</v>
      </c>
      <c r="J219" t="s">
        <v>451</v>
      </c>
      <c r="K219" t="s">
        <v>38</v>
      </c>
      <c r="L219" t="s">
        <v>39</v>
      </c>
      <c r="M219">
        <v>1490659134</v>
      </c>
      <c r="N219">
        <v>1485478734</v>
      </c>
      <c r="O219" t="b">
        <v>0</v>
      </c>
      <c r="P219">
        <v>0</v>
      </c>
      <c r="Q219" t="b">
        <v>0</v>
      </c>
      <c r="R219" t="s">
        <v>33</v>
      </c>
      <c r="S219">
        <v>0</v>
      </c>
      <c r="T219">
        <v>0</v>
      </c>
      <c r="U219" t="s">
        <v>34</v>
      </c>
      <c r="V219" t="s">
        <v>35</v>
      </c>
      <c r="W219" s="7">
        <v>42762.040902777779</v>
      </c>
      <c r="X219" s="7">
        <v>42821.999236111107</v>
      </c>
      <c r="Y219" t="str">
        <f>VLOOKUP(H219,goalrangelookup,2,TRUE)</f>
        <v>30000-34999</v>
      </c>
    </row>
    <row r="220" spans="5:25" x14ac:dyDescent="0.3">
      <c r="E220">
        <v>3146</v>
      </c>
      <c r="F220" s="4" t="s">
        <v>487</v>
      </c>
      <c r="G220" s="4" t="s">
        <v>488</v>
      </c>
      <c r="H220" s="5">
        <v>50000</v>
      </c>
      <c r="I220" s="6">
        <v>5250</v>
      </c>
      <c r="J220" t="s">
        <v>451</v>
      </c>
      <c r="K220" t="s">
        <v>280</v>
      </c>
      <c r="L220" t="s">
        <v>281</v>
      </c>
      <c r="M220">
        <v>1492356166</v>
      </c>
      <c r="N220">
        <v>1488471766</v>
      </c>
      <c r="O220" t="b">
        <v>0</v>
      </c>
      <c r="P220">
        <v>12</v>
      </c>
      <c r="Q220" t="b">
        <v>0</v>
      </c>
      <c r="R220" t="s">
        <v>33</v>
      </c>
      <c r="S220">
        <v>11</v>
      </c>
      <c r="T220">
        <v>437.5</v>
      </c>
      <c r="U220" t="s">
        <v>34</v>
      </c>
      <c r="V220" t="s">
        <v>35</v>
      </c>
      <c r="W220" s="7">
        <v>42796.682476851856</v>
      </c>
      <c r="X220" s="7">
        <v>42841.640810185185</v>
      </c>
      <c r="Y220" t="str">
        <f>VLOOKUP(H220,goalrangelookup,2,TRUE)</f>
        <v>50000+</v>
      </c>
    </row>
    <row r="221" spans="5:25" x14ac:dyDescent="0.3">
      <c r="E221">
        <v>3147</v>
      </c>
      <c r="F221" s="4" t="s">
        <v>489</v>
      </c>
      <c r="G221" s="4" t="s">
        <v>490</v>
      </c>
      <c r="H221" s="5">
        <v>20000</v>
      </c>
      <c r="I221" s="6">
        <v>23505</v>
      </c>
      <c r="J221" t="s">
        <v>30</v>
      </c>
      <c r="K221" t="s">
        <v>38</v>
      </c>
      <c r="L221" t="s">
        <v>39</v>
      </c>
      <c r="M221">
        <v>1415319355</v>
      </c>
      <c r="N221">
        <v>1411859755</v>
      </c>
      <c r="O221" t="b">
        <v>1</v>
      </c>
      <c r="P221">
        <v>213</v>
      </c>
      <c r="Q221" t="b">
        <v>1</v>
      </c>
      <c r="R221" t="s">
        <v>33</v>
      </c>
      <c r="S221">
        <v>118</v>
      </c>
      <c r="T221">
        <v>110.35</v>
      </c>
      <c r="U221" t="s">
        <v>34</v>
      </c>
      <c r="V221" t="s">
        <v>35</v>
      </c>
      <c r="W221" s="7">
        <v>41909.969386574077</v>
      </c>
      <c r="X221" s="7">
        <v>41950.011053240742</v>
      </c>
      <c r="Y221" t="str">
        <f>VLOOKUP(H221,goalrangelookup,2,TRUE)</f>
        <v>25000-29999</v>
      </c>
    </row>
    <row r="222" spans="5:25" x14ac:dyDescent="0.3">
      <c r="E222">
        <v>3148</v>
      </c>
      <c r="F222" s="4" t="s">
        <v>491</v>
      </c>
      <c r="G222" s="4" t="s">
        <v>492</v>
      </c>
      <c r="H222" s="5">
        <v>1800</v>
      </c>
      <c r="I222" s="6">
        <v>2361</v>
      </c>
      <c r="J222" t="s">
        <v>30</v>
      </c>
      <c r="K222" t="s">
        <v>38</v>
      </c>
      <c r="L222" t="s">
        <v>39</v>
      </c>
      <c r="M222">
        <v>1412136000</v>
      </c>
      <c r="N222">
        <v>1410278284</v>
      </c>
      <c r="O222" t="b">
        <v>1</v>
      </c>
      <c r="P222">
        <v>57</v>
      </c>
      <c r="Q222" t="b">
        <v>1</v>
      </c>
      <c r="R222" t="s">
        <v>33</v>
      </c>
      <c r="S222">
        <v>131</v>
      </c>
      <c r="T222">
        <v>41.42</v>
      </c>
      <c r="U222" t="s">
        <v>34</v>
      </c>
      <c r="V222" t="s">
        <v>35</v>
      </c>
      <c r="W222" s="7">
        <v>41891.665324074071</v>
      </c>
      <c r="X222" s="7">
        <v>41913.166666666664</v>
      </c>
      <c r="Y222" t="str">
        <f>VLOOKUP(H222,goalrangelookup,2,TRUE)</f>
        <v>1000-4999</v>
      </c>
    </row>
    <row r="223" spans="5:25" x14ac:dyDescent="0.3">
      <c r="E223">
        <v>3149</v>
      </c>
      <c r="F223" s="4" t="s">
        <v>493</v>
      </c>
      <c r="G223" s="4" t="s">
        <v>494</v>
      </c>
      <c r="H223" s="5">
        <v>1250</v>
      </c>
      <c r="I223" s="6">
        <v>1300</v>
      </c>
      <c r="J223" t="s">
        <v>30</v>
      </c>
      <c r="K223" t="s">
        <v>38</v>
      </c>
      <c r="L223" t="s">
        <v>39</v>
      </c>
      <c r="M223">
        <v>1354845600</v>
      </c>
      <c r="N223">
        <v>1352766300</v>
      </c>
      <c r="O223" t="b">
        <v>1</v>
      </c>
      <c r="P223">
        <v>25</v>
      </c>
      <c r="Q223" t="b">
        <v>1</v>
      </c>
      <c r="R223" t="s">
        <v>33</v>
      </c>
      <c r="S223">
        <v>104</v>
      </c>
      <c r="T223">
        <v>52</v>
      </c>
      <c r="U223" t="s">
        <v>34</v>
      </c>
      <c r="V223" t="s">
        <v>35</v>
      </c>
      <c r="W223" s="7">
        <v>41226.017361111109</v>
      </c>
      <c r="X223" s="7">
        <v>41250.083333333336</v>
      </c>
      <c r="Y223" t="str">
        <f>VLOOKUP(H223,goalrangelookup,2,TRUE)</f>
        <v>1000-4999</v>
      </c>
    </row>
    <row r="224" spans="5:25" x14ac:dyDescent="0.3">
      <c r="E224">
        <v>3150</v>
      </c>
      <c r="F224" s="4" t="s">
        <v>495</v>
      </c>
      <c r="G224" s="4" t="s">
        <v>496</v>
      </c>
      <c r="H224" s="5">
        <v>3500</v>
      </c>
      <c r="I224" s="6">
        <v>3535</v>
      </c>
      <c r="J224" t="s">
        <v>30</v>
      </c>
      <c r="K224" t="s">
        <v>38</v>
      </c>
      <c r="L224" t="s">
        <v>39</v>
      </c>
      <c r="M224">
        <v>1295928000</v>
      </c>
      <c r="N224">
        <v>1288160403</v>
      </c>
      <c r="O224" t="b">
        <v>1</v>
      </c>
      <c r="P224">
        <v>104</v>
      </c>
      <c r="Q224" t="b">
        <v>1</v>
      </c>
      <c r="R224" t="s">
        <v>33</v>
      </c>
      <c r="S224">
        <v>101</v>
      </c>
      <c r="T224">
        <v>33.99</v>
      </c>
      <c r="U224" t="s">
        <v>34</v>
      </c>
      <c r="V224" t="s">
        <v>35</v>
      </c>
      <c r="W224" s="7">
        <v>40478.263923611114</v>
      </c>
      <c r="X224" s="7">
        <v>40568.166666666664</v>
      </c>
      <c r="Y224" t="str">
        <f>VLOOKUP(H224,goalrangelookup,2,TRUE)</f>
        <v>1000-4999</v>
      </c>
    </row>
    <row r="225" spans="5:25" x14ac:dyDescent="0.3">
      <c r="E225">
        <v>3151</v>
      </c>
      <c r="F225" s="4" t="s">
        <v>497</v>
      </c>
      <c r="G225" s="4" t="s">
        <v>498</v>
      </c>
      <c r="H225" s="5">
        <v>3500</v>
      </c>
      <c r="I225" s="6">
        <v>3514</v>
      </c>
      <c r="J225" t="s">
        <v>30</v>
      </c>
      <c r="K225" t="s">
        <v>38</v>
      </c>
      <c r="L225" t="s">
        <v>39</v>
      </c>
      <c r="M225">
        <v>1410379774</v>
      </c>
      <c r="N225">
        <v>1407787774</v>
      </c>
      <c r="O225" t="b">
        <v>1</v>
      </c>
      <c r="P225">
        <v>34</v>
      </c>
      <c r="Q225" t="b">
        <v>1</v>
      </c>
      <c r="R225" t="s">
        <v>33</v>
      </c>
      <c r="S225">
        <v>100</v>
      </c>
      <c r="T225">
        <v>103.35</v>
      </c>
      <c r="U225" t="s">
        <v>34</v>
      </c>
      <c r="V225" t="s">
        <v>35</v>
      </c>
      <c r="W225" s="7">
        <v>41862.83997685185</v>
      </c>
      <c r="X225" s="7">
        <v>41892.83997685185</v>
      </c>
      <c r="Y225" t="str">
        <f>VLOOKUP(H225,goalrangelookup,2,TRUE)</f>
        <v>1000-4999</v>
      </c>
    </row>
    <row r="226" spans="5:25" x14ac:dyDescent="0.3">
      <c r="E226">
        <v>3152</v>
      </c>
      <c r="F226" s="4" t="s">
        <v>499</v>
      </c>
      <c r="G226" s="4" t="s">
        <v>500</v>
      </c>
      <c r="H226" s="5">
        <v>2200</v>
      </c>
      <c r="I226" s="6">
        <v>2331</v>
      </c>
      <c r="J226" t="s">
        <v>30</v>
      </c>
      <c r="K226" t="s">
        <v>31</v>
      </c>
      <c r="L226" t="s">
        <v>32</v>
      </c>
      <c r="M226">
        <v>1383425367</v>
      </c>
      <c r="N226">
        <v>1380833367</v>
      </c>
      <c r="O226" t="b">
        <v>1</v>
      </c>
      <c r="P226">
        <v>67</v>
      </c>
      <c r="Q226" t="b">
        <v>1</v>
      </c>
      <c r="R226" t="s">
        <v>33</v>
      </c>
      <c r="S226">
        <v>106</v>
      </c>
      <c r="T226">
        <v>34.79</v>
      </c>
      <c r="U226" t="s">
        <v>34</v>
      </c>
      <c r="V226" t="s">
        <v>35</v>
      </c>
      <c r="W226" s="7">
        <v>41550.867673611108</v>
      </c>
      <c r="X226" s="7">
        <v>41580.867673611108</v>
      </c>
      <c r="Y226" t="str">
        <f>VLOOKUP(H226,goalrangelookup,2,TRUE)</f>
        <v>1000-4999</v>
      </c>
    </row>
    <row r="227" spans="5:25" x14ac:dyDescent="0.3">
      <c r="E227">
        <v>3153</v>
      </c>
      <c r="F227" s="4" t="s">
        <v>501</v>
      </c>
      <c r="G227" s="4" t="s">
        <v>502</v>
      </c>
      <c r="H227" s="5">
        <v>3000</v>
      </c>
      <c r="I227" s="6">
        <v>10067.5</v>
      </c>
      <c r="J227" t="s">
        <v>30</v>
      </c>
      <c r="K227" t="s">
        <v>38</v>
      </c>
      <c r="L227" t="s">
        <v>39</v>
      </c>
      <c r="M227">
        <v>1304225940</v>
      </c>
      <c r="N227">
        <v>1301542937</v>
      </c>
      <c r="O227" t="b">
        <v>1</v>
      </c>
      <c r="P227">
        <v>241</v>
      </c>
      <c r="Q227" t="b">
        <v>1</v>
      </c>
      <c r="R227" t="s">
        <v>33</v>
      </c>
      <c r="S227">
        <v>336</v>
      </c>
      <c r="T227">
        <v>41.77</v>
      </c>
      <c r="U227" t="s">
        <v>34</v>
      </c>
      <c r="V227" t="s">
        <v>35</v>
      </c>
      <c r="W227" s="7">
        <v>40633.154363425929</v>
      </c>
      <c r="X227" s="7">
        <v>40664.207638888889</v>
      </c>
      <c r="Y227" t="str">
        <f>VLOOKUP(H227,goalrangelookup,2,TRUE)</f>
        <v>1000-4999</v>
      </c>
    </row>
    <row r="228" spans="5:25" x14ac:dyDescent="0.3">
      <c r="E228">
        <v>3154</v>
      </c>
      <c r="F228" s="4" t="s">
        <v>503</v>
      </c>
      <c r="G228" s="4" t="s">
        <v>504</v>
      </c>
      <c r="H228" s="5">
        <v>7000</v>
      </c>
      <c r="I228" s="6">
        <v>7905</v>
      </c>
      <c r="J228" t="s">
        <v>30</v>
      </c>
      <c r="K228" t="s">
        <v>38</v>
      </c>
      <c r="L228" t="s">
        <v>39</v>
      </c>
      <c r="M228">
        <v>1333310458</v>
      </c>
      <c r="N228">
        <v>1330722058</v>
      </c>
      <c r="O228" t="b">
        <v>1</v>
      </c>
      <c r="P228">
        <v>123</v>
      </c>
      <c r="Q228" t="b">
        <v>1</v>
      </c>
      <c r="R228" t="s">
        <v>33</v>
      </c>
      <c r="S228">
        <v>113</v>
      </c>
      <c r="T228">
        <v>64.27</v>
      </c>
      <c r="U228" t="s">
        <v>34</v>
      </c>
      <c r="V228" t="s">
        <v>35</v>
      </c>
      <c r="W228" s="7">
        <v>40970.875671296293</v>
      </c>
      <c r="X228" s="7">
        <v>41000.834004629629</v>
      </c>
      <c r="Y228" t="str">
        <f>VLOOKUP(H228,goalrangelookup,2,TRUE)</f>
        <v>5000-9999</v>
      </c>
    </row>
    <row r="229" spans="5:25" x14ac:dyDescent="0.3">
      <c r="E229">
        <v>3155</v>
      </c>
      <c r="F229" s="4" t="s">
        <v>505</v>
      </c>
      <c r="G229" s="4" t="s">
        <v>506</v>
      </c>
      <c r="H229" s="5">
        <v>5000</v>
      </c>
      <c r="I229" s="6">
        <v>9425.23</v>
      </c>
      <c r="J229" t="s">
        <v>30</v>
      </c>
      <c r="K229" t="s">
        <v>31</v>
      </c>
      <c r="L229" t="s">
        <v>32</v>
      </c>
      <c r="M229">
        <v>1356004725</v>
      </c>
      <c r="N229">
        <v>1353412725</v>
      </c>
      <c r="O229" t="b">
        <v>1</v>
      </c>
      <c r="P229">
        <v>302</v>
      </c>
      <c r="Q229" t="b">
        <v>1</v>
      </c>
      <c r="R229" t="s">
        <v>33</v>
      </c>
      <c r="S229">
        <v>189</v>
      </c>
      <c r="T229">
        <v>31.21</v>
      </c>
      <c r="U229" t="s">
        <v>34</v>
      </c>
      <c r="V229" t="s">
        <v>35</v>
      </c>
      <c r="W229" s="7">
        <v>41233.499131944445</v>
      </c>
      <c r="X229" s="7">
        <v>41263.499131944445</v>
      </c>
      <c r="Y229" t="str">
        <f>VLOOKUP(H229,goalrangelookup,2,TRUE)</f>
        <v>5000-9999</v>
      </c>
    </row>
    <row r="230" spans="5:25" x14ac:dyDescent="0.3">
      <c r="E230">
        <v>3156</v>
      </c>
      <c r="F230" s="4" t="s">
        <v>507</v>
      </c>
      <c r="G230" s="4" t="s">
        <v>508</v>
      </c>
      <c r="H230" s="5">
        <v>5500</v>
      </c>
      <c r="I230" s="6">
        <v>5600</v>
      </c>
      <c r="J230" t="s">
        <v>30</v>
      </c>
      <c r="K230" t="s">
        <v>38</v>
      </c>
      <c r="L230" t="s">
        <v>39</v>
      </c>
      <c r="M230">
        <v>1338591144</v>
      </c>
      <c r="N230">
        <v>1335567144</v>
      </c>
      <c r="O230" t="b">
        <v>1</v>
      </c>
      <c r="P230">
        <v>89</v>
      </c>
      <c r="Q230" t="b">
        <v>1</v>
      </c>
      <c r="R230" t="s">
        <v>33</v>
      </c>
      <c r="S230">
        <v>102</v>
      </c>
      <c r="T230">
        <v>62.92</v>
      </c>
      <c r="U230" t="s">
        <v>34</v>
      </c>
      <c r="V230" t="s">
        <v>35</v>
      </c>
      <c r="W230" s="7">
        <v>41026.953055555554</v>
      </c>
      <c r="X230" s="7">
        <v>41061.953055555554</v>
      </c>
      <c r="Y230" t="str">
        <f>VLOOKUP(H230,goalrangelookup,2,TRUE)</f>
        <v>5000-9999</v>
      </c>
    </row>
    <row r="231" spans="5:25" x14ac:dyDescent="0.3">
      <c r="E231">
        <v>3157</v>
      </c>
      <c r="F231" s="4" t="s">
        <v>509</v>
      </c>
      <c r="G231" s="4" t="s">
        <v>510</v>
      </c>
      <c r="H231" s="5">
        <v>4000</v>
      </c>
      <c r="I231" s="6">
        <v>4040</v>
      </c>
      <c r="J231" t="s">
        <v>30</v>
      </c>
      <c r="K231" t="s">
        <v>38</v>
      </c>
      <c r="L231" t="s">
        <v>39</v>
      </c>
      <c r="M231">
        <v>1405746000</v>
      </c>
      <c r="N231">
        <v>1404932105</v>
      </c>
      <c r="O231" t="b">
        <v>1</v>
      </c>
      <c r="P231">
        <v>41</v>
      </c>
      <c r="Q231" t="b">
        <v>1</v>
      </c>
      <c r="R231" t="s">
        <v>33</v>
      </c>
      <c r="S231">
        <v>101</v>
      </c>
      <c r="T231">
        <v>98.54</v>
      </c>
      <c r="U231" t="s">
        <v>34</v>
      </c>
      <c r="V231" t="s">
        <v>35</v>
      </c>
      <c r="W231" s="7">
        <v>41829.788252314815</v>
      </c>
      <c r="X231" s="7">
        <v>41839.208333333336</v>
      </c>
      <c r="Y231" t="str">
        <f>VLOOKUP(H231,goalrangelookup,2,TRUE)</f>
        <v>1000-4999</v>
      </c>
    </row>
    <row r="232" spans="5:25" x14ac:dyDescent="0.3">
      <c r="E232">
        <v>3158</v>
      </c>
      <c r="F232" s="4" t="s">
        <v>511</v>
      </c>
      <c r="G232" s="4" t="s">
        <v>512</v>
      </c>
      <c r="H232" s="5">
        <v>5000</v>
      </c>
      <c r="I232" s="6">
        <v>5700</v>
      </c>
      <c r="J232" t="s">
        <v>30</v>
      </c>
      <c r="K232" t="s">
        <v>38</v>
      </c>
      <c r="L232" t="s">
        <v>39</v>
      </c>
      <c r="M232">
        <v>1374523752</v>
      </c>
      <c r="N232">
        <v>1371931752</v>
      </c>
      <c r="O232" t="b">
        <v>1</v>
      </c>
      <c r="P232">
        <v>69</v>
      </c>
      <c r="Q232" t="b">
        <v>1</v>
      </c>
      <c r="R232" t="s">
        <v>33</v>
      </c>
      <c r="S232">
        <v>114</v>
      </c>
      <c r="T232">
        <v>82.61</v>
      </c>
      <c r="U232" t="s">
        <v>34</v>
      </c>
      <c r="V232" t="s">
        <v>35</v>
      </c>
      <c r="W232" s="7">
        <v>41447.839722222219</v>
      </c>
      <c r="X232" s="7">
        <v>41477.839722222219</v>
      </c>
      <c r="Y232" t="str">
        <f>VLOOKUP(H232,goalrangelookup,2,TRUE)</f>
        <v>5000-9999</v>
      </c>
    </row>
    <row r="233" spans="5:25" x14ac:dyDescent="0.3">
      <c r="E233">
        <v>3159</v>
      </c>
      <c r="F233" s="4" t="s">
        <v>513</v>
      </c>
      <c r="G233" s="4" t="s">
        <v>514</v>
      </c>
      <c r="H233" s="5">
        <v>1500</v>
      </c>
      <c r="I233" s="6">
        <v>2002.22</v>
      </c>
      <c r="J233" t="s">
        <v>30</v>
      </c>
      <c r="K233" t="s">
        <v>38</v>
      </c>
      <c r="L233" t="s">
        <v>39</v>
      </c>
      <c r="M233">
        <v>1326927600</v>
      </c>
      <c r="N233">
        <v>1323221761</v>
      </c>
      <c r="O233" t="b">
        <v>1</v>
      </c>
      <c r="P233">
        <v>52</v>
      </c>
      <c r="Q233" t="b">
        <v>1</v>
      </c>
      <c r="R233" t="s">
        <v>33</v>
      </c>
      <c r="S233">
        <v>133</v>
      </c>
      <c r="T233">
        <v>38.5</v>
      </c>
      <c r="U233" t="s">
        <v>34</v>
      </c>
      <c r="V233" t="s">
        <v>35</v>
      </c>
      <c r="W233" s="7">
        <v>40884.066678240742</v>
      </c>
      <c r="X233" s="7">
        <v>40926.958333333336</v>
      </c>
      <c r="Y233" t="str">
        <f>VLOOKUP(H233,goalrangelookup,2,TRUE)</f>
        <v>1000-4999</v>
      </c>
    </row>
    <row r="234" spans="5:25" x14ac:dyDescent="0.3">
      <c r="E234">
        <v>3160</v>
      </c>
      <c r="F234" s="4" t="s">
        <v>515</v>
      </c>
      <c r="G234" s="4" t="s">
        <v>516</v>
      </c>
      <c r="H234" s="5">
        <v>4500</v>
      </c>
      <c r="I234" s="6">
        <v>4569</v>
      </c>
      <c r="J234" t="s">
        <v>30</v>
      </c>
      <c r="K234" t="s">
        <v>38</v>
      </c>
      <c r="L234" t="s">
        <v>39</v>
      </c>
      <c r="M234">
        <v>1407905940</v>
      </c>
      <c r="N234">
        <v>1405923687</v>
      </c>
      <c r="O234" t="b">
        <v>1</v>
      </c>
      <c r="P234">
        <v>57</v>
      </c>
      <c r="Q234" t="b">
        <v>1</v>
      </c>
      <c r="R234" t="s">
        <v>33</v>
      </c>
      <c r="S234">
        <v>102</v>
      </c>
      <c r="T234">
        <v>80.16</v>
      </c>
      <c r="U234" t="s">
        <v>34</v>
      </c>
      <c r="V234" t="s">
        <v>35</v>
      </c>
      <c r="W234" s="7">
        <v>41841.26489583333</v>
      </c>
      <c r="X234" s="7">
        <v>41864.207638888889</v>
      </c>
      <c r="Y234" t="str">
        <f>VLOOKUP(H234,goalrangelookup,2,TRUE)</f>
        <v>1000-4999</v>
      </c>
    </row>
    <row r="235" spans="5:25" x14ac:dyDescent="0.3">
      <c r="E235">
        <v>3161</v>
      </c>
      <c r="F235" s="4" t="s">
        <v>517</v>
      </c>
      <c r="G235" s="4" t="s">
        <v>518</v>
      </c>
      <c r="H235" s="5">
        <v>2000</v>
      </c>
      <c r="I235" s="6">
        <v>2102</v>
      </c>
      <c r="J235" t="s">
        <v>30</v>
      </c>
      <c r="K235" t="s">
        <v>31</v>
      </c>
      <c r="L235" t="s">
        <v>32</v>
      </c>
      <c r="M235">
        <v>1413377522</v>
      </c>
      <c r="N235">
        <v>1410785522</v>
      </c>
      <c r="O235" t="b">
        <v>1</v>
      </c>
      <c r="P235">
        <v>74</v>
      </c>
      <c r="Q235" t="b">
        <v>1</v>
      </c>
      <c r="R235" t="s">
        <v>33</v>
      </c>
      <c r="S235">
        <v>105</v>
      </c>
      <c r="T235">
        <v>28.41</v>
      </c>
      <c r="U235" t="s">
        <v>34</v>
      </c>
      <c r="V235" t="s">
        <v>35</v>
      </c>
      <c r="W235" s="7">
        <v>41897.536134259259</v>
      </c>
      <c r="X235" s="7">
        <v>41927.536134259259</v>
      </c>
      <c r="Y235" t="str">
        <f>VLOOKUP(H235,goalrangelookup,2,TRUE)</f>
        <v>1000-4999</v>
      </c>
    </row>
    <row r="236" spans="5:25" x14ac:dyDescent="0.3">
      <c r="E236">
        <v>3162</v>
      </c>
      <c r="F236" s="4" t="s">
        <v>519</v>
      </c>
      <c r="G236" s="4" t="s">
        <v>520</v>
      </c>
      <c r="H236" s="5">
        <v>4000</v>
      </c>
      <c r="I236" s="6">
        <v>5086</v>
      </c>
      <c r="J236" t="s">
        <v>30</v>
      </c>
      <c r="K236" t="s">
        <v>38</v>
      </c>
      <c r="L236" t="s">
        <v>39</v>
      </c>
      <c r="M236">
        <v>1404698400</v>
      </c>
      <c r="N236">
        <v>1402331262</v>
      </c>
      <c r="O236" t="b">
        <v>1</v>
      </c>
      <c r="P236">
        <v>63</v>
      </c>
      <c r="Q236" t="b">
        <v>1</v>
      </c>
      <c r="R236" t="s">
        <v>33</v>
      </c>
      <c r="S236">
        <v>127</v>
      </c>
      <c r="T236">
        <v>80.73</v>
      </c>
      <c r="U236" t="s">
        <v>34</v>
      </c>
      <c r="V236" t="s">
        <v>35</v>
      </c>
      <c r="W236" s="7">
        <v>41799.685902777775</v>
      </c>
      <c r="X236" s="7">
        <v>41827.083333333336</v>
      </c>
      <c r="Y236" t="str">
        <f>VLOOKUP(H236,goalrangelookup,2,TRUE)</f>
        <v>1000-4999</v>
      </c>
    </row>
    <row r="237" spans="5:25" x14ac:dyDescent="0.3">
      <c r="E237">
        <v>3163</v>
      </c>
      <c r="F237" s="4" t="s">
        <v>521</v>
      </c>
      <c r="G237" s="4" t="s">
        <v>522</v>
      </c>
      <c r="H237" s="5">
        <v>13000</v>
      </c>
      <c r="I237" s="6">
        <v>14450</v>
      </c>
      <c r="J237" t="s">
        <v>30</v>
      </c>
      <c r="K237" t="s">
        <v>38</v>
      </c>
      <c r="L237" t="s">
        <v>39</v>
      </c>
      <c r="M237">
        <v>1402855525</v>
      </c>
      <c r="N237">
        <v>1400263525</v>
      </c>
      <c r="O237" t="b">
        <v>1</v>
      </c>
      <c r="P237">
        <v>72</v>
      </c>
      <c r="Q237" t="b">
        <v>1</v>
      </c>
      <c r="R237" t="s">
        <v>33</v>
      </c>
      <c r="S237">
        <v>111</v>
      </c>
      <c r="T237">
        <v>200.69</v>
      </c>
      <c r="U237" t="s">
        <v>34</v>
      </c>
      <c r="V237" t="s">
        <v>35</v>
      </c>
      <c r="W237" s="7">
        <v>41775.753761574073</v>
      </c>
      <c r="X237" s="7">
        <v>41805.753761574073</v>
      </c>
      <c r="Y237" t="str">
        <f>VLOOKUP(H237,goalrangelookup,2,TRUE)</f>
        <v>15000-19999</v>
      </c>
    </row>
    <row r="238" spans="5:25" x14ac:dyDescent="0.3">
      <c r="E238">
        <v>3164</v>
      </c>
      <c r="F238" s="4" t="s">
        <v>523</v>
      </c>
      <c r="G238" s="4" t="s">
        <v>524</v>
      </c>
      <c r="H238" s="5">
        <v>2500</v>
      </c>
      <c r="I238" s="6">
        <v>2669</v>
      </c>
      <c r="J238" t="s">
        <v>30</v>
      </c>
      <c r="K238" t="s">
        <v>38</v>
      </c>
      <c r="L238" t="s">
        <v>39</v>
      </c>
      <c r="M238">
        <v>1402341615</v>
      </c>
      <c r="N238">
        <v>1399490415</v>
      </c>
      <c r="O238" t="b">
        <v>1</v>
      </c>
      <c r="P238">
        <v>71</v>
      </c>
      <c r="Q238" t="b">
        <v>1</v>
      </c>
      <c r="R238" t="s">
        <v>33</v>
      </c>
      <c r="S238">
        <v>107</v>
      </c>
      <c r="T238">
        <v>37.590000000000003</v>
      </c>
      <c r="U238" t="s">
        <v>34</v>
      </c>
      <c r="V238" t="s">
        <v>35</v>
      </c>
      <c r="W238" s="7">
        <v>41766.80572916667</v>
      </c>
      <c r="X238" s="7">
        <v>41799.80572916667</v>
      </c>
      <c r="Y238" t="str">
        <f>VLOOKUP(H238,goalrangelookup,2,TRUE)</f>
        <v>1000-4999</v>
      </c>
    </row>
    <row r="239" spans="5:25" x14ac:dyDescent="0.3">
      <c r="E239">
        <v>3165</v>
      </c>
      <c r="F239" s="4" t="s">
        <v>525</v>
      </c>
      <c r="G239" s="4" t="s">
        <v>526</v>
      </c>
      <c r="H239" s="5">
        <v>750</v>
      </c>
      <c r="I239" s="6">
        <v>1220</v>
      </c>
      <c r="J239" t="s">
        <v>30</v>
      </c>
      <c r="K239" t="s">
        <v>38</v>
      </c>
      <c r="L239" t="s">
        <v>39</v>
      </c>
      <c r="M239">
        <v>1304395140</v>
      </c>
      <c r="N239">
        <v>1302493760</v>
      </c>
      <c r="O239" t="b">
        <v>1</v>
      </c>
      <c r="P239">
        <v>21</v>
      </c>
      <c r="Q239" t="b">
        <v>1</v>
      </c>
      <c r="R239" t="s">
        <v>33</v>
      </c>
      <c r="S239">
        <v>163</v>
      </c>
      <c r="T239">
        <v>58.1</v>
      </c>
      <c r="U239" t="s">
        <v>34</v>
      </c>
      <c r="V239" t="s">
        <v>35</v>
      </c>
      <c r="W239" s="7">
        <v>40644.159259259257</v>
      </c>
      <c r="X239" s="7">
        <v>40666.165972222225</v>
      </c>
      <c r="Y239" t="str">
        <f>VLOOKUP(H239,goalrangelookup,2,TRUE)</f>
        <v>0-999</v>
      </c>
    </row>
    <row r="240" spans="5:25" x14ac:dyDescent="0.3">
      <c r="E240">
        <v>3166</v>
      </c>
      <c r="F240" s="4" t="s">
        <v>527</v>
      </c>
      <c r="G240" s="4" t="s">
        <v>528</v>
      </c>
      <c r="H240" s="5">
        <v>35000</v>
      </c>
      <c r="I240" s="6">
        <v>56079.83</v>
      </c>
      <c r="J240" t="s">
        <v>30</v>
      </c>
      <c r="K240" t="s">
        <v>38</v>
      </c>
      <c r="L240" t="s">
        <v>39</v>
      </c>
      <c r="M240">
        <v>1416988740</v>
      </c>
      <c r="N240">
        <v>1414514153</v>
      </c>
      <c r="O240" t="b">
        <v>1</v>
      </c>
      <c r="P240">
        <v>930</v>
      </c>
      <c r="Q240" t="b">
        <v>1</v>
      </c>
      <c r="R240" t="s">
        <v>33</v>
      </c>
      <c r="S240">
        <v>160</v>
      </c>
      <c r="T240">
        <v>60.3</v>
      </c>
      <c r="U240" t="s">
        <v>34</v>
      </c>
      <c r="V240" t="s">
        <v>35</v>
      </c>
      <c r="W240" s="7">
        <v>41940.69158564815</v>
      </c>
      <c r="X240" s="7">
        <v>41969.332638888889</v>
      </c>
      <c r="Y240" t="str">
        <f>VLOOKUP(H240,goalrangelookup,2,TRUE)</f>
        <v>45000-49999</v>
      </c>
    </row>
    <row r="241" spans="5:25" x14ac:dyDescent="0.3">
      <c r="E241">
        <v>3167</v>
      </c>
      <c r="F241" s="4" t="s">
        <v>529</v>
      </c>
      <c r="G241" s="4" t="s">
        <v>530</v>
      </c>
      <c r="H241" s="5">
        <v>3000</v>
      </c>
      <c r="I241" s="6">
        <v>3485</v>
      </c>
      <c r="J241" t="s">
        <v>30</v>
      </c>
      <c r="K241" t="s">
        <v>38</v>
      </c>
      <c r="L241" t="s">
        <v>39</v>
      </c>
      <c r="M241">
        <v>1406952781</v>
      </c>
      <c r="N241">
        <v>1405743181</v>
      </c>
      <c r="O241" t="b">
        <v>1</v>
      </c>
      <c r="P241">
        <v>55</v>
      </c>
      <c r="Q241" t="b">
        <v>1</v>
      </c>
      <c r="R241" t="s">
        <v>33</v>
      </c>
      <c r="S241">
        <v>116</v>
      </c>
      <c r="T241">
        <v>63.36</v>
      </c>
      <c r="U241" t="s">
        <v>34</v>
      </c>
      <c r="V241" t="s">
        <v>35</v>
      </c>
      <c r="W241" s="7">
        <v>41839.175706018519</v>
      </c>
      <c r="X241" s="7">
        <v>41853.175706018519</v>
      </c>
      <c r="Y241" t="str">
        <f>VLOOKUP(H241,goalrangelookup,2,TRUE)</f>
        <v>1000-4999</v>
      </c>
    </row>
    <row r="242" spans="5:25" x14ac:dyDescent="0.3">
      <c r="E242">
        <v>3168</v>
      </c>
      <c r="F242" s="4" t="s">
        <v>531</v>
      </c>
      <c r="G242" s="4" t="s">
        <v>532</v>
      </c>
      <c r="H242" s="5">
        <v>2500</v>
      </c>
      <c r="I242" s="6">
        <v>3105</v>
      </c>
      <c r="J242" t="s">
        <v>30</v>
      </c>
      <c r="K242" t="s">
        <v>38</v>
      </c>
      <c r="L242" t="s">
        <v>39</v>
      </c>
      <c r="M242">
        <v>1402696800</v>
      </c>
      <c r="N242">
        <v>1399948353</v>
      </c>
      <c r="O242" t="b">
        <v>1</v>
      </c>
      <c r="P242">
        <v>61</v>
      </c>
      <c r="Q242" t="b">
        <v>1</v>
      </c>
      <c r="R242" t="s">
        <v>33</v>
      </c>
      <c r="S242">
        <v>124</v>
      </c>
      <c r="T242">
        <v>50.9</v>
      </c>
      <c r="U242" t="s">
        <v>34</v>
      </c>
      <c r="V242" t="s">
        <v>35</v>
      </c>
      <c r="W242" s="7">
        <v>41772.105937500004</v>
      </c>
      <c r="X242" s="7">
        <v>41803.916666666664</v>
      </c>
      <c r="Y242" t="str">
        <f>VLOOKUP(H242,goalrangelookup,2,TRUE)</f>
        <v>1000-4999</v>
      </c>
    </row>
    <row r="243" spans="5:25" x14ac:dyDescent="0.3">
      <c r="E243">
        <v>3169</v>
      </c>
      <c r="F243" s="4" t="s">
        <v>533</v>
      </c>
      <c r="G243" s="4" t="s">
        <v>534</v>
      </c>
      <c r="H243" s="5">
        <v>8000</v>
      </c>
      <c r="I243" s="6">
        <v>8241</v>
      </c>
      <c r="J243" t="s">
        <v>30</v>
      </c>
      <c r="K243" t="s">
        <v>38</v>
      </c>
      <c r="L243" t="s">
        <v>39</v>
      </c>
      <c r="M243">
        <v>1386910740</v>
      </c>
      <c r="N243">
        <v>1384364561</v>
      </c>
      <c r="O243" t="b">
        <v>1</v>
      </c>
      <c r="P243">
        <v>82</v>
      </c>
      <c r="Q243" t="b">
        <v>1</v>
      </c>
      <c r="R243" t="s">
        <v>33</v>
      </c>
      <c r="S243">
        <v>103</v>
      </c>
      <c r="T243">
        <v>100.5</v>
      </c>
      <c r="U243" t="s">
        <v>34</v>
      </c>
      <c r="V243" t="s">
        <v>35</v>
      </c>
      <c r="W243" s="7">
        <v>41591.737974537034</v>
      </c>
      <c r="X243" s="7">
        <v>41621.207638888889</v>
      </c>
      <c r="Y243" t="str">
        <f>VLOOKUP(H243,goalrangelookup,2,TRUE)</f>
        <v>5000-9999</v>
      </c>
    </row>
    <row r="244" spans="5:25" x14ac:dyDescent="0.3">
      <c r="E244">
        <v>3170</v>
      </c>
      <c r="F244" s="4" t="s">
        <v>535</v>
      </c>
      <c r="G244" s="4" t="s">
        <v>536</v>
      </c>
      <c r="H244" s="5">
        <v>2000</v>
      </c>
      <c r="I244" s="6">
        <v>2245</v>
      </c>
      <c r="J244" t="s">
        <v>30</v>
      </c>
      <c r="K244" t="s">
        <v>38</v>
      </c>
      <c r="L244" t="s">
        <v>39</v>
      </c>
      <c r="M244">
        <v>1404273600</v>
      </c>
      <c r="N244">
        <v>1401414944</v>
      </c>
      <c r="O244" t="b">
        <v>1</v>
      </c>
      <c r="P244">
        <v>71</v>
      </c>
      <c r="Q244" t="b">
        <v>1</v>
      </c>
      <c r="R244" t="s">
        <v>33</v>
      </c>
      <c r="S244">
        <v>112</v>
      </c>
      <c r="T244">
        <v>31.62</v>
      </c>
      <c r="U244" t="s">
        <v>34</v>
      </c>
      <c r="V244" t="s">
        <v>35</v>
      </c>
      <c r="W244" s="7">
        <v>41789.080370370371</v>
      </c>
      <c r="X244" s="7">
        <v>41822.166666666664</v>
      </c>
      <c r="Y244" t="str">
        <f>VLOOKUP(H244,goalrangelookup,2,TRUE)</f>
        <v>1000-4999</v>
      </c>
    </row>
    <row r="245" spans="5:25" x14ac:dyDescent="0.3">
      <c r="E245">
        <v>3171</v>
      </c>
      <c r="F245" s="4" t="s">
        <v>537</v>
      </c>
      <c r="G245" s="4" t="s">
        <v>538</v>
      </c>
      <c r="H245" s="5">
        <v>7000</v>
      </c>
      <c r="I245" s="6">
        <v>7617</v>
      </c>
      <c r="J245" t="s">
        <v>30</v>
      </c>
      <c r="K245" t="s">
        <v>31</v>
      </c>
      <c r="L245" t="s">
        <v>32</v>
      </c>
      <c r="M245">
        <v>1462545358</v>
      </c>
      <c r="N245">
        <v>1459953358</v>
      </c>
      <c r="O245" t="b">
        <v>1</v>
      </c>
      <c r="P245">
        <v>117</v>
      </c>
      <c r="Q245" t="b">
        <v>1</v>
      </c>
      <c r="R245" t="s">
        <v>33</v>
      </c>
      <c r="S245">
        <v>109</v>
      </c>
      <c r="T245">
        <v>65.099999999999994</v>
      </c>
      <c r="U245" t="s">
        <v>34</v>
      </c>
      <c r="V245" t="s">
        <v>35</v>
      </c>
      <c r="W245" s="7">
        <v>42466.608310185184</v>
      </c>
      <c r="X245" s="7">
        <v>42496.608310185184</v>
      </c>
      <c r="Y245" t="str">
        <f>VLOOKUP(H245,goalrangelookup,2,TRUE)</f>
        <v>5000-9999</v>
      </c>
    </row>
    <row r="246" spans="5:25" x14ac:dyDescent="0.3">
      <c r="E246">
        <v>3172</v>
      </c>
      <c r="F246" s="4" t="s">
        <v>539</v>
      </c>
      <c r="G246" s="4" t="s">
        <v>540</v>
      </c>
      <c r="H246" s="5">
        <v>2000</v>
      </c>
      <c r="I246" s="6">
        <v>2300</v>
      </c>
      <c r="J246" t="s">
        <v>30</v>
      </c>
      <c r="K246" t="s">
        <v>38</v>
      </c>
      <c r="L246" t="s">
        <v>39</v>
      </c>
      <c r="M246">
        <v>1329240668</v>
      </c>
      <c r="N246">
        <v>1326648668</v>
      </c>
      <c r="O246" t="b">
        <v>1</v>
      </c>
      <c r="P246">
        <v>29</v>
      </c>
      <c r="Q246" t="b">
        <v>1</v>
      </c>
      <c r="R246" t="s">
        <v>33</v>
      </c>
      <c r="S246">
        <v>115</v>
      </c>
      <c r="T246">
        <v>79.31</v>
      </c>
      <c r="U246" t="s">
        <v>34</v>
      </c>
      <c r="V246" t="s">
        <v>35</v>
      </c>
      <c r="W246" s="7">
        <v>40923.729953703703</v>
      </c>
      <c r="X246" s="7">
        <v>40953.729953703703</v>
      </c>
      <c r="Y246" t="str">
        <f>VLOOKUP(H246,goalrangelookup,2,TRUE)</f>
        <v>1000-4999</v>
      </c>
    </row>
    <row r="247" spans="5:25" x14ac:dyDescent="0.3">
      <c r="E247">
        <v>3173</v>
      </c>
      <c r="F247" s="4" t="s">
        <v>541</v>
      </c>
      <c r="G247" s="4" t="s">
        <v>542</v>
      </c>
      <c r="H247" s="5">
        <v>10000</v>
      </c>
      <c r="I247" s="6">
        <v>10300</v>
      </c>
      <c r="J247" t="s">
        <v>30</v>
      </c>
      <c r="K247" t="s">
        <v>38</v>
      </c>
      <c r="L247" t="s">
        <v>39</v>
      </c>
      <c r="M247">
        <v>1411765492</v>
      </c>
      <c r="N247">
        <v>1409173492</v>
      </c>
      <c r="O247" t="b">
        <v>1</v>
      </c>
      <c r="P247">
        <v>74</v>
      </c>
      <c r="Q247" t="b">
        <v>1</v>
      </c>
      <c r="R247" t="s">
        <v>33</v>
      </c>
      <c r="S247">
        <v>103</v>
      </c>
      <c r="T247">
        <v>139.19</v>
      </c>
      <c r="U247" t="s">
        <v>34</v>
      </c>
      <c r="V247" t="s">
        <v>35</v>
      </c>
      <c r="W247" s="7">
        <v>41878.878379629627</v>
      </c>
      <c r="X247" s="7">
        <v>41908.878379629627</v>
      </c>
      <c r="Y247" t="str">
        <f>VLOOKUP(H247,goalrangelookup,2,TRUE)</f>
        <v>10000-14999</v>
      </c>
    </row>
    <row r="248" spans="5:25" x14ac:dyDescent="0.3">
      <c r="E248">
        <v>3174</v>
      </c>
      <c r="F248" s="4" t="s">
        <v>543</v>
      </c>
      <c r="G248" s="4" t="s">
        <v>544</v>
      </c>
      <c r="H248" s="5">
        <v>3000</v>
      </c>
      <c r="I248" s="6">
        <v>3034</v>
      </c>
      <c r="J248" t="s">
        <v>30</v>
      </c>
      <c r="K248" t="s">
        <v>38</v>
      </c>
      <c r="L248" t="s">
        <v>39</v>
      </c>
      <c r="M248">
        <v>1408999508</v>
      </c>
      <c r="N248">
        <v>1407789908</v>
      </c>
      <c r="O248" t="b">
        <v>1</v>
      </c>
      <c r="P248">
        <v>23</v>
      </c>
      <c r="Q248" t="b">
        <v>1</v>
      </c>
      <c r="R248" t="s">
        <v>33</v>
      </c>
      <c r="S248">
        <v>101</v>
      </c>
      <c r="T248">
        <v>131.91</v>
      </c>
      <c r="U248" t="s">
        <v>34</v>
      </c>
      <c r="V248" t="s">
        <v>35</v>
      </c>
      <c r="W248" s="7">
        <v>41862.864675925928</v>
      </c>
      <c r="X248" s="7">
        <v>41876.864675925928</v>
      </c>
      <c r="Y248" t="str">
        <f>VLOOKUP(H248,goalrangelookup,2,TRUE)</f>
        <v>1000-4999</v>
      </c>
    </row>
    <row r="249" spans="5:25" x14ac:dyDescent="0.3">
      <c r="E249">
        <v>3175</v>
      </c>
      <c r="F249" s="4" t="s">
        <v>545</v>
      </c>
      <c r="G249" s="4" t="s">
        <v>546</v>
      </c>
      <c r="H249" s="5">
        <v>5000</v>
      </c>
      <c r="I249" s="6">
        <v>5478</v>
      </c>
      <c r="J249" t="s">
        <v>30</v>
      </c>
      <c r="K249" t="s">
        <v>38</v>
      </c>
      <c r="L249" t="s">
        <v>39</v>
      </c>
      <c r="M249">
        <v>1297977427</v>
      </c>
      <c r="N249">
        <v>1292793427</v>
      </c>
      <c r="O249" t="b">
        <v>1</v>
      </c>
      <c r="P249">
        <v>60</v>
      </c>
      <c r="Q249" t="b">
        <v>1</v>
      </c>
      <c r="R249" t="s">
        <v>33</v>
      </c>
      <c r="S249">
        <v>110</v>
      </c>
      <c r="T249">
        <v>91.3</v>
      </c>
      <c r="U249" t="s">
        <v>34</v>
      </c>
      <c r="V249" t="s">
        <v>35</v>
      </c>
      <c r="W249" s="7">
        <v>40531.886886574073</v>
      </c>
      <c r="X249" s="7">
        <v>40591.886886574073</v>
      </c>
      <c r="Y249" t="str">
        <f>VLOOKUP(H249,goalrangelookup,2,TRUE)</f>
        <v>5000-9999</v>
      </c>
    </row>
    <row r="250" spans="5:25" x14ac:dyDescent="0.3">
      <c r="E250">
        <v>3176</v>
      </c>
      <c r="F250" s="4" t="s">
        <v>547</v>
      </c>
      <c r="G250" s="4" t="s">
        <v>548</v>
      </c>
      <c r="H250" s="5">
        <v>1900</v>
      </c>
      <c r="I250" s="6">
        <v>2182</v>
      </c>
      <c r="J250" t="s">
        <v>30</v>
      </c>
      <c r="K250" t="s">
        <v>38</v>
      </c>
      <c r="L250" t="s">
        <v>39</v>
      </c>
      <c r="M250">
        <v>1376838000</v>
      </c>
      <c r="N250">
        <v>1374531631</v>
      </c>
      <c r="O250" t="b">
        <v>1</v>
      </c>
      <c r="P250">
        <v>55</v>
      </c>
      <c r="Q250" t="b">
        <v>1</v>
      </c>
      <c r="R250" t="s">
        <v>33</v>
      </c>
      <c r="S250">
        <v>115</v>
      </c>
      <c r="T250">
        <v>39.67</v>
      </c>
      <c r="U250" t="s">
        <v>34</v>
      </c>
      <c r="V250" t="s">
        <v>35</v>
      </c>
      <c r="W250" s="7">
        <v>41477.930914351848</v>
      </c>
      <c r="X250" s="7">
        <v>41504.625</v>
      </c>
      <c r="Y250" t="str">
        <f>VLOOKUP(H250,goalrangelookup,2,TRUE)</f>
        <v>1000-4999</v>
      </c>
    </row>
    <row r="251" spans="5:25" x14ac:dyDescent="0.3">
      <c r="E251">
        <v>3177</v>
      </c>
      <c r="F251" s="4" t="s">
        <v>549</v>
      </c>
      <c r="G251" s="4" t="s">
        <v>550</v>
      </c>
      <c r="H251" s="5">
        <v>2500</v>
      </c>
      <c r="I251" s="6">
        <v>2935</v>
      </c>
      <c r="J251" t="s">
        <v>30</v>
      </c>
      <c r="K251" t="s">
        <v>38</v>
      </c>
      <c r="L251" t="s">
        <v>39</v>
      </c>
      <c r="M251">
        <v>1403366409</v>
      </c>
      <c r="N251">
        <v>1400774409</v>
      </c>
      <c r="O251" t="b">
        <v>1</v>
      </c>
      <c r="P251">
        <v>51</v>
      </c>
      <c r="Q251" t="b">
        <v>1</v>
      </c>
      <c r="R251" t="s">
        <v>33</v>
      </c>
      <c r="S251">
        <v>117</v>
      </c>
      <c r="T251">
        <v>57.55</v>
      </c>
      <c r="U251" t="s">
        <v>34</v>
      </c>
      <c r="V251" t="s">
        <v>35</v>
      </c>
      <c r="W251" s="7">
        <v>41781.666770833333</v>
      </c>
      <c r="X251" s="7">
        <v>41811.666770833333</v>
      </c>
      <c r="Y251" t="str">
        <f>VLOOKUP(H251,goalrangelookup,2,TRUE)</f>
        <v>1000-4999</v>
      </c>
    </row>
    <row r="252" spans="5:25" x14ac:dyDescent="0.3">
      <c r="E252">
        <v>3178</v>
      </c>
      <c r="F252" s="4" t="s">
        <v>551</v>
      </c>
      <c r="G252" s="4" t="s">
        <v>552</v>
      </c>
      <c r="H252" s="5">
        <v>1500</v>
      </c>
      <c r="I252" s="6">
        <v>2576</v>
      </c>
      <c r="J252" t="s">
        <v>30</v>
      </c>
      <c r="K252" t="s">
        <v>31</v>
      </c>
      <c r="L252" t="s">
        <v>32</v>
      </c>
      <c r="M252">
        <v>1405521075</v>
      </c>
      <c r="N252">
        <v>1402929075</v>
      </c>
      <c r="O252" t="b">
        <v>1</v>
      </c>
      <c r="P252">
        <v>78</v>
      </c>
      <c r="Q252" t="b">
        <v>1</v>
      </c>
      <c r="R252" t="s">
        <v>33</v>
      </c>
      <c r="S252">
        <v>172</v>
      </c>
      <c r="T252">
        <v>33.03</v>
      </c>
      <c r="U252" t="s">
        <v>34</v>
      </c>
      <c r="V252" t="s">
        <v>35</v>
      </c>
      <c r="W252" s="7">
        <v>41806.605034722219</v>
      </c>
      <c r="X252" s="7">
        <v>41836.605034722219</v>
      </c>
      <c r="Y252" t="str">
        <f>VLOOKUP(H252,goalrangelookup,2,TRUE)</f>
        <v>1000-4999</v>
      </c>
    </row>
    <row r="253" spans="5:25" x14ac:dyDescent="0.3">
      <c r="E253">
        <v>3179</v>
      </c>
      <c r="F253" s="4" t="s">
        <v>553</v>
      </c>
      <c r="G253" s="4" t="s">
        <v>554</v>
      </c>
      <c r="H253" s="5">
        <v>4200</v>
      </c>
      <c r="I253" s="6">
        <v>4794.82</v>
      </c>
      <c r="J253" t="s">
        <v>30</v>
      </c>
      <c r="K253" t="s">
        <v>38</v>
      </c>
      <c r="L253" t="s">
        <v>39</v>
      </c>
      <c r="M253">
        <v>1367859071</v>
      </c>
      <c r="N253">
        <v>1365699071</v>
      </c>
      <c r="O253" t="b">
        <v>1</v>
      </c>
      <c r="P253">
        <v>62</v>
      </c>
      <c r="Q253" t="b">
        <v>1</v>
      </c>
      <c r="R253" t="s">
        <v>33</v>
      </c>
      <c r="S253">
        <v>114</v>
      </c>
      <c r="T253">
        <v>77.34</v>
      </c>
      <c r="U253" t="s">
        <v>34</v>
      </c>
      <c r="V253" t="s">
        <v>35</v>
      </c>
      <c r="W253" s="7">
        <v>41375.702210648145</v>
      </c>
      <c r="X253" s="7">
        <v>41400.702210648145</v>
      </c>
      <c r="Y253" t="str">
        <f>VLOOKUP(H253,goalrangelookup,2,TRUE)</f>
        <v>1000-4999</v>
      </c>
    </row>
    <row r="254" spans="5:25" x14ac:dyDescent="0.3">
      <c r="E254">
        <v>3180</v>
      </c>
      <c r="F254" s="4" t="s">
        <v>555</v>
      </c>
      <c r="G254" s="4" t="s">
        <v>556</v>
      </c>
      <c r="H254" s="5">
        <v>1200</v>
      </c>
      <c r="I254" s="6">
        <v>1437</v>
      </c>
      <c r="J254" t="s">
        <v>30</v>
      </c>
      <c r="K254" t="s">
        <v>31</v>
      </c>
      <c r="L254" t="s">
        <v>32</v>
      </c>
      <c r="M254">
        <v>1403258049</v>
      </c>
      <c r="N254">
        <v>1400666049</v>
      </c>
      <c r="O254" t="b">
        <v>1</v>
      </c>
      <c r="P254">
        <v>45</v>
      </c>
      <c r="Q254" t="b">
        <v>1</v>
      </c>
      <c r="R254" t="s">
        <v>33</v>
      </c>
      <c r="S254">
        <v>120</v>
      </c>
      <c r="T254">
        <v>31.93</v>
      </c>
      <c r="U254" t="s">
        <v>34</v>
      </c>
      <c r="V254" t="s">
        <v>35</v>
      </c>
      <c r="W254" s="7">
        <v>41780.412604166668</v>
      </c>
      <c r="X254" s="7">
        <v>41810.412604166668</v>
      </c>
      <c r="Y254" t="str">
        <f>VLOOKUP(H254,goalrangelookup,2,TRUE)</f>
        <v>1000-4999</v>
      </c>
    </row>
    <row r="255" spans="5:25" x14ac:dyDescent="0.3">
      <c r="E255">
        <v>3181</v>
      </c>
      <c r="F255" s="4" t="s">
        <v>557</v>
      </c>
      <c r="G255" s="4" t="s">
        <v>558</v>
      </c>
      <c r="H255" s="5">
        <v>500</v>
      </c>
      <c r="I255" s="6">
        <v>545</v>
      </c>
      <c r="J255" t="s">
        <v>30</v>
      </c>
      <c r="K255" t="s">
        <v>31</v>
      </c>
      <c r="L255" t="s">
        <v>32</v>
      </c>
      <c r="M255">
        <v>1402848000</v>
      </c>
      <c r="N255">
        <v>1400570787</v>
      </c>
      <c r="O255" t="b">
        <v>1</v>
      </c>
      <c r="P255">
        <v>15</v>
      </c>
      <c r="Q255" t="b">
        <v>1</v>
      </c>
      <c r="R255" t="s">
        <v>33</v>
      </c>
      <c r="S255">
        <v>109</v>
      </c>
      <c r="T255">
        <v>36.33</v>
      </c>
      <c r="U255" t="s">
        <v>34</v>
      </c>
      <c r="V255" t="s">
        <v>35</v>
      </c>
      <c r="W255" s="7">
        <v>41779.310034722221</v>
      </c>
      <c r="X255" s="7">
        <v>41805.666666666664</v>
      </c>
      <c r="Y255" t="str">
        <f>VLOOKUP(H255,goalrangelookup,2,TRUE)</f>
        <v>0-999</v>
      </c>
    </row>
    <row r="256" spans="5:25" ht="28.8" x14ac:dyDescent="0.3">
      <c r="E256">
        <v>3182</v>
      </c>
      <c r="F256" s="4" t="s">
        <v>559</v>
      </c>
      <c r="G256" s="4" t="s">
        <v>560</v>
      </c>
      <c r="H256" s="5">
        <v>7000</v>
      </c>
      <c r="I256" s="6">
        <v>7062</v>
      </c>
      <c r="J256" t="s">
        <v>30</v>
      </c>
      <c r="K256" t="s">
        <v>38</v>
      </c>
      <c r="L256" t="s">
        <v>39</v>
      </c>
      <c r="M256">
        <v>1328029200</v>
      </c>
      <c r="N256">
        <v>1323211621</v>
      </c>
      <c r="O256" t="b">
        <v>1</v>
      </c>
      <c r="P256">
        <v>151</v>
      </c>
      <c r="Q256" t="b">
        <v>1</v>
      </c>
      <c r="R256" t="s">
        <v>33</v>
      </c>
      <c r="S256">
        <v>101</v>
      </c>
      <c r="T256">
        <v>46.77</v>
      </c>
      <c r="U256" t="s">
        <v>34</v>
      </c>
      <c r="V256" t="s">
        <v>35</v>
      </c>
      <c r="W256" s="7">
        <v>40883.949317129627</v>
      </c>
      <c r="X256" s="7">
        <v>40939.708333333336</v>
      </c>
      <c r="Y256" t="str">
        <f>VLOOKUP(H256,goalrangelookup,2,TRUE)</f>
        <v>5000-9999</v>
      </c>
    </row>
    <row r="257" spans="5:25" x14ac:dyDescent="0.3">
      <c r="E257">
        <v>3183</v>
      </c>
      <c r="F257" s="4" t="s">
        <v>561</v>
      </c>
      <c r="G257" s="4" t="s">
        <v>562</v>
      </c>
      <c r="H257" s="5">
        <v>2500</v>
      </c>
      <c r="I257" s="6">
        <v>2725</v>
      </c>
      <c r="J257" t="s">
        <v>30</v>
      </c>
      <c r="K257" t="s">
        <v>38</v>
      </c>
      <c r="L257" t="s">
        <v>39</v>
      </c>
      <c r="M257">
        <v>1377284669</v>
      </c>
      <c r="N257">
        <v>1375729469</v>
      </c>
      <c r="O257" t="b">
        <v>1</v>
      </c>
      <c r="P257">
        <v>68</v>
      </c>
      <c r="Q257" t="b">
        <v>1</v>
      </c>
      <c r="R257" t="s">
        <v>33</v>
      </c>
      <c r="S257">
        <v>109</v>
      </c>
      <c r="T257">
        <v>40.07</v>
      </c>
      <c r="U257" t="s">
        <v>34</v>
      </c>
      <c r="V257" t="s">
        <v>35</v>
      </c>
      <c r="W257" s="7">
        <v>41491.79478009259</v>
      </c>
      <c r="X257" s="7">
        <v>41509.79478009259</v>
      </c>
      <c r="Y257" t="str">
        <f>VLOOKUP(H257,goalrangelookup,2,TRUE)</f>
        <v>1000-4999</v>
      </c>
    </row>
    <row r="258" spans="5:25" x14ac:dyDescent="0.3">
      <c r="E258">
        <v>3184</v>
      </c>
      <c r="F258" s="4" t="s">
        <v>563</v>
      </c>
      <c r="G258" s="4" t="s">
        <v>564</v>
      </c>
      <c r="H258" s="5">
        <v>4300</v>
      </c>
      <c r="I258" s="6">
        <v>4610</v>
      </c>
      <c r="J258" t="s">
        <v>30</v>
      </c>
      <c r="K258" t="s">
        <v>38</v>
      </c>
      <c r="L258" t="s">
        <v>39</v>
      </c>
      <c r="M258">
        <v>1404258631</v>
      </c>
      <c r="N258">
        <v>1401666631</v>
      </c>
      <c r="O258" t="b">
        <v>1</v>
      </c>
      <c r="P258">
        <v>46</v>
      </c>
      <c r="Q258" t="b">
        <v>1</v>
      </c>
      <c r="R258" t="s">
        <v>33</v>
      </c>
      <c r="S258">
        <v>107</v>
      </c>
      <c r="T258">
        <v>100.22</v>
      </c>
      <c r="U258" t="s">
        <v>34</v>
      </c>
      <c r="V258" t="s">
        <v>35</v>
      </c>
      <c r="W258" s="7">
        <v>41791.993414351848</v>
      </c>
      <c r="X258" s="7">
        <v>41821.993414351848</v>
      </c>
      <c r="Y258" t="str">
        <f>VLOOKUP(H258,goalrangelookup,2,TRUE)</f>
        <v>1000-4999</v>
      </c>
    </row>
    <row r="259" spans="5:25" x14ac:dyDescent="0.3">
      <c r="E259">
        <v>3185</v>
      </c>
      <c r="F259" s="4" t="s">
        <v>565</v>
      </c>
      <c r="G259" s="4" t="s">
        <v>566</v>
      </c>
      <c r="H259" s="5">
        <v>1000</v>
      </c>
      <c r="I259" s="6">
        <v>1000</v>
      </c>
      <c r="J259" t="s">
        <v>30</v>
      </c>
      <c r="K259" t="s">
        <v>31</v>
      </c>
      <c r="L259" t="s">
        <v>32</v>
      </c>
      <c r="M259">
        <v>1405553241</v>
      </c>
      <c r="N259">
        <v>1404948441</v>
      </c>
      <c r="O259" t="b">
        <v>1</v>
      </c>
      <c r="P259">
        <v>24</v>
      </c>
      <c r="Q259" t="b">
        <v>1</v>
      </c>
      <c r="R259" t="s">
        <v>33</v>
      </c>
      <c r="S259">
        <v>100</v>
      </c>
      <c r="T259">
        <v>41.67</v>
      </c>
      <c r="U259" t="s">
        <v>34</v>
      </c>
      <c r="V259" t="s">
        <v>35</v>
      </c>
      <c r="W259" s="7">
        <v>41829.977326388893</v>
      </c>
      <c r="X259" s="7">
        <v>41836.977326388893</v>
      </c>
      <c r="Y259" t="str">
        <f>VLOOKUP(H259,goalrangelookup,2,TRUE)</f>
        <v>1000-4999</v>
      </c>
    </row>
    <row r="260" spans="5:25" x14ac:dyDescent="0.3">
      <c r="E260">
        <v>3186</v>
      </c>
      <c r="F260" s="4" t="s">
        <v>567</v>
      </c>
      <c r="G260" s="4" t="s">
        <v>568</v>
      </c>
      <c r="H260" s="5">
        <v>3200</v>
      </c>
      <c r="I260" s="6">
        <v>3270</v>
      </c>
      <c r="J260" t="s">
        <v>30</v>
      </c>
      <c r="K260" t="s">
        <v>31</v>
      </c>
      <c r="L260" t="s">
        <v>32</v>
      </c>
      <c r="M260">
        <v>1410901200</v>
      </c>
      <c r="N260">
        <v>1408313438</v>
      </c>
      <c r="O260" t="b">
        <v>1</v>
      </c>
      <c r="P260">
        <v>70</v>
      </c>
      <c r="Q260" t="b">
        <v>1</v>
      </c>
      <c r="R260" t="s">
        <v>33</v>
      </c>
      <c r="S260">
        <v>102</v>
      </c>
      <c r="T260">
        <v>46.71</v>
      </c>
      <c r="U260" t="s">
        <v>34</v>
      </c>
      <c r="V260" t="s">
        <v>35</v>
      </c>
      <c r="W260" s="7">
        <v>41868.924050925925</v>
      </c>
      <c r="X260" s="7">
        <v>41898.875</v>
      </c>
      <c r="Y260" t="str">
        <f>VLOOKUP(H260,goalrangelookup,2,TRUE)</f>
        <v>1000-4999</v>
      </c>
    </row>
    <row r="261" spans="5:25" x14ac:dyDescent="0.3">
      <c r="E261">
        <v>3187</v>
      </c>
      <c r="F261" s="4" t="s">
        <v>569</v>
      </c>
      <c r="G261" s="4" t="s">
        <v>570</v>
      </c>
      <c r="H261" s="5">
        <v>15000</v>
      </c>
      <c r="I261" s="6">
        <v>17444</v>
      </c>
      <c r="J261" t="s">
        <v>30</v>
      </c>
      <c r="K261" t="s">
        <v>38</v>
      </c>
      <c r="L261" t="s">
        <v>39</v>
      </c>
      <c r="M261">
        <v>1407167973</v>
      </c>
      <c r="N261">
        <v>1405439973</v>
      </c>
      <c r="O261" t="b">
        <v>1</v>
      </c>
      <c r="P261">
        <v>244</v>
      </c>
      <c r="Q261" t="b">
        <v>1</v>
      </c>
      <c r="R261" t="s">
        <v>33</v>
      </c>
      <c r="S261">
        <v>116</v>
      </c>
      <c r="T261">
        <v>71.489999999999995</v>
      </c>
      <c r="U261" t="s">
        <v>34</v>
      </c>
      <c r="V261" t="s">
        <v>35</v>
      </c>
      <c r="W261" s="7">
        <v>41835.666354166664</v>
      </c>
      <c r="X261" s="7">
        <v>41855.666354166664</v>
      </c>
      <c r="Y261" t="str">
        <f>VLOOKUP(H261,goalrangelookup,2,TRUE)</f>
        <v>15000-19999</v>
      </c>
    </row>
    <row r="262" spans="5:25" x14ac:dyDescent="0.3">
      <c r="E262">
        <v>3208</v>
      </c>
      <c r="F262" s="4" t="s">
        <v>571</v>
      </c>
      <c r="G262" s="4" t="s">
        <v>572</v>
      </c>
      <c r="H262" s="5">
        <v>5000</v>
      </c>
      <c r="I262" s="6">
        <v>5175</v>
      </c>
      <c r="J262" t="s">
        <v>30</v>
      </c>
      <c r="K262" t="s">
        <v>38</v>
      </c>
      <c r="L262" t="s">
        <v>39</v>
      </c>
      <c r="M262">
        <v>1406557877</v>
      </c>
      <c r="N262">
        <v>1404743477</v>
      </c>
      <c r="O262" t="b">
        <v>1</v>
      </c>
      <c r="P262">
        <v>82</v>
      </c>
      <c r="Q262" t="b">
        <v>1</v>
      </c>
      <c r="R262" t="s">
        <v>33</v>
      </c>
      <c r="S262">
        <v>104</v>
      </c>
      <c r="T262">
        <v>63.11</v>
      </c>
      <c r="U262" t="s">
        <v>34</v>
      </c>
      <c r="V262" t="s">
        <v>35</v>
      </c>
      <c r="W262" s="7">
        <v>41827.605057870373</v>
      </c>
      <c r="X262" s="7">
        <v>41848.605057870373</v>
      </c>
      <c r="Y262" t="str">
        <f>VLOOKUP(H262,goalrangelookup,2,TRUE)</f>
        <v>5000-9999</v>
      </c>
    </row>
    <row r="263" spans="5:25" x14ac:dyDescent="0.3">
      <c r="E263">
        <v>3209</v>
      </c>
      <c r="F263" s="4" t="s">
        <v>573</v>
      </c>
      <c r="G263" s="4" t="s">
        <v>574</v>
      </c>
      <c r="H263" s="5">
        <v>9500</v>
      </c>
      <c r="I263" s="6">
        <v>11335.7</v>
      </c>
      <c r="J263" t="s">
        <v>30</v>
      </c>
      <c r="K263" t="s">
        <v>38</v>
      </c>
      <c r="L263" t="s">
        <v>39</v>
      </c>
      <c r="M263">
        <v>1403305200</v>
      </c>
      <c r="N263">
        <v>1400512658</v>
      </c>
      <c r="O263" t="b">
        <v>1</v>
      </c>
      <c r="P263">
        <v>226</v>
      </c>
      <c r="Q263" t="b">
        <v>1</v>
      </c>
      <c r="R263" t="s">
        <v>33</v>
      </c>
      <c r="S263">
        <v>119</v>
      </c>
      <c r="T263">
        <v>50.16</v>
      </c>
      <c r="U263" t="s">
        <v>34</v>
      </c>
      <c r="V263" t="s">
        <v>35</v>
      </c>
      <c r="W263" s="7">
        <v>41778.637245370373</v>
      </c>
      <c r="X263" s="7">
        <v>41810.958333333336</v>
      </c>
      <c r="Y263" t="str">
        <f>VLOOKUP(H263,goalrangelookup,2,TRUE)</f>
        <v>5000-9999</v>
      </c>
    </row>
    <row r="264" spans="5:25" x14ac:dyDescent="0.3">
      <c r="E264">
        <v>3210</v>
      </c>
      <c r="F264" s="4" t="s">
        <v>575</v>
      </c>
      <c r="G264" s="4" t="s">
        <v>576</v>
      </c>
      <c r="H264" s="5">
        <v>3000</v>
      </c>
      <c r="I264" s="6">
        <v>3773</v>
      </c>
      <c r="J264" t="s">
        <v>30</v>
      </c>
      <c r="K264" t="s">
        <v>38</v>
      </c>
      <c r="L264" t="s">
        <v>39</v>
      </c>
      <c r="M264">
        <v>1338523140</v>
      </c>
      <c r="N264">
        <v>1334442519</v>
      </c>
      <c r="O264" t="b">
        <v>1</v>
      </c>
      <c r="P264">
        <v>60</v>
      </c>
      <c r="Q264" t="b">
        <v>1</v>
      </c>
      <c r="R264" t="s">
        <v>33</v>
      </c>
      <c r="S264">
        <v>126</v>
      </c>
      <c r="T264">
        <v>62.88</v>
      </c>
      <c r="U264" t="s">
        <v>34</v>
      </c>
      <c r="V264" t="s">
        <v>35</v>
      </c>
      <c r="W264" s="7">
        <v>41013.936562499999</v>
      </c>
      <c r="X264" s="7">
        <v>41061.165972222225</v>
      </c>
      <c r="Y264" t="str">
        <f>VLOOKUP(H264,goalrangelookup,2,TRUE)</f>
        <v>1000-4999</v>
      </c>
    </row>
    <row r="265" spans="5:25" x14ac:dyDescent="0.3">
      <c r="E265">
        <v>3211</v>
      </c>
      <c r="F265" s="4" t="s">
        <v>577</v>
      </c>
      <c r="G265" s="4" t="s">
        <v>578</v>
      </c>
      <c r="H265" s="5">
        <v>23000</v>
      </c>
      <c r="I265" s="6">
        <v>27541</v>
      </c>
      <c r="J265" t="s">
        <v>30</v>
      </c>
      <c r="K265" t="s">
        <v>38</v>
      </c>
      <c r="L265" t="s">
        <v>39</v>
      </c>
      <c r="M265">
        <v>1408068000</v>
      </c>
      <c r="N265">
        <v>1405346680</v>
      </c>
      <c r="O265" t="b">
        <v>1</v>
      </c>
      <c r="P265">
        <v>322</v>
      </c>
      <c r="Q265" t="b">
        <v>1</v>
      </c>
      <c r="R265" t="s">
        <v>33</v>
      </c>
      <c r="S265">
        <v>120</v>
      </c>
      <c r="T265">
        <v>85.53</v>
      </c>
      <c r="U265" t="s">
        <v>34</v>
      </c>
      <c r="V265" t="s">
        <v>35</v>
      </c>
      <c r="W265" s="7">
        <v>41834.586574074077</v>
      </c>
      <c r="X265" s="7">
        <v>41866.083333333336</v>
      </c>
      <c r="Y265" t="str">
        <f>VLOOKUP(H265,goalrangelookup,2,TRUE)</f>
        <v>30000-34999</v>
      </c>
    </row>
    <row r="266" spans="5:25" x14ac:dyDescent="0.3">
      <c r="E266">
        <v>3212</v>
      </c>
      <c r="F266" s="4" t="s">
        <v>579</v>
      </c>
      <c r="G266" s="4" t="s">
        <v>580</v>
      </c>
      <c r="H266" s="5">
        <v>4000</v>
      </c>
      <c r="I266" s="6">
        <v>5050</v>
      </c>
      <c r="J266" t="s">
        <v>30</v>
      </c>
      <c r="K266" t="s">
        <v>38</v>
      </c>
      <c r="L266" t="s">
        <v>39</v>
      </c>
      <c r="M266">
        <v>1407524751</v>
      </c>
      <c r="N266">
        <v>1404932751</v>
      </c>
      <c r="O266" t="b">
        <v>1</v>
      </c>
      <c r="P266">
        <v>94</v>
      </c>
      <c r="Q266" t="b">
        <v>1</v>
      </c>
      <c r="R266" t="s">
        <v>33</v>
      </c>
      <c r="S266">
        <v>126</v>
      </c>
      <c r="T266">
        <v>53.72</v>
      </c>
      <c r="U266" t="s">
        <v>34</v>
      </c>
      <c r="V266" t="s">
        <v>35</v>
      </c>
      <c r="W266" s="7">
        <v>41829.795729166668</v>
      </c>
      <c r="X266" s="7">
        <v>41859.795729166668</v>
      </c>
      <c r="Y266" t="str">
        <f>VLOOKUP(H266,goalrangelookup,2,TRUE)</f>
        <v>1000-4999</v>
      </c>
    </row>
    <row r="267" spans="5:25" x14ac:dyDescent="0.3">
      <c r="E267">
        <v>3213</v>
      </c>
      <c r="F267" s="4" t="s">
        <v>581</v>
      </c>
      <c r="G267" s="4" t="s">
        <v>582</v>
      </c>
      <c r="H267" s="5">
        <v>6000</v>
      </c>
      <c r="I267" s="6">
        <v>6007</v>
      </c>
      <c r="J267" t="s">
        <v>30</v>
      </c>
      <c r="K267" t="s">
        <v>31</v>
      </c>
      <c r="L267" t="s">
        <v>32</v>
      </c>
      <c r="M267">
        <v>1437934759</v>
      </c>
      <c r="N267">
        <v>1434478759</v>
      </c>
      <c r="O267" t="b">
        <v>1</v>
      </c>
      <c r="P267">
        <v>47</v>
      </c>
      <c r="Q267" t="b">
        <v>1</v>
      </c>
      <c r="R267" t="s">
        <v>33</v>
      </c>
      <c r="S267">
        <v>100</v>
      </c>
      <c r="T267">
        <v>127.81</v>
      </c>
      <c r="U267" t="s">
        <v>34</v>
      </c>
      <c r="V267" t="s">
        <v>35</v>
      </c>
      <c r="W267" s="7">
        <v>42171.763414351852</v>
      </c>
      <c r="X267" s="7">
        <v>42211.763414351852</v>
      </c>
      <c r="Y267" t="str">
        <f>VLOOKUP(H267,goalrangelookup,2,TRUE)</f>
        <v>5000-9999</v>
      </c>
    </row>
    <row r="268" spans="5:25" x14ac:dyDescent="0.3">
      <c r="E268">
        <v>3214</v>
      </c>
      <c r="F268" s="4" t="s">
        <v>583</v>
      </c>
      <c r="G268" s="4" t="s">
        <v>584</v>
      </c>
      <c r="H268" s="5">
        <v>12000</v>
      </c>
      <c r="I268" s="6">
        <v>12256</v>
      </c>
      <c r="J268" t="s">
        <v>30</v>
      </c>
      <c r="K268" t="s">
        <v>31</v>
      </c>
      <c r="L268" t="s">
        <v>32</v>
      </c>
      <c r="M268">
        <v>1452038100</v>
      </c>
      <c r="N268">
        <v>1448823673</v>
      </c>
      <c r="O268" t="b">
        <v>1</v>
      </c>
      <c r="P268">
        <v>115</v>
      </c>
      <c r="Q268" t="b">
        <v>1</v>
      </c>
      <c r="R268" t="s">
        <v>33</v>
      </c>
      <c r="S268">
        <v>102</v>
      </c>
      <c r="T268">
        <v>106.57</v>
      </c>
      <c r="U268" t="s">
        <v>34</v>
      </c>
      <c r="V268" t="s">
        <v>35</v>
      </c>
      <c r="W268" s="7">
        <v>42337.792511574073</v>
      </c>
      <c r="X268" s="7">
        <v>42374.996527777781</v>
      </c>
      <c r="Y268" t="str">
        <f>VLOOKUP(H268,goalrangelookup,2,TRUE)</f>
        <v>10000-14999</v>
      </c>
    </row>
    <row r="269" spans="5:25" ht="57.6" x14ac:dyDescent="0.3">
      <c r="E269">
        <v>3215</v>
      </c>
      <c r="F269" s="4" t="s">
        <v>585</v>
      </c>
      <c r="G269" s="4" t="s">
        <v>586</v>
      </c>
      <c r="H269" s="5">
        <v>35000</v>
      </c>
      <c r="I269" s="6">
        <v>35123</v>
      </c>
      <c r="J269" t="s">
        <v>30</v>
      </c>
      <c r="K269" t="s">
        <v>38</v>
      </c>
      <c r="L269" t="s">
        <v>39</v>
      </c>
      <c r="M269">
        <v>1441857540</v>
      </c>
      <c r="N269">
        <v>1438617471</v>
      </c>
      <c r="O269" t="b">
        <v>1</v>
      </c>
      <c r="P269">
        <v>134</v>
      </c>
      <c r="Q269" t="b">
        <v>1</v>
      </c>
      <c r="R269" t="s">
        <v>33</v>
      </c>
      <c r="S269">
        <v>100</v>
      </c>
      <c r="T269">
        <v>262.11</v>
      </c>
      <c r="U269" t="s">
        <v>34</v>
      </c>
      <c r="V269" t="s">
        <v>35</v>
      </c>
      <c r="W269" s="7">
        <v>42219.665173611109</v>
      </c>
      <c r="X269" s="7">
        <v>42257.165972222225</v>
      </c>
      <c r="Y269" t="str">
        <f>VLOOKUP(H269,goalrangelookup,2,TRUE)</f>
        <v>45000-49999</v>
      </c>
    </row>
    <row r="270" spans="5:25" x14ac:dyDescent="0.3">
      <c r="E270">
        <v>3216</v>
      </c>
      <c r="F270" s="4" t="s">
        <v>587</v>
      </c>
      <c r="G270" s="4" t="s">
        <v>588</v>
      </c>
      <c r="H270" s="5">
        <v>2000</v>
      </c>
      <c r="I270" s="6">
        <v>2001</v>
      </c>
      <c r="J270" t="s">
        <v>30</v>
      </c>
      <c r="K270" t="s">
        <v>31</v>
      </c>
      <c r="L270" t="s">
        <v>32</v>
      </c>
      <c r="M270">
        <v>1436625000</v>
      </c>
      <c r="N270">
        <v>1433934371</v>
      </c>
      <c r="O270" t="b">
        <v>1</v>
      </c>
      <c r="P270">
        <v>35</v>
      </c>
      <c r="Q270" t="b">
        <v>1</v>
      </c>
      <c r="R270" t="s">
        <v>33</v>
      </c>
      <c r="S270">
        <v>100</v>
      </c>
      <c r="T270">
        <v>57.17</v>
      </c>
      <c r="U270" t="s">
        <v>34</v>
      </c>
      <c r="V270" t="s">
        <v>35</v>
      </c>
      <c r="W270" s="7">
        <v>42165.462627314817</v>
      </c>
      <c r="X270" s="7">
        <v>42196.604166666672</v>
      </c>
      <c r="Y270" t="str">
        <f>VLOOKUP(H270,goalrangelookup,2,TRUE)</f>
        <v>1000-4999</v>
      </c>
    </row>
    <row r="271" spans="5:25" x14ac:dyDescent="0.3">
      <c r="E271">
        <v>3217</v>
      </c>
      <c r="F271" s="4" t="s">
        <v>589</v>
      </c>
      <c r="G271" s="4" t="s">
        <v>590</v>
      </c>
      <c r="H271" s="5">
        <v>4500</v>
      </c>
      <c r="I271" s="6">
        <v>5221</v>
      </c>
      <c r="J271" t="s">
        <v>30</v>
      </c>
      <c r="K271" t="s">
        <v>38</v>
      </c>
      <c r="L271" t="s">
        <v>39</v>
      </c>
      <c r="M271">
        <v>1478264784</v>
      </c>
      <c r="N271">
        <v>1475672784</v>
      </c>
      <c r="O271" t="b">
        <v>1</v>
      </c>
      <c r="P271">
        <v>104</v>
      </c>
      <c r="Q271" t="b">
        <v>1</v>
      </c>
      <c r="R271" t="s">
        <v>33</v>
      </c>
      <c r="S271">
        <v>116</v>
      </c>
      <c r="T271">
        <v>50.2</v>
      </c>
      <c r="U271" t="s">
        <v>34</v>
      </c>
      <c r="V271" t="s">
        <v>35</v>
      </c>
      <c r="W271" s="7">
        <v>42648.546111111107</v>
      </c>
      <c r="X271" s="7">
        <v>42678.546111111107</v>
      </c>
      <c r="Y271" t="str">
        <f>VLOOKUP(H271,goalrangelookup,2,TRUE)</f>
        <v>1000-4999</v>
      </c>
    </row>
    <row r="272" spans="5:25" x14ac:dyDescent="0.3">
      <c r="E272">
        <v>3218</v>
      </c>
      <c r="F272" s="4" t="s">
        <v>591</v>
      </c>
      <c r="G272" s="4" t="s">
        <v>592</v>
      </c>
      <c r="H272" s="5">
        <v>12000</v>
      </c>
      <c r="I272" s="6">
        <v>12252</v>
      </c>
      <c r="J272" t="s">
        <v>30</v>
      </c>
      <c r="K272" t="s">
        <v>31</v>
      </c>
      <c r="L272" t="s">
        <v>32</v>
      </c>
      <c r="M272">
        <v>1419984000</v>
      </c>
      <c r="N272">
        <v>1417132986</v>
      </c>
      <c r="O272" t="b">
        <v>1</v>
      </c>
      <c r="P272">
        <v>184</v>
      </c>
      <c r="Q272" t="b">
        <v>1</v>
      </c>
      <c r="R272" t="s">
        <v>33</v>
      </c>
      <c r="S272">
        <v>102</v>
      </c>
      <c r="T272">
        <v>66.59</v>
      </c>
      <c r="U272" t="s">
        <v>34</v>
      </c>
      <c r="V272" t="s">
        <v>35</v>
      </c>
      <c r="W272" s="7">
        <v>41971.002152777779</v>
      </c>
      <c r="X272" s="7">
        <v>42004</v>
      </c>
      <c r="Y272" t="str">
        <f>VLOOKUP(H272,goalrangelookup,2,TRUE)</f>
        <v>10000-14999</v>
      </c>
    </row>
    <row r="273" spans="5:25" x14ac:dyDescent="0.3">
      <c r="E273">
        <v>3219</v>
      </c>
      <c r="F273" s="4" t="s">
        <v>593</v>
      </c>
      <c r="G273" s="4" t="s">
        <v>594</v>
      </c>
      <c r="H273" s="5">
        <v>20000</v>
      </c>
      <c r="I273" s="6">
        <v>20022</v>
      </c>
      <c r="J273" t="s">
        <v>30</v>
      </c>
      <c r="K273" t="s">
        <v>38</v>
      </c>
      <c r="L273" t="s">
        <v>39</v>
      </c>
      <c r="M273">
        <v>1427063747</v>
      </c>
      <c r="N273">
        <v>1424043347</v>
      </c>
      <c r="O273" t="b">
        <v>1</v>
      </c>
      <c r="P273">
        <v>119</v>
      </c>
      <c r="Q273" t="b">
        <v>1</v>
      </c>
      <c r="R273" t="s">
        <v>33</v>
      </c>
      <c r="S273">
        <v>100</v>
      </c>
      <c r="T273">
        <v>168.25</v>
      </c>
      <c r="U273" t="s">
        <v>34</v>
      </c>
      <c r="V273" t="s">
        <v>35</v>
      </c>
      <c r="W273" s="7">
        <v>42050.983182870375</v>
      </c>
      <c r="X273" s="7">
        <v>42085.941516203704</v>
      </c>
      <c r="Y273" t="str">
        <f>VLOOKUP(H273,goalrangelookup,2,TRUE)</f>
        <v>25000-29999</v>
      </c>
    </row>
    <row r="274" spans="5:25" x14ac:dyDescent="0.3">
      <c r="E274">
        <v>3220</v>
      </c>
      <c r="F274" s="4" t="s">
        <v>595</v>
      </c>
      <c r="G274" s="4" t="s">
        <v>596</v>
      </c>
      <c r="H274" s="5">
        <v>15000</v>
      </c>
      <c r="I274" s="6">
        <v>15126</v>
      </c>
      <c r="J274" t="s">
        <v>30</v>
      </c>
      <c r="K274" t="s">
        <v>38</v>
      </c>
      <c r="L274" t="s">
        <v>39</v>
      </c>
      <c r="M274">
        <v>1489352400</v>
      </c>
      <c r="N274">
        <v>1486411204</v>
      </c>
      <c r="O274" t="b">
        <v>1</v>
      </c>
      <c r="P274">
        <v>59</v>
      </c>
      <c r="Q274" t="b">
        <v>1</v>
      </c>
      <c r="R274" t="s">
        <v>33</v>
      </c>
      <c r="S274">
        <v>101</v>
      </c>
      <c r="T274">
        <v>256.37</v>
      </c>
      <c r="U274" t="s">
        <v>34</v>
      </c>
      <c r="V274" t="s">
        <v>35</v>
      </c>
      <c r="W274" s="7">
        <v>42772.833379629628</v>
      </c>
      <c r="X274" s="7">
        <v>42806.875</v>
      </c>
      <c r="Y274" t="str">
        <f>VLOOKUP(H274,goalrangelookup,2,TRUE)</f>
        <v>15000-19999</v>
      </c>
    </row>
    <row r="275" spans="5:25" x14ac:dyDescent="0.3">
      <c r="E275">
        <v>3221</v>
      </c>
      <c r="F275" s="4" t="s">
        <v>597</v>
      </c>
      <c r="G275" s="4" t="s">
        <v>598</v>
      </c>
      <c r="H275" s="5">
        <v>4000</v>
      </c>
      <c r="I275" s="6">
        <v>4137</v>
      </c>
      <c r="J275" t="s">
        <v>30</v>
      </c>
      <c r="K275" t="s">
        <v>31</v>
      </c>
      <c r="L275" t="s">
        <v>32</v>
      </c>
      <c r="M275">
        <v>1436114603</v>
      </c>
      <c r="N275">
        <v>1433090603</v>
      </c>
      <c r="O275" t="b">
        <v>1</v>
      </c>
      <c r="P275">
        <v>113</v>
      </c>
      <c r="Q275" t="b">
        <v>1</v>
      </c>
      <c r="R275" t="s">
        <v>33</v>
      </c>
      <c r="S275">
        <v>103</v>
      </c>
      <c r="T275">
        <v>36.61</v>
      </c>
      <c r="U275" t="s">
        <v>34</v>
      </c>
      <c r="V275" t="s">
        <v>35</v>
      </c>
      <c r="W275" s="7">
        <v>42155.696793981479</v>
      </c>
      <c r="X275" s="7">
        <v>42190.696793981479</v>
      </c>
      <c r="Y275" t="str">
        <f>VLOOKUP(H275,goalrangelookup,2,TRUE)</f>
        <v>1000-4999</v>
      </c>
    </row>
    <row r="276" spans="5:25" x14ac:dyDescent="0.3">
      <c r="E276">
        <v>3222</v>
      </c>
      <c r="F276" s="4" t="s">
        <v>599</v>
      </c>
      <c r="G276" s="4" t="s">
        <v>600</v>
      </c>
      <c r="H276" s="5">
        <v>2500</v>
      </c>
      <c r="I276" s="6">
        <v>3120</v>
      </c>
      <c r="J276" t="s">
        <v>30</v>
      </c>
      <c r="K276" t="s">
        <v>38</v>
      </c>
      <c r="L276" t="s">
        <v>39</v>
      </c>
      <c r="M276">
        <v>1445722140</v>
      </c>
      <c r="N276">
        <v>1443016697</v>
      </c>
      <c r="O276" t="b">
        <v>1</v>
      </c>
      <c r="P276">
        <v>84</v>
      </c>
      <c r="Q276" t="b">
        <v>1</v>
      </c>
      <c r="R276" t="s">
        <v>33</v>
      </c>
      <c r="S276">
        <v>125</v>
      </c>
      <c r="T276">
        <v>37.14</v>
      </c>
      <c r="U276" t="s">
        <v>34</v>
      </c>
      <c r="V276" t="s">
        <v>35</v>
      </c>
      <c r="W276" s="7">
        <v>42270.582141203704</v>
      </c>
      <c r="X276" s="7">
        <v>42301.895138888889</v>
      </c>
      <c r="Y276" t="str">
        <f>VLOOKUP(H276,goalrangelookup,2,TRUE)</f>
        <v>1000-4999</v>
      </c>
    </row>
    <row r="277" spans="5:25" x14ac:dyDescent="0.3">
      <c r="E277">
        <v>3223</v>
      </c>
      <c r="F277" s="4" t="s">
        <v>601</v>
      </c>
      <c r="G277" s="4" t="s">
        <v>602</v>
      </c>
      <c r="H277" s="5">
        <v>3100</v>
      </c>
      <c r="I277" s="6">
        <v>3395</v>
      </c>
      <c r="J277" t="s">
        <v>30</v>
      </c>
      <c r="K277" t="s">
        <v>38</v>
      </c>
      <c r="L277" t="s">
        <v>39</v>
      </c>
      <c r="M277">
        <v>1440100976</v>
      </c>
      <c r="N277">
        <v>1437508976</v>
      </c>
      <c r="O277" t="b">
        <v>1</v>
      </c>
      <c r="P277">
        <v>74</v>
      </c>
      <c r="Q277" t="b">
        <v>1</v>
      </c>
      <c r="R277" t="s">
        <v>33</v>
      </c>
      <c r="S277">
        <v>110</v>
      </c>
      <c r="T277">
        <v>45.88</v>
      </c>
      <c r="U277" t="s">
        <v>34</v>
      </c>
      <c r="V277" t="s">
        <v>35</v>
      </c>
      <c r="W277" s="7">
        <v>42206.835370370376</v>
      </c>
      <c r="X277" s="7">
        <v>42236.835370370376</v>
      </c>
      <c r="Y277" t="str">
        <f>VLOOKUP(H277,goalrangelookup,2,TRUE)</f>
        <v>1000-4999</v>
      </c>
    </row>
    <row r="278" spans="5:25" x14ac:dyDescent="0.3">
      <c r="E278">
        <v>3224</v>
      </c>
      <c r="F278" s="4" t="s">
        <v>603</v>
      </c>
      <c r="G278" s="4" t="s">
        <v>604</v>
      </c>
      <c r="H278" s="5">
        <v>30000</v>
      </c>
      <c r="I278" s="6">
        <v>30610</v>
      </c>
      <c r="J278" t="s">
        <v>30</v>
      </c>
      <c r="K278" t="s">
        <v>38</v>
      </c>
      <c r="L278" t="s">
        <v>39</v>
      </c>
      <c r="M278">
        <v>1484024400</v>
      </c>
      <c r="N278">
        <v>1479932713</v>
      </c>
      <c r="O278" t="b">
        <v>1</v>
      </c>
      <c r="P278">
        <v>216</v>
      </c>
      <c r="Q278" t="b">
        <v>1</v>
      </c>
      <c r="R278" t="s">
        <v>33</v>
      </c>
      <c r="S278">
        <v>102</v>
      </c>
      <c r="T278">
        <v>141.71</v>
      </c>
      <c r="U278" t="s">
        <v>34</v>
      </c>
      <c r="V278" t="s">
        <v>35</v>
      </c>
      <c r="W278" s="7">
        <v>42697.850844907407</v>
      </c>
      <c r="X278" s="7">
        <v>42745.208333333328</v>
      </c>
      <c r="Y278" t="str">
        <f>VLOOKUP(H278,goalrangelookup,2,TRUE)</f>
        <v>40000-44999</v>
      </c>
    </row>
    <row r="279" spans="5:25" x14ac:dyDescent="0.3">
      <c r="E279">
        <v>3225</v>
      </c>
      <c r="F279" s="4" t="s">
        <v>605</v>
      </c>
      <c r="G279" s="4" t="s">
        <v>606</v>
      </c>
      <c r="H279" s="5">
        <v>2000</v>
      </c>
      <c r="I279" s="6">
        <v>2047</v>
      </c>
      <c r="J279" t="s">
        <v>30</v>
      </c>
      <c r="K279" t="s">
        <v>38</v>
      </c>
      <c r="L279" t="s">
        <v>39</v>
      </c>
      <c r="M279">
        <v>1464987600</v>
      </c>
      <c r="N279">
        <v>1463145938</v>
      </c>
      <c r="O279" t="b">
        <v>1</v>
      </c>
      <c r="P279">
        <v>39</v>
      </c>
      <c r="Q279" t="b">
        <v>1</v>
      </c>
      <c r="R279" t="s">
        <v>33</v>
      </c>
      <c r="S279">
        <v>102</v>
      </c>
      <c r="T279">
        <v>52.49</v>
      </c>
      <c r="U279" t="s">
        <v>34</v>
      </c>
      <c r="V279" t="s">
        <v>35</v>
      </c>
      <c r="W279" s="7">
        <v>42503.559467592597</v>
      </c>
      <c r="X279" s="7">
        <v>42524.875</v>
      </c>
      <c r="Y279" t="str">
        <f>VLOOKUP(H279,goalrangelookup,2,TRUE)</f>
        <v>1000-4999</v>
      </c>
    </row>
    <row r="280" spans="5:25" x14ac:dyDescent="0.3">
      <c r="E280">
        <v>3226</v>
      </c>
      <c r="F280" s="4" t="s">
        <v>607</v>
      </c>
      <c r="G280" s="4" t="s">
        <v>608</v>
      </c>
      <c r="H280" s="5">
        <v>1200</v>
      </c>
      <c r="I280" s="6">
        <v>1250</v>
      </c>
      <c r="J280" t="s">
        <v>30</v>
      </c>
      <c r="K280" t="s">
        <v>31</v>
      </c>
      <c r="L280" t="s">
        <v>32</v>
      </c>
      <c r="M280">
        <v>1446213612</v>
      </c>
      <c r="N280">
        <v>1443621612</v>
      </c>
      <c r="O280" t="b">
        <v>1</v>
      </c>
      <c r="P280">
        <v>21</v>
      </c>
      <c r="Q280" t="b">
        <v>1</v>
      </c>
      <c r="R280" t="s">
        <v>33</v>
      </c>
      <c r="S280">
        <v>104</v>
      </c>
      <c r="T280">
        <v>59.52</v>
      </c>
      <c r="U280" t="s">
        <v>34</v>
      </c>
      <c r="V280" t="s">
        <v>35</v>
      </c>
      <c r="W280" s="7">
        <v>42277.583472222221</v>
      </c>
      <c r="X280" s="7">
        <v>42307.583472222221</v>
      </c>
      <c r="Y280" t="str">
        <f>VLOOKUP(H280,goalrangelookup,2,TRUE)</f>
        <v>1000-4999</v>
      </c>
    </row>
    <row r="281" spans="5:25" x14ac:dyDescent="0.3">
      <c r="E281">
        <v>3227</v>
      </c>
      <c r="F281" s="4" t="s">
        <v>609</v>
      </c>
      <c r="G281" s="4" t="s">
        <v>610</v>
      </c>
      <c r="H281" s="5">
        <v>1200</v>
      </c>
      <c r="I281" s="6">
        <v>1500</v>
      </c>
      <c r="J281" t="s">
        <v>30</v>
      </c>
      <c r="K281" t="s">
        <v>31</v>
      </c>
      <c r="L281" t="s">
        <v>32</v>
      </c>
      <c r="M281">
        <v>1484687436</v>
      </c>
      <c r="N281">
        <v>1482095436</v>
      </c>
      <c r="O281" t="b">
        <v>0</v>
      </c>
      <c r="P281">
        <v>30</v>
      </c>
      <c r="Q281" t="b">
        <v>1</v>
      </c>
      <c r="R281" t="s">
        <v>33</v>
      </c>
      <c r="S281">
        <v>125</v>
      </c>
      <c r="T281">
        <v>50</v>
      </c>
      <c r="U281" t="s">
        <v>34</v>
      </c>
      <c r="V281" t="s">
        <v>35</v>
      </c>
      <c r="W281" s="7">
        <v>42722.882361111115</v>
      </c>
      <c r="X281" s="7">
        <v>42752.882361111115</v>
      </c>
      <c r="Y281" t="str">
        <f>VLOOKUP(H281,goalrangelookup,2,TRUE)</f>
        <v>1000-4999</v>
      </c>
    </row>
    <row r="282" spans="5:25" x14ac:dyDescent="0.3">
      <c r="E282">
        <v>3228</v>
      </c>
      <c r="F282" s="4" t="s">
        <v>611</v>
      </c>
      <c r="G282" s="4" t="s">
        <v>612</v>
      </c>
      <c r="H282" s="5">
        <v>7000</v>
      </c>
      <c r="I282" s="6">
        <v>7164</v>
      </c>
      <c r="J282" t="s">
        <v>30</v>
      </c>
      <c r="K282" t="s">
        <v>38</v>
      </c>
      <c r="L282" t="s">
        <v>39</v>
      </c>
      <c r="M282">
        <v>1450328340</v>
      </c>
      <c r="N282">
        <v>1447606884</v>
      </c>
      <c r="O282" t="b">
        <v>1</v>
      </c>
      <c r="P282">
        <v>37</v>
      </c>
      <c r="Q282" t="b">
        <v>1</v>
      </c>
      <c r="R282" t="s">
        <v>33</v>
      </c>
      <c r="S282">
        <v>102</v>
      </c>
      <c r="T282">
        <v>193.62</v>
      </c>
      <c r="U282" t="s">
        <v>34</v>
      </c>
      <c r="V282" t="s">
        <v>35</v>
      </c>
      <c r="W282" s="7">
        <v>42323.70930555556</v>
      </c>
      <c r="X282" s="7">
        <v>42355.207638888889</v>
      </c>
      <c r="Y282" t="str">
        <f>VLOOKUP(H282,goalrangelookup,2,TRUE)</f>
        <v>5000-9999</v>
      </c>
    </row>
    <row r="283" spans="5:25" x14ac:dyDescent="0.3">
      <c r="E283">
        <v>3229</v>
      </c>
      <c r="F283" s="4" t="s">
        <v>613</v>
      </c>
      <c r="G283" s="4" t="s">
        <v>614</v>
      </c>
      <c r="H283" s="5">
        <v>20000</v>
      </c>
      <c r="I283" s="6">
        <v>21573</v>
      </c>
      <c r="J283" t="s">
        <v>30</v>
      </c>
      <c r="K283" t="s">
        <v>38</v>
      </c>
      <c r="L283" t="s">
        <v>39</v>
      </c>
      <c r="M283">
        <v>1416470398</v>
      </c>
      <c r="N283">
        <v>1413874798</v>
      </c>
      <c r="O283" t="b">
        <v>1</v>
      </c>
      <c r="P283">
        <v>202</v>
      </c>
      <c r="Q283" t="b">
        <v>1</v>
      </c>
      <c r="R283" t="s">
        <v>33</v>
      </c>
      <c r="S283">
        <v>108</v>
      </c>
      <c r="T283">
        <v>106.8</v>
      </c>
      <c r="U283" t="s">
        <v>34</v>
      </c>
      <c r="V283" t="s">
        <v>35</v>
      </c>
      <c r="W283" s="7">
        <v>41933.291643518518</v>
      </c>
      <c r="X283" s="7">
        <v>41963.333310185189</v>
      </c>
      <c r="Y283" t="str">
        <f>VLOOKUP(H283,goalrangelookup,2,TRUE)</f>
        <v>25000-29999</v>
      </c>
    </row>
    <row r="284" spans="5:25" x14ac:dyDescent="0.3">
      <c r="E284">
        <v>3230</v>
      </c>
      <c r="F284" s="4" t="s">
        <v>615</v>
      </c>
      <c r="G284" s="4" t="s">
        <v>616</v>
      </c>
      <c r="H284" s="5">
        <v>2600</v>
      </c>
      <c r="I284" s="6">
        <v>2857</v>
      </c>
      <c r="J284" t="s">
        <v>30</v>
      </c>
      <c r="K284" t="s">
        <v>38</v>
      </c>
      <c r="L284" t="s">
        <v>39</v>
      </c>
      <c r="M284">
        <v>1412135940</v>
      </c>
      <c r="N284">
        <v>1410840126</v>
      </c>
      <c r="O284" t="b">
        <v>1</v>
      </c>
      <c r="P284">
        <v>37</v>
      </c>
      <c r="Q284" t="b">
        <v>1</v>
      </c>
      <c r="R284" t="s">
        <v>33</v>
      </c>
      <c r="S284">
        <v>110</v>
      </c>
      <c r="T284">
        <v>77.22</v>
      </c>
      <c r="U284" t="s">
        <v>34</v>
      </c>
      <c r="V284" t="s">
        <v>35</v>
      </c>
      <c r="W284" s="7">
        <v>41898.168125000004</v>
      </c>
      <c r="X284" s="7">
        <v>41913.165972222225</v>
      </c>
      <c r="Y284" t="str">
        <f>VLOOKUP(H284,goalrangelookup,2,TRUE)</f>
        <v>1000-4999</v>
      </c>
    </row>
    <row r="285" spans="5:25" x14ac:dyDescent="0.3">
      <c r="E285">
        <v>3231</v>
      </c>
      <c r="F285" s="4" t="s">
        <v>617</v>
      </c>
      <c r="G285" s="4" t="s">
        <v>618</v>
      </c>
      <c r="H285" s="5">
        <v>1000</v>
      </c>
      <c r="I285" s="6">
        <v>1610</v>
      </c>
      <c r="J285" t="s">
        <v>30</v>
      </c>
      <c r="K285" t="s">
        <v>38</v>
      </c>
      <c r="L285" t="s">
        <v>39</v>
      </c>
      <c r="M285">
        <v>1460846347</v>
      </c>
      <c r="N285">
        <v>1458254347</v>
      </c>
      <c r="O285" t="b">
        <v>0</v>
      </c>
      <c r="P285">
        <v>28</v>
      </c>
      <c r="Q285" t="b">
        <v>1</v>
      </c>
      <c r="R285" t="s">
        <v>33</v>
      </c>
      <c r="S285">
        <v>161</v>
      </c>
      <c r="T285">
        <v>57.5</v>
      </c>
      <c r="U285" t="s">
        <v>34</v>
      </c>
      <c r="V285" t="s">
        <v>35</v>
      </c>
      <c r="W285" s="7">
        <v>42446.943831018521</v>
      </c>
      <c r="X285" s="7">
        <v>42476.943831018521</v>
      </c>
      <c r="Y285" t="str">
        <f>VLOOKUP(H285,goalrangelookup,2,TRUE)</f>
        <v>1000-4999</v>
      </c>
    </row>
    <row r="286" spans="5:25" x14ac:dyDescent="0.3">
      <c r="E286">
        <v>3232</v>
      </c>
      <c r="F286" s="4" t="s">
        <v>619</v>
      </c>
      <c r="G286" s="4" t="s">
        <v>620</v>
      </c>
      <c r="H286" s="5">
        <v>1000</v>
      </c>
      <c r="I286" s="6">
        <v>1312</v>
      </c>
      <c r="J286" t="s">
        <v>30</v>
      </c>
      <c r="K286" t="s">
        <v>38</v>
      </c>
      <c r="L286" t="s">
        <v>39</v>
      </c>
      <c r="M286">
        <v>1462334340</v>
      </c>
      <c r="N286">
        <v>1459711917</v>
      </c>
      <c r="O286" t="b">
        <v>1</v>
      </c>
      <c r="P286">
        <v>26</v>
      </c>
      <c r="Q286" t="b">
        <v>1</v>
      </c>
      <c r="R286" t="s">
        <v>33</v>
      </c>
      <c r="S286">
        <v>131</v>
      </c>
      <c r="T286">
        <v>50.46</v>
      </c>
      <c r="U286" t="s">
        <v>34</v>
      </c>
      <c r="V286" t="s">
        <v>35</v>
      </c>
      <c r="W286" s="7">
        <v>42463.81385416667</v>
      </c>
      <c r="X286" s="7">
        <v>42494.165972222225</v>
      </c>
      <c r="Y286" t="str">
        <f>VLOOKUP(H286,goalrangelookup,2,TRUE)</f>
        <v>1000-4999</v>
      </c>
    </row>
    <row r="287" spans="5:25" x14ac:dyDescent="0.3">
      <c r="E287">
        <v>3233</v>
      </c>
      <c r="F287" s="4" t="s">
        <v>621</v>
      </c>
      <c r="G287" s="4" t="s">
        <v>622</v>
      </c>
      <c r="H287" s="5">
        <v>5000</v>
      </c>
      <c r="I287" s="6">
        <v>5940</v>
      </c>
      <c r="J287" t="s">
        <v>30</v>
      </c>
      <c r="K287" t="s">
        <v>38</v>
      </c>
      <c r="L287" t="s">
        <v>39</v>
      </c>
      <c r="M287">
        <v>1488482355</v>
      </c>
      <c r="N287">
        <v>1485890355</v>
      </c>
      <c r="O287" t="b">
        <v>0</v>
      </c>
      <c r="P287">
        <v>61</v>
      </c>
      <c r="Q287" t="b">
        <v>1</v>
      </c>
      <c r="R287" t="s">
        <v>33</v>
      </c>
      <c r="S287">
        <v>119</v>
      </c>
      <c r="T287">
        <v>97.38</v>
      </c>
      <c r="U287" t="s">
        <v>34</v>
      </c>
      <c r="V287" t="s">
        <v>35</v>
      </c>
      <c r="W287" s="7">
        <v>42766.805034722223</v>
      </c>
      <c r="X287" s="7">
        <v>42796.805034722223</v>
      </c>
      <c r="Y287" t="str">
        <f>VLOOKUP(H287,goalrangelookup,2,TRUE)</f>
        <v>5000-9999</v>
      </c>
    </row>
    <row r="288" spans="5:25" x14ac:dyDescent="0.3">
      <c r="E288">
        <v>3234</v>
      </c>
      <c r="F288" s="4" t="s">
        <v>623</v>
      </c>
      <c r="G288" s="4" t="s">
        <v>624</v>
      </c>
      <c r="H288" s="5">
        <v>4000</v>
      </c>
      <c r="I288" s="6">
        <v>4015.71</v>
      </c>
      <c r="J288" t="s">
        <v>30</v>
      </c>
      <c r="K288" t="s">
        <v>31</v>
      </c>
      <c r="L288" t="s">
        <v>32</v>
      </c>
      <c r="M288">
        <v>1485991860</v>
      </c>
      <c r="N288">
        <v>1483124208</v>
      </c>
      <c r="O288" t="b">
        <v>0</v>
      </c>
      <c r="P288">
        <v>115</v>
      </c>
      <c r="Q288" t="b">
        <v>1</v>
      </c>
      <c r="R288" t="s">
        <v>33</v>
      </c>
      <c r="S288">
        <v>100</v>
      </c>
      <c r="T288">
        <v>34.92</v>
      </c>
      <c r="U288" t="s">
        <v>34</v>
      </c>
      <c r="V288" t="s">
        <v>35</v>
      </c>
      <c r="W288" s="7">
        <v>42734.789444444439</v>
      </c>
      <c r="X288" s="7">
        <v>42767.979861111111</v>
      </c>
      <c r="Y288" t="str">
        <f>VLOOKUP(H288,goalrangelookup,2,TRUE)</f>
        <v>1000-4999</v>
      </c>
    </row>
    <row r="289" spans="5:25" x14ac:dyDescent="0.3">
      <c r="E289">
        <v>3235</v>
      </c>
      <c r="F289" s="4" t="s">
        <v>625</v>
      </c>
      <c r="G289" s="4" t="s">
        <v>626</v>
      </c>
      <c r="H289" s="5">
        <v>15000</v>
      </c>
      <c r="I289" s="6">
        <v>15481</v>
      </c>
      <c r="J289" t="s">
        <v>30</v>
      </c>
      <c r="K289" t="s">
        <v>38</v>
      </c>
      <c r="L289" t="s">
        <v>39</v>
      </c>
      <c r="M289">
        <v>1467361251</v>
      </c>
      <c r="N289">
        <v>1464769251</v>
      </c>
      <c r="O289" t="b">
        <v>1</v>
      </c>
      <c r="P289">
        <v>181</v>
      </c>
      <c r="Q289" t="b">
        <v>1</v>
      </c>
      <c r="R289" t="s">
        <v>33</v>
      </c>
      <c r="S289">
        <v>103</v>
      </c>
      <c r="T289">
        <v>85.53</v>
      </c>
      <c r="U289" t="s">
        <v>34</v>
      </c>
      <c r="V289" t="s">
        <v>35</v>
      </c>
      <c r="W289" s="7">
        <v>42522.347812499997</v>
      </c>
      <c r="X289" s="7">
        <v>42552.347812499997</v>
      </c>
      <c r="Y289" t="str">
        <f>VLOOKUP(H289,goalrangelookup,2,TRUE)</f>
        <v>15000-19999</v>
      </c>
    </row>
    <row r="290" spans="5:25" x14ac:dyDescent="0.3">
      <c r="E290">
        <v>3236</v>
      </c>
      <c r="F290" s="4" t="s">
        <v>627</v>
      </c>
      <c r="G290" s="4" t="s">
        <v>628</v>
      </c>
      <c r="H290" s="5">
        <v>20000</v>
      </c>
      <c r="I290" s="6">
        <v>20120</v>
      </c>
      <c r="J290" t="s">
        <v>30</v>
      </c>
      <c r="K290" t="s">
        <v>38</v>
      </c>
      <c r="L290" t="s">
        <v>39</v>
      </c>
      <c r="M290">
        <v>1482962433</v>
      </c>
      <c r="N290">
        <v>1480370433</v>
      </c>
      <c r="O290" t="b">
        <v>0</v>
      </c>
      <c r="P290">
        <v>110</v>
      </c>
      <c r="Q290" t="b">
        <v>1</v>
      </c>
      <c r="R290" t="s">
        <v>33</v>
      </c>
      <c r="S290">
        <v>101</v>
      </c>
      <c r="T290">
        <v>182.91</v>
      </c>
      <c r="U290" t="s">
        <v>34</v>
      </c>
      <c r="V290" t="s">
        <v>35</v>
      </c>
      <c r="W290" s="7">
        <v>42702.917048611111</v>
      </c>
      <c r="X290" s="7">
        <v>42732.917048611111</v>
      </c>
      <c r="Y290" t="str">
        <f>VLOOKUP(H290,goalrangelookup,2,TRUE)</f>
        <v>25000-29999</v>
      </c>
    </row>
    <row r="291" spans="5:25" x14ac:dyDescent="0.3">
      <c r="E291">
        <v>3237</v>
      </c>
      <c r="F291" s="4" t="s">
        <v>629</v>
      </c>
      <c r="G291" s="4" t="s">
        <v>630</v>
      </c>
      <c r="H291" s="5">
        <v>35000</v>
      </c>
      <c r="I291" s="6">
        <v>35275.64</v>
      </c>
      <c r="J291" t="s">
        <v>30</v>
      </c>
      <c r="K291" t="s">
        <v>38</v>
      </c>
      <c r="L291" t="s">
        <v>39</v>
      </c>
      <c r="M291">
        <v>1443499140</v>
      </c>
      <c r="N291">
        <v>1441452184</v>
      </c>
      <c r="O291" t="b">
        <v>1</v>
      </c>
      <c r="P291">
        <v>269</v>
      </c>
      <c r="Q291" t="b">
        <v>1</v>
      </c>
      <c r="R291" t="s">
        <v>33</v>
      </c>
      <c r="S291">
        <v>101</v>
      </c>
      <c r="T291">
        <v>131.13999999999999</v>
      </c>
      <c r="U291" t="s">
        <v>34</v>
      </c>
      <c r="V291" t="s">
        <v>35</v>
      </c>
      <c r="W291" s="7">
        <v>42252.474351851852</v>
      </c>
      <c r="X291" s="7">
        <v>42276.165972222225</v>
      </c>
      <c r="Y291" t="str">
        <f>VLOOKUP(H291,goalrangelookup,2,TRUE)</f>
        <v>45000-49999</v>
      </c>
    </row>
    <row r="292" spans="5:25" x14ac:dyDescent="0.3">
      <c r="E292">
        <v>3238</v>
      </c>
      <c r="F292" s="4" t="s">
        <v>631</v>
      </c>
      <c r="G292" s="4" t="s">
        <v>632</v>
      </c>
      <c r="H292" s="5">
        <v>2800</v>
      </c>
      <c r="I292" s="6">
        <v>3145</v>
      </c>
      <c r="J292" t="s">
        <v>30</v>
      </c>
      <c r="K292" t="s">
        <v>31</v>
      </c>
      <c r="L292" t="s">
        <v>32</v>
      </c>
      <c r="M292">
        <v>1435752898</v>
      </c>
      <c r="N292">
        <v>1433160898</v>
      </c>
      <c r="O292" t="b">
        <v>1</v>
      </c>
      <c r="P292">
        <v>79</v>
      </c>
      <c r="Q292" t="b">
        <v>1</v>
      </c>
      <c r="R292" t="s">
        <v>33</v>
      </c>
      <c r="S292">
        <v>112</v>
      </c>
      <c r="T292">
        <v>39.81</v>
      </c>
      <c r="U292" t="s">
        <v>34</v>
      </c>
      <c r="V292" t="s">
        <v>35</v>
      </c>
      <c r="W292" s="7">
        <v>42156.510393518518</v>
      </c>
      <c r="X292" s="7">
        <v>42186.510393518518</v>
      </c>
      <c r="Y292" t="str">
        <f>VLOOKUP(H292,goalrangelookup,2,TRUE)</f>
        <v>1000-4999</v>
      </c>
    </row>
    <row r="293" spans="5:25" x14ac:dyDescent="0.3">
      <c r="E293">
        <v>3239</v>
      </c>
      <c r="F293" s="4" t="s">
        <v>633</v>
      </c>
      <c r="G293" s="4" t="s">
        <v>634</v>
      </c>
      <c r="H293" s="5">
        <v>5862</v>
      </c>
      <c r="I293" s="6">
        <v>6208.98</v>
      </c>
      <c r="J293" t="s">
        <v>30</v>
      </c>
      <c r="K293" t="s">
        <v>31</v>
      </c>
      <c r="L293" t="s">
        <v>32</v>
      </c>
      <c r="M293">
        <v>1445817540</v>
      </c>
      <c r="N293">
        <v>1443665293</v>
      </c>
      <c r="O293" t="b">
        <v>1</v>
      </c>
      <c r="P293">
        <v>104</v>
      </c>
      <c r="Q293" t="b">
        <v>1</v>
      </c>
      <c r="R293" t="s">
        <v>33</v>
      </c>
      <c r="S293">
        <v>106</v>
      </c>
      <c r="T293">
        <v>59.7</v>
      </c>
      <c r="U293" t="s">
        <v>34</v>
      </c>
      <c r="V293" t="s">
        <v>35</v>
      </c>
      <c r="W293" s="7">
        <v>42278.089039351849</v>
      </c>
      <c r="X293" s="7">
        <v>42302.999305555553</v>
      </c>
      <c r="Y293" t="str">
        <f>VLOOKUP(H293,goalrangelookup,2,TRUE)</f>
        <v>5000-9999</v>
      </c>
    </row>
    <row r="294" spans="5:25" x14ac:dyDescent="0.3">
      <c r="E294">
        <v>3240</v>
      </c>
      <c r="F294" s="4" t="s">
        <v>635</v>
      </c>
      <c r="G294" s="4" t="s">
        <v>636</v>
      </c>
      <c r="H294" s="5">
        <v>3000</v>
      </c>
      <c r="I294" s="6">
        <v>3017</v>
      </c>
      <c r="J294" t="s">
        <v>30</v>
      </c>
      <c r="K294" t="s">
        <v>31</v>
      </c>
      <c r="L294" t="s">
        <v>32</v>
      </c>
      <c r="M294">
        <v>1487286000</v>
      </c>
      <c r="N294">
        <v>1484843948</v>
      </c>
      <c r="O294" t="b">
        <v>0</v>
      </c>
      <c r="P294">
        <v>34</v>
      </c>
      <c r="Q294" t="b">
        <v>1</v>
      </c>
      <c r="R294" t="s">
        <v>33</v>
      </c>
      <c r="S294">
        <v>101</v>
      </c>
      <c r="T294">
        <v>88.74</v>
      </c>
      <c r="U294" t="s">
        <v>34</v>
      </c>
      <c r="V294" t="s">
        <v>35</v>
      </c>
      <c r="W294" s="7">
        <v>42754.693842592591</v>
      </c>
      <c r="X294" s="7">
        <v>42782.958333333328</v>
      </c>
      <c r="Y294" t="str">
        <f>VLOOKUP(H294,goalrangelookup,2,TRUE)</f>
        <v>1000-4999</v>
      </c>
    </row>
    <row r="295" spans="5:25" x14ac:dyDescent="0.3">
      <c r="E295">
        <v>3241</v>
      </c>
      <c r="F295" s="4" t="s">
        <v>637</v>
      </c>
      <c r="G295" s="4" t="s">
        <v>638</v>
      </c>
      <c r="H295" s="5">
        <v>8500</v>
      </c>
      <c r="I295" s="6">
        <v>9801</v>
      </c>
      <c r="J295" t="s">
        <v>30</v>
      </c>
      <c r="K295" t="s">
        <v>38</v>
      </c>
      <c r="L295" t="s">
        <v>39</v>
      </c>
      <c r="M295">
        <v>1413269940</v>
      </c>
      <c r="N295">
        <v>1410421670</v>
      </c>
      <c r="O295" t="b">
        <v>1</v>
      </c>
      <c r="P295">
        <v>167</v>
      </c>
      <c r="Q295" t="b">
        <v>1</v>
      </c>
      <c r="R295" t="s">
        <v>33</v>
      </c>
      <c r="S295">
        <v>115</v>
      </c>
      <c r="T295">
        <v>58.69</v>
      </c>
      <c r="U295" t="s">
        <v>34</v>
      </c>
      <c r="V295" t="s">
        <v>35</v>
      </c>
      <c r="W295" s="7">
        <v>41893.324884259258</v>
      </c>
      <c r="X295" s="7">
        <v>41926.290972222225</v>
      </c>
      <c r="Y295" t="str">
        <f>VLOOKUP(H295,goalrangelookup,2,TRUE)</f>
        <v>5000-9999</v>
      </c>
    </row>
    <row r="296" spans="5:25" ht="28.8" x14ac:dyDescent="0.3">
      <c r="E296">
        <v>3242</v>
      </c>
      <c r="F296" s="4" t="s">
        <v>639</v>
      </c>
      <c r="G296" s="4" t="s">
        <v>640</v>
      </c>
      <c r="H296" s="5">
        <v>10000</v>
      </c>
      <c r="I296" s="6">
        <v>12730.42</v>
      </c>
      <c r="J296" t="s">
        <v>30</v>
      </c>
      <c r="K296" t="s">
        <v>38</v>
      </c>
      <c r="L296" t="s">
        <v>39</v>
      </c>
      <c r="M296">
        <v>1411150092</v>
      </c>
      <c r="N296">
        <v>1408558092</v>
      </c>
      <c r="O296" t="b">
        <v>1</v>
      </c>
      <c r="P296">
        <v>183</v>
      </c>
      <c r="Q296" t="b">
        <v>1</v>
      </c>
      <c r="R296" t="s">
        <v>33</v>
      </c>
      <c r="S296">
        <v>127</v>
      </c>
      <c r="T296">
        <v>69.569999999999993</v>
      </c>
      <c r="U296" t="s">
        <v>34</v>
      </c>
      <c r="V296" t="s">
        <v>35</v>
      </c>
      <c r="W296" s="7">
        <v>41871.755694444444</v>
      </c>
      <c r="X296" s="7">
        <v>41901.755694444444</v>
      </c>
      <c r="Y296" t="str">
        <f>VLOOKUP(H296,goalrangelookup,2,TRUE)</f>
        <v>10000-14999</v>
      </c>
    </row>
    <row r="297" spans="5:25" x14ac:dyDescent="0.3">
      <c r="E297">
        <v>3243</v>
      </c>
      <c r="F297" s="4" t="s">
        <v>641</v>
      </c>
      <c r="G297" s="4" t="s">
        <v>642</v>
      </c>
      <c r="H297" s="5">
        <v>8000</v>
      </c>
      <c r="I297" s="6">
        <v>8227</v>
      </c>
      <c r="J297" t="s">
        <v>30</v>
      </c>
      <c r="K297" t="s">
        <v>38</v>
      </c>
      <c r="L297" t="s">
        <v>39</v>
      </c>
      <c r="M297">
        <v>1444348800</v>
      </c>
      <c r="N297">
        <v>1442283562</v>
      </c>
      <c r="O297" t="b">
        <v>1</v>
      </c>
      <c r="P297">
        <v>71</v>
      </c>
      <c r="Q297" t="b">
        <v>1</v>
      </c>
      <c r="R297" t="s">
        <v>33</v>
      </c>
      <c r="S297">
        <v>103</v>
      </c>
      <c r="T297">
        <v>115.87</v>
      </c>
      <c r="U297" t="s">
        <v>34</v>
      </c>
      <c r="V297" t="s">
        <v>35</v>
      </c>
      <c r="W297" s="7">
        <v>42262.096782407403</v>
      </c>
      <c r="X297" s="7">
        <v>42286</v>
      </c>
      <c r="Y297" t="str">
        <f>VLOOKUP(H297,goalrangelookup,2,TRUE)</f>
        <v>5000-9999</v>
      </c>
    </row>
    <row r="298" spans="5:25" x14ac:dyDescent="0.3">
      <c r="E298">
        <v>3244</v>
      </c>
      <c r="F298" s="4" t="s">
        <v>643</v>
      </c>
      <c r="G298" s="4" t="s">
        <v>644</v>
      </c>
      <c r="H298" s="5">
        <v>1600</v>
      </c>
      <c r="I298" s="6">
        <v>1647</v>
      </c>
      <c r="J298" t="s">
        <v>30</v>
      </c>
      <c r="K298" t="s">
        <v>31</v>
      </c>
      <c r="L298" t="s">
        <v>32</v>
      </c>
      <c r="M298">
        <v>1480613982</v>
      </c>
      <c r="N298">
        <v>1478018382</v>
      </c>
      <c r="O298" t="b">
        <v>0</v>
      </c>
      <c r="P298">
        <v>69</v>
      </c>
      <c r="Q298" t="b">
        <v>1</v>
      </c>
      <c r="R298" t="s">
        <v>33</v>
      </c>
      <c r="S298">
        <v>103</v>
      </c>
      <c r="T298">
        <v>23.87</v>
      </c>
      <c r="U298" t="s">
        <v>34</v>
      </c>
      <c r="V298" t="s">
        <v>35</v>
      </c>
      <c r="W298" s="7">
        <v>42675.694236111114</v>
      </c>
      <c r="X298" s="7">
        <v>42705.735902777778</v>
      </c>
      <c r="Y298" t="str">
        <f>VLOOKUP(H298,goalrangelookup,2,TRUE)</f>
        <v>1000-4999</v>
      </c>
    </row>
    <row r="299" spans="5:25" x14ac:dyDescent="0.3">
      <c r="E299">
        <v>3245</v>
      </c>
      <c r="F299" s="4" t="s">
        <v>645</v>
      </c>
      <c r="G299" s="4" t="s">
        <v>646</v>
      </c>
      <c r="H299" s="5">
        <v>21000</v>
      </c>
      <c r="I299" s="6">
        <v>21904</v>
      </c>
      <c r="J299" t="s">
        <v>30</v>
      </c>
      <c r="K299" t="s">
        <v>38</v>
      </c>
      <c r="L299" t="s">
        <v>39</v>
      </c>
      <c r="M299">
        <v>1434074400</v>
      </c>
      <c r="N299">
        <v>1431354258</v>
      </c>
      <c r="O299" t="b">
        <v>0</v>
      </c>
      <c r="P299">
        <v>270</v>
      </c>
      <c r="Q299" t="b">
        <v>1</v>
      </c>
      <c r="R299" t="s">
        <v>33</v>
      </c>
      <c r="S299">
        <v>104</v>
      </c>
      <c r="T299">
        <v>81.13</v>
      </c>
      <c r="U299" t="s">
        <v>34</v>
      </c>
      <c r="V299" t="s">
        <v>35</v>
      </c>
      <c r="W299" s="7">
        <v>42135.60020833333</v>
      </c>
      <c r="X299" s="7">
        <v>42167.083333333328</v>
      </c>
      <c r="Y299" t="str">
        <f>VLOOKUP(H299,goalrangelookup,2,TRUE)</f>
        <v>25000-29999</v>
      </c>
    </row>
    <row r="300" spans="5:25" x14ac:dyDescent="0.3">
      <c r="E300">
        <v>3246</v>
      </c>
      <c r="F300" s="4" t="s">
        <v>647</v>
      </c>
      <c r="G300" s="4" t="s">
        <v>648</v>
      </c>
      <c r="H300" s="5">
        <v>10000</v>
      </c>
      <c r="I300" s="6">
        <v>11122</v>
      </c>
      <c r="J300" t="s">
        <v>30</v>
      </c>
      <c r="K300" t="s">
        <v>38</v>
      </c>
      <c r="L300" t="s">
        <v>39</v>
      </c>
      <c r="M300">
        <v>1442030340</v>
      </c>
      <c r="N300">
        <v>1439551200</v>
      </c>
      <c r="O300" t="b">
        <v>1</v>
      </c>
      <c r="P300">
        <v>193</v>
      </c>
      <c r="Q300" t="b">
        <v>1</v>
      </c>
      <c r="R300" t="s">
        <v>33</v>
      </c>
      <c r="S300">
        <v>111</v>
      </c>
      <c r="T300">
        <v>57.63</v>
      </c>
      <c r="U300" t="s">
        <v>34</v>
      </c>
      <c r="V300" t="s">
        <v>35</v>
      </c>
      <c r="W300" s="7">
        <v>42230.472222222219</v>
      </c>
      <c r="X300" s="7">
        <v>42259.165972222225</v>
      </c>
      <c r="Y300" t="str">
        <f>VLOOKUP(H300,goalrangelookup,2,TRUE)</f>
        <v>10000-14999</v>
      </c>
    </row>
    <row r="301" spans="5:25" x14ac:dyDescent="0.3">
      <c r="E301">
        <v>3247</v>
      </c>
      <c r="F301" s="4" t="s">
        <v>649</v>
      </c>
      <c r="G301" s="4" t="s">
        <v>650</v>
      </c>
      <c r="H301" s="5">
        <v>2500</v>
      </c>
      <c r="I301" s="6">
        <v>2646.5</v>
      </c>
      <c r="J301" t="s">
        <v>30</v>
      </c>
      <c r="K301" t="s">
        <v>31</v>
      </c>
      <c r="L301" t="s">
        <v>32</v>
      </c>
      <c r="M301">
        <v>1436696712</v>
      </c>
      <c r="N301">
        <v>1434104712</v>
      </c>
      <c r="O301" t="b">
        <v>1</v>
      </c>
      <c r="P301">
        <v>57</v>
      </c>
      <c r="Q301" t="b">
        <v>1</v>
      </c>
      <c r="R301" t="s">
        <v>33</v>
      </c>
      <c r="S301">
        <v>106</v>
      </c>
      <c r="T301">
        <v>46.43</v>
      </c>
      <c r="U301" t="s">
        <v>34</v>
      </c>
      <c r="V301" t="s">
        <v>35</v>
      </c>
      <c r="W301" s="7">
        <v>42167.434166666666</v>
      </c>
      <c r="X301" s="7">
        <v>42197.434166666666</v>
      </c>
      <c r="Y301" t="str">
        <f>VLOOKUP(H301,goalrangelookup,2,TRUE)</f>
        <v>1000-4999</v>
      </c>
    </row>
    <row r="302" spans="5:25" x14ac:dyDescent="0.3">
      <c r="E302">
        <v>3248</v>
      </c>
      <c r="F302" s="4" t="s">
        <v>651</v>
      </c>
      <c r="G302" s="4" t="s">
        <v>652</v>
      </c>
      <c r="H302" s="5">
        <v>12000</v>
      </c>
      <c r="I302" s="6">
        <v>12095</v>
      </c>
      <c r="J302" t="s">
        <v>30</v>
      </c>
      <c r="K302" t="s">
        <v>38</v>
      </c>
      <c r="L302" t="s">
        <v>39</v>
      </c>
      <c r="M302">
        <v>1428178757</v>
      </c>
      <c r="N302">
        <v>1425590357</v>
      </c>
      <c r="O302" t="b">
        <v>1</v>
      </c>
      <c r="P302">
        <v>200</v>
      </c>
      <c r="Q302" t="b">
        <v>1</v>
      </c>
      <c r="R302" t="s">
        <v>33</v>
      </c>
      <c r="S302">
        <v>101</v>
      </c>
      <c r="T302">
        <v>60.48</v>
      </c>
      <c r="U302" t="s">
        <v>34</v>
      </c>
      <c r="V302" t="s">
        <v>35</v>
      </c>
      <c r="W302" s="7">
        <v>42068.888391203705</v>
      </c>
      <c r="X302" s="7">
        <v>42098.846724537041</v>
      </c>
      <c r="Y302" t="str">
        <f>VLOOKUP(H302,goalrangelookup,2,TRUE)</f>
        <v>10000-14999</v>
      </c>
    </row>
    <row r="303" spans="5:25" x14ac:dyDescent="0.3">
      <c r="E303">
        <v>3249</v>
      </c>
      <c r="F303" s="4" t="s">
        <v>653</v>
      </c>
      <c r="G303" s="4" t="s">
        <v>654</v>
      </c>
      <c r="H303" s="5">
        <v>5500</v>
      </c>
      <c r="I303" s="6">
        <v>5771</v>
      </c>
      <c r="J303" t="s">
        <v>30</v>
      </c>
      <c r="K303" t="s">
        <v>38</v>
      </c>
      <c r="L303" t="s">
        <v>39</v>
      </c>
      <c r="M303">
        <v>1434822914</v>
      </c>
      <c r="N303">
        <v>1432230914</v>
      </c>
      <c r="O303" t="b">
        <v>1</v>
      </c>
      <c r="P303">
        <v>88</v>
      </c>
      <c r="Q303" t="b">
        <v>1</v>
      </c>
      <c r="R303" t="s">
        <v>33</v>
      </c>
      <c r="S303">
        <v>105</v>
      </c>
      <c r="T303">
        <v>65.58</v>
      </c>
      <c r="U303" t="s">
        <v>34</v>
      </c>
      <c r="V303" t="s">
        <v>35</v>
      </c>
      <c r="W303" s="7">
        <v>42145.746689814812</v>
      </c>
      <c r="X303" s="7">
        <v>42175.746689814812</v>
      </c>
      <c r="Y303" t="str">
        <f>VLOOKUP(H303,goalrangelookup,2,TRUE)</f>
        <v>5000-9999</v>
      </c>
    </row>
    <row r="304" spans="5:25" x14ac:dyDescent="0.3">
      <c r="E304">
        <v>3250</v>
      </c>
      <c r="F304" s="4" t="s">
        <v>655</v>
      </c>
      <c r="G304" s="4" t="s">
        <v>656</v>
      </c>
      <c r="H304" s="5">
        <v>25000</v>
      </c>
      <c r="I304" s="6">
        <v>25388</v>
      </c>
      <c r="J304" t="s">
        <v>30</v>
      </c>
      <c r="K304" t="s">
        <v>38</v>
      </c>
      <c r="L304" t="s">
        <v>39</v>
      </c>
      <c r="M304">
        <v>1415213324</v>
      </c>
      <c r="N304">
        <v>1412617724</v>
      </c>
      <c r="O304" t="b">
        <v>1</v>
      </c>
      <c r="P304">
        <v>213</v>
      </c>
      <c r="Q304" t="b">
        <v>1</v>
      </c>
      <c r="R304" t="s">
        <v>33</v>
      </c>
      <c r="S304">
        <v>102</v>
      </c>
      <c r="T304">
        <v>119.19</v>
      </c>
      <c r="U304" t="s">
        <v>34</v>
      </c>
      <c r="V304" t="s">
        <v>35</v>
      </c>
      <c r="W304" s="7">
        <v>41918.742175925923</v>
      </c>
      <c r="X304" s="7">
        <v>41948.783842592595</v>
      </c>
      <c r="Y304" t="str">
        <f>VLOOKUP(H304,goalrangelookup,2,TRUE)</f>
        <v>30000-34999</v>
      </c>
    </row>
    <row r="305" spans="5:25" x14ac:dyDescent="0.3">
      <c r="E305">
        <v>3251</v>
      </c>
      <c r="F305" s="4" t="s">
        <v>657</v>
      </c>
      <c r="G305" s="4" t="s">
        <v>658</v>
      </c>
      <c r="H305" s="5">
        <v>1500</v>
      </c>
      <c r="I305" s="6">
        <v>1661</v>
      </c>
      <c r="J305" t="s">
        <v>30</v>
      </c>
      <c r="K305" t="s">
        <v>38</v>
      </c>
      <c r="L305" t="s">
        <v>39</v>
      </c>
      <c r="M305">
        <v>1434907966</v>
      </c>
      <c r="N305">
        <v>1432315966</v>
      </c>
      <c r="O305" t="b">
        <v>1</v>
      </c>
      <c r="P305">
        <v>20</v>
      </c>
      <c r="Q305" t="b">
        <v>1</v>
      </c>
      <c r="R305" t="s">
        <v>33</v>
      </c>
      <c r="S305">
        <v>111</v>
      </c>
      <c r="T305">
        <v>83.05</v>
      </c>
      <c r="U305" t="s">
        <v>34</v>
      </c>
      <c r="V305" t="s">
        <v>35</v>
      </c>
      <c r="W305" s="7">
        <v>42146.731087962966</v>
      </c>
      <c r="X305" s="7">
        <v>42176.731087962966</v>
      </c>
      <c r="Y305" t="str">
        <f>VLOOKUP(H305,goalrangelookup,2,TRUE)</f>
        <v>1000-4999</v>
      </c>
    </row>
    <row r="306" spans="5:25" x14ac:dyDescent="0.3">
      <c r="E306">
        <v>3252</v>
      </c>
      <c r="F306" s="4" t="s">
        <v>659</v>
      </c>
      <c r="G306" s="4" t="s">
        <v>660</v>
      </c>
      <c r="H306" s="5">
        <v>2250</v>
      </c>
      <c r="I306" s="6">
        <v>2876</v>
      </c>
      <c r="J306" t="s">
        <v>30</v>
      </c>
      <c r="K306" t="s">
        <v>31</v>
      </c>
      <c r="L306" t="s">
        <v>32</v>
      </c>
      <c r="M306">
        <v>1473247240</v>
      </c>
      <c r="N306">
        <v>1470655240</v>
      </c>
      <c r="O306" t="b">
        <v>1</v>
      </c>
      <c r="P306">
        <v>50</v>
      </c>
      <c r="Q306" t="b">
        <v>1</v>
      </c>
      <c r="R306" t="s">
        <v>33</v>
      </c>
      <c r="S306">
        <v>128</v>
      </c>
      <c r="T306">
        <v>57.52</v>
      </c>
      <c r="U306" t="s">
        <v>34</v>
      </c>
      <c r="V306" t="s">
        <v>35</v>
      </c>
      <c r="W306" s="7">
        <v>42590.472685185188</v>
      </c>
      <c r="X306" s="7">
        <v>42620.472685185188</v>
      </c>
      <c r="Y306" t="str">
        <f>VLOOKUP(H306,goalrangelookup,2,TRUE)</f>
        <v>1000-4999</v>
      </c>
    </row>
    <row r="307" spans="5:25" ht="28.8" x14ac:dyDescent="0.3">
      <c r="E307">
        <v>3253</v>
      </c>
      <c r="F307" s="4" t="s">
        <v>661</v>
      </c>
      <c r="G307" s="4" t="s">
        <v>662</v>
      </c>
      <c r="H307" s="5">
        <v>20000</v>
      </c>
      <c r="I307" s="6">
        <v>20365</v>
      </c>
      <c r="J307" t="s">
        <v>30</v>
      </c>
      <c r="K307" t="s">
        <v>38</v>
      </c>
      <c r="L307" t="s">
        <v>39</v>
      </c>
      <c r="M307">
        <v>1473306300</v>
      </c>
      <c r="N307">
        <v>1471701028</v>
      </c>
      <c r="O307" t="b">
        <v>1</v>
      </c>
      <c r="P307">
        <v>115</v>
      </c>
      <c r="Q307" t="b">
        <v>1</v>
      </c>
      <c r="R307" t="s">
        <v>33</v>
      </c>
      <c r="S307">
        <v>102</v>
      </c>
      <c r="T307">
        <v>177.09</v>
      </c>
      <c r="U307" t="s">
        <v>34</v>
      </c>
      <c r="V307" t="s">
        <v>35</v>
      </c>
      <c r="W307" s="7">
        <v>42602.576712962968</v>
      </c>
      <c r="X307" s="7">
        <v>42621.15625</v>
      </c>
      <c r="Y307" t="str">
        <f>VLOOKUP(H307,goalrangelookup,2,TRUE)</f>
        <v>25000-29999</v>
      </c>
    </row>
    <row r="308" spans="5:25" x14ac:dyDescent="0.3">
      <c r="E308">
        <v>3254</v>
      </c>
      <c r="F308" s="4" t="s">
        <v>663</v>
      </c>
      <c r="G308" s="4" t="s">
        <v>664</v>
      </c>
      <c r="H308" s="5">
        <v>13000</v>
      </c>
      <c r="I308" s="6">
        <v>13163.5</v>
      </c>
      <c r="J308" t="s">
        <v>30</v>
      </c>
      <c r="K308" t="s">
        <v>31</v>
      </c>
      <c r="L308" t="s">
        <v>32</v>
      </c>
      <c r="M308">
        <v>1427331809</v>
      </c>
      <c r="N308">
        <v>1424743409</v>
      </c>
      <c r="O308" t="b">
        <v>1</v>
      </c>
      <c r="P308">
        <v>186</v>
      </c>
      <c r="Q308" t="b">
        <v>1</v>
      </c>
      <c r="R308" t="s">
        <v>33</v>
      </c>
      <c r="S308">
        <v>101</v>
      </c>
      <c r="T308">
        <v>70.77</v>
      </c>
      <c r="U308" t="s">
        <v>34</v>
      </c>
      <c r="V308" t="s">
        <v>35</v>
      </c>
      <c r="W308" s="7">
        <v>42059.085752314815</v>
      </c>
      <c r="X308" s="7">
        <v>42089.044085648144</v>
      </c>
      <c r="Y308" t="str">
        <f>VLOOKUP(H308,goalrangelookup,2,TRUE)</f>
        <v>15000-19999</v>
      </c>
    </row>
    <row r="309" spans="5:25" ht="28.8" x14ac:dyDescent="0.3">
      <c r="E309">
        <v>3255</v>
      </c>
      <c r="F309" s="4" t="s">
        <v>665</v>
      </c>
      <c r="G309" s="4" t="s">
        <v>666</v>
      </c>
      <c r="H309" s="5">
        <v>300</v>
      </c>
      <c r="I309" s="6">
        <v>525</v>
      </c>
      <c r="J309" t="s">
        <v>30</v>
      </c>
      <c r="K309" t="s">
        <v>31</v>
      </c>
      <c r="L309" t="s">
        <v>32</v>
      </c>
      <c r="M309">
        <v>1412706375</v>
      </c>
      <c r="N309">
        <v>1410114375</v>
      </c>
      <c r="O309" t="b">
        <v>1</v>
      </c>
      <c r="P309">
        <v>18</v>
      </c>
      <c r="Q309" t="b">
        <v>1</v>
      </c>
      <c r="R309" t="s">
        <v>33</v>
      </c>
      <c r="S309">
        <v>175</v>
      </c>
      <c r="T309">
        <v>29.17</v>
      </c>
      <c r="U309" t="s">
        <v>34</v>
      </c>
      <c r="V309" t="s">
        <v>35</v>
      </c>
      <c r="W309" s="7">
        <v>41889.768229166664</v>
      </c>
      <c r="X309" s="7">
        <v>41919.768229166664</v>
      </c>
      <c r="Y309" t="str">
        <f>VLOOKUP(H309,goalrangelookup,2,TRUE)</f>
        <v>0-999</v>
      </c>
    </row>
    <row r="310" spans="5:25" x14ac:dyDescent="0.3">
      <c r="E310">
        <v>3256</v>
      </c>
      <c r="F310" s="4" t="s">
        <v>667</v>
      </c>
      <c r="G310" s="4" t="s">
        <v>668</v>
      </c>
      <c r="H310" s="5">
        <v>10000</v>
      </c>
      <c r="I310" s="6">
        <v>12806</v>
      </c>
      <c r="J310" t="s">
        <v>30</v>
      </c>
      <c r="K310" t="s">
        <v>38</v>
      </c>
      <c r="L310" t="s">
        <v>39</v>
      </c>
      <c r="M310">
        <v>1433995140</v>
      </c>
      <c r="N310">
        <v>1432129577</v>
      </c>
      <c r="O310" t="b">
        <v>1</v>
      </c>
      <c r="P310">
        <v>176</v>
      </c>
      <c r="Q310" t="b">
        <v>1</v>
      </c>
      <c r="R310" t="s">
        <v>33</v>
      </c>
      <c r="S310">
        <v>128</v>
      </c>
      <c r="T310">
        <v>72.760000000000005</v>
      </c>
      <c r="U310" t="s">
        <v>34</v>
      </c>
      <c r="V310" t="s">
        <v>35</v>
      </c>
      <c r="W310" s="7">
        <v>42144.573807870373</v>
      </c>
      <c r="X310" s="7">
        <v>42166.165972222225</v>
      </c>
      <c r="Y310" t="str">
        <f>VLOOKUP(H310,goalrangelookup,2,TRUE)</f>
        <v>10000-14999</v>
      </c>
    </row>
    <row r="311" spans="5:25" x14ac:dyDescent="0.3">
      <c r="E311">
        <v>3257</v>
      </c>
      <c r="F311" s="4" t="s">
        <v>669</v>
      </c>
      <c r="G311" s="4" t="s">
        <v>670</v>
      </c>
      <c r="H311" s="5">
        <v>2000</v>
      </c>
      <c r="I311" s="6">
        <v>2125.9899999999998</v>
      </c>
      <c r="J311" t="s">
        <v>30</v>
      </c>
      <c r="K311" t="s">
        <v>31</v>
      </c>
      <c r="L311" t="s">
        <v>32</v>
      </c>
      <c r="M311">
        <v>1487769952</v>
      </c>
      <c r="N311">
        <v>1485177952</v>
      </c>
      <c r="O311" t="b">
        <v>0</v>
      </c>
      <c r="P311">
        <v>41</v>
      </c>
      <c r="Q311" t="b">
        <v>1</v>
      </c>
      <c r="R311" t="s">
        <v>33</v>
      </c>
      <c r="S311">
        <v>106</v>
      </c>
      <c r="T311">
        <v>51.85</v>
      </c>
      <c r="U311" t="s">
        <v>34</v>
      </c>
      <c r="V311" t="s">
        <v>35</v>
      </c>
      <c r="W311" s="7">
        <v>42758.559629629628</v>
      </c>
      <c r="X311" s="7">
        <v>42788.559629629628</v>
      </c>
      <c r="Y311" t="str">
        <f>VLOOKUP(H311,goalrangelookup,2,TRUE)</f>
        <v>1000-4999</v>
      </c>
    </row>
    <row r="312" spans="5:25" x14ac:dyDescent="0.3">
      <c r="E312">
        <v>3258</v>
      </c>
      <c r="F312" s="4" t="s">
        <v>671</v>
      </c>
      <c r="G312" s="4" t="s">
        <v>672</v>
      </c>
      <c r="H312" s="5">
        <v>7000</v>
      </c>
      <c r="I312" s="6">
        <v>7365</v>
      </c>
      <c r="J312" t="s">
        <v>30</v>
      </c>
      <c r="K312" t="s">
        <v>38</v>
      </c>
      <c r="L312" t="s">
        <v>39</v>
      </c>
      <c r="M312">
        <v>1420751861</v>
      </c>
      <c r="N312">
        <v>1418159861</v>
      </c>
      <c r="O312" t="b">
        <v>1</v>
      </c>
      <c r="P312">
        <v>75</v>
      </c>
      <c r="Q312" t="b">
        <v>1</v>
      </c>
      <c r="R312" t="s">
        <v>33</v>
      </c>
      <c r="S312">
        <v>105</v>
      </c>
      <c r="T312">
        <v>98.2</v>
      </c>
      <c r="U312" t="s">
        <v>34</v>
      </c>
      <c r="V312" t="s">
        <v>35</v>
      </c>
      <c r="W312" s="7">
        <v>41982.887280092589</v>
      </c>
      <c r="X312" s="7">
        <v>42012.887280092589</v>
      </c>
      <c r="Y312" t="str">
        <f>VLOOKUP(H312,goalrangelookup,2,TRUE)</f>
        <v>5000-9999</v>
      </c>
    </row>
    <row r="313" spans="5:25" x14ac:dyDescent="0.3">
      <c r="E313">
        <v>3259</v>
      </c>
      <c r="F313" s="4" t="s">
        <v>673</v>
      </c>
      <c r="G313" s="4" t="s">
        <v>674</v>
      </c>
      <c r="H313" s="5">
        <v>23000</v>
      </c>
      <c r="I313" s="6">
        <v>24418.6</v>
      </c>
      <c r="J313" t="s">
        <v>30</v>
      </c>
      <c r="K313" t="s">
        <v>38</v>
      </c>
      <c r="L313" t="s">
        <v>39</v>
      </c>
      <c r="M313">
        <v>1475294340</v>
      </c>
      <c r="N313">
        <v>1472753745</v>
      </c>
      <c r="O313" t="b">
        <v>1</v>
      </c>
      <c r="P313">
        <v>97</v>
      </c>
      <c r="Q313" t="b">
        <v>1</v>
      </c>
      <c r="R313" t="s">
        <v>33</v>
      </c>
      <c r="S313">
        <v>106</v>
      </c>
      <c r="T313">
        <v>251.74</v>
      </c>
      <c r="U313" t="s">
        <v>34</v>
      </c>
      <c r="V313" t="s">
        <v>35</v>
      </c>
      <c r="W313" s="7">
        <v>42614.760937500003</v>
      </c>
      <c r="X313" s="7">
        <v>42644.165972222225</v>
      </c>
      <c r="Y313" t="str">
        <f>VLOOKUP(H313,goalrangelookup,2,TRUE)</f>
        <v>30000-34999</v>
      </c>
    </row>
    <row r="314" spans="5:25" x14ac:dyDescent="0.3">
      <c r="E314">
        <v>3260</v>
      </c>
      <c r="F314" s="4" t="s">
        <v>675</v>
      </c>
      <c r="G314" s="4" t="s">
        <v>676</v>
      </c>
      <c r="H314" s="5">
        <v>5000</v>
      </c>
      <c r="I314" s="6">
        <v>5462</v>
      </c>
      <c r="J314" t="s">
        <v>30</v>
      </c>
      <c r="K314" t="s">
        <v>38</v>
      </c>
      <c r="L314" t="s">
        <v>39</v>
      </c>
      <c r="M314">
        <v>1448903318</v>
      </c>
      <c r="N314">
        <v>1445875718</v>
      </c>
      <c r="O314" t="b">
        <v>1</v>
      </c>
      <c r="P314">
        <v>73</v>
      </c>
      <c r="Q314" t="b">
        <v>1</v>
      </c>
      <c r="R314" t="s">
        <v>33</v>
      </c>
      <c r="S314">
        <v>109</v>
      </c>
      <c r="T314">
        <v>74.819999999999993</v>
      </c>
      <c r="U314" t="s">
        <v>34</v>
      </c>
      <c r="V314" t="s">
        <v>35</v>
      </c>
      <c r="W314" s="7">
        <v>42303.672662037032</v>
      </c>
      <c r="X314" s="7">
        <v>42338.714328703703</v>
      </c>
      <c r="Y314" t="str">
        <f>VLOOKUP(H314,goalrangelookup,2,TRUE)</f>
        <v>5000-9999</v>
      </c>
    </row>
    <row r="315" spans="5:25" x14ac:dyDescent="0.3">
      <c r="E315">
        <v>3261</v>
      </c>
      <c r="F315" s="4" t="s">
        <v>677</v>
      </c>
      <c r="G315" s="4" t="s">
        <v>678</v>
      </c>
      <c r="H315" s="5">
        <v>3300</v>
      </c>
      <c r="I315" s="6">
        <v>3315</v>
      </c>
      <c r="J315" t="s">
        <v>30</v>
      </c>
      <c r="K315" t="s">
        <v>38</v>
      </c>
      <c r="L315" t="s">
        <v>39</v>
      </c>
      <c r="M315">
        <v>1437067476</v>
      </c>
      <c r="N315">
        <v>1434475476</v>
      </c>
      <c r="O315" t="b">
        <v>1</v>
      </c>
      <c r="P315">
        <v>49</v>
      </c>
      <c r="Q315" t="b">
        <v>1</v>
      </c>
      <c r="R315" t="s">
        <v>33</v>
      </c>
      <c r="S315">
        <v>100</v>
      </c>
      <c r="T315">
        <v>67.650000000000006</v>
      </c>
      <c r="U315" t="s">
        <v>34</v>
      </c>
      <c r="V315" t="s">
        <v>35</v>
      </c>
      <c r="W315" s="7">
        <v>42171.725416666668</v>
      </c>
      <c r="X315" s="7">
        <v>42201.725416666668</v>
      </c>
      <c r="Y315" t="str">
        <f>VLOOKUP(H315,goalrangelookup,2,TRUE)</f>
        <v>1000-4999</v>
      </c>
    </row>
    <row r="316" spans="5:25" x14ac:dyDescent="0.3">
      <c r="E316">
        <v>3262</v>
      </c>
      <c r="F316" s="4" t="s">
        <v>679</v>
      </c>
      <c r="G316" s="4" t="s">
        <v>680</v>
      </c>
      <c r="H316" s="5">
        <v>12200</v>
      </c>
      <c r="I316" s="6">
        <v>12571</v>
      </c>
      <c r="J316" t="s">
        <v>30</v>
      </c>
      <c r="K316" t="s">
        <v>38</v>
      </c>
      <c r="L316" t="s">
        <v>39</v>
      </c>
      <c r="M316">
        <v>1419220800</v>
      </c>
      <c r="N316">
        <v>1416555262</v>
      </c>
      <c r="O316" t="b">
        <v>1</v>
      </c>
      <c r="P316">
        <v>134</v>
      </c>
      <c r="Q316" t="b">
        <v>1</v>
      </c>
      <c r="R316" t="s">
        <v>33</v>
      </c>
      <c r="S316">
        <v>103</v>
      </c>
      <c r="T316">
        <v>93.81</v>
      </c>
      <c r="U316" t="s">
        <v>34</v>
      </c>
      <c r="V316" t="s">
        <v>35</v>
      </c>
      <c r="W316" s="7">
        <v>41964.315532407403</v>
      </c>
      <c r="X316" s="7">
        <v>41995.166666666672</v>
      </c>
      <c r="Y316" t="str">
        <f>VLOOKUP(H316,goalrangelookup,2,TRUE)</f>
        <v>10000-14999</v>
      </c>
    </row>
    <row r="317" spans="5:25" x14ac:dyDescent="0.3">
      <c r="E317">
        <v>3263</v>
      </c>
      <c r="F317" s="4" t="s">
        <v>681</v>
      </c>
      <c r="G317" s="4" t="s">
        <v>682</v>
      </c>
      <c r="H317" s="5">
        <v>2500</v>
      </c>
      <c r="I317" s="6">
        <v>2804.16</v>
      </c>
      <c r="J317" t="s">
        <v>30</v>
      </c>
      <c r="K317" t="s">
        <v>38</v>
      </c>
      <c r="L317" t="s">
        <v>39</v>
      </c>
      <c r="M317">
        <v>1446238800</v>
      </c>
      <c r="N317">
        <v>1444220588</v>
      </c>
      <c r="O317" t="b">
        <v>1</v>
      </c>
      <c r="P317">
        <v>68</v>
      </c>
      <c r="Q317" t="b">
        <v>1</v>
      </c>
      <c r="R317" t="s">
        <v>33</v>
      </c>
      <c r="S317">
        <v>112</v>
      </c>
      <c r="T317">
        <v>41.24</v>
      </c>
      <c r="U317" t="s">
        <v>34</v>
      </c>
      <c r="V317" t="s">
        <v>35</v>
      </c>
      <c r="W317" s="7">
        <v>42284.516064814816</v>
      </c>
      <c r="X317" s="7">
        <v>42307.875</v>
      </c>
      <c r="Y317" t="str">
        <f>VLOOKUP(H317,goalrangelookup,2,TRUE)</f>
        <v>1000-4999</v>
      </c>
    </row>
    <row r="318" spans="5:25" x14ac:dyDescent="0.3">
      <c r="E318">
        <v>3264</v>
      </c>
      <c r="F318" s="4" t="s">
        <v>683</v>
      </c>
      <c r="G318" s="4" t="s">
        <v>684</v>
      </c>
      <c r="H318" s="5">
        <v>2500</v>
      </c>
      <c r="I318" s="6">
        <v>2575</v>
      </c>
      <c r="J318" t="s">
        <v>30</v>
      </c>
      <c r="K318" t="s">
        <v>38</v>
      </c>
      <c r="L318" t="s">
        <v>39</v>
      </c>
      <c r="M318">
        <v>1422482400</v>
      </c>
      <c r="N318">
        <v>1421089938</v>
      </c>
      <c r="O318" t="b">
        <v>1</v>
      </c>
      <c r="P318">
        <v>49</v>
      </c>
      <c r="Q318" t="b">
        <v>1</v>
      </c>
      <c r="R318" t="s">
        <v>33</v>
      </c>
      <c r="S318">
        <v>103</v>
      </c>
      <c r="T318">
        <v>52.55</v>
      </c>
      <c r="U318" t="s">
        <v>34</v>
      </c>
      <c r="V318" t="s">
        <v>35</v>
      </c>
      <c r="W318" s="7">
        <v>42016.800208333334</v>
      </c>
      <c r="X318" s="7">
        <v>42032.916666666672</v>
      </c>
      <c r="Y318" t="str">
        <f>VLOOKUP(H318,goalrangelookup,2,TRUE)</f>
        <v>1000-4999</v>
      </c>
    </row>
    <row r="319" spans="5:25" x14ac:dyDescent="0.3">
      <c r="E319">
        <v>3265</v>
      </c>
      <c r="F319" s="4" t="s">
        <v>685</v>
      </c>
      <c r="G319" s="4" t="s">
        <v>686</v>
      </c>
      <c r="H319" s="5">
        <v>2700</v>
      </c>
      <c r="I319" s="6">
        <v>4428</v>
      </c>
      <c r="J319" t="s">
        <v>30</v>
      </c>
      <c r="K319" t="s">
        <v>267</v>
      </c>
      <c r="L319" t="s">
        <v>252</v>
      </c>
      <c r="M319">
        <v>1449162000</v>
      </c>
      <c r="N319">
        <v>1446570315</v>
      </c>
      <c r="O319" t="b">
        <v>1</v>
      </c>
      <c r="P319">
        <v>63</v>
      </c>
      <c r="Q319" t="b">
        <v>1</v>
      </c>
      <c r="R319" t="s">
        <v>33</v>
      </c>
      <c r="S319">
        <v>164</v>
      </c>
      <c r="T319">
        <v>70.290000000000006</v>
      </c>
      <c r="U319" t="s">
        <v>34</v>
      </c>
      <c r="V319" t="s">
        <v>35</v>
      </c>
      <c r="W319" s="7">
        <v>42311.711979166663</v>
      </c>
      <c r="X319" s="7">
        <v>42341.708333333328</v>
      </c>
      <c r="Y319" t="str">
        <f>VLOOKUP(H319,goalrangelookup,2,TRUE)</f>
        <v>1000-4999</v>
      </c>
    </row>
    <row r="320" spans="5:25" x14ac:dyDescent="0.3">
      <c r="E320">
        <v>3266</v>
      </c>
      <c r="F320" s="4" t="s">
        <v>687</v>
      </c>
      <c r="G320" s="4" t="s">
        <v>688</v>
      </c>
      <c r="H320" s="5">
        <v>6000</v>
      </c>
      <c r="I320" s="6">
        <v>7877</v>
      </c>
      <c r="J320" t="s">
        <v>30</v>
      </c>
      <c r="K320" t="s">
        <v>38</v>
      </c>
      <c r="L320" t="s">
        <v>39</v>
      </c>
      <c r="M320">
        <v>1434142800</v>
      </c>
      <c r="N320">
        <v>1431435122</v>
      </c>
      <c r="O320" t="b">
        <v>1</v>
      </c>
      <c r="P320">
        <v>163</v>
      </c>
      <c r="Q320" t="b">
        <v>1</v>
      </c>
      <c r="R320" t="s">
        <v>33</v>
      </c>
      <c r="S320">
        <v>131</v>
      </c>
      <c r="T320">
        <v>48.33</v>
      </c>
      <c r="U320" t="s">
        <v>34</v>
      </c>
      <c r="V320" t="s">
        <v>35</v>
      </c>
      <c r="W320" s="7">
        <v>42136.536134259266</v>
      </c>
      <c r="X320" s="7">
        <v>42167.875</v>
      </c>
      <c r="Y320" t="str">
        <f>VLOOKUP(H320,goalrangelookup,2,TRUE)</f>
        <v>5000-9999</v>
      </c>
    </row>
    <row r="321" spans="5:25" x14ac:dyDescent="0.3">
      <c r="E321">
        <v>3267</v>
      </c>
      <c r="F321" s="4" t="s">
        <v>689</v>
      </c>
      <c r="G321" s="4" t="s">
        <v>690</v>
      </c>
      <c r="H321" s="5">
        <v>15000</v>
      </c>
      <c r="I321" s="6">
        <v>15315</v>
      </c>
      <c r="J321" t="s">
        <v>30</v>
      </c>
      <c r="K321" t="s">
        <v>38</v>
      </c>
      <c r="L321" t="s">
        <v>39</v>
      </c>
      <c r="M321">
        <v>1437156660</v>
      </c>
      <c r="N321">
        <v>1434564660</v>
      </c>
      <c r="O321" t="b">
        <v>1</v>
      </c>
      <c r="P321">
        <v>288</v>
      </c>
      <c r="Q321" t="b">
        <v>1</v>
      </c>
      <c r="R321" t="s">
        <v>33</v>
      </c>
      <c r="S321">
        <v>102</v>
      </c>
      <c r="T321">
        <v>53.18</v>
      </c>
      <c r="U321" t="s">
        <v>34</v>
      </c>
      <c r="V321" t="s">
        <v>35</v>
      </c>
      <c r="W321" s="7">
        <v>42172.757638888885</v>
      </c>
      <c r="X321" s="7">
        <v>42202.757638888885</v>
      </c>
      <c r="Y321" t="str">
        <f>VLOOKUP(H321,goalrangelookup,2,TRUE)</f>
        <v>15000-19999</v>
      </c>
    </row>
    <row r="322" spans="5:25" x14ac:dyDescent="0.3">
      <c r="E322">
        <v>3268</v>
      </c>
      <c r="F322" s="4" t="s">
        <v>691</v>
      </c>
      <c r="G322" s="4" t="s">
        <v>692</v>
      </c>
      <c r="H322" s="5">
        <v>2000</v>
      </c>
      <c r="I322" s="6">
        <v>2560</v>
      </c>
      <c r="J322" t="s">
        <v>30</v>
      </c>
      <c r="K322" t="s">
        <v>38</v>
      </c>
      <c r="L322" t="s">
        <v>39</v>
      </c>
      <c r="M322">
        <v>1472074928</v>
      </c>
      <c r="N322">
        <v>1470692528</v>
      </c>
      <c r="O322" t="b">
        <v>1</v>
      </c>
      <c r="P322">
        <v>42</v>
      </c>
      <c r="Q322" t="b">
        <v>1</v>
      </c>
      <c r="R322" t="s">
        <v>33</v>
      </c>
      <c r="S322">
        <v>128</v>
      </c>
      <c r="T322">
        <v>60.95</v>
      </c>
      <c r="U322" t="s">
        <v>34</v>
      </c>
      <c r="V322" t="s">
        <v>35</v>
      </c>
      <c r="W322" s="7">
        <v>42590.90425925926</v>
      </c>
      <c r="X322" s="7">
        <v>42606.90425925926</v>
      </c>
      <c r="Y322" t="str">
        <f>VLOOKUP(H322,goalrangelookup,2,TRUE)</f>
        <v>1000-4999</v>
      </c>
    </row>
    <row r="323" spans="5:25" x14ac:dyDescent="0.3">
      <c r="E323">
        <v>3269</v>
      </c>
      <c r="F323" s="4" t="s">
        <v>693</v>
      </c>
      <c r="G323" s="4" t="s">
        <v>694</v>
      </c>
      <c r="H323" s="5">
        <v>8000</v>
      </c>
      <c r="I323" s="6">
        <v>8120</v>
      </c>
      <c r="J323" t="s">
        <v>30</v>
      </c>
      <c r="K323" t="s">
        <v>31</v>
      </c>
      <c r="L323" t="s">
        <v>32</v>
      </c>
      <c r="M323">
        <v>1434452400</v>
      </c>
      <c r="N323">
        <v>1431509397</v>
      </c>
      <c r="O323" t="b">
        <v>1</v>
      </c>
      <c r="P323">
        <v>70</v>
      </c>
      <c r="Q323" t="b">
        <v>1</v>
      </c>
      <c r="R323" t="s">
        <v>33</v>
      </c>
      <c r="S323">
        <v>102</v>
      </c>
      <c r="T323">
        <v>116</v>
      </c>
      <c r="U323" t="s">
        <v>34</v>
      </c>
      <c r="V323" t="s">
        <v>35</v>
      </c>
      <c r="W323" s="7">
        <v>42137.395798611105</v>
      </c>
      <c r="X323" s="7">
        <v>42171.458333333328</v>
      </c>
      <c r="Y323" t="str">
        <f>VLOOKUP(H323,goalrangelookup,2,TRUE)</f>
        <v>5000-9999</v>
      </c>
    </row>
    <row r="324" spans="5:25" x14ac:dyDescent="0.3">
      <c r="E324">
        <v>3270</v>
      </c>
      <c r="F324" s="4" t="s">
        <v>695</v>
      </c>
      <c r="G324" s="4" t="s">
        <v>696</v>
      </c>
      <c r="H324" s="5">
        <v>1800</v>
      </c>
      <c r="I324" s="6">
        <v>1830</v>
      </c>
      <c r="J324" t="s">
        <v>30</v>
      </c>
      <c r="K324" t="s">
        <v>31</v>
      </c>
      <c r="L324" t="s">
        <v>32</v>
      </c>
      <c r="M324">
        <v>1436705265</v>
      </c>
      <c r="N324">
        <v>1434113265</v>
      </c>
      <c r="O324" t="b">
        <v>1</v>
      </c>
      <c r="P324">
        <v>30</v>
      </c>
      <c r="Q324" t="b">
        <v>1</v>
      </c>
      <c r="R324" t="s">
        <v>33</v>
      </c>
      <c r="S324">
        <v>102</v>
      </c>
      <c r="T324">
        <v>61</v>
      </c>
      <c r="U324" t="s">
        <v>34</v>
      </c>
      <c r="V324" t="s">
        <v>35</v>
      </c>
      <c r="W324" s="7">
        <v>42167.533159722225</v>
      </c>
      <c r="X324" s="7">
        <v>42197.533159722225</v>
      </c>
      <c r="Y324" t="str">
        <f>VLOOKUP(H324,goalrangelookup,2,TRUE)</f>
        <v>1000-4999</v>
      </c>
    </row>
    <row r="325" spans="5:25" x14ac:dyDescent="0.3">
      <c r="E325">
        <v>3271</v>
      </c>
      <c r="F325" s="4" t="s">
        <v>697</v>
      </c>
      <c r="G325" s="4" t="s">
        <v>698</v>
      </c>
      <c r="H325" s="5">
        <v>1500</v>
      </c>
      <c r="I325" s="6">
        <v>1950</v>
      </c>
      <c r="J325" t="s">
        <v>30</v>
      </c>
      <c r="K325" t="s">
        <v>31</v>
      </c>
      <c r="L325" t="s">
        <v>32</v>
      </c>
      <c r="M325">
        <v>1414927775</v>
      </c>
      <c r="N325">
        <v>1412332175</v>
      </c>
      <c r="O325" t="b">
        <v>1</v>
      </c>
      <c r="P325">
        <v>51</v>
      </c>
      <c r="Q325" t="b">
        <v>1</v>
      </c>
      <c r="R325" t="s">
        <v>33</v>
      </c>
      <c r="S325">
        <v>130</v>
      </c>
      <c r="T325">
        <v>38.24</v>
      </c>
      <c r="U325" t="s">
        <v>34</v>
      </c>
      <c r="V325" t="s">
        <v>35</v>
      </c>
      <c r="W325" s="7">
        <v>41915.437210648146</v>
      </c>
      <c r="X325" s="7">
        <v>41945.478877314818</v>
      </c>
      <c r="Y325" t="str">
        <f>VLOOKUP(H325,goalrangelookup,2,TRUE)</f>
        <v>1000-4999</v>
      </c>
    </row>
    <row r="326" spans="5:25" x14ac:dyDescent="0.3">
      <c r="E326">
        <v>3272</v>
      </c>
      <c r="F326" s="4" t="s">
        <v>699</v>
      </c>
      <c r="G326" s="4" t="s">
        <v>700</v>
      </c>
      <c r="H326" s="5">
        <v>10000</v>
      </c>
      <c r="I326" s="6">
        <v>15443</v>
      </c>
      <c r="J326" t="s">
        <v>30</v>
      </c>
      <c r="K326" t="s">
        <v>38</v>
      </c>
      <c r="L326" t="s">
        <v>39</v>
      </c>
      <c r="M326">
        <v>1446814809</v>
      </c>
      <c r="N326">
        <v>1444219209</v>
      </c>
      <c r="O326" t="b">
        <v>1</v>
      </c>
      <c r="P326">
        <v>145</v>
      </c>
      <c r="Q326" t="b">
        <v>1</v>
      </c>
      <c r="R326" t="s">
        <v>33</v>
      </c>
      <c r="S326">
        <v>154</v>
      </c>
      <c r="T326">
        <v>106.5</v>
      </c>
      <c r="U326" t="s">
        <v>34</v>
      </c>
      <c r="V326" t="s">
        <v>35</v>
      </c>
      <c r="W326" s="7">
        <v>42284.500104166669</v>
      </c>
      <c r="X326" s="7">
        <v>42314.541770833333</v>
      </c>
      <c r="Y326" t="str">
        <f>VLOOKUP(H326,goalrangelookup,2,TRUE)</f>
        <v>10000-14999</v>
      </c>
    </row>
    <row r="327" spans="5:25" x14ac:dyDescent="0.3">
      <c r="E327">
        <v>3273</v>
      </c>
      <c r="F327" s="4" t="s">
        <v>701</v>
      </c>
      <c r="G327" s="4" t="s">
        <v>702</v>
      </c>
      <c r="H327" s="5">
        <v>4000</v>
      </c>
      <c r="I327" s="6">
        <v>4296</v>
      </c>
      <c r="J327" t="s">
        <v>30</v>
      </c>
      <c r="K327" t="s">
        <v>38</v>
      </c>
      <c r="L327" t="s">
        <v>39</v>
      </c>
      <c r="M327">
        <v>1473879600</v>
      </c>
      <c r="N327">
        <v>1472498042</v>
      </c>
      <c r="O327" t="b">
        <v>1</v>
      </c>
      <c r="P327">
        <v>21</v>
      </c>
      <c r="Q327" t="b">
        <v>1</v>
      </c>
      <c r="R327" t="s">
        <v>33</v>
      </c>
      <c r="S327">
        <v>107</v>
      </c>
      <c r="T327">
        <v>204.57</v>
      </c>
      <c r="U327" t="s">
        <v>34</v>
      </c>
      <c r="V327" t="s">
        <v>35</v>
      </c>
      <c r="W327" s="7">
        <v>42611.801412037035</v>
      </c>
      <c r="X327" s="7">
        <v>42627.791666666672</v>
      </c>
      <c r="Y327" t="str">
        <f>VLOOKUP(H327,goalrangelookup,2,TRUE)</f>
        <v>1000-4999</v>
      </c>
    </row>
    <row r="328" spans="5:25" x14ac:dyDescent="0.3">
      <c r="E328">
        <v>3274</v>
      </c>
      <c r="F328" s="4" t="s">
        <v>703</v>
      </c>
      <c r="G328" s="4" t="s">
        <v>704</v>
      </c>
      <c r="H328" s="5">
        <v>15500</v>
      </c>
      <c r="I328" s="6">
        <v>15705</v>
      </c>
      <c r="J328" t="s">
        <v>30</v>
      </c>
      <c r="K328" t="s">
        <v>38</v>
      </c>
      <c r="L328" t="s">
        <v>39</v>
      </c>
      <c r="M328">
        <v>1458075600</v>
      </c>
      <c r="N328">
        <v>1454259272</v>
      </c>
      <c r="O328" t="b">
        <v>1</v>
      </c>
      <c r="P328">
        <v>286</v>
      </c>
      <c r="Q328" t="b">
        <v>1</v>
      </c>
      <c r="R328" t="s">
        <v>33</v>
      </c>
      <c r="S328">
        <v>101</v>
      </c>
      <c r="T328">
        <v>54.91</v>
      </c>
      <c r="U328" t="s">
        <v>34</v>
      </c>
      <c r="V328" t="s">
        <v>35</v>
      </c>
      <c r="W328" s="7">
        <v>42400.704537037032</v>
      </c>
      <c r="X328" s="7">
        <v>42444.875</v>
      </c>
      <c r="Y328" t="str">
        <f>VLOOKUP(H328,goalrangelookup,2,TRUE)</f>
        <v>15000-19999</v>
      </c>
    </row>
    <row r="329" spans="5:25" x14ac:dyDescent="0.3">
      <c r="E329">
        <v>3275</v>
      </c>
      <c r="F329" s="4" t="s">
        <v>705</v>
      </c>
      <c r="G329" s="4" t="s">
        <v>706</v>
      </c>
      <c r="H329" s="5">
        <v>1800</v>
      </c>
      <c r="I329" s="6">
        <v>1805</v>
      </c>
      <c r="J329" t="s">
        <v>30</v>
      </c>
      <c r="K329" t="s">
        <v>38</v>
      </c>
      <c r="L329" t="s">
        <v>39</v>
      </c>
      <c r="M329">
        <v>1423456200</v>
      </c>
      <c r="N329">
        <v>1421183271</v>
      </c>
      <c r="O329" t="b">
        <v>1</v>
      </c>
      <c r="P329">
        <v>12</v>
      </c>
      <c r="Q329" t="b">
        <v>1</v>
      </c>
      <c r="R329" t="s">
        <v>33</v>
      </c>
      <c r="S329">
        <v>100</v>
      </c>
      <c r="T329">
        <v>150.41999999999999</v>
      </c>
      <c r="U329" t="s">
        <v>34</v>
      </c>
      <c r="V329" t="s">
        <v>35</v>
      </c>
      <c r="W329" s="7">
        <v>42017.88045138889</v>
      </c>
      <c r="X329" s="7">
        <v>42044.1875</v>
      </c>
      <c r="Y329" t="str">
        <f>VLOOKUP(H329,goalrangelookup,2,TRUE)</f>
        <v>1000-4999</v>
      </c>
    </row>
    <row r="330" spans="5:25" x14ac:dyDescent="0.3">
      <c r="E330">
        <v>3276</v>
      </c>
      <c r="F330" s="4" t="s">
        <v>707</v>
      </c>
      <c r="G330" s="4" t="s">
        <v>708</v>
      </c>
      <c r="H330" s="5">
        <v>4500</v>
      </c>
      <c r="I330" s="6">
        <v>5258</v>
      </c>
      <c r="J330" t="s">
        <v>30</v>
      </c>
      <c r="K330" t="s">
        <v>56</v>
      </c>
      <c r="L330" t="s">
        <v>57</v>
      </c>
      <c r="M330">
        <v>1459483140</v>
      </c>
      <c r="N330">
        <v>1456526879</v>
      </c>
      <c r="O330" t="b">
        <v>1</v>
      </c>
      <c r="P330">
        <v>100</v>
      </c>
      <c r="Q330" t="b">
        <v>1</v>
      </c>
      <c r="R330" t="s">
        <v>33</v>
      </c>
      <c r="S330">
        <v>117</v>
      </c>
      <c r="T330">
        <v>52.58</v>
      </c>
      <c r="U330" t="s">
        <v>34</v>
      </c>
      <c r="V330" t="s">
        <v>35</v>
      </c>
      <c r="W330" s="7">
        <v>42426.949988425928</v>
      </c>
      <c r="X330" s="7">
        <v>42461.165972222225</v>
      </c>
      <c r="Y330" t="str">
        <f>VLOOKUP(H330,goalrangelookup,2,TRUE)</f>
        <v>1000-4999</v>
      </c>
    </row>
    <row r="331" spans="5:25" x14ac:dyDescent="0.3">
      <c r="E331">
        <v>3277</v>
      </c>
      <c r="F331" s="4" t="s">
        <v>709</v>
      </c>
      <c r="G331" s="4" t="s">
        <v>710</v>
      </c>
      <c r="H331" s="5">
        <v>5000</v>
      </c>
      <c r="I331" s="6">
        <v>5430</v>
      </c>
      <c r="J331" t="s">
        <v>30</v>
      </c>
      <c r="K331" t="s">
        <v>31</v>
      </c>
      <c r="L331" t="s">
        <v>32</v>
      </c>
      <c r="M331">
        <v>1416331406</v>
      </c>
      <c r="N331">
        <v>1413735806</v>
      </c>
      <c r="O331" t="b">
        <v>1</v>
      </c>
      <c r="P331">
        <v>100</v>
      </c>
      <c r="Q331" t="b">
        <v>1</v>
      </c>
      <c r="R331" t="s">
        <v>33</v>
      </c>
      <c r="S331">
        <v>109</v>
      </c>
      <c r="T331">
        <v>54.3</v>
      </c>
      <c r="U331" t="s">
        <v>34</v>
      </c>
      <c r="V331" t="s">
        <v>35</v>
      </c>
      <c r="W331" s="7">
        <v>41931.682939814818</v>
      </c>
      <c r="X331" s="7">
        <v>41961.724606481483</v>
      </c>
      <c r="Y331" t="str">
        <f>VLOOKUP(H331,goalrangelookup,2,TRUE)</f>
        <v>5000-9999</v>
      </c>
    </row>
    <row r="332" spans="5:25" x14ac:dyDescent="0.3">
      <c r="E332">
        <v>3278</v>
      </c>
      <c r="F332" s="4" t="s">
        <v>711</v>
      </c>
      <c r="G332" s="4" t="s">
        <v>712</v>
      </c>
      <c r="H332" s="5">
        <v>2500</v>
      </c>
      <c r="I332" s="6">
        <v>2585</v>
      </c>
      <c r="J332" t="s">
        <v>30</v>
      </c>
      <c r="K332" t="s">
        <v>31</v>
      </c>
      <c r="L332" t="s">
        <v>32</v>
      </c>
      <c r="M332">
        <v>1433017303</v>
      </c>
      <c r="N332">
        <v>1430425303</v>
      </c>
      <c r="O332" t="b">
        <v>1</v>
      </c>
      <c r="P332">
        <v>34</v>
      </c>
      <c r="Q332" t="b">
        <v>1</v>
      </c>
      <c r="R332" t="s">
        <v>33</v>
      </c>
      <c r="S332">
        <v>103</v>
      </c>
      <c r="T332">
        <v>76.03</v>
      </c>
      <c r="U332" t="s">
        <v>34</v>
      </c>
      <c r="V332" t="s">
        <v>35</v>
      </c>
      <c r="W332" s="7">
        <v>42124.848414351851</v>
      </c>
      <c r="X332" s="7">
        <v>42154.848414351851</v>
      </c>
      <c r="Y332" t="str">
        <f>VLOOKUP(H332,goalrangelookup,2,TRUE)</f>
        <v>1000-4999</v>
      </c>
    </row>
    <row r="333" spans="5:25" x14ac:dyDescent="0.3">
      <c r="E333">
        <v>3279</v>
      </c>
      <c r="F333" s="4" t="s">
        <v>713</v>
      </c>
      <c r="G333" s="4" t="s">
        <v>714</v>
      </c>
      <c r="H333" s="5">
        <v>5800</v>
      </c>
      <c r="I333" s="6">
        <v>6628</v>
      </c>
      <c r="J333" t="s">
        <v>30</v>
      </c>
      <c r="K333" t="s">
        <v>38</v>
      </c>
      <c r="L333" t="s">
        <v>39</v>
      </c>
      <c r="M333">
        <v>1459474059</v>
      </c>
      <c r="N333">
        <v>1456885659</v>
      </c>
      <c r="O333" t="b">
        <v>0</v>
      </c>
      <c r="P333">
        <v>63</v>
      </c>
      <c r="Q333" t="b">
        <v>1</v>
      </c>
      <c r="R333" t="s">
        <v>33</v>
      </c>
      <c r="S333">
        <v>114</v>
      </c>
      <c r="T333">
        <v>105.21</v>
      </c>
      <c r="U333" t="s">
        <v>34</v>
      </c>
      <c r="V333" t="s">
        <v>35</v>
      </c>
      <c r="W333" s="7">
        <v>42431.102534722217</v>
      </c>
      <c r="X333" s="7">
        <v>42461.06086805556</v>
      </c>
      <c r="Y333" t="str">
        <f>VLOOKUP(H333,goalrangelookup,2,TRUE)</f>
        <v>5000-9999</v>
      </c>
    </row>
    <row r="334" spans="5:25" x14ac:dyDescent="0.3">
      <c r="E334">
        <v>3280</v>
      </c>
      <c r="F334" s="4" t="s">
        <v>715</v>
      </c>
      <c r="G334" s="4" t="s">
        <v>716</v>
      </c>
      <c r="H334" s="5">
        <v>2000</v>
      </c>
      <c r="I334" s="6">
        <v>2060</v>
      </c>
      <c r="J334" t="s">
        <v>30</v>
      </c>
      <c r="K334" t="s">
        <v>38</v>
      </c>
      <c r="L334" t="s">
        <v>39</v>
      </c>
      <c r="M334">
        <v>1433134800</v>
      </c>
      <c r="N334">
        <v>1430158198</v>
      </c>
      <c r="O334" t="b">
        <v>0</v>
      </c>
      <c r="P334">
        <v>30</v>
      </c>
      <c r="Q334" t="b">
        <v>1</v>
      </c>
      <c r="R334" t="s">
        <v>33</v>
      </c>
      <c r="S334">
        <v>103</v>
      </c>
      <c r="T334">
        <v>68.67</v>
      </c>
      <c r="U334" t="s">
        <v>34</v>
      </c>
      <c r="V334" t="s">
        <v>35</v>
      </c>
      <c r="W334" s="7">
        <v>42121.756921296299</v>
      </c>
      <c r="X334" s="7">
        <v>42156.208333333328</v>
      </c>
      <c r="Y334" t="str">
        <f>VLOOKUP(H334,goalrangelookup,2,TRUE)</f>
        <v>1000-4999</v>
      </c>
    </row>
    <row r="335" spans="5:25" x14ac:dyDescent="0.3">
      <c r="E335">
        <v>3281</v>
      </c>
      <c r="F335" s="4" t="s">
        <v>717</v>
      </c>
      <c r="G335" s="4" t="s">
        <v>718</v>
      </c>
      <c r="H335" s="5">
        <v>5000</v>
      </c>
      <c r="I335" s="6">
        <v>6080</v>
      </c>
      <c r="J335" t="s">
        <v>30</v>
      </c>
      <c r="K335" t="s">
        <v>38</v>
      </c>
      <c r="L335" t="s">
        <v>39</v>
      </c>
      <c r="M335">
        <v>1441153705</v>
      </c>
      <c r="N335">
        <v>1438561705</v>
      </c>
      <c r="O335" t="b">
        <v>0</v>
      </c>
      <c r="P335">
        <v>47</v>
      </c>
      <c r="Q335" t="b">
        <v>1</v>
      </c>
      <c r="R335" t="s">
        <v>33</v>
      </c>
      <c r="S335">
        <v>122</v>
      </c>
      <c r="T335">
        <v>129.36000000000001</v>
      </c>
      <c r="U335" t="s">
        <v>34</v>
      </c>
      <c r="V335" t="s">
        <v>35</v>
      </c>
      <c r="W335" s="7">
        <v>42219.019733796296</v>
      </c>
      <c r="X335" s="7">
        <v>42249.019733796296</v>
      </c>
      <c r="Y335" t="str">
        <f>VLOOKUP(H335,goalrangelookup,2,TRUE)</f>
        <v>5000-9999</v>
      </c>
    </row>
    <row r="336" spans="5:25" x14ac:dyDescent="0.3">
      <c r="E336">
        <v>3282</v>
      </c>
      <c r="F336" s="4" t="s">
        <v>719</v>
      </c>
      <c r="G336" s="4" t="s">
        <v>720</v>
      </c>
      <c r="H336" s="5">
        <v>31000</v>
      </c>
      <c r="I336" s="6">
        <v>31820.5</v>
      </c>
      <c r="J336" t="s">
        <v>30</v>
      </c>
      <c r="K336" t="s">
        <v>38</v>
      </c>
      <c r="L336" t="s">
        <v>39</v>
      </c>
      <c r="M336">
        <v>1461904788</v>
      </c>
      <c r="N336">
        <v>1458103188</v>
      </c>
      <c r="O336" t="b">
        <v>0</v>
      </c>
      <c r="P336">
        <v>237</v>
      </c>
      <c r="Q336" t="b">
        <v>1</v>
      </c>
      <c r="R336" t="s">
        <v>33</v>
      </c>
      <c r="S336">
        <v>103</v>
      </c>
      <c r="T336">
        <v>134.26</v>
      </c>
      <c r="U336" t="s">
        <v>34</v>
      </c>
      <c r="V336" t="s">
        <v>35</v>
      </c>
      <c r="W336" s="7">
        <v>42445.19430555556</v>
      </c>
      <c r="X336" s="7">
        <v>42489.19430555556</v>
      </c>
      <c r="Y336" t="str">
        <f>VLOOKUP(H336,goalrangelookup,2,TRUE)</f>
        <v>40000-44999</v>
      </c>
    </row>
    <row r="337" spans="5:25" x14ac:dyDescent="0.3">
      <c r="E337">
        <v>3283</v>
      </c>
      <c r="F337" s="4" t="s">
        <v>721</v>
      </c>
      <c r="G337" s="4" t="s">
        <v>722</v>
      </c>
      <c r="H337" s="5">
        <v>800</v>
      </c>
      <c r="I337" s="6">
        <v>838</v>
      </c>
      <c r="J337" t="s">
        <v>30</v>
      </c>
      <c r="K337" t="s">
        <v>31</v>
      </c>
      <c r="L337" t="s">
        <v>32</v>
      </c>
      <c r="M337">
        <v>1455138000</v>
      </c>
      <c r="N337">
        <v>1452448298</v>
      </c>
      <c r="O337" t="b">
        <v>0</v>
      </c>
      <c r="P337">
        <v>47</v>
      </c>
      <c r="Q337" t="b">
        <v>1</v>
      </c>
      <c r="R337" t="s">
        <v>33</v>
      </c>
      <c r="S337">
        <v>105</v>
      </c>
      <c r="T337">
        <v>17.829999999999998</v>
      </c>
      <c r="U337" t="s">
        <v>34</v>
      </c>
      <c r="V337" t="s">
        <v>35</v>
      </c>
      <c r="W337" s="7">
        <v>42379.74418981481</v>
      </c>
      <c r="X337" s="7">
        <v>42410.875</v>
      </c>
      <c r="Y337" t="str">
        <f>VLOOKUP(H337,goalrangelookup,2,TRUE)</f>
        <v>0-999</v>
      </c>
    </row>
    <row r="338" spans="5:25" x14ac:dyDescent="0.3">
      <c r="E338">
        <v>3284</v>
      </c>
      <c r="F338" s="4" t="s">
        <v>723</v>
      </c>
      <c r="G338" s="4" t="s">
        <v>724</v>
      </c>
      <c r="H338" s="5">
        <v>3000</v>
      </c>
      <c r="I338" s="6">
        <v>3048</v>
      </c>
      <c r="J338" t="s">
        <v>30</v>
      </c>
      <c r="K338" t="s">
        <v>38</v>
      </c>
      <c r="L338" t="s">
        <v>39</v>
      </c>
      <c r="M338">
        <v>1454047140</v>
      </c>
      <c r="N338">
        <v>1452546853</v>
      </c>
      <c r="O338" t="b">
        <v>0</v>
      </c>
      <c r="P338">
        <v>15</v>
      </c>
      <c r="Q338" t="b">
        <v>1</v>
      </c>
      <c r="R338" t="s">
        <v>33</v>
      </c>
      <c r="S338">
        <v>102</v>
      </c>
      <c r="T338">
        <v>203.2</v>
      </c>
      <c r="U338" t="s">
        <v>34</v>
      </c>
      <c r="V338" t="s">
        <v>35</v>
      </c>
      <c r="W338" s="7">
        <v>42380.884872685187</v>
      </c>
      <c r="X338" s="7">
        <v>42398.249305555553</v>
      </c>
      <c r="Y338" t="str">
        <f>VLOOKUP(H338,goalrangelookup,2,TRUE)</f>
        <v>1000-4999</v>
      </c>
    </row>
    <row r="339" spans="5:25" x14ac:dyDescent="0.3">
      <c r="E339">
        <v>3285</v>
      </c>
      <c r="F339" s="4" t="s">
        <v>725</v>
      </c>
      <c r="G339" s="4" t="s">
        <v>726</v>
      </c>
      <c r="H339" s="5">
        <v>4999</v>
      </c>
      <c r="I339" s="6">
        <v>5604</v>
      </c>
      <c r="J339" t="s">
        <v>30</v>
      </c>
      <c r="K339" t="s">
        <v>38</v>
      </c>
      <c r="L339" t="s">
        <v>39</v>
      </c>
      <c r="M339">
        <v>1488258000</v>
      </c>
      <c r="N339">
        <v>1485556626</v>
      </c>
      <c r="O339" t="b">
        <v>0</v>
      </c>
      <c r="P339">
        <v>81</v>
      </c>
      <c r="Q339" t="b">
        <v>1</v>
      </c>
      <c r="R339" t="s">
        <v>33</v>
      </c>
      <c r="S339">
        <v>112</v>
      </c>
      <c r="T339">
        <v>69.19</v>
      </c>
      <c r="U339" t="s">
        <v>34</v>
      </c>
      <c r="V339" t="s">
        <v>35</v>
      </c>
      <c r="W339" s="7">
        <v>42762.942430555559</v>
      </c>
      <c r="X339" s="7">
        <v>42794.208333333328</v>
      </c>
      <c r="Y339" t="str">
        <f>VLOOKUP(H339,goalrangelookup,2,TRUE)</f>
        <v>1000-4999</v>
      </c>
    </row>
    <row r="340" spans="5:25" x14ac:dyDescent="0.3">
      <c r="E340">
        <v>3286</v>
      </c>
      <c r="F340" s="4" t="s">
        <v>727</v>
      </c>
      <c r="G340" s="4" t="s">
        <v>728</v>
      </c>
      <c r="H340" s="5">
        <v>15000</v>
      </c>
      <c r="I340" s="6">
        <v>15265</v>
      </c>
      <c r="J340" t="s">
        <v>30</v>
      </c>
      <c r="K340" t="s">
        <v>38</v>
      </c>
      <c r="L340" t="s">
        <v>39</v>
      </c>
      <c r="M340">
        <v>1471291782</v>
      </c>
      <c r="N340">
        <v>1468699782</v>
      </c>
      <c r="O340" t="b">
        <v>0</v>
      </c>
      <c r="P340">
        <v>122</v>
      </c>
      <c r="Q340" t="b">
        <v>1</v>
      </c>
      <c r="R340" t="s">
        <v>33</v>
      </c>
      <c r="S340">
        <v>102</v>
      </c>
      <c r="T340">
        <v>125.12</v>
      </c>
      <c r="U340" t="s">
        <v>34</v>
      </c>
      <c r="V340" t="s">
        <v>35</v>
      </c>
      <c r="W340" s="7">
        <v>42567.840069444443</v>
      </c>
      <c r="X340" s="7">
        <v>42597.840069444443</v>
      </c>
      <c r="Y340" t="str">
        <f>VLOOKUP(H340,goalrangelookup,2,TRUE)</f>
        <v>15000-19999</v>
      </c>
    </row>
    <row r="341" spans="5:25" x14ac:dyDescent="0.3">
      <c r="E341">
        <v>3287</v>
      </c>
      <c r="F341" s="4" t="s">
        <v>729</v>
      </c>
      <c r="G341" s="4" t="s">
        <v>730</v>
      </c>
      <c r="H341" s="5">
        <v>2500</v>
      </c>
      <c r="I341" s="6">
        <v>2500</v>
      </c>
      <c r="J341" t="s">
        <v>30</v>
      </c>
      <c r="K341" t="s">
        <v>56</v>
      </c>
      <c r="L341" t="s">
        <v>57</v>
      </c>
      <c r="M341">
        <v>1448733628</v>
      </c>
      <c r="N341">
        <v>1446573628</v>
      </c>
      <c r="O341" t="b">
        <v>0</v>
      </c>
      <c r="P341">
        <v>34</v>
      </c>
      <c r="Q341" t="b">
        <v>1</v>
      </c>
      <c r="R341" t="s">
        <v>33</v>
      </c>
      <c r="S341">
        <v>100</v>
      </c>
      <c r="T341">
        <v>73.53</v>
      </c>
      <c r="U341" t="s">
        <v>34</v>
      </c>
      <c r="V341" t="s">
        <v>35</v>
      </c>
      <c r="W341" s="7">
        <v>42311.750324074077</v>
      </c>
      <c r="X341" s="7">
        <v>42336.750324074077</v>
      </c>
      <c r="Y341" t="str">
        <f>VLOOKUP(H341,goalrangelookup,2,TRUE)</f>
        <v>1000-4999</v>
      </c>
    </row>
    <row r="342" spans="5:25" x14ac:dyDescent="0.3">
      <c r="E342">
        <v>3288</v>
      </c>
      <c r="F342" s="4" t="s">
        <v>731</v>
      </c>
      <c r="G342" s="4" t="s">
        <v>732</v>
      </c>
      <c r="H342" s="5">
        <v>10000</v>
      </c>
      <c r="I342" s="6">
        <v>10026.49</v>
      </c>
      <c r="J342" t="s">
        <v>30</v>
      </c>
      <c r="K342" t="s">
        <v>31</v>
      </c>
      <c r="L342" t="s">
        <v>32</v>
      </c>
      <c r="M342">
        <v>1466463600</v>
      </c>
      <c r="N342">
        <v>1463337315</v>
      </c>
      <c r="O342" t="b">
        <v>0</v>
      </c>
      <c r="P342">
        <v>207</v>
      </c>
      <c r="Q342" t="b">
        <v>1</v>
      </c>
      <c r="R342" t="s">
        <v>33</v>
      </c>
      <c r="S342">
        <v>100</v>
      </c>
      <c r="T342">
        <v>48.44</v>
      </c>
      <c r="U342" t="s">
        <v>34</v>
      </c>
      <c r="V342" t="s">
        <v>35</v>
      </c>
      <c r="W342" s="7">
        <v>42505.774479166663</v>
      </c>
      <c r="X342" s="7">
        <v>42541.958333333328</v>
      </c>
      <c r="Y342" t="str">
        <f>VLOOKUP(H342,goalrangelookup,2,TRUE)</f>
        <v>10000-14999</v>
      </c>
    </row>
    <row r="343" spans="5:25" x14ac:dyDescent="0.3">
      <c r="E343">
        <v>3289</v>
      </c>
      <c r="F343" s="4" t="s">
        <v>733</v>
      </c>
      <c r="G343" s="4" t="s">
        <v>734</v>
      </c>
      <c r="H343" s="5">
        <v>500</v>
      </c>
      <c r="I343" s="6">
        <v>665.21</v>
      </c>
      <c r="J343" t="s">
        <v>30</v>
      </c>
      <c r="K343" t="s">
        <v>31</v>
      </c>
      <c r="L343" t="s">
        <v>32</v>
      </c>
      <c r="M343">
        <v>1487580602</v>
      </c>
      <c r="N343">
        <v>1485161402</v>
      </c>
      <c r="O343" t="b">
        <v>0</v>
      </c>
      <c r="P343">
        <v>25</v>
      </c>
      <c r="Q343" t="b">
        <v>1</v>
      </c>
      <c r="R343" t="s">
        <v>33</v>
      </c>
      <c r="S343">
        <v>133</v>
      </c>
      <c r="T343">
        <v>26.61</v>
      </c>
      <c r="U343" t="s">
        <v>34</v>
      </c>
      <c r="V343" t="s">
        <v>35</v>
      </c>
      <c r="W343" s="7">
        <v>42758.368078703701</v>
      </c>
      <c r="X343" s="7">
        <v>42786.368078703701</v>
      </c>
      <c r="Y343" t="str">
        <f>VLOOKUP(H343,goalrangelookup,2,TRUE)</f>
        <v>0-999</v>
      </c>
    </row>
    <row r="344" spans="5:25" ht="43.2" x14ac:dyDescent="0.3">
      <c r="E344">
        <v>3290</v>
      </c>
      <c r="F344" s="4" t="s">
        <v>735</v>
      </c>
      <c r="G344" s="4" t="s">
        <v>736</v>
      </c>
      <c r="H344" s="5">
        <v>2000</v>
      </c>
      <c r="I344" s="6">
        <v>2424</v>
      </c>
      <c r="J344" t="s">
        <v>30</v>
      </c>
      <c r="K344" t="s">
        <v>31</v>
      </c>
      <c r="L344" t="s">
        <v>32</v>
      </c>
      <c r="M344">
        <v>1489234891</v>
      </c>
      <c r="N344">
        <v>1486642891</v>
      </c>
      <c r="O344" t="b">
        <v>0</v>
      </c>
      <c r="P344">
        <v>72</v>
      </c>
      <c r="Q344" t="b">
        <v>1</v>
      </c>
      <c r="R344" t="s">
        <v>33</v>
      </c>
      <c r="S344">
        <v>121</v>
      </c>
      <c r="T344">
        <v>33.67</v>
      </c>
      <c r="U344" t="s">
        <v>34</v>
      </c>
      <c r="V344" t="s">
        <v>35</v>
      </c>
      <c r="W344" s="7">
        <v>42775.51494212963</v>
      </c>
      <c r="X344" s="7">
        <v>42805.51494212963</v>
      </c>
      <c r="Y344" t="str">
        <f>VLOOKUP(H344,goalrangelookup,2,TRUE)</f>
        <v>1000-4999</v>
      </c>
    </row>
    <row r="345" spans="5:25" x14ac:dyDescent="0.3">
      <c r="E345">
        <v>3291</v>
      </c>
      <c r="F345" s="4" t="s">
        <v>737</v>
      </c>
      <c r="G345" s="4" t="s">
        <v>738</v>
      </c>
      <c r="H345" s="5">
        <v>500</v>
      </c>
      <c r="I345" s="6">
        <v>570</v>
      </c>
      <c r="J345" t="s">
        <v>30</v>
      </c>
      <c r="K345" t="s">
        <v>38</v>
      </c>
      <c r="L345" t="s">
        <v>39</v>
      </c>
      <c r="M345">
        <v>1442462340</v>
      </c>
      <c r="N345">
        <v>1439743900</v>
      </c>
      <c r="O345" t="b">
        <v>0</v>
      </c>
      <c r="P345">
        <v>14</v>
      </c>
      <c r="Q345" t="b">
        <v>1</v>
      </c>
      <c r="R345" t="s">
        <v>33</v>
      </c>
      <c r="S345">
        <v>114</v>
      </c>
      <c r="T345">
        <v>40.71</v>
      </c>
      <c r="U345" t="s">
        <v>34</v>
      </c>
      <c r="V345" t="s">
        <v>35</v>
      </c>
      <c r="W345" s="7">
        <v>42232.702546296292</v>
      </c>
      <c r="X345" s="7">
        <v>42264.165972222225</v>
      </c>
      <c r="Y345" t="str">
        <f>VLOOKUP(H345,goalrangelookup,2,TRUE)</f>
        <v>0-999</v>
      </c>
    </row>
    <row r="346" spans="5:25" x14ac:dyDescent="0.3">
      <c r="E346">
        <v>3292</v>
      </c>
      <c r="F346" s="4" t="s">
        <v>739</v>
      </c>
      <c r="G346" s="4" t="s">
        <v>740</v>
      </c>
      <c r="H346" s="5">
        <v>101</v>
      </c>
      <c r="I346" s="6">
        <v>289</v>
      </c>
      <c r="J346" t="s">
        <v>30</v>
      </c>
      <c r="K346" t="s">
        <v>31</v>
      </c>
      <c r="L346" t="s">
        <v>32</v>
      </c>
      <c r="M346">
        <v>1449257348</v>
      </c>
      <c r="N346">
        <v>1444069748</v>
      </c>
      <c r="O346" t="b">
        <v>0</v>
      </c>
      <c r="P346">
        <v>15</v>
      </c>
      <c r="Q346" t="b">
        <v>1</v>
      </c>
      <c r="R346" t="s">
        <v>33</v>
      </c>
      <c r="S346">
        <v>286</v>
      </c>
      <c r="T346">
        <v>19.27</v>
      </c>
      <c r="U346" t="s">
        <v>34</v>
      </c>
      <c r="V346" t="s">
        <v>35</v>
      </c>
      <c r="W346" s="7">
        <v>42282.770231481481</v>
      </c>
      <c r="X346" s="7">
        <v>42342.811898148153</v>
      </c>
      <c r="Y346" t="str">
        <f>VLOOKUP(H346,goalrangelookup,2,TRUE)</f>
        <v>0-999</v>
      </c>
    </row>
    <row r="347" spans="5:25" x14ac:dyDescent="0.3">
      <c r="E347">
        <v>3293</v>
      </c>
      <c r="F347" s="4" t="s">
        <v>741</v>
      </c>
      <c r="G347" s="4" t="s">
        <v>742</v>
      </c>
      <c r="H347" s="5">
        <v>4500</v>
      </c>
      <c r="I347" s="6">
        <v>7670</v>
      </c>
      <c r="J347" t="s">
        <v>30</v>
      </c>
      <c r="K347" t="s">
        <v>743</v>
      </c>
      <c r="L347" t="s">
        <v>744</v>
      </c>
      <c r="M347">
        <v>1488622352</v>
      </c>
      <c r="N347">
        <v>1486030352</v>
      </c>
      <c r="O347" t="b">
        <v>0</v>
      </c>
      <c r="P347">
        <v>91</v>
      </c>
      <c r="Q347" t="b">
        <v>1</v>
      </c>
      <c r="R347" t="s">
        <v>33</v>
      </c>
      <c r="S347">
        <v>170</v>
      </c>
      <c r="T347">
        <v>84.29</v>
      </c>
      <c r="U347" t="s">
        <v>34</v>
      </c>
      <c r="V347" t="s">
        <v>35</v>
      </c>
      <c r="W347" s="7">
        <v>42768.425370370373</v>
      </c>
      <c r="X347" s="7">
        <v>42798.425370370373</v>
      </c>
      <c r="Y347" t="str">
        <f>VLOOKUP(H347,goalrangelookup,2,TRUE)</f>
        <v>1000-4999</v>
      </c>
    </row>
    <row r="348" spans="5:25" x14ac:dyDescent="0.3">
      <c r="E348">
        <v>3294</v>
      </c>
      <c r="F348" s="4" t="s">
        <v>745</v>
      </c>
      <c r="G348" s="4" t="s">
        <v>746</v>
      </c>
      <c r="H348" s="5">
        <v>600</v>
      </c>
      <c r="I348" s="6">
        <v>710</v>
      </c>
      <c r="J348" t="s">
        <v>30</v>
      </c>
      <c r="K348" t="s">
        <v>31</v>
      </c>
      <c r="L348" t="s">
        <v>32</v>
      </c>
      <c r="M348">
        <v>1434459554</v>
      </c>
      <c r="N348">
        <v>1431867554</v>
      </c>
      <c r="O348" t="b">
        <v>0</v>
      </c>
      <c r="P348">
        <v>24</v>
      </c>
      <c r="Q348" t="b">
        <v>1</v>
      </c>
      <c r="R348" t="s">
        <v>33</v>
      </c>
      <c r="S348">
        <v>118</v>
      </c>
      <c r="T348">
        <v>29.58</v>
      </c>
      <c r="U348" t="s">
        <v>34</v>
      </c>
      <c r="V348" t="s">
        <v>35</v>
      </c>
      <c r="W348" s="7">
        <v>42141.541134259256</v>
      </c>
      <c r="X348" s="7">
        <v>42171.541134259256</v>
      </c>
      <c r="Y348" t="str">
        <f>VLOOKUP(H348,goalrangelookup,2,TRUE)</f>
        <v>0-999</v>
      </c>
    </row>
    <row r="349" spans="5:25" x14ac:dyDescent="0.3">
      <c r="E349">
        <v>3295</v>
      </c>
      <c r="F349" s="4" t="s">
        <v>747</v>
      </c>
      <c r="G349" s="4" t="s">
        <v>748</v>
      </c>
      <c r="H349" s="5">
        <v>700</v>
      </c>
      <c r="I349" s="6">
        <v>720.01</v>
      </c>
      <c r="J349" t="s">
        <v>30</v>
      </c>
      <c r="K349" t="s">
        <v>31</v>
      </c>
      <c r="L349" t="s">
        <v>32</v>
      </c>
      <c r="M349">
        <v>1474886229</v>
      </c>
      <c r="N349">
        <v>1472294229</v>
      </c>
      <c r="O349" t="b">
        <v>0</v>
      </c>
      <c r="P349">
        <v>27</v>
      </c>
      <c r="Q349" t="b">
        <v>1</v>
      </c>
      <c r="R349" t="s">
        <v>33</v>
      </c>
      <c r="S349">
        <v>103</v>
      </c>
      <c r="T349">
        <v>26.67</v>
      </c>
      <c r="U349" t="s">
        <v>34</v>
      </c>
      <c r="V349" t="s">
        <v>35</v>
      </c>
      <c r="W349" s="7">
        <v>42609.442465277782</v>
      </c>
      <c r="X349" s="7">
        <v>42639.442465277782</v>
      </c>
      <c r="Y349" t="str">
        <f>VLOOKUP(H349,goalrangelookup,2,TRUE)</f>
        <v>0-999</v>
      </c>
    </row>
    <row r="350" spans="5:25" x14ac:dyDescent="0.3">
      <c r="E350">
        <v>3296</v>
      </c>
      <c r="F350" s="4" t="s">
        <v>749</v>
      </c>
      <c r="G350" s="4" t="s">
        <v>750</v>
      </c>
      <c r="H350" s="5">
        <v>1500</v>
      </c>
      <c r="I350" s="6">
        <v>2161</v>
      </c>
      <c r="J350" t="s">
        <v>30</v>
      </c>
      <c r="K350" t="s">
        <v>31</v>
      </c>
      <c r="L350" t="s">
        <v>32</v>
      </c>
      <c r="M350">
        <v>1448229600</v>
      </c>
      <c r="N350">
        <v>1446401372</v>
      </c>
      <c r="O350" t="b">
        <v>0</v>
      </c>
      <c r="P350">
        <v>47</v>
      </c>
      <c r="Q350" t="b">
        <v>1</v>
      </c>
      <c r="R350" t="s">
        <v>33</v>
      </c>
      <c r="S350">
        <v>144</v>
      </c>
      <c r="T350">
        <v>45.98</v>
      </c>
      <c r="U350" t="s">
        <v>34</v>
      </c>
      <c r="V350" t="s">
        <v>35</v>
      </c>
      <c r="W350" s="7">
        <v>42309.756620370375</v>
      </c>
      <c r="X350" s="7">
        <v>42330.916666666672</v>
      </c>
      <c r="Y350" t="str">
        <f>VLOOKUP(H350,goalrangelookup,2,TRUE)</f>
        <v>1000-4999</v>
      </c>
    </row>
    <row r="351" spans="5:25" x14ac:dyDescent="0.3">
      <c r="E351">
        <v>3297</v>
      </c>
      <c r="F351" s="4" t="s">
        <v>751</v>
      </c>
      <c r="G351" s="4" t="s">
        <v>752</v>
      </c>
      <c r="H351" s="5">
        <v>5500</v>
      </c>
      <c r="I351" s="6">
        <v>5504</v>
      </c>
      <c r="J351" t="s">
        <v>30</v>
      </c>
      <c r="K351" t="s">
        <v>31</v>
      </c>
      <c r="L351" t="s">
        <v>32</v>
      </c>
      <c r="M351">
        <v>1438037940</v>
      </c>
      <c r="N351">
        <v>1436380256</v>
      </c>
      <c r="O351" t="b">
        <v>0</v>
      </c>
      <c r="P351">
        <v>44</v>
      </c>
      <c r="Q351" t="b">
        <v>1</v>
      </c>
      <c r="R351" t="s">
        <v>33</v>
      </c>
      <c r="S351">
        <v>100</v>
      </c>
      <c r="T351">
        <v>125.09</v>
      </c>
      <c r="U351" t="s">
        <v>34</v>
      </c>
      <c r="V351" t="s">
        <v>35</v>
      </c>
      <c r="W351" s="7">
        <v>42193.771481481483</v>
      </c>
      <c r="X351" s="7">
        <v>42212.957638888889</v>
      </c>
      <c r="Y351" t="str">
        <f>VLOOKUP(H351,goalrangelookup,2,TRUE)</f>
        <v>5000-9999</v>
      </c>
    </row>
    <row r="352" spans="5:25" x14ac:dyDescent="0.3">
      <c r="E352">
        <v>3298</v>
      </c>
      <c r="F352" s="4" t="s">
        <v>753</v>
      </c>
      <c r="G352" s="4" t="s">
        <v>754</v>
      </c>
      <c r="H352" s="5">
        <v>10000</v>
      </c>
      <c r="I352" s="6">
        <v>10173</v>
      </c>
      <c r="J352" t="s">
        <v>30</v>
      </c>
      <c r="K352" t="s">
        <v>38</v>
      </c>
      <c r="L352" t="s">
        <v>39</v>
      </c>
      <c r="M352">
        <v>1442102400</v>
      </c>
      <c r="N352">
        <v>1440370768</v>
      </c>
      <c r="O352" t="b">
        <v>0</v>
      </c>
      <c r="P352">
        <v>72</v>
      </c>
      <c r="Q352" t="b">
        <v>1</v>
      </c>
      <c r="R352" t="s">
        <v>33</v>
      </c>
      <c r="S352">
        <v>102</v>
      </c>
      <c r="T352">
        <v>141.29</v>
      </c>
      <c r="U352" t="s">
        <v>34</v>
      </c>
      <c r="V352" t="s">
        <v>35</v>
      </c>
      <c r="W352" s="7">
        <v>42239.957962962959</v>
      </c>
      <c r="X352" s="7">
        <v>42260</v>
      </c>
      <c r="Y352" t="str">
        <f>VLOOKUP(H352,goalrangelookup,2,TRUE)</f>
        <v>10000-14999</v>
      </c>
    </row>
    <row r="353" spans="5:25" x14ac:dyDescent="0.3">
      <c r="E353">
        <v>3299</v>
      </c>
      <c r="F353" s="4" t="s">
        <v>755</v>
      </c>
      <c r="G353" s="4" t="s">
        <v>756</v>
      </c>
      <c r="H353" s="5">
        <v>3000</v>
      </c>
      <c r="I353" s="6">
        <v>3486</v>
      </c>
      <c r="J353" t="s">
        <v>30</v>
      </c>
      <c r="K353" t="s">
        <v>38</v>
      </c>
      <c r="L353" t="s">
        <v>39</v>
      </c>
      <c r="M353">
        <v>1444860063</v>
      </c>
      <c r="N353">
        <v>1442268063</v>
      </c>
      <c r="O353" t="b">
        <v>0</v>
      </c>
      <c r="P353">
        <v>63</v>
      </c>
      <c r="Q353" t="b">
        <v>1</v>
      </c>
      <c r="R353" t="s">
        <v>33</v>
      </c>
      <c r="S353">
        <v>116</v>
      </c>
      <c r="T353">
        <v>55.33</v>
      </c>
      <c r="U353" t="s">
        <v>34</v>
      </c>
      <c r="V353" t="s">
        <v>35</v>
      </c>
      <c r="W353" s="7">
        <v>42261.917395833334</v>
      </c>
      <c r="X353" s="7">
        <v>42291.917395833334</v>
      </c>
      <c r="Y353" t="str">
        <f>VLOOKUP(H353,goalrangelookup,2,TRUE)</f>
        <v>1000-4999</v>
      </c>
    </row>
    <row r="354" spans="5:25" x14ac:dyDescent="0.3">
      <c r="E354">
        <v>3300</v>
      </c>
      <c r="F354" s="4" t="s">
        <v>757</v>
      </c>
      <c r="G354" s="4" t="s">
        <v>758</v>
      </c>
      <c r="H354" s="5">
        <v>3000</v>
      </c>
      <c r="I354" s="6">
        <v>4085</v>
      </c>
      <c r="J354" t="s">
        <v>30</v>
      </c>
      <c r="K354" t="s">
        <v>38</v>
      </c>
      <c r="L354" t="s">
        <v>39</v>
      </c>
      <c r="M354">
        <v>1430329862</v>
      </c>
      <c r="N354">
        <v>1428515462</v>
      </c>
      <c r="O354" t="b">
        <v>0</v>
      </c>
      <c r="P354">
        <v>88</v>
      </c>
      <c r="Q354" t="b">
        <v>1</v>
      </c>
      <c r="R354" t="s">
        <v>33</v>
      </c>
      <c r="S354">
        <v>136</v>
      </c>
      <c r="T354">
        <v>46.42</v>
      </c>
      <c r="U354" t="s">
        <v>34</v>
      </c>
      <c r="V354" t="s">
        <v>35</v>
      </c>
      <c r="W354" s="7">
        <v>42102.743773148148</v>
      </c>
      <c r="X354" s="7">
        <v>42123.743773148148</v>
      </c>
      <c r="Y354" t="str">
        <f>VLOOKUP(H354,goalrangelookup,2,TRUE)</f>
        <v>1000-4999</v>
      </c>
    </row>
    <row r="355" spans="5:25" x14ac:dyDescent="0.3">
      <c r="E355">
        <v>3301</v>
      </c>
      <c r="F355" s="4" t="s">
        <v>759</v>
      </c>
      <c r="G355" s="4" t="s">
        <v>760</v>
      </c>
      <c r="H355" s="5">
        <v>3000</v>
      </c>
      <c r="I355" s="6">
        <v>4004</v>
      </c>
      <c r="J355" t="s">
        <v>30</v>
      </c>
      <c r="K355" t="s">
        <v>38</v>
      </c>
      <c r="L355" t="s">
        <v>39</v>
      </c>
      <c r="M355">
        <v>1470034740</v>
      </c>
      <c r="N355">
        <v>1466185176</v>
      </c>
      <c r="O355" t="b">
        <v>0</v>
      </c>
      <c r="P355">
        <v>70</v>
      </c>
      <c r="Q355" t="b">
        <v>1</v>
      </c>
      <c r="R355" t="s">
        <v>33</v>
      </c>
      <c r="S355">
        <v>133</v>
      </c>
      <c r="T355">
        <v>57.2</v>
      </c>
      <c r="U355" t="s">
        <v>34</v>
      </c>
      <c r="V355" t="s">
        <v>35</v>
      </c>
      <c r="W355" s="7">
        <v>42538.73583333334</v>
      </c>
      <c r="X355" s="7">
        <v>42583.290972222225</v>
      </c>
      <c r="Y355" t="str">
        <f>VLOOKUP(H355,goalrangelookup,2,TRUE)</f>
        <v>1000-4999</v>
      </c>
    </row>
    <row r="356" spans="5:25" x14ac:dyDescent="0.3">
      <c r="E356">
        <v>3302</v>
      </c>
      <c r="F356" s="4" t="s">
        <v>761</v>
      </c>
      <c r="G356" s="4" t="s">
        <v>762</v>
      </c>
      <c r="H356" s="5">
        <v>8400</v>
      </c>
      <c r="I356" s="6">
        <v>8685</v>
      </c>
      <c r="J356" t="s">
        <v>30</v>
      </c>
      <c r="K356" t="s">
        <v>763</v>
      </c>
      <c r="L356" t="s">
        <v>252</v>
      </c>
      <c r="M356">
        <v>1481099176</v>
      </c>
      <c r="N356">
        <v>1478507176</v>
      </c>
      <c r="O356" t="b">
        <v>0</v>
      </c>
      <c r="P356">
        <v>50</v>
      </c>
      <c r="Q356" t="b">
        <v>1</v>
      </c>
      <c r="R356" t="s">
        <v>33</v>
      </c>
      <c r="S356">
        <v>103</v>
      </c>
      <c r="T356">
        <v>173.7</v>
      </c>
      <c r="U356" t="s">
        <v>34</v>
      </c>
      <c r="V356" t="s">
        <v>35</v>
      </c>
      <c r="W356" s="7">
        <v>42681.35157407407</v>
      </c>
      <c r="X356" s="7">
        <v>42711.35157407407</v>
      </c>
      <c r="Y356" t="str">
        <f>VLOOKUP(H356,goalrangelookup,2,TRUE)</f>
        <v>5000-9999</v>
      </c>
    </row>
    <row r="357" spans="5:25" x14ac:dyDescent="0.3">
      <c r="E357">
        <v>3303</v>
      </c>
      <c r="F357" s="4" t="s">
        <v>764</v>
      </c>
      <c r="G357" s="4" t="s">
        <v>765</v>
      </c>
      <c r="H357" s="5">
        <v>1800</v>
      </c>
      <c r="I357" s="6">
        <v>2086</v>
      </c>
      <c r="J357" t="s">
        <v>30</v>
      </c>
      <c r="K357" t="s">
        <v>38</v>
      </c>
      <c r="L357" t="s">
        <v>39</v>
      </c>
      <c r="M357">
        <v>1427553484</v>
      </c>
      <c r="N357">
        <v>1424533084</v>
      </c>
      <c r="O357" t="b">
        <v>0</v>
      </c>
      <c r="P357">
        <v>35</v>
      </c>
      <c r="Q357" t="b">
        <v>1</v>
      </c>
      <c r="R357" t="s">
        <v>33</v>
      </c>
      <c r="S357">
        <v>116</v>
      </c>
      <c r="T357">
        <v>59.6</v>
      </c>
      <c r="U357" t="s">
        <v>34</v>
      </c>
      <c r="V357" t="s">
        <v>35</v>
      </c>
      <c r="W357" s="7">
        <v>42056.65143518518</v>
      </c>
      <c r="X357" s="7">
        <v>42091.609768518523</v>
      </c>
      <c r="Y357" t="str">
        <f>VLOOKUP(H357,goalrangelookup,2,TRUE)</f>
        <v>1000-4999</v>
      </c>
    </row>
    <row r="358" spans="5:25" x14ac:dyDescent="0.3">
      <c r="E358">
        <v>3304</v>
      </c>
      <c r="F358" s="4" t="s">
        <v>766</v>
      </c>
      <c r="G358" s="4" t="s">
        <v>767</v>
      </c>
      <c r="H358" s="5">
        <v>15000</v>
      </c>
      <c r="I358" s="6">
        <v>15677.5</v>
      </c>
      <c r="J358" t="s">
        <v>30</v>
      </c>
      <c r="K358" t="s">
        <v>38</v>
      </c>
      <c r="L358" t="s">
        <v>39</v>
      </c>
      <c r="M358">
        <v>1482418752</v>
      </c>
      <c r="N358">
        <v>1479826752</v>
      </c>
      <c r="O358" t="b">
        <v>0</v>
      </c>
      <c r="P358">
        <v>175</v>
      </c>
      <c r="Q358" t="b">
        <v>1</v>
      </c>
      <c r="R358" t="s">
        <v>33</v>
      </c>
      <c r="S358">
        <v>105</v>
      </c>
      <c r="T358">
        <v>89.59</v>
      </c>
      <c r="U358" t="s">
        <v>34</v>
      </c>
      <c r="V358" t="s">
        <v>35</v>
      </c>
      <c r="W358" s="7">
        <v>42696.624444444446</v>
      </c>
      <c r="X358" s="7">
        <v>42726.624444444446</v>
      </c>
      <c r="Y358" t="str">
        <f>VLOOKUP(H358,goalrangelookup,2,TRUE)</f>
        <v>15000-19999</v>
      </c>
    </row>
    <row r="359" spans="5:25" x14ac:dyDescent="0.3">
      <c r="E359">
        <v>3305</v>
      </c>
      <c r="F359" s="4" t="s">
        <v>768</v>
      </c>
      <c r="G359" s="4" t="s">
        <v>769</v>
      </c>
      <c r="H359" s="5">
        <v>4000</v>
      </c>
      <c r="I359" s="6">
        <v>4081</v>
      </c>
      <c r="J359" t="s">
        <v>30</v>
      </c>
      <c r="K359" t="s">
        <v>38</v>
      </c>
      <c r="L359" t="s">
        <v>39</v>
      </c>
      <c r="M359">
        <v>1438374748</v>
      </c>
      <c r="N359">
        <v>1435782748</v>
      </c>
      <c r="O359" t="b">
        <v>0</v>
      </c>
      <c r="P359">
        <v>20</v>
      </c>
      <c r="Q359" t="b">
        <v>1</v>
      </c>
      <c r="R359" t="s">
        <v>33</v>
      </c>
      <c r="S359">
        <v>102</v>
      </c>
      <c r="T359">
        <v>204.05</v>
      </c>
      <c r="U359" t="s">
        <v>34</v>
      </c>
      <c r="V359" t="s">
        <v>35</v>
      </c>
      <c r="W359" s="7">
        <v>42186.855879629627</v>
      </c>
      <c r="X359" s="7">
        <v>42216.855879629627</v>
      </c>
      <c r="Y359" t="str">
        <f>VLOOKUP(H359,goalrangelookup,2,TRUE)</f>
        <v>1000-4999</v>
      </c>
    </row>
    <row r="360" spans="5:25" x14ac:dyDescent="0.3">
      <c r="E360">
        <v>3306</v>
      </c>
      <c r="F360" s="4" t="s">
        <v>770</v>
      </c>
      <c r="G360" s="4" t="s">
        <v>771</v>
      </c>
      <c r="H360" s="5">
        <v>1500</v>
      </c>
      <c r="I360" s="6">
        <v>2630</v>
      </c>
      <c r="J360" t="s">
        <v>30</v>
      </c>
      <c r="K360" t="s">
        <v>38</v>
      </c>
      <c r="L360" t="s">
        <v>39</v>
      </c>
      <c r="M360">
        <v>1465527600</v>
      </c>
      <c r="N360">
        <v>1462252542</v>
      </c>
      <c r="O360" t="b">
        <v>0</v>
      </c>
      <c r="P360">
        <v>54</v>
      </c>
      <c r="Q360" t="b">
        <v>1</v>
      </c>
      <c r="R360" t="s">
        <v>33</v>
      </c>
      <c r="S360">
        <v>175</v>
      </c>
      <c r="T360">
        <v>48.7</v>
      </c>
      <c r="U360" t="s">
        <v>34</v>
      </c>
      <c r="V360" t="s">
        <v>35</v>
      </c>
      <c r="W360" s="7">
        <v>42493.219236111108</v>
      </c>
      <c r="X360" s="7">
        <v>42531.125</v>
      </c>
      <c r="Y360" t="str">
        <f>VLOOKUP(H360,goalrangelookup,2,TRUE)</f>
        <v>1000-4999</v>
      </c>
    </row>
    <row r="361" spans="5:25" x14ac:dyDescent="0.3">
      <c r="E361">
        <v>3307</v>
      </c>
      <c r="F361" s="4" t="s">
        <v>772</v>
      </c>
      <c r="G361" s="4" t="s">
        <v>773</v>
      </c>
      <c r="H361" s="5">
        <v>1000</v>
      </c>
      <c r="I361" s="6">
        <v>1066.8</v>
      </c>
      <c r="J361" t="s">
        <v>30</v>
      </c>
      <c r="K361" t="s">
        <v>38</v>
      </c>
      <c r="L361" t="s">
        <v>39</v>
      </c>
      <c r="M361">
        <v>1463275339</v>
      </c>
      <c r="N361">
        <v>1460683339</v>
      </c>
      <c r="O361" t="b">
        <v>0</v>
      </c>
      <c r="P361">
        <v>20</v>
      </c>
      <c r="Q361" t="b">
        <v>1</v>
      </c>
      <c r="R361" t="s">
        <v>33</v>
      </c>
      <c r="S361">
        <v>107</v>
      </c>
      <c r="T361">
        <v>53.34</v>
      </c>
      <c r="U361" t="s">
        <v>34</v>
      </c>
      <c r="V361" t="s">
        <v>35</v>
      </c>
      <c r="W361" s="7">
        <v>42475.057164351849</v>
      </c>
      <c r="X361" s="7">
        <v>42505.057164351849</v>
      </c>
      <c r="Y361" t="str">
        <f>VLOOKUP(H361,goalrangelookup,2,TRUE)</f>
        <v>1000-4999</v>
      </c>
    </row>
    <row r="362" spans="5:25" x14ac:dyDescent="0.3">
      <c r="E362">
        <v>3308</v>
      </c>
      <c r="F362" s="4" t="s">
        <v>774</v>
      </c>
      <c r="G362" s="4" t="s">
        <v>775</v>
      </c>
      <c r="H362" s="5">
        <v>3500</v>
      </c>
      <c r="I362" s="6">
        <v>4280</v>
      </c>
      <c r="J362" t="s">
        <v>30</v>
      </c>
      <c r="K362" t="s">
        <v>38</v>
      </c>
      <c r="L362" t="s">
        <v>39</v>
      </c>
      <c r="M362">
        <v>1460581365</v>
      </c>
      <c r="N362">
        <v>1458766965</v>
      </c>
      <c r="O362" t="b">
        <v>0</v>
      </c>
      <c r="P362">
        <v>57</v>
      </c>
      <c r="Q362" t="b">
        <v>1</v>
      </c>
      <c r="R362" t="s">
        <v>33</v>
      </c>
      <c r="S362">
        <v>122</v>
      </c>
      <c r="T362">
        <v>75.09</v>
      </c>
      <c r="U362" t="s">
        <v>34</v>
      </c>
      <c r="V362" t="s">
        <v>35</v>
      </c>
      <c r="W362" s="7">
        <v>42452.876909722225</v>
      </c>
      <c r="X362" s="7">
        <v>42473.876909722225</v>
      </c>
      <c r="Y362" t="str">
        <f>VLOOKUP(H362,goalrangelookup,2,TRUE)</f>
        <v>1000-4999</v>
      </c>
    </row>
    <row r="363" spans="5:25" x14ac:dyDescent="0.3">
      <c r="E363">
        <v>3309</v>
      </c>
      <c r="F363" s="4" t="s">
        <v>776</v>
      </c>
      <c r="G363" s="4" t="s">
        <v>777</v>
      </c>
      <c r="H363" s="5">
        <v>350</v>
      </c>
      <c r="I363" s="6">
        <v>558</v>
      </c>
      <c r="J363" t="s">
        <v>30</v>
      </c>
      <c r="K363" t="s">
        <v>31</v>
      </c>
      <c r="L363" t="s">
        <v>32</v>
      </c>
      <c r="M363">
        <v>1476632178</v>
      </c>
      <c r="N363">
        <v>1473953778</v>
      </c>
      <c r="O363" t="b">
        <v>0</v>
      </c>
      <c r="P363">
        <v>31</v>
      </c>
      <c r="Q363" t="b">
        <v>1</v>
      </c>
      <c r="R363" t="s">
        <v>33</v>
      </c>
      <c r="S363">
        <v>159</v>
      </c>
      <c r="T363">
        <v>18</v>
      </c>
      <c r="U363" t="s">
        <v>34</v>
      </c>
      <c r="V363" t="s">
        <v>35</v>
      </c>
      <c r="W363" s="7">
        <v>42628.650208333333</v>
      </c>
      <c r="X363" s="7">
        <v>42659.650208333333</v>
      </c>
      <c r="Y363" t="str">
        <f>VLOOKUP(H363,goalrangelookup,2,TRUE)</f>
        <v>0-999</v>
      </c>
    </row>
    <row r="364" spans="5:25" x14ac:dyDescent="0.3">
      <c r="E364">
        <v>3310</v>
      </c>
      <c r="F364" s="4" t="s">
        <v>778</v>
      </c>
      <c r="G364" s="4" t="s">
        <v>779</v>
      </c>
      <c r="H364" s="5">
        <v>6500</v>
      </c>
      <c r="I364" s="6">
        <v>6505</v>
      </c>
      <c r="J364" t="s">
        <v>30</v>
      </c>
      <c r="K364" t="s">
        <v>38</v>
      </c>
      <c r="L364" t="s">
        <v>39</v>
      </c>
      <c r="M364">
        <v>1444169825</v>
      </c>
      <c r="N364">
        <v>1441577825</v>
      </c>
      <c r="O364" t="b">
        <v>0</v>
      </c>
      <c r="P364">
        <v>31</v>
      </c>
      <c r="Q364" t="b">
        <v>1</v>
      </c>
      <c r="R364" t="s">
        <v>33</v>
      </c>
      <c r="S364">
        <v>100</v>
      </c>
      <c r="T364">
        <v>209.84</v>
      </c>
      <c r="U364" t="s">
        <v>34</v>
      </c>
      <c r="V364" t="s">
        <v>35</v>
      </c>
      <c r="W364" s="7">
        <v>42253.928530092591</v>
      </c>
      <c r="X364" s="7">
        <v>42283.928530092591</v>
      </c>
      <c r="Y364" t="str">
        <f>VLOOKUP(H364,goalrangelookup,2,TRUE)</f>
        <v>5000-9999</v>
      </c>
    </row>
    <row r="365" spans="5:25" x14ac:dyDescent="0.3">
      <c r="E365">
        <v>3311</v>
      </c>
      <c r="F365" s="4" t="s">
        <v>780</v>
      </c>
      <c r="G365" s="4" t="s">
        <v>781</v>
      </c>
      <c r="H365" s="5">
        <v>2500</v>
      </c>
      <c r="I365" s="6">
        <v>2746</v>
      </c>
      <c r="J365" t="s">
        <v>30</v>
      </c>
      <c r="K365" t="s">
        <v>38</v>
      </c>
      <c r="L365" t="s">
        <v>39</v>
      </c>
      <c r="M365">
        <v>1445065210</v>
      </c>
      <c r="N365">
        <v>1442473210</v>
      </c>
      <c r="O365" t="b">
        <v>0</v>
      </c>
      <c r="P365">
        <v>45</v>
      </c>
      <c r="Q365" t="b">
        <v>1</v>
      </c>
      <c r="R365" t="s">
        <v>33</v>
      </c>
      <c r="S365">
        <v>110</v>
      </c>
      <c r="T365">
        <v>61.02</v>
      </c>
      <c r="U365" t="s">
        <v>34</v>
      </c>
      <c r="V365" t="s">
        <v>35</v>
      </c>
      <c r="W365" s="7">
        <v>42264.29178240741</v>
      </c>
      <c r="X365" s="7">
        <v>42294.29178240741</v>
      </c>
      <c r="Y365" t="str">
        <f>VLOOKUP(H365,goalrangelookup,2,TRUE)</f>
        <v>1000-4999</v>
      </c>
    </row>
    <row r="366" spans="5:25" x14ac:dyDescent="0.3">
      <c r="E366">
        <v>3312</v>
      </c>
      <c r="F366" s="4" t="s">
        <v>782</v>
      </c>
      <c r="G366" s="4" t="s">
        <v>783</v>
      </c>
      <c r="H366" s="5">
        <v>2500</v>
      </c>
      <c r="I366" s="6">
        <v>2501</v>
      </c>
      <c r="J366" t="s">
        <v>30</v>
      </c>
      <c r="K366" t="s">
        <v>38</v>
      </c>
      <c r="L366" t="s">
        <v>39</v>
      </c>
      <c r="M366">
        <v>1478901600</v>
      </c>
      <c r="N366">
        <v>1477077946</v>
      </c>
      <c r="O366" t="b">
        <v>0</v>
      </c>
      <c r="P366">
        <v>41</v>
      </c>
      <c r="Q366" t="b">
        <v>1</v>
      </c>
      <c r="R366" t="s">
        <v>33</v>
      </c>
      <c r="S366">
        <v>100</v>
      </c>
      <c r="T366">
        <v>61</v>
      </c>
      <c r="U366" t="s">
        <v>34</v>
      </c>
      <c r="V366" t="s">
        <v>35</v>
      </c>
      <c r="W366" s="7">
        <v>42664.809560185182</v>
      </c>
      <c r="X366" s="7">
        <v>42685.916666666672</v>
      </c>
      <c r="Y366" t="str">
        <f>VLOOKUP(H366,goalrangelookup,2,TRUE)</f>
        <v>1000-4999</v>
      </c>
    </row>
    <row r="367" spans="5:25" x14ac:dyDescent="0.3">
      <c r="E367">
        <v>3313</v>
      </c>
      <c r="F367" s="4" t="s">
        <v>784</v>
      </c>
      <c r="G367" s="4" t="s">
        <v>785</v>
      </c>
      <c r="H367" s="5">
        <v>2000</v>
      </c>
      <c r="I367" s="6">
        <v>2321</v>
      </c>
      <c r="J367" t="s">
        <v>30</v>
      </c>
      <c r="K367" t="s">
        <v>38</v>
      </c>
      <c r="L367" t="s">
        <v>39</v>
      </c>
      <c r="M367">
        <v>1453856400</v>
      </c>
      <c r="N367">
        <v>1452664317</v>
      </c>
      <c r="O367" t="b">
        <v>0</v>
      </c>
      <c r="P367">
        <v>29</v>
      </c>
      <c r="Q367" t="b">
        <v>1</v>
      </c>
      <c r="R367" t="s">
        <v>33</v>
      </c>
      <c r="S367">
        <v>116</v>
      </c>
      <c r="T367">
        <v>80.03</v>
      </c>
      <c r="U367" t="s">
        <v>34</v>
      </c>
      <c r="V367" t="s">
        <v>35</v>
      </c>
      <c r="W367" s="7">
        <v>42382.244409722218</v>
      </c>
      <c r="X367" s="7">
        <v>42396.041666666672</v>
      </c>
      <c r="Y367" t="str">
        <f>VLOOKUP(H367,goalrangelookup,2,TRUE)</f>
        <v>1000-4999</v>
      </c>
    </row>
    <row r="368" spans="5:25" x14ac:dyDescent="0.3">
      <c r="E368">
        <v>3314</v>
      </c>
      <c r="F368" s="4" t="s">
        <v>786</v>
      </c>
      <c r="G368" s="4" t="s">
        <v>787</v>
      </c>
      <c r="H368" s="5">
        <v>800</v>
      </c>
      <c r="I368" s="6">
        <v>1686</v>
      </c>
      <c r="J368" t="s">
        <v>30</v>
      </c>
      <c r="K368" t="s">
        <v>31</v>
      </c>
      <c r="L368" t="s">
        <v>32</v>
      </c>
      <c r="M368">
        <v>1431115500</v>
      </c>
      <c r="N368">
        <v>1428733511</v>
      </c>
      <c r="O368" t="b">
        <v>0</v>
      </c>
      <c r="P368">
        <v>58</v>
      </c>
      <c r="Q368" t="b">
        <v>1</v>
      </c>
      <c r="R368" t="s">
        <v>33</v>
      </c>
      <c r="S368">
        <v>211</v>
      </c>
      <c r="T368">
        <v>29.07</v>
      </c>
      <c r="U368" t="s">
        <v>34</v>
      </c>
      <c r="V368" t="s">
        <v>35</v>
      </c>
      <c r="W368" s="7">
        <v>42105.267488425925</v>
      </c>
      <c r="X368" s="7">
        <v>42132.836805555555</v>
      </c>
      <c r="Y368" t="str">
        <f>VLOOKUP(H368,goalrangelookup,2,TRUE)</f>
        <v>0-999</v>
      </c>
    </row>
    <row r="369" spans="5:25" x14ac:dyDescent="0.3">
      <c r="E369">
        <v>3315</v>
      </c>
      <c r="F369" s="4" t="s">
        <v>788</v>
      </c>
      <c r="G369" s="4" t="s">
        <v>789</v>
      </c>
      <c r="H369" s="5">
        <v>4000</v>
      </c>
      <c r="I369" s="6">
        <v>4400</v>
      </c>
      <c r="J369" t="s">
        <v>30</v>
      </c>
      <c r="K369" t="s">
        <v>31</v>
      </c>
      <c r="L369" t="s">
        <v>32</v>
      </c>
      <c r="M369">
        <v>1462519041</v>
      </c>
      <c r="N369">
        <v>1459927041</v>
      </c>
      <c r="O369" t="b">
        <v>0</v>
      </c>
      <c r="P369">
        <v>89</v>
      </c>
      <c r="Q369" t="b">
        <v>1</v>
      </c>
      <c r="R369" t="s">
        <v>33</v>
      </c>
      <c r="S369">
        <v>110</v>
      </c>
      <c r="T369">
        <v>49.44</v>
      </c>
      <c r="U369" t="s">
        <v>34</v>
      </c>
      <c r="V369" t="s">
        <v>35</v>
      </c>
      <c r="W369" s="7">
        <v>42466.303715277783</v>
      </c>
      <c r="X369" s="7">
        <v>42496.303715277783</v>
      </c>
      <c r="Y369" t="str">
        <f>VLOOKUP(H369,goalrangelookup,2,TRUE)</f>
        <v>1000-4999</v>
      </c>
    </row>
    <row r="370" spans="5:25" ht="43.2" x14ac:dyDescent="0.3">
      <c r="E370">
        <v>3316</v>
      </c>
      <c r="F370" s="4" t="s">
        <v>790</v>
      </c>
      <c r="G370" s="4" t="s">
        <v>791</v>
      </c>
      <c r="H370" s="5">
        <v>11737</v>
      </c>
      <c r="I370" s="6">
        <v>11747.18</v>
      </c>
      <c r="J370" t="s">
        <v>30</v>
      </c>
      <c r="K370" t="s">
        <v>38</v>
      </c>
      <c r="L370" t="s">
        <v>39</v>
      </c>
      <c r="M370">
        <v>1407506040</v>
      </c>
      <c r="N370">
        <v>1404680075</v>
      </c>
      <c r="O370" t="b">
        <v>0</v>
      </c>
      <c r="P370">
        <v>125</v>
      </c>
      <c r="Q370" t="b">
        <v>1</v>
      </c>
      <c r="R370" t="s">
        <v>33</v>
      </c>
      <c r="S370">
        <v>100</v>
      </c>
      <c r="T370">
        <v>93.98</v>
      </c>
      <c r="U370" t="s">
        <v>34</v>
      </c>
      <c r="V370" t="s">
        <v>35</v>
      </c>
      <c r="W370" s="7">
        <v>41826.871238425927</v>
      </c>
      <c r="X370" s="7">
        <v>41859.57916666667</v>
      </c>
      <c r="Y370" t="str">
        <f>VLOOKUP(H370,goalrangelookup,2,TRUE)</f>
        <v>10000-14999</v>
      </c>
    </row>
    <row r="371" spans="5:25" x14ac:dyDescent="0.3">
      <c r="E371">
        <v>3317</v>
      </c>
      <c r="F371" s="4" t="s">
        <v>792</v>
      </c>
      <c r="G371" s="4" t="s">
        <v>793</v>
      </c>
      <c r="H371" s="5">
        <v>1050</v>
      </c>
      <c r="I371" s="6">
        <v>1115</v>
      </c>
      <c r="J371" t="s">
        <v>30</v>
      </c>
      <c r="K371" t="s">
        <v>38</v>
      </c>
      <c r="L371" t="s">
        <v>39</v>
      </c>
      <c r="M371">
        <v>1465347424</v>
      </c>
      <c r="N371">
        <v>1462755424</v>
      </c>
      <c r="O371" t="b">
        <v>0</v>
      </c>
      <c r="P371">
        <v>18</v>
      </c>
      <c r="Q371" t="b">
        <v>1</v>
      </c>
      <c r="R371" t="s">
        <v>33</v>
      </c>
      <c r="S371">
        <v>106</v>
      </c>
      <c r="T371">
        <v>61.94</v>
      </c>
      <c r="U371" t="s">
        <v>34</v>
      </c>
      <c r="V371" t="s">
        <v>35</v>
      </c>
      <c r="W371" s="7">
        <v>42499.039629629624</v>
      </c>
      <c r="X371" s="7">
        <v>42529.039629629624</v>
      </c>
      <c r="Y371" t="str">
        <f>VLOOKUP(H371,goalrangelookup,2,TRUE)</f>
        <v>1000-4999</v>
      </c>
    </row>
    <row r="372" spans="5:25" x14ac:dyDescent="0.3">
      <c r="E372">
        <v>3318</v>
      </c>
      <c r="F372" s="4" t="s">
        <v>794</v>
      </c>
      <c r="G372" s="4" t="s">
        <v>795</v>
      </c>
      <c r="H372" s="5">
        <v>2000</v>
      </c>
      <c r="I372" s="6">
        <v>2512</v>
      </c>
      <c r="J372" t="s">
        <v>30</v>
      </c>
      <c r="K372" t="s">
        <v>56</v>
      </c>
      <c r="L372" t="s">
        <v>57</v>
      </c>
      <c r="M372">
        <v>1460341800</v>
      </c>
      <c r="N372">
        <v>1456902893</v>
      </c>
      <c r="O372" t="b">
        <v>0</v>
      </c>
      <c r="P372">
        <v>32</v>
      </c>
      <c r="Q372" t="b">
        <v>1</v>
      </c>
      <c r="R372" t="s">
        <v>33</v>
      </c>
      <c r="S372">
        <v>126</v>
      </c>
      <c r="T372">
        <v>78.5</v>
      </c>
      <c r="U372" t="s">
        <v>34</v>
      </c>
      <c r="V372" t="s">
        <v>35</v>
      </c>
      <c r="W372" s="7">
        <v>42431.302002314813</v>
      </c>
      <c r="X372" s="7">
        <v>42471.104166666672</v>
      </c>
      <c r="Y372" t="str">
        <f>VLOOKUP(H372,goalrangelookup,2,TRUE)</f>
        <v>1000-4999</v>
      </c>
    </row>
    <row r="373" spans="5:25" x14ac:dyDescent="0.3">
      <c r="E373">
        <v>3319</v>
      </c>
      <c r="F373" s="4" t="s">
        <v>796</v>
      </c>
      <c r="G373" s="4" t="s">
        <v>797</v>
      </c>
      <c r="H373" s="5">
        <v>500</v>
      </c>
      <c r="I373" s="6">
        <v>540</v>
      </c>
      <c r="J373" t="s">
        <v>30</v>
      </c>
      <c r="K373" t="s">
        <v>31</v>
      </c>
      <c r="L373" t="s">
        <v>32</v>
      </c>
      <c r="M373">
        <v>1422712986</v>
      </c>
      <c r="N373">
        <v>1418824986</v>
      </c>
      <c r="O373" t="b">
        <v>0</v>
      </c>
      <c r="P373">
        <v>16</v>
      </c>
      <c r="Q373" t="b">
        <v>1</v>
      </c>
      <c r="R373" t="s">
        <v>33</v>
      </c>
      <c r="S373">
        <v>108</v>
      </c>
      <c r="T373">
        <v>33.75</v>
      </c>
      <c r="U373" t="s">
        <v>34</v>
      </c>
      <c r="V373" t="s">
        <v>35</v>
      </c>
      <c r="W373" s="7">
        <v>41990.585486111115</v>
      </c>
      <c r="X373" s="7">
        <v>42035.585486111115</v>
      </c>
      <c r="Y373" t="str">
        <f>VLOOKUP(H373,goalrangelookup,2,TRUE)</f>
        <v>0-999</v>
      </c>
    </row>
    <row r="374" spans="5:25" x14ac:dyDescent="0.3">
      <c r="E374">
        <v>3320</v>
      </c>
      <c r="F374" s="4" t="s">
        <v>798</v>
      </c>
      <c r="G374" s="4" t="s">
        <v>799</v>
      </c>
      <c r="H374" s="5">
        <v>2500</v>
      </c>
      <c r="I374" s="6">
        <v>2525</v>
      </c>
      <c r="J374" t="s">
        <v>30</v>
      </c>
      <c r="K374" t="s">
        <v>38</v>
      </c>
      <c r="L374" t="s">
        <v>39</v>
      </c>
      <c r="M374">
        <v>1466557557</v>
      </c>
      <c r="N374">
        <v>1463965557</v>
      </c>
      <c r="O374" t="b">
        <v>0</v>
      </c>
      <c r="P374">
        <v>38</v>
      </c>
      <c r="Q374" t="b">
        <v>1</v>
      </c>
      <c r="R374" t="s">
        <v>33</v>
      </c>
      <c r="S374">
        <v>101</v>
      </c>
      <c r="T374">
        <v>66.45</v>
      </c>
      <c r="U374" t="s">
        <v>34</v>
      </c>
      <c r="V374" t="s">
        <v>35</v>
      </c>
      <c r="W374" s="7">
        <v>42513.045798611114</v>
      </c>
      <c r="X374" s="7">
        <v>42543.045798611114</v>
      </c>
      <c r="Y374" t="str">
        <f>VLOOKUP(H374,goalrangelookup,2,TRUE)</f>
        <v>1000-4999</v>
      </c>
    </row>
    <row r="375" spans="5:25" x14ac:dyDescent="0.3">
      <c r="E375">
        <v>3321</v>
      </c>
      <c r="F375" s="4" t="s">
        <v>800</v>
      </c>
      <c r="G375" s="4" t="s">
        <v>801</v>
      </c>
      <c r="H375" s="5">
        <v>500</v>
      </c>
      <c r="I375" s="6">
        <v>537</v>
      </c>
      <c r="J375" t="s">
        <v>30</v>
      </c>
      <c r="K375" t="s">
        <v>38</v>
      </c>
      <c r="L375" t="s">
        <v>39</v>
      </c>
      <c r="M375">
        <v>1413431940</v>
      </c>
      <c r="N375">
        <v>1412216665</v>
      </c>
      <c r="O375" t="b">
        <v>0</v>
      </c>
      <c r="P375">
        <v>15</v>
      </c>
      <c r="Q375" t="b">
        <v>1</v>
      </c>
      <c r="R375" t="s">
        <v>33</v>
      </c>
      <c r="S375">
        <v>107</v>
      </c>
      <c r="T375">
        <v>35.799999999999997</v>
      </c>
      <c r="U375" t="s">
        <v>34</v>
      </c>
      <c r="V375" t="s">
        <v>35</v>
      </c>
      <c r="W375" s="7">
        <v>41914.100289351853</v>
      </c>
      <c r="X375" s="7">
        <v>41928.165972222225</v>
      </c>
      <c r="Y375" t="str">
        <f>VLOOKUP(H375,goalrangelookup,2,TRUE)</f>
        <v>0-999</v>
      </c>
    </row>
    <row r="376" spans="5:25" x14ac:dyDescent="0.3">
      <c r="E376">
        <v>3322</v>
      </c>
      <c r="F376" s="4" t="s">
        <v>802</v>
      </c>
      <c r="G376" s="4" t="s">
        <v>803</v>
      </c>
      <c r="H376" s="5">
        <v>3300</v>
      </c>
      <c r="I376" s="6">
        <v>3350</v>
      </c>
      <c r="J376" t="s">
        <v>30</v>
      </c>
      <c r="K376" t="s">
        <v>38</v>
      </c>
      <c r="L376" t="s">
        <v>39</v>
      </c>
      <c r="M376">
        <v>1466567700</v>
      </c>
      <c r="N376">
        <v>1464653696</v>
      </c>
      <c r="O376" t="b">
        <v>0</v>
      </c>
      <c r="P376">
        <v>23</v>
      </c>
      <c r="Q376" t="b">
        <v>1</v>
      </c>
      <c r="R376" t="s">
        <v>33</v>
      </c>
      <c r="S376">
        <v>102</v>
      </c>
      <c r="T376">
        <v>145.65</v>
      </c>
      <c r="U376" t="s">
        <v>34</v>
      </c>
      <c r="V376" t="s">
        <v>35</v>
      </c>
      <c r="W376" s="7">
        <v>42521.010370370372</v>
      </c>
      <c r="X376" s="7">
        <v>42543.163194444445</v>
      </c>
      <c r="Y376" t="str">
        <f>VLOOKUP(H376,goalrangelookup,2,TRUE)</f>
        <v>1000-4999</v>
      </c>
    </row>
    <row r="377" spans="5:25" x14ac:dyDescent="0.3">
      <c r="E377">
        <v>3323</v>
      </c>
      <c r="F377" s="4" t="s">
        <v>804</v>
      </c>
      <c r="G377" s="4" t="s">
        <v>805</v>
      </c>
      <c r="H377" s="5">
        <v>1000</v>
      </c>
      <c r="I377" s="6">
        <v>1259</v>
      </c>
      <c r="J377" t="s">
        <v>30</v>
      </c>
      <c r="K377" t="s">
        <v>31</v>
      </c>
      <c r="L377" t="s">
        <v>32</v>
      </c>
      <c r="M377">
        <v>1474793208</v>
      </c>
      <c r="N377">
        <v>1472201208</v>
      </c>
      <c r="O377" t="b">
        <v>0</v>
      </c>
      <c r="P377">
        <v>49</v>
      </c>
      <c r="Q377" t="b">
        <v>1</v>
      </c>
      <c r="R377" t="s">
        <v>33</v>
      </c>
      <c r="S377">
        <v>126</v>
      </c>
      <c r="T377">
        <v>25.69</v>
      </c>
      <c r="U377" t="s">
        <v>34</v>
      </c>
      <c r="V377" t="s">
        <v>35</v>
      </c>
      <c r="W377" s="7">
        <v>42608.36583333333</v>
      </c>
      <c r="X377" s="7">
        <v>42638.36583333333</v>
      </c>
      <c r="Y377" t="str">
        <f>VLOOKUP(H377,goalrangelookup,2,TRUE)</f>
        <v>1000-4999</v>
      </c>
    </row>
    <row r="378" spans="5:25" x14ac:dyDescent="0.3">
      <c r="E378">
        <v>3324</v>
      </c>
      <c r="F378" s="4" t="s">
        <v>806</v>
      </c>
      <c r="G378" s="4" t="s">
        <v>807</v>
      </c>
      <c r="H378" s="5">
        <v>1500</v>
      </c>
      <c r="I378" s="6">
        <v>1525</v>
      </c>
      <c r="J378" t="s">
        <v>30</v>
      </c>
      <c r="K378" t="s">
        <v>267</v>
      </c>
      <c r="L378" t="s">
        <v>252</v>
      </c>
      <c r="M378">
        <v>1465135190</v>
      </c>
      <c r="N378">
        <v>1463925590</v>
      </c>
      <c r="O378" t="b">
        <v>0</v>
      </c>
      <c r="P378">
        <v>10</v>
      </c>
      <c r="Q378" t="b">
        <v>1</v>
      </c>
      <c r="R378" t="s">
        <v>33</v>
      </c>
      <c r="S378">
        <v>102</v>
      </c>
      <c r="T378">
        <v>152.5</v>
      </c>
      <c r="U378" t="s">
        <v>34</v>
      </c>
      <c r="V378" t="s">
        <v>35</v>
      </c>
      <c r="W378" s="7">
        <v>42512.58321759259</v>
      </c>
      <c r="X378" s="7">
        <v>42526.58321759259</v>
      </c>
      <c r="Y378" t="str">
        <f>VLOOKUP(H378,goalrangelookup,2,TRUE)</f>
        <v>1000-4999</v>
      </c>
    </row>
    <row r="379" spans="5:25" x14ac:dyDescent="0.3">
      <c r="E379">
        <v>3325</v>
      </c>
      <c r="F379" s="4" t="s">
        <v>808</v>
      </c>
      <c r="G379" s="4" t="s">
        <v>809</v>
      </c>
      <c r="H379" s="5">
        <v>400</v>
      </c>
      <c r="I379" s="6">
        <v>450</v>
      </c>
      <c r="J379" t="s">
        <v>30</v>
      </c>
      <c r="K379" t="s">
        <v>31</v>
      </c>
      <c r="L379" t="s">
        <v>32</v>
      </c>
      <c r="M379">
        <v>1428256277</v>
      </c>
      <c r="N379">
        <v>1425235877</v>
      </c>
      <c r="O379" t="b">
        <v>0</v>
      </c>
      <c r="P379">
        <v>15</v>
      </c>
      <c r="Q379" t="b">
        <v>1</v>
      </c>
      <c r="R379" t="s">
        <v>33</v>
      </c>
      <c r="S379">
        <v>113</v>
      </c>
      <c r="T379">
        <v>30</v>
      </c>
      <c r="U379" t="s">
        <v>34</v>
      </c>
      <c r="V379" t="s">
        <v>35</v>
      </c>
      <c r="W379" s="7">
        <v>42064.785613425927</v>
      </c>
      <c r="X379" s="7">
        <v>42099.743946759263</v>
      </c>
      <c r="Y379" t="str">
        <f>VLOOKUP(H379,goalrangelookup,2,TRUE)</f>
        <v>0-999</v>
      </c>
    </row>
    <row r="380" spans="5:25" x14ac:dyDescent="0.3">
      <c r="E380">
        <v>3326</v>
      </c>
      <c r="F380" s="4" t="s">
        <v>810</v>
      </c>
      <c r="G380" s="4" t="s">
        <v>811</v>
      </c>
      <c r="H380" s="5">
        <v>8000</v>
      </c>
      <c r="I380" s="6">
        <v>8110</v>
      </c>
      <c r="J380" t="s">
        <v>30</v>
      </c>
      <c r="K380" t="s">
        <v>38</v>
      </c>
      <c r="L380" t="s">
        <v>39</v>
      </c>
      <c r="M380">
        <v>1425830905</v>
      </c>
      <c r="N380">
        <v>1423242505</v>
      </c>
      <c r="O380" t="b">
        <v>0</v>
      </c>
      <c r="P380">
        <v>57</v>
      </c>
      <c r="Q380" t="b">
        <v>1</v>
      </c>
      <c r="R380" t="s">
        <v>33</v>
      </c>
      <c r="S380">
        <v>101</v>
      </c>
      <c r="T380">
        <v>142.28</v>
      </c>
      <c r="U380" t="s">
        <v>34</v>
      </c>
      <c r="V380" t="s">
        <v>35</v>
      </c>
      <c r="W380" s="7">
        <v>42041.714178240742</v>
      </c>
      <c r="X380" s="7">
        <v>42071.67251157407</v>
      </c>
      <c r="Y380" t="str">
        <f>VLOOKUP(H380,goalrangelookup,2,TRUE)</f>
        <v>5000-9999</v>
      </c>
    </row>
    <row r="381" spans="5:25" x14ac:dyDescent="0.3">
      <c r="E381">
        <v>3327</v>
      </c>
      <c r="F381" s="4" t="s">
        <v>812</v>
      </c>
      <c r="G381" s="4" t="s">
        <v>813</v>
      </c>
      <c r="H381" s="5">
        <v>800</v>
      </c>
      <c r="I381" s="6">
        <v>810</v>
      </c>
      <c r="J381" t="s">
        <v>30</v>
      </c>
      <c r="K381" t="s">
        <v>31</v>
      </c>
      <c r="L381" t="s">
        <v>32</v>
      </c>
      <c r="M381">
        <v>1462697966</v>
      </c>
      <c r="N381">
        <v>1460105966</v>
      </c>
      <c r="O381" t="b">
        <v>0</v>
      </c>
      <c r="P381">
        <v>33</v>
      </c>
      <c r="Q381" t="b">
        <v>1</v>
      </c>
      <c r="R381" t="s">
        <v>33</v>
      </c>
      <c r="S381">
        <v>101</v>
      </c>
      <c r="T381">
        <v>24.55</v>
      </c>
      <c r="U381" t="s">
        <v>34</v>
      </c>
      <c r="V381" t="s">
        <v>35</v>
      </c>
      <c r="W381" s="7">
        <v>42468.374606481477</v>
      </c>
      <c r="X381" s="7">
        <v>42498.374606481477</v>
      </c>
      <c r="Y381" t="str">
        <f>VLOOKUP(H381,goalrangelookup,2,TRUE)</f>
        <v>0-999</v>
      </c>
    </row>
    <row r="382" spans="5:25" x14ac:dyDescent="0.3">
      <c r="E382">
        <v>3328</v>
      </c>
      <c r="F382" s="4" t="s">
        <v>814</v>
      </c>
      <c r="G382" s="4" t="s">
        <v>815</v>
      </c>
      <c r="H382" s="5">
        <v>1800</v>
      </c>
      <c r="I382" s="6">
        <v>2635</v>
      </c>
      <c r="J382" t="s">
        <v>30</v>
      </c>
      <c r="K382" t="s">
        <v>38</v>
      </c>
      <c r="L382" t="s">
        <v>39</v>
      </c>
      <c r="M382">
        <v>1404522000</v>
      </c>
      <c r="N382">
        <v>1404308883</v>
      </c>
      <c r="O382" t="b">
        <v>0</v>
      </c>
      <c r="P382">
        <v>9</v>
      </c>
      <c r="Q382" t="b">
        <v>1</v>
      </c>
      <c r="R382" t="s">
        <v>33</v>
      </c>
      <c r="S382">
        <v>146</v>
      </c>
      <c r="T382">
        <v>292.77999999999997</v>
      </c>
      <c r="U382" t="s">
        <v>34</v>
      </c>
      <c r="V382" t="s">
        <v>35</v>
      </c>
      <c r="W382" s="7">
        <v>41822.57503472222</v>
      </c>
      <c r="X382" s="7">
        <v>41825.041666666664</v>
      </c>
      <c r="Y382" t="str">
        <f>VLOOKUP(H382,goalrangelookup,2,TRUE)</f>
        <v>1000-4999</v>
      </c>
    </row>
    <row r="383" spans="5:25" x14ac:dyDescent="0.3">
      <c r="E383">
        <v>3329</v>
      </c>
      <c r="F383" s="4" t="s">
        <v>816</v>
      </c>
      <c r="G383" s="4" t="s">
        <v>817</v>
      </c>
      <c r="H383" s="5">
        <v>1000</v>
      </c>
      <c r="I383" s="6">
        <v>1168</v>
      </c>
      <c r="J383" t="s">
        <v>30</v>
      </c>
      <c r="K383" t="s">
        <v>31</v>
      </c>
      <c r="L383" t="s">
        <v>32</v>
      </c>
      <c r="M383">
        <v>1406502000</v>
      </c>
      <c r="N383">
        <v>1405583108</v>
      </c>
      <c r="O383" t="b">
        <v>0</v>
      </c>
      <c r="P383">
        <v>26</v>
      </c>
      <c r="Q383" t="b">
        <v>1</v>
      </c>
      <c r="R383" t="s">
        <v>33</v>
      </c>
      <c r="S383">
        <v>117</v>
      </c>
      <c r="T383">
        <v>44.92</v>
      </c>
      <c r="U383" t="s">
        <v>34</v>
      </c>
      <c r="V383" t="s">
        <v>35</v>
      </c>
      <c r="W383" s="7">
        <v>41837.323009259257</v>
      </c>
      <c r="X383" s="7">
        <v>41847.958333333336</v>
      </c>
      <c r="Y383" t="str">
        <f>VLOOKUP(H383,goalrangelookup,2,TRUE)</f>
        <v>1000-4999</v>
      </c>
    </row>
    <row r="384" spans="5:25" x14ac:dyDescent="0.3">
      <c r="E384">
        <v>3330</v>
      </c>
      <c r="F384" s="4" t="s">
        <v>818</v>
      </c>
      <c r="G384" s="4" t="s">
        <v>819</v>
      </c>
      <c r="H384" s="5">
        <v>1500</v>
      </c>
      <c r="I384" s="6">
        <v>1594</v>
      </c>
      <c r="J384" t="s">
        <v>30</v>
      </c>
      <c r="K384" t="s">
        <v>31</v>
      </c>
      <c r="L384" t="s">
        <v>32</v>
      </c>
      <c r="M384">
        <v>1427919468</v>
      </c>
      <c r="N384">
        <v>1425331068</v>
      </c>
      <c r="O384" t="b">
        <v>0</v>
      </c>
      <c r="P384">
        <v>69</v>
      </c>
      <c r="Q384" t="b">
        <v>1</v>
      </c>
      <c r="R384" t="s">
        <v>33</v>
      </c>
      <c r="S384">
        <v>106</v>
      </c>
      <c r="T384">
        <v>23.1</v>
      </c>
      <c r="U384" t="s">
        <v>34</v>
      </c>
      <c r="V384" t="s">
        <v>35</v>
      </c>
      <c r="W384" s="7">
        <v>42065.887361111112</v>
      </c>
      <c r="X384" s="7">
        <v>42095.845694444448</v>
      </c>
      <c r="Y384" t="str">
        <f>VLOOKUP(H384,goalrangelookup,2,TRUE)</f>
        <v>1000-4999</v>
      </c>
    </row>
    <row r="385" spans="5:25" x14ac:dyDescent="0.3">
      <c r="E385">
        <v>3331</v>
      </c>
      <c r="F385" s="4" t="s">
        <v>820</v>
      </c>
      <c r="G385" s="4" t="s">
        <v>821</v>
      </c>
      <c r="H385" s="5">
        <v>5000</v>
      </c>
      <c r="I385" s="6">
        <v>5226</v>
      </c>
      <c r="J385" t="s">
        <v>30</v>
      </c>
      <c r="K385" t="s">
        <v>38</v>
      </c>
      <c r="L385" t="s">
        <v>39</v>
      </c>
      <c r="M385">
        <v>1444149886</v>
      </c>
      <c r="N385">
        <v>1441125886</v>
      </c>
      <c r="O385" t="b">
        <v>0</v>
      </c>
      <c r="P385">
        <v>65</v>
      </c>
      <c r="Q385" t="b">
        <v>1</v>
      </c>
      <c r="R385" t="s">
        <v>33</v>
      </c>
      <c r="S385">
        <v>105</v>
      </c>
      <c r="T385">
        <v>80.400000000000006</v>
      </c>
      <c r="U385" t="s">
        <v>34</v>
      </c>
      <c r="V385" t="s">
        <v>35</v>
      </c>
      <c r="W385" s="7">
        <v>42248.697754629626</v>
      </c>
      <c r="X385" s="7">
        <v>42283.697754629626</v>
      </c>
      <c r="Y385" t="str">
        <f>VLOOKUP(H385,goalrangelookup,2,TRUE)</f>
        <v>5000-9999</v>
      </c>
    </row>
    <row r="386" spans="5:25" x14ac:dyDescent="0.3">
      <c r="E386">
        <v>3332</v>
      </c>
      <c r="F386" s="4" t="s">
        <v>822</v>
      </c>
      <c r="G386" s="4" t="s">
        <v>823</v>
      </c>
      <c r="H386" s="5">
        <v>6000</v>
      </c>
      <c r="I386" s="6">
        <v>6000</v>
      </c>
      <c r="J386" t="s">
        <v>30</v>
      </c>
      <c r="K386" t="s">
        <v>38</v>
      </c>
      <c r="L386" t="s">
        <v>39</v>
      </c>
      <c r="M386">
        <v>1405802330</v>
      </c>
      <c r="N386">
        <v>1403210330</v>
      </c>
      <c r="O386" t="b">
        <v>0</v>
      </c>
      <c r="P386">
        <v>83</v>
      </c>
      <c r="Q386" t="b">
        <v>1</v>
      </c>
      <c r="R386" t="s">
        <v>33</v>
      </c>
      <c r="S386">
        <v>100</v>
      </c>
      <c r="T386">
        <v>72.290000000000006</v>
      </c>
      <c r="U386" t="s">
        <v>34</v>
      </c>
      <c r="V386" t="s">
        <v>35</v>
      </c>
      <c r="W386" s="7">
        <v>41809.860300925924</v>
      </c>
      <c r="X386" s="7">
        <v>41839.860300925924</v>
      </c>
      <c r="Y386" t="str">
        <f>VLOOKUP(H386,goalrangelookup,2,TRUE)</f>
        <v>5000-9999</v>
      </c>
    </row>
    <row r="387" spans="5:25" x14ac:dyDescent="0.3">
      <c r="E387">
        <v>3333</v>
      </c>
      <c r="F387" s="4" t="s">
        <v>824</v>
      </c>
      <c r="G387" s="4" t="s">
        <v>825</v>
      </c>
      <c r="H387" s="5">
        <v>3500</v>
      </c>
      <c r="I387" s="6">
        <v>3660</v>
      </c>
      <c r="J387" t="s">
        <v>30</v>
      </c>
      <c r="K387" t="s">
        <v>38</v>
      </c>
      <c r="L387" t="s">
        <v>39</v>
      </c>
      <c r="M387">
        <v>1434384880</v>
      </c>
      <c r="N387">
        <v>1432484080</v>
      </c>
      <c r="O387" t="b">
        <v>0</v>
      </c>
      <c r="P387">
        <v>111</v>
      </c>
      <c r="Q387" t="b">
        <v>1</v>
      </c>
      <c r="R387" t="s">
        <v>33</v>
      </c>
      <c r="S387">
        <v>105</v>
      </c>
      <c r="T387">
        <v>32.97</v>
      </c>
      <c r="U387" t="s">
        <v>34</v>
      </c>
      <c r="V387" t="s">
        <v>35</v>
      </c>
      <c r="W387" s="7">
        <v>42148.676851851851</v>
      </c>
      <c r="X387" s="7">
        <v>42170.676851851851</v>
      </c>
      <c r="Y387" t="str">
        <f>VLOOKUP(H387,goalrangelookup,2,TRUE)</f>
        <v>1000-4999</v>
      </c>
    </row>
    <row r="388" spans="5:25" x14ac:dyDescent="0.3">
      <c r="E388">
        <v>3334</v>
      </c>
      <c r="F388" s="4" t="s">
        <v>826</v>
      </c>
      <c r="G388" s="4" t="s">
        <v>827</v>
      </c>
      <c r="H388" s="5">
        <v>3871</v>
      </c>
      <c r="I388" s="6">
        <v>5366</v>
      </c>
      <c r="J388" t="s">
        <v>30</v>
      </c>
      <c r="K388" t="s">
        <v>38</v>
      </c>
      <c r="L388" t="s">
        <v>39</v>
      </c>
      <c r="M388">
        <v>1438259422</v>
      </c>
      <c r="N388">
        <v>1435667422</v>
      </c>
      <c r="O388" t="b">
        <v>0</v>
      </c>
      <c r="P388">
        <v>46</v>
      </c>
      <c r="Q388" t="b">
        <v>1</v>
      </c>
      <c r="R388" t="s">
        <v>33</v>
      </c>
      <c r="S388">
        <v>139</v>
      </c>
      <c r="T388">
        <v>116.65</v>
      </c>
      <c r="U388" t="s">
        <v>34</v>
      </c>
      <c r="V388" t="s">
        <v>35</v>
      </c>
      <c r="W388" s="7">
        <v>42185.521087962959</v>
      </c>
      <c r="X388" s="7">
        <v>42215.521087962959</v>
      </c>
      <c r="Y388" t="str">
        <f>VLOOKUP(H388,goalrangelookup,2,TRUE)</f>
        <v>1000-4999</v>
      </c>
    </row>
    <row r="389" spans="5:25" x14ac:dyDescent="0.3">
      <c r="E389">
        <v>3335</v>
      </c>
      <c r="F389" s="4" t="s">
        <v>828</v>
      </c>
      <c r="G389" s="4" t="s">
        <v>829</v>
      </c>
      <c r="H389" s="5">
        <v>5000</v>
      </c>
      <c r="I389" s="6">
        <v>5016</v>
      </c>
      <c r="J389" t="s">
        <v>30</v>
      </c>
      <c r="K389" t="s">
        <v>31</v>
      </c>
      <c r="L389" t="s">
        <v>32</v>
      </c>
      <c r="M389">
        <v>1407106800</v>
      </c>
      <c r="N389">
        <v>1404749446</v>
      </c>
      <c r="O389" t="b">
        <v>0</v>
      </c>
      <c r="P389">
        <v>63</v>
      </c>
      <c r="Q389" t="b">
        <v>1</v>
      </c>
      <c r="R389" t="s">
        <v>33</v>
      </c>
      <c r="S389">
        <v>100</v>
      </c>
      <c r="T389">
        <v>79.62</v>
      </c>
      <c r="U389" t="s">
        <v>34</v>
      </c>
      <c r="V389" t="s">
        <v>35</v>
      </c>
      <c r="W389" s="7">
        <v>41827.674143518518</v>
      </c>
      <c r="X389" s="7">
        <v>41854.958333333336</v>
      </c>
      <c r="Y389" t="str">
        <f>VLOOKUP(H389,goalrangelookup,2,TRUE)</f>
        <v>5000-9999</v>
      </c>
    </row>
    <row r="390" spans="5:25" x14ac:dyDescent="0.3">
      <c r="E390">
        <v>3336</v>
      </c>
      <c r="F390" s="4" t="s">
        <v>830</v>
      </c>
      <c r="G390" s="4" t="s">
        <v>831</v>
      </c>
      <c r="H390" s="5">
        <v>250</v>
      </c>
      <c r="I390" s="6">
        <v>250</v>
      </c>
      <c r="J390" t="s">
        <v>30</v>
      </c>
      <c r="K390" t="s">
        <v>31</v>
      </c>
      <c r="L390" t="s">
        <v>32</v>
      </c>
      <c r="M390">
        <v>1459845246</v>
      </c>
      <c r="N390">
        <v>1457429646</v>
      </c>
      <c r="O390" t="b">
        <v>0</v>
      </c>
      <c r="P390">
        <v>9</v>
      </c>
      <c r="Q390" t="b">
        <v>1</v>
      </c>
      <c r="R390" t="s">
        <v>33</v>
      </c>
      <c r="S390">
        <v>100</v>
      </c>
      <c r="T390">
        <v>27.78</v>
      </c>
      <c r="U390" t="s">
        <v>34</v>
      </c>
      <c r="V390" t="s">
        <v>35</v>
      </c>
      <c r="W390" s="7">
        <v>42437.398680555561</v>
      </c>
      <c r="X390" s="7">
        <v>42465.35701388889</v>
      </c>
      <c r="Y390" t="str">
        <f>VLOOKUP(H390,goalrangelookup,2,TRUE)</f>
        <v>0-999</v>
      </c>
    </row>
    <row r="391" spans="5:25" x14ac:dyDescent="0.3">
      <c r="E391">
        <v>3337</v>
      </c>
      <c r="F391" s="4" t="s">
        <v>832</v>
      </c>
      <c r="G391" s="4" t="s">
        <v>833</v>
      </c>
      <c r="H391" s="5">
        <v>2500</v>
      </c>
      <c r="I391" s="6">
        <v>2755</v>
      </c>
      <c r="J391" t="s">
        <v>30</v>
      </c>
      <c r="K391" t="s">
        <v>31</v>
      </c>
      <c r="L391" t="s">
        <v>32</v>
      </c>
      <c r="M391">
        <v>1412974800</v>
      </c>
      <c r="N391">
        <v>1411109167</v>
      </c>
      <c r="O391" t="b">
        <v>0</v>
      </c>
      <c r="P391">
        <v>34</v>
      </c>
      <c r="Q391" t="b">
        <v>1</v>
      </c>
      <c r="R391" t="s">
        <v>33</v>
      </c>
      <c r="S391">
        <v>110</v>
      </c>
      <c r="T391">
        <v>81.03</v>
      </c>
      <c r="U391" t="s">
        <v>34</v>
      </c>
      <c r="V391" t="s">
        <v>35</v>
      </c>
      <c r="W391" s="7">
        <v>41901.282025462962</v>
      </c>
      <c r="X391" s="7">
        <v>41922.875</v>
      </c>
      <c r="Y391" t="str">
        <f>VLOOKUP(H391,goalrangelookup,2,TRUE)</f>
        <v>1000-4999</v>
      </c>
    </row>
    <row r="392" spans="5:25" x14ac:dyDescent="0.3">
      <c r="E392">
        <v>3338</v>
      </c>
      <c r="F392" s="4" t="s">
        <v>834</v>
      </c>
      <c r="G392" s="4" t="s">
        <v>835</v>
      </c>
      <c r="H392" s="5">
        <v>15000</v>
      </c>
      <c r="I392" s="6">
        <v>15327</v>
      </c>
      <c r="J392" t="s">
        <v>30</v>
      </c>
      <c r="K392" t="s">
        <v>38</v>
      </c>
      <c r="L392" t="s">
        <v>39</v>
      </c>
      <c r="M392">
        <v>1487944080</v>
      </c>
      <c r="N392">
        <v>1486129680</v>
      </c>
      <c r="O392" t="b">
        <v>0</v>
      </c>
      <c r="P392">
        <v>112</v>
      </c>
      <c r="Q392" t="b">
        <v>1</v>
      </c>
      <c r="R392" t="s">
        <v>33</v>
      </c>
      <c r="S392">
        <v>102</v>
      </c>
      <c r="T392">
        <v>136.85</v>
      </c>
      <c r="U392" t="s">
        <v>34</v>
      </c>
      <c r="V392" t="s">
        <v>35</v>
      </c>
      <c r="W392" s="7">
        <v>42769.574999999997</v>
      </c>
      <c r="X392" s="7">
        <v>42790.574999999997</v>
      </c>
      <c r="Y392" t="str">
        <f>VLOOKUP(H392,goalrangelookup,2,TRUE)</f>
        <v>15000-19999</v>
      </c>
    </row>
    <row r="393" spans="5:25" x14ac:dyDescent="0.3">
      <c r="E393">
        <v>3339</v>
      </c>
      <c r="F393" s="4" t="s">
        <v>836</v>
      </c>
      <c r="G393" s="4" t="s">
        <v>837</v>
      </c>
      <c r="H393" s="5">
        <v>8000</v>
      </c>
      <c r="I393" s="6">
        <v>8348</v>
      </c>
      <c r="J393" t="s">
        <v>30</v>
      </c>
      <c r="K393" t="s">
        <v>38</v>
      </c>
      <c r="L393" t="s">
        <v>39</v>
      </c>
      <c r="M393">
        <v>1469721518</v>
      </c>
      <c r="N393">
        <v>1467129518</v>
      </c>
      <c r="O393" t="b">
        <v>0</v>
      </c>
      <c r="P393">
        <v>47</v>
      </c>
      <c r="Q393" t="b">
        <v>1</v>
      </c>
      <c r="R393" t="s">
        <v>33</v>
      </c>
      <c r="S393">
        <v>104</v>
      </c>
      <c r="T393">
        <v>177.62</v>
      </c>
      <c r="U393" t="s">
        <v>34</v>
      </c>
      <c r="V393" t="s">
        <v>35</v>
      </c>
      <c r="W393" s="7">
        <v>42549.665717592594</v>
      </c>
      <c r="X393" s="7">
        <v>42579.665717592594</v>
      </c>
      <c r="Y393" t="str">
        <f>VLOOKUP(H393,goalrangelookup,2,TRUE)</f>
        <v>5000-9999</v>
      </c>
    </row>
    <row r="394" spans="5:25" x14ac:dyDescent="0.3">
      <c r="E394">
        <v>3340</v>
      </c>
      <c r="F394" s="4" t="s">
        <v>838</v>
      </c>
      <c r="G394" s="4" t="s">
        <v>839</v>
      </c>
      <c r="H394" s="5">
        <v>3000</v>
      </c>
      <c r="I394" s="6">
        <v>4145</v>
      </c>
      <c r="J394" t="s">
        <v>30</v>
      </c>
      <c r="K394" t="s">
        <v>38</v>
      </c>
      <c r="L394" t="s">
        <v>39</v>
      </c>
      <c r="M394">
        <v>1481066554</v>
      </c>
      <c r="N394">
        <v>1478906554</v>
      </c>
      <c r="O394" t="b">
        <v>0</v>
      </c>
      <c r="P394">
        <v>38</v>
      </c>
      <c r="Q394" t="b">
        <v>1</v>
      </c>
      <c r="R394" t="s">
        <v>33</v>
      </c>
      <c r="S394">
        <v>138</v>
      </c>
      <c r="T394">
        <v>109.08</v>
      </c>
      <c r="U394" t="s">
        <v>34</v>
      </c>
      <c r="V394" t="s">
        <v>35</v>
      </c>
      <c r="W394" s="7">
        <v>42685.974004629628</v>
      </c>
      <c r="X394" s="7">
        <v>42710.974004629628</v>
      </c>
      <c r="Y394" t="str">
        <f>VLOOKUP(H394,goalrangelookup,2,TRUE)</f>
        <v>1000-4999</v>
      </c>
    </row>
    <row r="395" spans="5:25" x14ac:dyDescent="0.3">
      <c r="E395">
        <v>3341</v>
      </c>
      <c r="F395" s="4" t="s">
        <v>840</v>
      </c>
      <c r="G395" s="4" t="s">
        <v>841</v>
      </c>
      <c r="H395" s="5">
        <v>3350</v>
      </c>
      <c r="I395" s="6">
        <v>3350</v>
      </c>
      <c r="J395" t="s">
        <v>30</v>
      </c>
      <c r="K395" t="s">
        <v>31</v>
      </c>
      <c r="L395" t="s">
        <v>32</v>
      </c>
      <c r="M395">
        <v>1465750800</v>
      </c>
      <c r="N395">
        <v>1463771421</v>
      </c>
      <c r="O395" t="b">
        <v>0</v>
      </c>
      <c r="P395">
        <v>28</v>
      </c>
      <c r="Q395" t="b">
        <v>1</v>
      </c>
      <c r="R395" t="s">
        <v>33</v>
      </c>
      <c r="S395">
        <v>100</v>
      </c>
      <c r="T395">
        <v>119.64</v>
      </c>
      <c r="U395" t="s">
        <v>34</v>
      </c>
      <c r="V395" t="s">
        <v>35</v>
      </c>
      <c r="W395" s="7">
        <v>42510.798854166671</v>
      </c>
      <c r="X395" s="7">
        <v>42533.708333333328</v>
      </c>
      <c r="Y395" t="str">
        <f>VLOOKUP(H395,goalrangelookup,2,TRUE)</f>
        <v>1000-4999</v>
      </c>
    </row>
    <row r="396" spans="5:25" x14ac:dyDescent="0.3">
      <c r="E396">
        <v>3342</v>
      </c>
      <c r="F396" s="4" t="s">
        <v>842</v>
      </c>
      <c r="G396" s="4" t="s">
        <v>843</v>
      </c>
      <c r="H396" s="5">
        <v>6000</v>
      </c>
      <c r="I396" s="6">
        <v>6100</v>
      </c>
      <c r="J396" t="s">
        <v>30</v>
      </c>
      <c r="K396" t="s">
        <v>38</v>
      </c>
      <c r="L396" t="s">
        <v>39</v>
      </c>
      <c r="M396">
        <v>1427864340</v>
      </c>
      <c r="N396">
        <v>1425020810</v>
      </c>
      <c r="O396" t="b">
        <v>0</v>
      </c>
      <c r="P396">
        <v>78</v>
      </c>
      <c r="Q396" t="b">
        <v>1</v>
      </c>
      <c r="R396" t="s">
        <v>33</v>
      </c>
      <c r="S396">
        <v>102</v>
      </c>
      <c r="T396">
        <v>78.209999999999994</v>
      </c>
      <c r="U396" t="s">
        <v>34</v>
      </c>
      <c r="V396" t="s">
        <v>35</v>
      </c>
      <c r="W396" s="7">
        <v>42062.296412037031</v>
      </c>
      <c r="X396" s="7">
        <v>42095.207638888889</v>
      </c>
      <c r="Y396" t="str">
        <f>VLOOKUP(H396,goalrangelookup,2,TRUE)</f>
        <v>5000-9999</v>
      </c>
    </row>
    <row r="397" spans="5:25" x14ac:dyDescent="0.3">
      <c r="E397">
        <v>3343</v>
      </c>
      <c r="F397" s="4" t="s">
        <v>844</v>
      </c>
      <c r="G397" s="4" t="s">
        <v>845</v>
      </c>
      <c r="H397" s="5">
        <v>700</v>
      </c>
      <c r="I397" s="6">
        <v>1200</v>
      </c>
      <c r="J397" t="s">
        <v>30</v>
      </c>
      <c r="K397" t="s">
        <v>31</v>
      </c>
      <c r="L397" t="s">
        <v>32</v>
      </c>
      <c r="M397">
        <v>1460553480</v>
      </c>
      <c r="N397">
        <v>1458770384</v>
      </c>
      <c r="O397" t="b">
        <v>0</v>
      </c>
      <c r="P397">
        <v>23</v>
      </c>
      <c r="Q397" t="b">
        <v>1</v>
      </c>
      <c r="R397" t="s">
        <v>33</v>
      </c>
      <c r="S397">
        <v>171</v>
      </c>
      <c r="T397">
        <v>52.17</v>
      </c>
      <c r="U397" t="s">
        <v>34</v>
      </c>
      <c r="V397" t="s">
        <v>35</v>
      </c>
      <c r="W397" s="7">
        <v>42452.916481481487</v>
      </c>
      <c r="X397" s="7">
        <v>42473.554166666669</v>
      </c>
      <c r="Y397" t="str">
        <f>VLOOKUP(H397,goalrangelookup,2,TRUE)</f>
        <v>0-999</v>
      </c>
    </row>
    <row r="398" spans="5:25" x14ac:dyDescent="0.3">
      <c r="E398">
        <v>3344</v>
      </c>
      <c r="F398" s="4" t="s">
        <v>846</v>
      </c>
      <c r="G398" s="4" t="s">
        <v>847</v>
      </c>
      <c r="H398" s="5">
        <v>4500</v>
      </c>
      <c r="I398" s="6">
        <v>4565</v>
      </c>
      <c r="J398" t="s">
        <v>30</v>
      </c>
      <c r="K398" t="s">
        <v>38</v>
      </c>
      <c r="L398" t="s">
        <v>39</v>
      </c>
      <c r="M398">
        <v>1409374093</v>
      </c>
      <c r="N398">
        <v>1406782093</v>
      </c>
      <c r="O398" t="b">
        <v>0</v>
      </c>
      <c r="P398">
        <v>40</v>
      </c>
      <c r="Q398" t="b">
        <v>1</v>
      </c>
      <c r="R398" t="s">
        <v>33</v>
      </c>
      <c r="S398">
        <v>101</v>
      </c>
      <c r="T398">
        <v>114.13</v>
      </c>
      <c r="U398" t="s">
        <v>34</v>
      </c>
      <c r="V398" t="s">
        <v>35</v>
      </c>
      <c r="W398" s="7">
        <v>41851.200150462959</v>
      </c>
      <c r="X398" s="7">
        <v>41881.200150462959</v>
      </c>
      <c r="Y398" t="str">
        <f>VLOOKUP(H398,goalrangelookup,2,TRUE)</f>
        <v>1000-4999</v>
      </c>
    </row>
    <row r="399" spans="5:25" x14ac:dyDescent="0.3">
      <c r="E399">
        <v>3345</v>
      </c>
      <c r="F399" s="4" t="s">
        <v>848</v>
      </c>
      <c r="G399" s="4" t="s">
        <v>849</v>
      </c>
      <c r="H399" s="5">
        <v>500</v>
      </c>
      <c r="I399" s="6">
        <v>650</v>
      </c>
      <c r="J399" t="s">
        <v>30</v>
      </c>
      <c r="K399" t="s">
        <v>38</v>
      </c>
      <c r="L399" t="s">
        <v>39</v>
      </c>
      <c r="M399">
        <v>1429317420</v>
      </c>
      <c r="N399">
        <v>1424226768</v>
      </c>
      <c r="O399" t="b">
        <v>0</v>
      </c>
      <c r="P399">
        <v>13</v>
      </c>
      <c r="Q399" t="b">
        <v>1</v>
      </c>
      <c r="R399" t="s">
        <v>33</v>
      </c>
      <c r="S399">
        <v>130</v>
      </c>
      <c r="T399">
        <v>50</v>
      </c>
      <c r="U399" t="s">
        <v>34</v>
      </c>
      <c r="V399" t="s">
        <v>35</v>
      </c>
      <c r="W399" s="7">
        <v>42053.106111111112</v>
      </c>
      <c r="X399" s="7">
        <v>42112.025694444441</v>
      </c>
      <c r="Y399" t="str">
        <f>VLOOKUP(H399,goalrangelookup,2,TRUE)</f>
        <v>0-999</v>
      </c>
    </row>
    <row r="400" spans="5:25" x14ac:dyDescent="0.3">
      <c r="E400">
        <v>3346</v>
      </c>
      <c r="F400" s="4" t="s">
        <v>850</v>
      </c>
      <c r="G400" s="4" t="s">
        <v>851</v>
      </c>
      <c r="H400" s="5">
        <v>1500</v>
      </c>
      <c r="I400" s="6">
        <v>1650</v>
      </c>
      <c r="J400" t="s">
        <v>30</v>
      </c>
      <c r="K400" t="s">
        <v>38</v>
      </c>
      <c r="L400" t="s">
        <v>39</v>
      </c>
      <c r="M400">
        <v>1424910910</v>
      </c>
      <c r="N400">
        <v>1424306110</v>
      </c>
      <c r="O400" t="b">
        <v>0</v>
      </c>
      <c r="P400">
        <v>18</v>
      </c>
      <c r="Q400" t="b">
        <v>1</v>
      </c>
      <c r="R400" t="s">
        <v>33</v>
      </c>
      <c r="S400">
        <v>110</v>
      </c>
      <c r="T400">
        <v>91.67</v>
      </c>
      <c r="U400" t="s">
        <v>34</v>
      </c>
      <c r="V400" t="s">
        <v>35</v>
      </c>
      <c r="W400" s="7">
        <v>42054.024421296301</v>
      </c>
      <c r="X400" s="7">
        <v>42061.024421296301</v>
      </c>
      <c r="Y400" t="str">
        <f>VLOOKUP(H400,goalrangelookup,2,TRUE)</f>
        <v>1000-4999</v>
      </c>
    </row>
    <row r="401" spans="5:25" x14ac:dyDescent="0.3">
      <c r="E401">
        <v>3347</v>
      </c>
      <c r="F401" s="4" t="s">
        <v>852</v>
      </c>
      <c r="G401" s="4" t="s">
        <v>853</v>
      </c>
      <c r="H401" s="5">
        <v>2000</v>
      </c>
      <c r="I401" s="6">
        <v>2389</v>
      </c>
      <c r="J401" t="s">
        <v>30</v>
      </c>
      <c r="K401" t="s">
        <v>31</v>
      </c>
      <c r="L401" t="s">
        <v>32</v>
      </c>
      <c r="M401">
        <v>1462741200</v>
      </c>
      <c r="N401">
        <v>1461503654</v>
      </c>
      <c r="O401" t="b">
        <v>0</v>
      </c>
      <c r="P401">
        <v>22</v>
      </c>
      <c r="Q401" t="b">
        <v>1</v>
      </c>
      <c r="R401" t="s">
        <v>33</v>
      </c>
      <c r="S401">
        <v>119</v>
      </c>
      <c r="T401">
        <v>108.59</v>
      </c>
      <c r="U401" t="s">
        <v>34</v>
      </c>
      <c r="V401" t="s">
        <v>35</v>
      </c>
      <c r="W401" s="7">
        <v>42484.551550925928</v>
      </c>
      <c r="X401" s="7">
        <v>42498.875</v>
      </c>
      <c r="Y401" t="str">
        <f>VLOOKUP(H401,goalrangelookup,2,TRUE)</f>
        <v>1000-4999</v>
      </c>
    </row>
    <row r="402" spans="5:25" x14ac:dyDescent="0.3">
      <c r="E402">
        <v>3348</v>
      </c>
      <c r="F402" s="4" t="s">
        <v>687</v>
      </c>
      <c r="G402" s="4" t="s">
        <v>854</v>
      </c>
      <c r="H402" s="5">
        <v>5500</v>
      </c>
      <c r="I402" s="6">
        <v>5516</v>
      </c>
      <c r="J402" t="s">
        <v>30</v>
      </c>
      <c r="K402" t="s">
        <v>38</v>
      </c>
      <c r="L402" t="s">
        <v>39</v>
      </c>
      <c r="M402">
        <v>1461988740</v>
      </c>
      <c r="N402">
        <v>1459949080</v>
      </c>
      <c r="O402" t="b">
        <v>0</v>
      </c>
      <c r="P402">
        <v>79</v>
      </c>
      <c r="Q402" t="b">
        <v>1</v>
      </c>
      <c r="R402" t="s">
        <v>33</v>
      </c>
      <c r="S402">
        <v>100</v>
      </c>
      <c r="T402">
        <v>69.819999999999993</v>
      </c>
      <c r="U402" t="s">
        <v>34</v>
      </c>
      <c r="V402" t="s">
        <v>35</v>
      </c>
      <c r="W402" s="7">
        <v>42466.558796296296</v>
      </c>
      <c r="X402" s="7">
        <v>42490.165972222225</v>
      </c>
      <c r="Y402" t="str">
        <f>VLOOKUP(H402,goalrangelookup,2,TRUE)</f>
        <v>5000-9999</v>
      </c>
    </row>
    <row r="403" spans="5:25" x14ac:dyDescent="0.3">
      <c r="E403">
        <v>3349</v>
      </c>
      <c r="F403" s="4" t="s">
        <v>855</v>
      </c>
      <c r="G403" s="4" t="s">
        <v>856</v>
      </c>
      <c r="H403" s="5">
        <v>1000</v>
      </c>
      <c r="I403" s="6">
        <v>1534</v>
      </c>
      <c r="J403" t="s">
        <v>30</v>
      </c>
      <c r="K403" t="s">
        <v>38</v>
      </c>
      <c r="L403" t="s">
        <v>39</v>
      </c>
      <c r="M403">
        <v>1465837200</v>
      </c>
      <c r="N403">
        <v>1463971172</v>
      </c>
      <c r="O403" t="b">
        <v>0</v>
      </c>
      <c r="P403">
        <v>14</v>
      </c>
      <c r="Q403" t="b">
        <v>1</v>
      </c>
      <c r="R403" t="s">
        <v>33</v>
      </c>
      <c r="S403">
        <v>153</v>
      </c>
      <c r="T403">
        <v>109.57</v>
      </c>
      <c r="U403" t="s">
        <v>34</v>
      </c>
      <c r="V403" t="s">
        <v>35</v>
      </c>
      <c r="W403" s="7">
        <v>42513.110787037032</v>
      </c>
      <c r="X403" s="7">
        <v>42534.708333333328</v>
      </c>
      <c r="Y403" t="str">
        <f>VLOOKUP(H403,goalrangelookup,2,TRUE)</f>
        <v>1000-4999</v>
      </c>
    </row>
    <row r="404" spans="5:25" x14ac:dyDescent="0.3">
      <c r="E404">
        <v>3350</v>
      </c>
      <c r="F404" s="4" t="s">
        <v>857</v>
      </c>
      <c r="G404" s="4" t="s">
        <v>858</v>
      </c>
      <c r="H404" s="5">
        <v>3500</v>
      </c>
      <c r="I404" s="6">
        <v>3655</v>
      </c>
      <c r="J404" t="s">
        <v>30</v>
      </c>
      <c r="K404" t="s">
        <v>859</v>
      </c>
      <c r="L404" t="s">
        <v>252</v>
      </c>
      <c r="M404">
        <v>1448838000</v>
      </c>
      <c r="N404">
        <v>1445791811</v>
      </c>
      <c r="O404" t="b">
        <v>0</v>
      </c>
      <c r="P404">
        <v>51</v>
      </c>
      <c r="Q404" t="b">
        <v>1</v>
      </c>
      <c r="R404" t="s">
        <v>33</v>
      </c>
      <c r="S404">
        <v>104</v>
      </c>
      <c r="T404">
        <v>71.67</v>
      </c>
      <c r="U404" t="s">
        <v>34</v>
      </c>
      <c r="V404" t="s">
        <v>35</v>
      </c>
      <c r="W404" s="7">
        <v>42302.701516203699</v>
      </c>
      <c r="X404" s="7">
        <v>42337.958333333328</v>
      </c>
      <c r="Y404" t="str">
        <f>VLOOKUP(H404,goalrangelookup,2,TRUE)</f>
        <v>1000-4999</v>
      </c>
    </row>
    <row r="405" spans="5:25" x14ac:dyDescent="0.3">
      <c r="E405">
        <v>3351</v>
      </c>
      <c r="F405" s="4" t="s">
        <v>860</v>
      </c>
      <c r="G405" s="4" t="s">
        <v>861</v>
      </c>
      <c r="H405" s="5">
        <v>5000</v>
      </c>
      <c r="I405" s="6">
        <v>5055</v>
      </c>
      <c r="J405" t="s">
        <v>30</v>
      </c>
      <c r="K405" t="s">
        <v>31</v>
      </c>
      <c r="L405" t="s">
        <v>32</v>
      </c>
      <c r="M405">
        <v>1406113200</v>
      </c>
      <c r="N405">
        <v>1402910965</v>
      </c>
      <c r="O405" t="b">
        <v>0</v>
      </c>
      <c r="P405">
        <v>54</v>
      </c>
      <c r="Q405" t="b">
        <v>1</v>
      </c>
      <c r="R405" t="s">
        <v>33</v>
      </c>
      <c r="S405">
        <v>101</v>
      </c>
      <c r="T405">
        <v>93.61</v>
      </c>
      <c r="U405" t="s">
        <v>34</v>
      </c>
      <c r="V405" t="s">
        <v>35</v>
      </c>
      <c r="W405" s="7">
        <v>41806.395428240743</v>
      </c>
      <c r="X405" s="7">
        <v>41843.458333333336</v>
      </c>
      <c r="Y405" t="str">
        <f>VLOOKUP(H405,goalrangelookup,2,TRUE)</f>
        <v>5000-9999</v>
      </c>
    </row>
    <row r="406" spans="5:25" x14ac:dyDescent="0.3">
      <c r="E406">
        <v>3352</v>
      </c>
      <c r="F406" s="4" t="s">
        <v>862</v>
      </c>
      <c r="G406" s="4" t="s">
        <v>863</v>
      </c>
      <c r="H406" s="5">
        <v>5000</v>
      </c>
      <c r="I406" s="6">
        <v>5376</v>
      </c>
      <c r="J406" t="s">
        <v>30</v>
      </c>
      <c r="K406" t="s">
        <v>31</v>
      </c>
      <c r="L406" t="s">
        <v>32</v>
      </c>
      <c r="M406">
        <v>1467414000</v>
      </c>
      <c r="N406">
        <v>1462492178</v>
      </c>
      <c r="O406" t="b">
        <v>0</v>
      </c>
      <c r="P406">
        <v>70</v>
      </c>
      <c r="Q406" t="b">
        <v>1</v>
      </c>
      <c r="R406" t="s">
        <v>33</v>
      </c>
      <c r="S406">
        <v>108</v>
      </c>
      <c r="T406">
        <v>76.8</v>
      </c>
      <c r="U406" t="s">
        <v>34</v>
      </c>
      <c r="V406" t="s">
        <v>35</v>
      </c>
      <c r="W406" s="7">
        <v>42495.992800925931</v>
      </c>
      <c r="X406" s="7">
        <v>42552.958333333328</v>
      </c>
      <c r="Y406" t="str">
        <f>VLOOKUP(H406,goalrangelookup,2,TRUE)</f>
        <v>5000-9999</v>
      </c>
    </row>
    <row r="407" spans="5:25" x14ac:dyDescent="0.3">
      <c r="E407">
        <v>3353</v>
      </c>
      <c r="F407" s="4" t="s">
        <v>864</v>
      </c>
      <c r="G407" s="4" t="s">
        <v>865</v>
      </c>
      <c r="H407" s="5">
        <v>500</v>
      </c>
      <c r="I407" s="6">
        <v>1575</v>
      </c>
      <c r="J407" t="s">
        <v>30</v>
      </c>
      <c r="K407" t="s">
        <v>31</v>
      </c>
      <c r="L407" t="s">
        <v>32</v>
      </c>
      <c r="M407">
        <v>1462230000</v>
      </c>
      <c r="N407">
        <v>1461061350</v>
      </c>
      <c r="O407" t="b">
        <v>0</v>
      </c>
      <c r="P407">
        <v>44</v>
      </c>
      <c r="Q407" t="b">
        <v>1</v>
      </c>
      <c r="R407" t="s">
        <v>33</v>
      </c>
      <c r="S407">
        <v>315</v>
      </c>
      <c r="T407">
        <v>35.799999999999997</v>
      </c>
      <c r="U407" t="s">
        <v>34</v>
      </c>
      <c r="V407" t="s">
        <v>35</v>
      </c>
      <c r="W407" s="7">
        <v>42479.432291666672</v>
      </c>
      <c r="X407" s="7">
        <v>42492.958333333328</v>
      </c>
      <c r="Y407" t="str">
        <f>VLOOKUP(H407,goalrangelookup,2,TRUE)</f>
        <v>0-999</v>
      </c>
    </row>
    <row r="408" spans="5:25" x14ac:dyDescent="0.3">
      <c r="E408">
        <v>3354</v>
      </c>
      <c r="F408" s="4" t="s">
        <v>866</v>
      </c>
      <c r="G408" s="4" t="s">
        <v>867</v>
      </c>
      <c r="H408" s="5">
        <v>3000</v>
      </c>
      <c r="I408" s="6">
        <v>3058</v>
      </c>
      <c r="J408" t="s">
        <v>30</v>
      </c>
      <c r="K408" t="s">
        <v>38</v>
      </c>
      <c r="L408" t="s">
        <v>39</v>
      </c>
      <c r="M408">
        <v>1446091260</v>
      </c>
      <c r="N408">
        <v>1443029206</v>
      </c>
      <c r="O408" t="b">
        <v>0</v>
      </c>
      <c r="P408">
        <v>55</v>
      </c>
      <c r="Q408" t="b">
        <v>1</v>
      </c>
      <c r="R408" t="s">
        <v>33</v>
      </c>
      <c r="S408">
        <v>102</v>
      </c>
      <c r="T408">
        <v>55.6</v>
      </c>
      <c r="U408" t="s">
        <v>34</v>
      </c>
      <c r="V408" t="s">
        <v>35</v>
      </c>
      <c r="W408" s="7">
        <v>42270.7269212963</v>
      </c>
      <c r="X408" s="7">
        <v>42306.167361111111</v>
      </c>
      <c r="Y408" t="str">
        <f>VLOOKUP(H408,goalrangelookup,2,TRUE)</f>
        <v>1000-4999</v>
      </c>
    </row>
    <row r="409" spans="5:25" x14ac:dyDescent="0.3">
      <c r="E409">
        <v>3355</v>
      </c>
      <c r="F409" s="4" t="s">
        <v>868</v>
      </c>
      <c r="G409" s="4" t="s">
        <v>869</v>
      </c>
      <c r="H409" s="5">
        <v>1750</v>
      </c>
      <c r="I409" s="6">
        <v>2210</v>
      </c>
      <c r="J409" t="s">
        <v>30</v>
      </c>
      <c r="K409" t="s">
        <v>31</v>
      </c>
      <c r="L409" t="s">
        <v>32</v>
      </c>
      <c r="M409">
        <v>1462879020</v>
      </c>
      <c r="N409">
        <v>1461941527</v>
      </c>
      <c r="O409" t="b">
        <v>0</v>
      </c>
      <c r="P409">
        <v>15</v>
      </c>
      <c r="Q409" t="b">
        <v>1</v>
      </c>
      <c r="R409" t="s">
        <v>33</v>
      </c>
      <c r="S409">
        <v>126</v>
      </c>
      <c r="T409">
        <v>147.33000000000001</v>
      </c>
      <c r="U409" t="s">
        <v>34</v>
      </c>
      <c r="V409" t="s">
        <v>35</v>
      </c>
      <c r="W409" s="7">
        <v>42489.619525462964</v>
      </c>
      <c r="X409" s="7">
        <v>42500.470138888893</v>
      </c>
      <c r="Y409" t="str">
        <f>VLOOKUP(H409,goalrangelookup,2,TRUE)</f>
        <v>1000-4999</v>
      </c>
    </row>
    <row r="410" spans="5:25" x14ac:dyDescent="0.3">
      <c r="E410">
        <v>3356</v>
      </c>
      <c r="F410" s="4" t="s">
        <v>870</v>
      </c>
      <c r="G410" s="4" t="s">
        <v>871</v>
      </c>
      <c r="H410" s="5">
        <v>1500</v>
      </c>
      <c r="I410" s="6">
        <v>1521</v>
      </c>
      <c r="J410" t="s">
        <v>30</v>
      </c>
      <c r="K410" t="s">
        <v>31</v>
      </c>
      <c r="L410" t="s">
        <v>32</v>
      </c>
      <c r="M410">
        <v>1468611272</v>
      </c>
      <c r="N410">
        <v>1466019272</v>
      </c>
      <c r="O410" t="b">
        <v>0</v>
      </c>
      <c r="P410">
        <v>27</v>
      </c>
      <c r="Q410" t="b">
        <v>1</v>
      </c>
      <c r="R410" t="s">
        <v>33</v>
      </c>
      <c r="S410">
        <v>101</v>
      </c>
      <c r="T410">
        <v>56.33</v>
      </c>
      <c r="U410" t="s">
        <v>34</v>
      </c>
      <c r="V410" t="s">
        <v>35</v>
      </c>
      <c r="W410" s="7">
        <v>42536.815648148149</v>
      </c>
      <c r="X410" s="7">
        <v>42566.815648148149</v>
      </c>
      <c r="Y410" t="str">
        <f>VLOOKUP(H410,goalrangelookup,2,TRUE)</f>
        <v>1000-4999</v>
      </c>
    </row>
    <row r="411" spans="5:25" x14ac:dyDescent="0.3">
      <c r="E411">
        <v>3357</v>
      </c>
      <c r="F411" s="4" t="s">
        <v>872</v>
      </c>
      <c r="G411" s="4" t="s">
        <v>873</v>
      </c>
      <c r="H411" s="5">
        <v>2000</v>
      </c>
      <c r="I411" s="6">
        <v>2020</v>
      </c>
      <c r="J411" t="s">
        <v>30</v>
      </c>
      <c r="K411" t="s">
        <v>31</v>
      </c>
      <c r="L411" t="s">
        <v>32</v>
      </c>
      <c r="M411">
        <v>1406887310</v>
      </c>
      <c r="N411">
        <v>1404295310</v>
      </c>
      <c r="O411" t="b">
        <v>0</v>
      </c>
      <c r="P411">
        <v>21</v>
      </c>
      <c r="Q411" t="b">
        <v>1</v>
      </c>
      <c r="R411" t="s">
        <v>33</v>
      </c>
      <c r="S411">
        <v>101</v>
      </c>
      <c r="T411">
        <v>96.19</v>
      </c>
      <c r="U411" t="s">
        <v>34</v>
      </c>
      <c r="V411" t="s">
        <v>35</v>
      </c>
      <c r="W411" s="7">
        <v>41822.417939814812</v>
      </c>
      <c r="X411" s="7">
        <v>41852.417939814812</v>
      </c>
      <c r="Y411" t="str">
        <f>VLOOKUP(H411,goalrangelookup,2,TRUE)</f>
        <v>1000-4999</v>
      </c>
    </row>
    <row r="412" spans="5:25" x14ac:dyDescent="0.3">
      <c r="E412">
        <v>3358</v>
      </c>
      <c r="F412" s="4" t="s">
        <v>874</v>
      </c>
      <c r="G412" s="4" t="s">
        <v>875</v>
      </c>
      <c r="H412" s="5">
        <v>10000</v>
      </c>
      <c r="I412" s="6">
        <v>10299</v>
      </c>
      <c r="J412" t="s">
        <v>30</v>
      </c>
      <c r="K412" t="s">
        <v>38</v>
      </c>
      <c r="L412" t="s">
        <v>39</v>
      </c>
      <c r="M412">
        <v>1416385679</v>
      </c>
      <c r="N412">
        <v>1413790079</v>
      </c>
      <c r="O412" t="b">
        <v>0</v>
      </c>
      <c r="P412">
        <v>162</v>
      </c>
      <c r="Q412" t="b">
        <v>1</v>
      </c>
      <c r="R412" t="s">
        <v>33</v>
      </c>
      <c r="S412">
        <v>103</v>
      </c>
      <c r="T412">
        <v>63.57</v>
      </c>
      <c r="U412" t="s">
        <v>34</v>
      </c>
      <c r="V412" t="s">
        <v>35</v>
      </c>
      <c r="W412" s="7">
        <v>41932.311099537037</v>
      </c>
      <c r="X412" s="7">
        <v>41962.352766203709</v>
      </c>
      <c r="Y412" t="str">
        <f>VLOOKUP(H412,goalrangelookup,2,TRUE)</f>
        <v>10000-14999</v>
      </c>
    </row>
    <row r="413" spans="5:25" x14ac:dyDescent="0.3">
      <c r="E413">
        <v>3359</v>
      </c>
      <c r="F413" s="4" t="s">
        <v>876</v>
      </c>
      <c r="G413" s="4" t="s">
        <v>877</v>
      </c>
      <c r="H413" s="5">
        <v>4000</v>
      </c>
      <c r="I413" s="6">
        <v>4250</v>
      </c>
      <c r="J413" t="s">
        <v>30</v>
      </c>
      <c r="K413" t="s">
        <v>38</v>
      </c>
      <c r="L413" t="s">
        <v>39</v>
      </c>
      <c r="M413">
        <v>1487985734</v>
      </c>
      <c r="N413">
        <v>1484097734</v>
      </c>
      <c r="O413" t="b">
        <v>0</v>
      </c>
      <c r="P413">
        <v>23</v>
      </c>
      <c r="Q413" t="b">
        <v>1</v>
      </c>
      <c r="R413" t="s">
        <v>33</v>
      </c>
      <c r="S413">
        <v>106</v>
      </c>
      <c r="T413">
        <v>184.78</v>
      </c>
      <c r="U413" t="s">
        <v>34</v>
      </c>
      <c r="V413" t="s">
        <v>35</v>
      </c>
      <c r="W413" s="7">
        <v>42746.057106481487</v>
      </c>
      <c r="X413" s="7">
        <v>42791.057106481487</v>
      </c>
      <c r="Y413" t="str">
        <f>VLOOKUP(H413,goalrangelookup,2,TRUE)</f>
        <v>1000-4999</v>
      </c>
    </row>
    <row r="414" spans="5:25" x14ac:dyDescent="0.3">
      <c r="E414">
        <v>3360</v>
      </c>
      <c r="F414" s="4" t="s">
        <v>878</v>
      </c>
      <c r="G414" s="4" t="s">
        <v>879</v>
      </c>
      <c r="H414" s="5">
        <v>9000</v>
      </c>
      <c r="I414" s="6">
        <v>9124</v>
      </c>
      <c r="J414" t="s">
        <v>30</v>
      </c>
      <c r="K414" t="s">
        <v>880</v>
      </c>
      <c r="L414" t="s">
        <v>881</v>
      </c>
      <c r="M414">
        <v>1481731140</v>
      </c>
      <c r="N414">
        <v>1479866343</v>
      </c>
      <c r="O414" t="b">
        <v>0</v>
      </c>
      <c r="P414">
        <v>72</v>
      </c>
      <c r="Q414" t="b">
        <v>1</v>
      </c>
      <c r="R414" t="s">
        <v>33</v>
      </c>
      <c r="S414">
        <v>101</v>
      </c>
      <c r="T414">
        <v>126.72</v>
      </c>
      <c r="U414" t="s">
        <v>34</v>
      </c>
      <c r="V414" t="s">
        <v>35</v>
      </c>
      <c r="W414" s="7">
        <v>42697.082673611112</v>
      </c>
      <c r="X414" s="7">
        <v>42718.665972222225</v>
      </c>
      <c r="Y414" t="str">
        <f>VLOOKUP(H414,goalrangelookup,2,TRUE)</f>
        <v>5000-9999</v>
      </c>
    </row>
    <row r="415" spans="5:25" x14ac:dyDescent="0.3">
      <c r="E415">
        <v>3361</v>
      </c>
      <c r="F415" s="4" t="s">
        <v>882</v>
      </c>
      <c r="G415" s="4" t="s">
        <v>883</v>
      </c>
      <c r="H415" s="5">
        <v>5000</v>
      </c>
      <c r="I415" s="6">
        <v>5673</v>
      </c>
      <c r="J415" t="s">
        <v>30</v>
      </c>
      <c r="K415" t="s">
        <v>38</v>
      </c>
      <c r="L415" t="s">
        <v>39</v>
      </c>
      <c r="M415">
        <v>1409587140</v>
      </c>
      <c r="N415">
        <v>1408062990</v>
      </c>
      <c r="O415" t="b">
        <v>0</v>
      </c>
      <c r="P415">
        <v>68</v>
      </c>
      <c r="Q415" t="b">
        <v>1</v>
      </c>
      <c r="R415" t="s">
        <v>33</v>
      </c>
      <c r="S415">
        <v>113</v>
      </c>
      <c r="T415">
        <v>83.43</v>
      </c>
      <c r="U415" t="s">
        <v>34</v>
      </c>
      <c r="V415" t="s">
        <v>35</v>
      </c>
      <c r="W415" s="7">
        <v>41866.025347222225</v>
      </c>
      <c r="X415" s="7">
        <v>41883.665972222225</v>
      </c>
      <c r="Y415" t="str">
        <f>VLOOKUP(H415,goalrangelookup,2,TRUE)</f>
        <v>5000-9999</v>
      </c>
    </row>
    <row r="416" spans="5:25" x14ac:dyDescent="0.3">
      <c r="E416">
        <v>3362</v>
      </c>
      <c r="F416" s="4" t="s">
        <v>884</v>
      </c>
      <c r="G416" s="4" t="s">
        <v>885</v>
      </c>
      <c r="H416" s="5">
        <v>500</v>
      </c>
      <c r="I416" s="6">
        <v>1090</v>
      </c>
      <c r="J416" t="s">
        <v>30</v>
      </c>
      <c r="K416" t="s">
        <v>38</v>
      </c>
      <c r="L416" t="s">
        <v>39</v>
      </c>
      <c r="M416">
        <v>1425704100</v>
      </c>
      <c r="N416">
        <v>1424484717</v>
      </c>
      <c r="O416" t="b">
        <v>0</v>
      </c>
      <c r="P416">
        <v>20</v>
      </c>
      <c r="Q416" t="b">
        <v>1</v>
      </c>
      <c r="R416" t="s">
        <v>33</v>
      </c>
      <c r="S416">
        <v>218</v>
      </c>
      <c r="T416">
        <v>54.5</v>
      </c>
      <c r="U416" t="s">
        <v>34</v>
      </c>
      <c r="V416" t="s">
        <v>35</v>
      </c>
      <c r="W416" s="7">
        <v>42056.091631944444</v>
      </c>
      <c r="X416" s="7">
        <v>42070.204861111109</v>
      </c>
      <c r="Y416" t="str">
        <f>VLOOKUP(H416,goalrangelookup,2,TRUE)</f>
        <v>0-999</v>
      </c>
    </row>
    <row r="417" spans="5:25" x14ac:dyDescent="0.3">
      <c r="E417">
        <v>3363</v>
      </c>
      <c r="F417" s="4" t="s">
        <v>886</v>
      </c>
      <c r="G417" s="4" t="s">
        <v>887</v>
      </c>
      <c r="H417" s="5">
        <v>7750</v>
      </c>
      <c r="I417" s="6">
        <v>7860</v>
      </c>
      <c r="J417" t="s">
        <v>30</v>
      </c>
      <c r="K417" t="s">
        <v>38</v>
      </c>
      <c r="L417" t="s">
        <v>39</v>
      </c>
      <c r="M417">
        <v>1408464000</v>
      </c>
      <c r="N417">
        <v>1406831445</v>
      </c>
      <c r="O417" t="b">
        <v>0</v>
      </c>
      <c r="P417">
        <v>26</v>
      </c>
      <c r="Q417" t="b">
        <v>1</v>
      </c>
      <c r="R417" t="s">
        <v>33</v>
      </c>
      <c r="S417">
        <v>101</v>
      </c>
      <c r="T417">
        <v>302.31</v>
      </c>
      <c r="U417" t="s">
        <v>34</v>
      </c>
      <c r="V417" t="s">
        <v>35</v>
      </c>
      <c r="W417" s="7">
        <v>41851.771354166667</v>
      </c>
      <c r="X417" s="7">
        <v>41870.666666666664</v>
      </c>
      <c r="Y417" t="str">
        <f>VLOOKUP(H417,goalrangelookup,2,TRUE)</f>
        <v>5000-9999</v>
      </c>
    </row>
    <row r="418" spans="5:25" x14ac:dyDescent="0.3">
      <c r="E418">
        <v>3364</v>
      </c>
      <c r="F418" s="4" t="s">
        <v>888</v>
      </c>
      <c r="G418" s="4" t="s">
        <v>889</v>
      </c>
      <c r="H418" s="5">
        <v>3000</v>
      </c>
      <c r="I418" s="6">
        <v>3178</v>
      </c>
      <c r="J418" t="s">
        <v>30</v>
      </c>
      <c r="K418" t="s">
        <v>31</v>
      </c>
      <c r="L418" t="s">
        <v>32</v>
      </c>
      <c r="M418">
        <v>1458075600</v>
      </c>
      <c r="N418">
        <v>1456183649</v>
      </c>
      <c r="O418" t="b">
        <v>0</v>
      </c>
      <c r="P418">
        <v>72</v>
      </c>
      <c r="Q418" t="b">
        <v>1</v>
      </c>
      <c r="R418" t="s">
        <v>33</v>
      </c>
      <c r="S418">
        <v>106</v>
      </c>
      <c r="T418">
        <v>44.14</v>
      </c>
      <c r="U418" t="s">
        <v>34</v>
      </c>
      <c r="V418" t="s">
        <v>35</v>
      </c>
      <c r="W418" s="7">
        <v>42422.977418981478</v>
      </c>
      <c r="X418" s="7">
        <v>42444.875</v>
      </c>
      <c r="Y418" t="str">
        <f>VLOOKUP(H418,goalrangelookup,2,TRUE)</f>
        <v>1000-4999</v>
      </c>
    </row>
    <row r="419" spans="5:25" x14ac:dyDescent="0.3">
      <c r="E419">
        <v>3365</v>
      </c>
      <c r="F419" s="4" t="s">
        <v>890</v>
      </c>
      <c r="G419" s="4" t="s">
        <v>891</v>
      </c>
      <c r="H419" s="5">
        <v>2500</v>
      </c>
      <c r="I419" s="6">
        <v>2600</v>
      </c>
      <c r="J419" t="s">
        <v>30</v>
      </c>
      <c r="K419" t="s">
        <v>38</v>
      </c>
      <c r="L419" t="s">
        <v>39</v>
      </c>
      <c r="M419">
        <v>1449973592</v>
      </c>
      <c r="N419">
        <v>1447381592</v>
      </c>
      <c r="O419" t="b">
        <v>0</v>
      </c>
      <c r="P419">
        <v>3</v>
      </c>
      <c r="Q419" t="b">
        <v>1</v>
      </c>
      <c r="R419" t="s">
        <v>33</v>
      </c>
      <c r="S419">
        <v>104</v>
      </c>
      <c r="T419">
        <v>866.67</v>
      </c>
      <c r="U419" t="s">
        <v>34</v>
      </c>
      <c r="V419" t="s">
        <v>35</v>
      </c>
      <c r="W419" s="7">
        <v>42321.101759259262</v>
      </c>
      <c r="X419" s="7">
        <v>42351.101759259262</v>
      </c>
      <c r="Y419" t="str">
        <f>VLOOKUP(H419,goalrangelookup,2,TRUE)</f>
        <v>1000-4999</v>
      </c>
    </row>
    <row r="420" spans="5:25" x14ac:dyDescent="0.3">
      <c r="E420">
        <v>3366</v>
      </c>
      <c r="F420" s="4" t="s">
        <v>892</v>
      </c>
      <c r="G420" s="4" t="s">
        <v>893</v>
      </c>
      <c r="H420" s="5">
        <v>500</v>
      </c>
      <c r="I420" s="6">
        <v>1105</v>
      </c>
      <c r="J420" t="s">
        <v>30</v>
      </c>
      <c r="K420" t="s">
        <v>38</v>
      </c>
      <c r="L420" t="s">
        <v>39</v>
      </c>
      <c r="M420">
        <v>1431481037</v>
      </c>
      <c r="N420">
        <v>1428889037</v>
      </c>
      <c r="O420" t="b">
        <v>0</v>
      </c>
      <c r="P420">
        <v>18</v>
      </c>
      <c r="Q420" t="b">
        <v>1</v>
      </c>
      <c r="R420" t="s">
        <v>33</v>
      </c>
      <c r="S420">
        <v>221</v>
      </c>
      <c r="T420">
        <v>61.39</v>
      </c>
      <c r="U420" t="s">
        <v>34</v>
      </c>
      <c r="V420" t="s">
        <v>35</v>
      </c>
      <c r="W420" s="7">
        <v>42107.067557870367</v>
      </c>
      <c r="X420" s="7">
        <v>42137.067557870367</v>
      </c>
      <c r="Y420" t="str">
        <f>VLOOKUP(H420,goalrangelookup,2,TRUE)</f>
        <v>0-999</v>
      </c>
    </row>
    <row r="421" spans="5:25" x14ac:dyDescent="0.3">
      <c r="E421">
        <v>3367</v>
      </c>
      <c r="F421" s="4" t="s">
        <v>894</v>
      </c>
      <c r="G421" s="4" t="s">
        <v>895</v>
      </c>
      <c r="H421" s="5">
        <v>750</v>
      </c>
      <c r="I421" s="6">
        <v>890</v>
      </c>
      <c r="J421" t="s">
        <v>30</v>
      </c>
      <c r="K421" t="s">
        <v>31</v>
      </c>
      <c r="L421" t="s">
        <v>32</v>
      </c>
      <c r="M421">
        <v>1438467894</v>
      </c>
      <c r="N421">
        <v>1436307894</v>
      </c>
      <c r="O421" t="b">
        <v>0</v>
      </c>
      <c r="P421">
        <v>30</v>
      </c>
      <c r="Q421" t="b">
        <v>1</v>
      </c>
      <c r="R421" t="s">
        <v>33</v>
      </c>
      <c r="S421">
        <v>119</v>
      </c>
      <c r="T421">
        <v>29.67</v>
      </c>
      <c r="U421" t="s">
        <v>34</v>
      </c>
      <c r="V421" t="s">
        <v>35</v>
      </c>
      <c r="W421" s="7">
        <v>42192.933958333335</v>
      </c>
      <c r="X421" s="7">
        <v>42217.933958333335</v>
      </c>
      <c r="Y421" t="str">
        <f>VLOOKUP(H421,goalrangelookup,2,TRUE)</f>
        <v>0-999</v>
      </c>
    </row>
    <row r="422" spans="5:25" x14ac:dyDescent="0.3">
      <c r="E422">
        <v>3368</v>
      </c>
      <c r="F422" s="4" t="s">
        <v>896</v>
      </c>
      <c r="G422" s="4" t="s">
        <v>897</v>
      </c>
      <c r="H422" s="5">
        <v>1000</v>
      </c>
      <c r="I422" s="6">
        <v>1046</v>
      </c>
      <c r="J422" t="s">
        <v>30</v>
      </c>
      <c r="K422" t="s">
        <v>38</v>
      </c>
      <c r="L422" t="s">
        <v>39</v>
      </c>
      <c r="M422">
        <v>1420088400</v>
      </c>
      <c r="N422">
        <v>1416977259</v>
      </c>
      <c r="O422" t="b">
        <v>0</v>
      </c>
      <c r="P422">
        <v>23</v>
      </c>
      <c r="Q422" t="b">
        <v>1</v>
      </c>
      <c r="R422" t="s">
        <v>33</v>
      </c>
      <c r="S422">
        <v>105</v>
      </c>
      <c r="T422">
        <v>45.48</v>
      </c>
      <c r="U422" t="s">
        <v>34</v>
      </c>
      <c r="V422" t="s">
        <v>35</v>
      </c>
      <c r="W422" s="7">
        <v>41969.199756944443</v>
      </c>
      <c r="X422" s="7">
        <v>42005.208333333328</v>
      </c>
      <c r="Y422" t="str">
        <f>VLOOKUP(H422,goalrangelookup,2,TRUE)</f>
        <v>1000-4999</v>
      </c>
    </row>
    <row r="423" spans="5:25" x14ac:dyDescent="0.3">
      <c r="E423">
        <v>3369</v>
      </c>
      <c r="F423" s="4" t="s">
        <v>898</v>
      </c>
      <c r="G423" s="4" t="s">
        <v>899</v>
      </c>
      <c r="H423" s="5">
        <v>5000</v>
      </c>
      <c r="I423" s="6">
        <v>5195</v>
      </c>
      <c r="J423" t="s">
        <v>30</v>
      </c>
      <c r="K423" t="s">
        <v>267</v>
      </c>
      <c r="L423" t="s">
        <v>252</v>
      </c>
      <c r="M423">
        <v>1484441980</v>
      </c>
      <c r="N423">
        <v>1479257980</v>
      </c>
      <c r="O423" t="b">
        <v>0</v>
      </c>
      <c r="P423">
        <v>54</v>
      </c>
      <c r="Q423" t="b">
        <v>1</v>
      </c>
      <c r="R423" t="s">
        <v>33</v>
      </c>
      <c r="S423">
        <v>104</v>
      </c>
      <c r="T423">
        <v>96.2</v>
      </c>
      <c r="U423" t="s">
        <v>34</v>
      </c>
      <c r="V423" t="s">
        <v>35</v>
      </c>
      <c r="W423" s="7">
        <v>42690.041435185187</v>
      </c>
      <c r="X423" s="7">
        <v>42750.041435185187</v>
      </c>
      <c r="Y423" t="str">
        <f>VLOOKUP(H423,goalrangelookup,2,TRUE)</f>
        <v>5000-9999</v>
      </c>
    </row>
    <row r="424" spans="5:25" x14ac:dyDescent="0.3">
      <c r="E424">
        <v>3370</v>
      </c>
      <c r="F424" s="4" t="s">
        <v>900</v>
      </c>
      <c r="G424" s="4" t="s">
        <v>901</v>
      </c>
      <c r="H424" s="5">
        <v>1500</v>
      </c>
      <c r="I424" s="6">
        <v>1766</v>
      </c>
      <c r="J424" t="s">
        <v>30</v>
      </c>
      <c r="K424" t="s">
        <v>38</v>
      </c>
      <c r="L424" t="s">
        <v>39</v>
      </c>
      <c r="M424">
        <v>1481961600</v>
      </c>
      <c r="N424">
        <v>1479283285</v>
      </c>
      <c r="O424" t="b">
        <v>0</v>
      </c>
      <c r="P424">
        <v>26</v>
      </c>
      <c r="Q424" t="b">
        <v>1</v>
      </c>
      <c r="R424" t="s">
        <v>33</v>
      </c>
      <c r="S424">
        <v>118</v>
      </c>
      <c r="T424">
        <v>67.92</v>
      </c>
      <c r="U424" t="s">
        <v>34</v>
      </c>
      <c r="V424" t="s">
        <v>35</v>
      </c>
      <c r="W424" s="7">
        <v>42690.334317129629</v>
      </c>
      <c r="X424" s="7">
        <v>42721.333333333328</v>
      </c>
      <c r="Y424" t="str">
        <f>VLOOKUP(H424,goalrangelookup,2,TRUE)</f>
        <v>1000-4999</v>
      </c>
    </row>
    <row r="425" spans="5:25" x14ac:dyDescent="0.3">
      <c r="E425">
        <v>3371</v>
      </c>
      <c r="F425" s="4" t="s">
        <v>902</v>
      </c>
      <c r="G425" s="4" t="s">
        <v>903</v>
      </c>
      <c r="H425" s="5">
        <v>200</v>
      </c>
      <c r="I425" s="6">
        <v>277</v>
      </c>
      <c r="J425" t="s">
        <v>30</v>
      </c>
      <c r="K425" t="s">
        <v>38</v>
      </c>
      <c r="L425" t="s">
        <v>39</v>
      </c>
      <c r="M425">
        <v>1449089965</v>
      </c>
      <c r="N425">
        <v>1446670765</v>
      </c>
      <c r="O425" t="b">
        <v>0</v>
      </c>
      <c r="P425">
        <v>9</v>
      </c>
      <c r="Q425" t="b">
        <v>1</v>
      </c>
      <c r="R425" t="s">
        <v>33</v>
      </c>
      <c r="S425">
        <v>139</v>
      </c>
      <c r="T425">
        <v>30.78</v>
      </c>
      <c r="U425" t="s">
        <v>34</v>
      </c>
      <c r="V425" t="s">
        <v>35</v>
      </c>
      <c r="W425" s="7">
        <v>42312.874594907407</v>
      </c>
      <c r="X425" s="7">
        <v>42340.874594907407</v>
      </c>
      <c r="Y425" t="str">
        <f>VLOOKUP(H425,goalrangelookup,2,TRUE)</f>
        <v>0-999</v>
      </c>
    </row>
    <row r="426" spans="5:25" x14ac:dyDescent="0.3">
      <c r="E426">
        <v>3372</v>
      </c>
      <c r="F426" s="4" t="s">
        <v>904</v>
      </c>
      <c r="G426" s="4" t="s">
        <v>905</v>
      </c>
      <c r="H426" s="5">
        <v>1000</v>
      </c>
      <c r="I426" s="6">
        <v>1035</v>
      </c>
      <c r="J426" t="s">
        <v>30</v>
      </c>
      <c r="K426" t="s">
        <v>38</v>
      </c>
      <c r="L426" t="s">
        <v>39</v>
      </c>
      <c r="M426">
        <v>1408942740</v>
      </c>
      <c r="N426">
        <v>1407157756</v>
      </c>
      <c r="O426" t="b">
        <v>0</v>
      </c>
      <c r="P426">
        <v>27</v>
      </c>
      <c r="Q426" t="b">
        <v>1</v>
      </c>
      <c r="R426" t="s">
        <v>33</v>
      </c>
      <c r="S426">
        <v>104</v>
      </c>
      <c r="T426">
        <v>38.33</v>
      </c>
      <c r="U426" t="s">
        <v>34</v>
      </c>
      <c r="V426" t="s">
        <v>35</v>
      </c>
      <c r="W426" s="7">
        <v>41855.548101851848</v>
      </c>
      <c r="X426" s="7">
        <v>41876.207638888889</v>
      </c>
      <c r="Y426" t="str">
        <f>VLOOKUP(H426,goalrangelookup,2,TRUE)</f>
        <v>1000-4999</v>
      </c>
    </row>
    <row r="427" spans="5:25" x14ac:dyDescent="0.3">
      <c r="E427">
        <v>3373</v>
      </c>
      <c r="F427" s="4" t="s">
        <v>906</v>
      </c>
      <c r="G427" s="4" t="s">
        <v>907</v>
      </c>
      <c r="H427" s="5">
        <v>2000</v>
      </c>
      <c r="I427" s="6">
        <v>2005</v>
      </c>
      <c r="J427" t="s">
        <v>30</v>
      </c>
      <c r="K427" t="s">
        <v>31</v>
      </c>
      <c r="L427" t="s">
        <v>32</v>
      </c>
      <c r="M427">
        <v>1437235200</v>
      </c>
      <c r="N427">
        <v>1435177840</v>
      </c>
      <c r="O427" t="b">
        <v>0</v>
      </c>
      <c r="P427">
        <v>30</v>
      </c>
      <c r="Q427" t="b">
        <v>1</v>
      </c>
      <c r="R427" t="s">
        <v>33</v>
      </c>
      <c r="S427">
        <v>100</v>
      </c>
      <c r="T427">
        <v>66.83</v>
      </c>
      <c r="U427" t="s">
        <v>34</v>
      </c>
      <c r="V427" t="s">
        <v>35</v>
      </c>
      <c r="W427" s="7">
        <v>42179.854629629626</v>
      </c>
      <c r="X427" s="7">
        <v>42203.666666666672</v>
      </c>
      <c r="Y427" t="str">
        <f>VLOOKUP(H427,goalrangelookup,2,TRUE)</f>
        <v>1000-4999</v>
      </c>
    </row>
    <row r="428" spans="5:25" x14ac:dyDescent="0.3">
      <c r="E428">
        <v>3374</v>
      </c>
      <c r="F428" s="4" t="s">
        <v>908</v>
      </c>
      <c r="G428" s="4" t="s">
        <v>909</v>
      </c>
      <c r="H428" s="5">
        <v>3500</v>
      </c>
      <c r="I428" s="6">
        <v>3730</v>
      </c>
      <c r="J428" t="s">
        <v>30</v>
      </c>
      <c r="K428" t="s">
        <v>56</v>
      </c>
      <c r="L428" t="s">
        <v>57</v>
      </c>
      <c r="M428">
        <v>1446053616</v>
      </c>
      <c r="N428">
        <v>1443461616</v>
      </c>
      <c r="O428" t="b">
        <v>0</v>
      </c>
      <c r="P428">
        <v>52</v>
      </c>
      <c r="Q428" t="b">
        <v>1</v>
      </c>
      <c r="R428" t="s">
        <v>33</v>
      </c>
      <c r="S428">
        <v>107</v>
      </c>
      <c r="T428">
        <v>71.73</v>
      </c>
      <c r="U428" t="s">
        <v>34</v>
      </c>
      <c r="V428" t="s">
        <v>35</v>
      </c>
      <c r="W428" s="7">
        <v>42275.731666666667</v>
      </c>
      <c r="X428" s="7">
        <v>42305.731666666667</v>
      </c>
      <c r="Y428" t="str">
        <f>VLOOKUP(H428,goalrangelookup,2,TRUE)</f>
        <v>1000-4999</v>
      </c>
    </row>
    <row r="429" spans="5:25" x14ac:dyDescent="0.3">
      <c r="E429">
        <v>3375</v>
      </c>
      <c r="F429" s="4" t="s">
        <v>910</v>
      </c>
      <c r="G429" s="4" t="s">
        <v>911</v>
      </c>
      <c r="H429" s="5">
        <v>3000</v>
      </c>
      <c r="I429" s="6">
        <v>3000</v>
      </c>
      <c r="J429" t="s">
        <v>30</v>
      </c>
      <c r="K429" t="s">
        <v>31</v>
      </c>
      <c r="L429" t="s">
        <v>32</v>
      </c>
      <c r="M429">
        <v>1400423973</v>
      </c>
      <c r="N429">
        <v>1399387173</v>
      </c>
      <c r="O429" t="b">
        <v>0</v>
      </c>
      <c r="P429">
        <v>17</v>
      </c>
      <c r="Q429" t="b">
        <v>1</v>
      </c>
      <c r="R429" t="s">
        <v>33</v>
      </c>
      <c r="S429">
        <v>100</v>
      </c>
      <c r="T429">
        <v>176.47</v>
      </c>
      <c r="U429" t="s">
        <v>34</v>
      </c>
      <c r="V429" t="s">
        <v>35</v>
      </c>
      <c r="W429" s="7">
        <v>41765.610798611109</v>
      </c>
      <c r="X429" s="7">
        <v>41777.610798611109</v>
      </c>
      <c r="Y429" t="str">
        <f>VLOOKUP(H429,goalrangelookup,2,TRUE)</f>
        <v>1000-4999</v>
      </c>
    </row>
    <row r="430" spans="5:25" x14ac:dyDescent="0.3">
      <c r="E430">
        <v>3376</v>
      </c>
      <c r="F430" s="4" t="s">
        <v>912</v>
      </c>
      <c r="G430" s="4" t="s">
        <v>913</v>
      </c>
      <c r="H430" s="5">
        <v>8000</v>
      </c>
      <c r="I430" s="6">
        <v>8001</v>
      </c>
      <c r="J430" t="s">
        <v>30</v>
      </c>
      <c r="K430" t="s">
        <v>38</v>
      </c>
      <c r="L430" t="s">
        <v>39</v>
      </c>
      <c r="M430">
        <v>1429976994</v>
      </c>
      <c r="N430">
        <v>1424796594</v>
      </c>
      <c r="O430" t="b">
        <v>0</v>
      </c>
      <c r="P430">
        <v>19</v>
      </c>
      <c r="Q430" t="b">
        <v>1</v>
      </c>
      <c r="R430" t="s">
        <v>33</v>
      </c>
      <c r="S430">
        <v>100</v>
      </c>
      <c r="T430">
        <v>421.11</v>
      </c>
      <c r="U430" t="s">
        <v>34</v>
      </c>
      <c r="V430" t="s">
        <v>35</v>
      </c>
      <c r="W430" s="7">
        <v>42059.701319444444</v>
      </c>
      <c r="X430" s="7">
        <v>42119.659652777773</v>
      </c>
      <c r="Y430" t="str">
        <f>VLOOKUP(H430,goalrangelookup,2,TRUE)</f>
        <v>5000-9999</v>
      </c>
    </row>
    <row r="431" spans="5:25" x14ac:dyDescent="0.3">
      <c r="E431">
        <v>3377</v>
      </c>
      <c r="F431" s="4" t="s">
        <v>914</v>
      </c>
      <c r="G431" s="4" t="s">
        <v>915</v>
      </c>
      <c r="H431" s="5">
        <v>8000</v>
      </c>
      <c r="I431" s="6">
        <v>8084</v>
      </c>
      <c r="J431" t="s">
        <v>30</v>
      </c>
      <c r="K431" t="s">
        <v>31</v>
      </c>
      <c r="L431" t="s">
        <v>32</v>
      </c>
      <c r="M431">
        <v>1426870560</v>
      </c>
      <c r="N431">
        <v>1424280899</v>
      </c>
      <c r="O431" t="b">
        <v>0</v>
      </c>
      <c r="P431">
        <v>77</v>
      </c>
      <c r="Q431" t="b">
        <v>1</v>
      </c>
      <c r="R431" t="s">
        <v>33</v>
      </c>
      <c r="S431">
        <v>101</v>
      </c>
      <c r="T431">
        <v>104.99</v>
      </c>
      <c r="U431" t="s">
        <v>34</v>
      </c>
      <c r="V431" t="s">
        <v>35</v>
      </c>
      <c r="W431" s="7">
        <v>42053.732627314821</v>
      </c>
      <c r="X431" s="7">
        <v>42083.705555555556</v>
      </c>
      <c r="Y431" t="str">
        <f>VLOOKUP(H431,goalrangelookup,2,TRUE)</f>
        <v>5000-9999</v>
      </c>
    </row>
    <row r="432" spans="5:25" ht="28.8" x14ac:dyDescent="0.3">
      <c r="E432">
        <v>3378</v>
      </c>
      <c r="F432" s="4" t="s">
        <v>916</v>
      </c>
      <c r="G432" s="4" t="s">
        <v>917</v>
      </c>
      <c r="H432" s="5">
        <v>550</v>
      </c>
      <c r="I432" s="6">
        <v>592</v>
      </c>
      <c r="J432" t="s">
        <v>30</v>
      </c>
      <c r="K432" t="s">
        <v>31</v>
      </c>
      <c r="L432" t="s">
        <v>32</v>
      </c>
      <c r="M432">
        <v>1409490480</v>
      </c>
      <c r="N432">
        <v>1407400306</v>
      </c>
      <c r="O432" t="b">
        <v>0</v>
      </c>
      <c r="P432">
        <v>21</v>
      </c>
      <c r="Q432" t="b">
        <v>1</v>
      </c>
      <c r="R432" t="s">
        <v>33</v>
      </c>
      <c r="S432">
        <v>108</v>
      </c>
      <c r="T432">
        <v>28.19</v>
      </c>
      <c r="U432" t="s">
        <v>34</v>
      </c>
      <c r="V432" t="s">
        <v>35</v>
      </c>
      <c r="W432" s="7">
        <v>41858.355393518519</v>
      </c>
      <c r="X432" s="7">
        <v>41882.547222222223</v>
      </c>
      <c r="Y432" t="str">
        <f>VLOOKUP(H432,goalrangelookup,2,TRUE)</f>
        <v>0-999</v>
      </c>
    </row>
    <row r="433" spans="5:25" x14ac:dyDescent="0.3">
      <c r="E433">
        <v>3379</v>
      </c>
      <c r="F433" s="4" t="s">
        <v>918</v>
      </c>
      <c r="G433" s="4" t="s">
        <v>919</v>
      </c>
      <c r="H433" s="5">
        <v>2000</v>
      </c>
      <c r="I433" s="6">
        <v>2073</v>
      </c>
      <c r="J433" t="s">
        <v>30</v>
      </c>
      <c r="K433" t="s">
        <v>31</v>
      </c>
      <c r="L433" t="s">
        <v>32</v>
      </c>
      <c r="M433">
        <v>1440630000</v>
      </c>
      <c r="N433">
        <v>1439122800</v>
      </c>
      <c r="O433" t="b">
        <v>0</v>
      </c>
      <c r="P433">
        <v>38</v>
      </c>
      <c r="Q433" t="b">
        <v>1</v>
      </c>
      <c r="R433" t="s">
        <v>33</v>
      </c>
      <c r="S433">
        <v>104</v>
      </c>
      <c r="T433">
        <v>54.55</v>
      </c>
      <c r="U433" t="s">
        <v>34</v>
      </c>
      <c r="V433" t="s">
        <v>35</v>
      </c>
      <c r="W433" s="7">
        <v>42225.513888888891</v>
      </c>
      <c r="X433" s="7">
        <v>42242.958333333328</v>
      </c>
      <c r="Y433" t="str">
        <f>VLOOKUP(H433,goalrangelookup,2,TRUE)</f>
        <v>1000-4999</v>
      </c>
    </row>
    <row r="434" spans="5:25" x14ac:dyDescent="0.3">
      <c r="E434">
        <v>3380</v>
      </c>
      <c r="F434" s="4" t="s">
        <v>920</v>
      </c>
      <c r="G434" s="4" t="s">
        <v>921</v>
      </c>
      <c r="H434" s="5">
        <v>3000</v>
      </c>
      <c r="I434" s="6">
        <v>3133</v>
      </c>
      <c r="J434" t="s">
        <v>30</v>
      </c>
      <c r="K434" t="s">
        <v>38</v>
      </c>
      <c r="L434" t="s">
        <v>39</v>
      </c>
      <c r="M434">
        <v>1417305178</v>
      </c>
      <c r="N434">
        <v>1414277578</v>
      </c>
      <c r="O434" t="b">
        <v>0</v>
      </c>
      <c r="P434">
        <v>28</v>
      </c>
      <c r="Q434" t="b">
        <v>1</v>
      </c>
      <c r="R434" t="s">
        <v>33</v>
      </c>
      <c r="S434">
        <v>104</v>
      </c>
      <c r="T434">
        <v>111.89</v>
      </c>
      <c r="U434" t="s">
        <v>34</v>
      </c>
      <c r="V434" t="s">
        <v>35</v>
      </c>
      <c r="W434" s="7">
        <v>41937.95344907407</v>
      </c>
      <c r="X434" s="7">
        <v>41972.995115740734</v>
      </c>
      <c r="Y434" t="str">
        <f>VLOOKUP(H434,goalrangelookup,2,TRUE)</f>
        <v>1000-4999</v>
      </c>
    </row>
    <row r="435" spans="5:25" x14ac:dyDescent="0.3">
      <c r="E435">
        <v>3381</v>
      </c>
      <c r="F435" s="4" t="s">
        <v>922</v>
      </c>
      <c r="G435" s="4" t="s">
        <v>923</v>
      </c>
      <c r="H435" s="5">
        <v>4000</v>
      </c>
      <c r="I435" s="6">
        <v>4090</v>
      </c>
      <c r="J435" t="s">
        <v>30</v>
      </c>
      <c r="K435" t="s">
        <v>38</v>
      </c>
      <c r="L435" t="s">
        <v>39</v>
      </c>
      <c r="M435">
        <v>1426044383</v>
      </c>
      <c r="N435">
        <v>1423455983</v>
      </c>
      <c r="O435" t="b">
        <v>0</v>
      </c>
      <c r="P435">
        <v>48</v>
      </c>
      <c r="Q435" t="b">
        <v>1</v>
      </c>
      <c r="R435" t="s">
        <v>33</v>
      </c>
      <c r="S435">
        <v>102</v>
      </c>
      <c r="T435">
        <v>85.21</v>
      </c>
      <c r="U435" t="s">
        <v>34</v>
      </c>
      <c r="V435" t="s">
        <v>35</v>
      </c>
      <c r="W435" s="7">
        <v>42044.184988425928</v>
      </c>
      <c r="X435" s="7">
        <v>42074.143321759257</v>
      </c>
      <c r="Y435" t="str">
        <f>VLOOKUP(H435,goalrangelookup,2,TRUE)</f>
        <v>1000-4999</v>
      </c>
    </row>
    <row r="436" spans="5:25" x14ac:dyDescent="0.3">
      <c r="E436">
        <v>3382</v>
      </c>
      <c r="F436" s="4" t="s">
        <v>924</v>
      </c>
      <c r="G436" s="4" t="s">
        <v>925</v>
      </c>
      <c r="H436" s="5">
        <v>3500</v>
      </c>
      <c r="I436" s="6">
        <v>3526</v>
      </c>
      <c r="J436" t="s">
        <v>30</v>
      </c>
      <c r="K436" t="s">
        <v>31</v>
      </c>
      <c r="L436" t="s">
        <v>32</v>
      </c>
      <c r="M436">
        <v>1470092340</v>
      </c>
      <c r="N436">
        <v>1467973256</v>
      </c>
      <c r="O436" t="b">
        <v>0</v>
      </c>
      <c r="P436">
        <v>46</v>
      </c>
      <c r="Q436" t="b">
        <v>1</v>
      </c>
      <c r="R436" t="s">
        <v>33</v>
      </c>
      <c r="S436">
        <v>101</v>
      </c>
      <c r="T436">
        <v>76.650000000000006</v>
      </c>
      <c r="U436" t="s">
        <v>34</v>
      </c>
      <c r="V436" t="s">
        <v>35</v>
      </c>
      <c r="W436" s="7">
        <v>42559.431203703702</v>
      </c>
      <c r="X436" s="7">
        <v>42583.957638888889</v>
      </c>
      <c r="Y436" t="str">
        <f>VLOOKUP(H436,goalrangelookup,2,TRUE)</f>
        <v>1000-4999</v>
      </c>
    </row>
    <row r="437" spans="5:25" x14ac:dyDescent="0.3">
      <c r="E437">
        <v>3383</v>
      </c>
      <c r="F437" s="4" t="s">
        <v>926</v>
      </c>
      <c r="G437" s="4" t="s">
        <v>927</v>
      </c>
      <c r="H437" s="5">
        <v>1750</v>
      </c>
      <c r="I437" s="6">
        <v>1955</v>
      </c>
      <c r="J437" t="s">
        <v>30</v>
      </c>
      <c r="K437" t="s">
        <v>38</v>
      </c>
      <c r="L437" t="s">
        <v>39</v>
      </c>
      <c r="M437">
        <v>1466707620</v>
      </c>
      <c r="N437">
        <v>1464979620</v>
      </c>
      <c r="O437" t="b">
        <v>0</v>
      </c>
      <c r="P437">
        <v>30</v>
      </c>
      <c r="Q437" t="b">
        <v>1</v>
      </c>
      <c r="R437" t="s">
        <v>33</v>
      </c>
      <c r="S437">
        <v>112</v>
      </c>
      <c r="T437">
        <v>65.17</v>
      </c>
      <c r="U437" t="s">
        <v>34</v>
      </c>
      <c r="V437" t="s">
        <v>35</v>
      </c>
      <c r="W437" s="7">
        <v>42524.782638888893</v>
      </c>
      <c r="X437" s="7">
        <v>42544.782638888893</v>
      </c>
      <c r="Y437" t="str">
        <f>VLOOKUP(H437,goalrangelookup,2,TRUE)</f>
        <v>1000-4999</v>
      </c>
    </row>
    <row r="438" spans="5:25" x14ac:dyDescent="0.3">
      <c r="E438">
        <v>3384</v>
      </c>
      <c r="F438" s="4" t="s">
        <v>928</v>
      </c>
      <c r="G438" s="4" t="s">
        <v>929</v>
      </c>
      <c r="H438" s="5">
        <v>6000</v>
      </c>
      <c r="I438" s="6">
        <v>6000.66</v>
      </c>
      <c r="J438" t="s">
        <v>30</v>
      </c>
      <c r="K438" t="s">
        <v>38</v>
      </c>
      <c r="L438" t="s">
        <v>39</v>
      </c>
      <c r="M438">
        <v>1448074800</v>
      </c>
      <c r="N438">
        <v>1444874768</v>
      </c>
      <c r="O438" t="b">
        <v>0</v>
      </c>
      <c r="P438">
        <v>64</v>
      </c>
      <c r="Q438" t="b">
        <v>1</v>
      </c>
      <c r="R438" t="s">
        <v>33</v>
      </c>
      <c r="S438">
        <v>100</v>
      </c>
      <c r="T438">
        <v>93.76</v>
      </c>
      <c r="U438" t="s">
        <v>34</v>
      </c>
      <c r="V438" t="s">
        <v>35</v>
      </c>
      <c r="W438" s="7">
        <v>42292.087592592594</v>
      </c>
      <c r="X438" s="7">
        <v>42329.125</v>
      </c>
      <c r="Y438" t="str">
        <f>VLOOKUP(H438,goalrangelookup,2,TRUE)</f>
        <v>5000-9999</v>
      </c>
    </row>
    <row r="439" spans="5:25" x14ac:dyDescent="0.3">
      <c r="E439">
        <v>3385</v>
      </c>
      <c r="F439" s="4" t="s">
        <v>930</v>
      </c>
      <c r="G439" s="4" t="s">
        <v>931</v>
      </c>
      <c r="H439" s="5">
        <v>2000</v>
      </c>
      <c r="I439" s="6">
        <v>2000</v>
      </c>
      <c r="J439" t="s">
        <v>30</v>
      </c>
      <c r="K439" t="s">
        <v>38</v>
      </c>
      <c r="L439" t="s">
        <v>39</v>
      </c>
      <c r="M439">
        <v>1418244552</v>
      </c>
      <c r="N439">
        <v>1415652552</v>
      </c>
      <c r="O439" t="b">
        <v>0</v>
      </c>
      <c r="P439">
        <v>15</v>
      </c>
      <c r="Q439" t="b">
        <v>1</v>
      </c>
      <c r="R439" t="s">
        <v>33</v>
      </c>
      <c r="S439">
        <v>100</v>
      </c>
      <c r="T439">
        <v>133.33000000000001</v>
      </c>
      <c r="U439" t="s">
        <v>34</v>
      </c>
      <c r="V439" t="s">
        <v>35</v>
      </c>
      <c r="W439" s="7">
        <v>41953.8675</v>
      </c>
      <c r="X439" s="7">
        <v>41983.8675</v>
      </c>
      <c r="Y439" t="str">
        <f>VLOOKUP(H439,goalrangelookup,2,TRUE)</f>
        <v>1000-4999</v>
      </c>
    </row>
    <row r="440" spans="5:25" x14ac:dyDescent="0.3">
      <c r="E440">
        <v>3386</v>
      </c>
      <c r="F440" s="4" t="s">
        <v>932</v>
      </c>
      <c r="G440" s="4" t="s">
        <v>933</v>
      </c>
      <c r="H440" s="5">
        <v>2000</v>
      </c>
      <c r="I440" s="6">
        <v>2100</v>
      </c>
      <c r="J440" t="s">
        <v>30</v>
      </c>
      <c r="K440" t="s">
        <v>38</v>
      </c>
      <c r="L440" t="s">
        <v>39</v>
      </c>
      <c r="M440">
        <v>1417620506</v>
      </c>
      <c r="N440">
        <v>1415028506</v>
      </c>
      <c r="O440" t="b">
        <v>0</v>
      </c>
      <c r="P440">
        <v>41</v>
      </c>
      <c r="Q440" t="b">
        <v>1</v>
      </c>
      <c r="R440" t="s">
        <v>33</v>
      </c>
      <c r="S440">
        <v>105</v>
      </c>
      <c r="T440">
        <v>51.22</v>
      </c>
      <c r="U440" t="s">
        <v>34</v>
      </c>
      <c r="V440" t="s">
        <v>35</v>
      </c>
      <c r="W440" s="7">
        <v>41946.644745370373</v>
      </c>
      <c r="X440" s="7">
        <v>41976.644745370373</v>
      </c>
      <c r="Y440" t="str">
        <f>VLOOKUP(H440,goalrangelookup,2,TRUE)</f>
        <v>1000-4999</v>
      </c>
    </row>
    <row r="441" spans="5:25" x14ac:dyDescent="0.3">
      <c r="E441">
        <v>3387</v>
      </c>
      <c r="F441" s="4" t="s">
        <v>934</v>
      </c>
      <c r="G441" s="4" t="s">
        <v>935</v>
      </c>
      <c r="H441" s="5">
        <v>3000</v>
      </c>
      <c r="I441" s="6">
        <v>3506</v>
      </c>
      <c r="J441" t="s">
        <v>30</v>
      </c>
      <c r="K441" t="s">
        <v>38</v>
      </c>
      <c r="L441" t="s">
        <v>39</v>
      </c>
      <c r="M441">
        <v>1418581088</v>
      </c>
      <c r="N441">
        <v>1415125088</v>
      </c>
      <c r="O441" t="b">
        <v>0</v>
      </c>
      <c r="P441">
        <v>35</v>
      </c>
      <c r="Q441" t="b">
        <v>1</v>
      </c>
      <c r="R441" t="s">
        <v>33</v>
      </c>
      <c r="S441">
        <v>117</v>
      </c>
      <c r="T441">
        <v>100.17</v>
      </c>
      <c r="U441" t="s">
        <v>34</v>
      </c>
      <c r="V441" t="s">
        <v>35</v>
      </c>
      <c r="W441" s="7">
        <v>41947.762592592589</v>
      </c>
      <c r="X441" s="7">
        <v>41987.762592592597</v>
      </c>
      <c r="Y441" t="str">
        <f>VLOOKUP(H441,goalrangelookup,2,TRUE)</f>
        <v>1000-4999</v>
      </c>
    </row>
    <row r="442" spans="5:25" x14ac:dyDescent="0.3">
      <c r="E442">
        <v>3388</v>
      </c>
      <c r="F442" s="4" t="s">
        <v>936</v>
      </c>
      <c r="G442" s="4" t="s">
        <v>937</v>
      </c>
      <c r="H442" s="5">
        <v>1500</v>
      </c>
      <c r="I442" s="6">
        <v>1557</v>
      </c>
      <c r="J442" t="s">
        <v>30</v>
      </c>
      <c r="K442" t="s">
        <v>31</v>
      </c>
      <c r="L442" t="s">
        <v>32</v>
      </c>
      <c r="M442">
        <v>1434625441</v>
      </c>
      <c r="N442">
        <v>1432033441</v>
      </c>
      <c r="O442" t="b">
        <v>0</v>
      </c>
      <c r="P442">
        <v>45</v>
      </c>
      <c r="Q442" t="b">
        <v>1</v>
      </c>
      <c r="R442" t="s">
        <v>33</v>
      </c>
      <c r="S442">
        <v>104</v>
      </c>
      <c r="T442">
        <v>34.6</v>
      </c>
      <c r="U442" t="s">
        <v>34</v>
      </c>
      <c r="V442" t="s">
        <v>35</v>
      </c>
      <c r="W442" s="7">
        <v>42143.461122685185</v>
      </c>
      <c r="X442" s="7">
        <v>42173.461122685185</v>
      </c>
      <c r="Y442" t="str">
        <f>VLOOKUP(H442,goalrangelookup,2,TRUE)</f>
        <v>1000-4999</v>
      </c>
    </row>
    <row r="443" spans="5:25" x14ac:dyDescent="0.3">
      <c r="E443">
        <v>3389</v>
      </c>
      <c r="F443" s="4" t="s">
        <v>938</v>
      </c>
      <c r="G443" s="4" t="s">
        <v>939</v>
      </c>
      <c r="H443" s="5">
        <v>10000</v>
      </c>
      <c r="I443" s="6">
        <v>11450</v>
      </c>
      <c r="J443" t="s">
        <v>30</v>
      </c>
      <c r="K443" t="s">
        <v>38</v>
      </c>
      <c r="L443" t="s">
        <v>39</v>
      </c>
      <c r="M443">
        <v>1464960682</v>
      </c>
      <c r="N443">
        <v>1462368682</v>
      </c>
      <c r="O443" t="b">
        <v>0</v>
      </c>
      <c r="P443">
        <v>62</v>
      </c>
      <c r="Q443" t="b">
        <v>1</v>
      </c>
      <c r="R443" t="s">
        <v>33</v>
      </c>
      <c r="S443">
        <v>115</v>
      </c>
      <c r="T443">
        <v>184.68</v>
      </c>
      <c r="U443" t="s">
        <v>34</v>
      </c>
      <c r="V443" t="s">
        <v>35</v>
      </c>
      <c r="W443" s="7">
        <v>42494.563449074078</v>
      </c>
      <c r="X443" s="7">
        <v>42524.563449074078</v>
      </c>
      <c r="Y443" t="str">
        <f>VLOOKUP(H443,goalrangelookup,2,TRUE)</f>
        <v>10000-14999</v>
      </c>
    </row>
    <row r="444" spans="5:25" x14ac:dyDescent="0.3">
      <c r="E444">
        <v>3390</v>
      </c>
      <c r="F444" s="4" t="s">
        <v>940</v>
      </c>
      <c r="G444" s="4" t="s">
        <v>941</v>
      </c>
      <c r="H444" s="5">
        <v>1500</v>
      </c>
      <c r="I444" s="6">
        <v>1536</v>
      </c>
      <c r="J444" t="s">
        <v>30</v>
      </c>
      <c r="K444" t="s">
        <v>38</v>
      </c>
      <c r="L444" t="s">
        <v>39</v>
      </c>
      <c r="M444">
        <v>1405017345</v>
      </c>
      <c r="N444">
        <v>1403721345</v>
      </c>
      <c r="O444" t="b">
        <v>0</v>
      </c>
      <c r="P444">
        <v>22</v>
      </c>
      <c r="Q444" t="b">
        <v>1</v>
      </c>
      <c r="R444" t="s">
        <v>33</v>
      </c>
      <c r="S444">
        <v>102</v>
      </c>
      <c r="T444">
        <v>69.819999999999993</v>
      </c>
      <c r="U444" t="s">
        <v>34</v>
      </c>
      <c r="V444" t="s">
        <v>35</v>
      </c>
      <c r="W444" s="7">
        <v>41815.774826388886</v>
      </c>
      <c r="X444" s="7">
        <v>41830.774826388886</v>
      </c>
      <c r="Y444" t="str">
        <f>VLOOKUP(H444,goalrangelookup,2,TRUE)</f>
        <v>1000-4999</v>
      </c>
    </row>
    <row r="445" spans="5:25" x14ac:dyDescent="0.3">
      <c r="E445">
        <v>3391</v>
      </c>
      <c r="F445" s="4" t="s">
        <v>942</v>
      </c>
      <c r="G445" s="4" t="s">
        <v>943</v>
      </c>
      <c r="H445" s="5">
        <v>500</v>
      </c>
      <c r="I445" s="6">
        <v>1115</v>
      </c>
      <c r="J445" t="s">
        <v>30</v>
      </c>
      <c r="K445" t="s">
        <v>38</v>
      </c>
      <c r="L445" t="s">
        <v>39</v>
      </c>
      <c r="M445">
        <v>1407536880</v>
      </c>
      <c r="N445">
        <v>1404997548</v>
      </c>
      <c r="O445" t="b">
        <v>0</v>
      </c>
      <c r="P445">
        <v>18</v>
      </c>
      <c r="Q445" t="b">
        <v>1</v>
      </c>
      <c r="R445" t="s">
        <v>33</v>
      </c>
      <c r="S445">
        <v>223</v>
      </c>
      <c r="T445">
        <v>61.94</v>
      </c>
      <c r="U445" t="s">
        <v>34</v>
      </c>
      <c r="V445" t="s">
        <v>35</v>
      </c>
      <c r="W445" s="7">
        <v>41830.545694444445</v>
      </c>
      <c r="X445" s="7">
        <v>41859.936111111114</v>
      </c>
      <c r="Y445" t="str">
        <f>VLOOKUP(H445,goalrangelookup,2,TRUE)</f>
        <v>0-999</v>
      </c>
    </row>
    <row r="446" spans="5:25" x14ac:dyDescent="0.3">
      <c r="E446">
        <v>3392</v>
      </c>
      <c r="F446" s="4" t="s">
        <v>944</v>
      </c>
      <c r="G446" s="4" t="s">
        <v>945</v>
      </c>
      <c r="H446" s="5">
        <v>500</v>
      </c>
      <c r="I446" s="6">
        <v>500</v>
      </c>
      <c r="J446" t="s">
        <v>30</v>
      </c>
      <c r="K446" t="s">
        <v>31</v>
      </c>
      <c r="L446" t="s">
        <v>32</v>
      </c>
      <c r="M446">
        <v>1462565855</v>
      </c>
      <c r="N446">
        <v>1458245855</v>
      </c>
      <c r="O446" t="b">
        <v>0</v>
      </c>
      <c r="P446">
        <v>12</v>
      </c>
      <c r="Q446" t="b">
        <v>1</v>
      </c>
      <c r="R446" t="s">
        <v>33</v>
      </c>
      <c r="S446">
        <v>100</v>
      </c>
      <c r="T446">
        <v>41.67</v>
      </c>
      <c r="U446" t="s">
        <v>34</v>
      </c>
      <c r="V446" t="s">
        <v>35</v>
      </c>
      <c r="W446" s="7">
        <v>42446.845543981486</v>
      </c>
      <c r="X446" s="7">
        <v>42496.845543981486</v>
      </c>
      <c r="Y446" t="str">
        <f>VLOOKUP(H446,goalrangelookup,2,TRUE)</f>
        <v>0-999</v>
      </c>
    </row>
    <row r="447" spans="5:25" x14ac:dyDescent="0.3">
      <c r="E447">
        <v>3393</v>
      </c>
      <c r="F447" s="4" t="s">
        <v>946</v>
      </c>
      <c r="G447" s="4" t="s">
        <v>947</v>
      </c>
      <c r="H447" s="5">
        <v>1500</v>
      </c>
      <c r="I447" s="6">
        <v>1587</v>
      </c>
      <c r="J447" t="s">
        <v>30</v>
      </c>
      <c r="K447" t="s">
        <v>38</v>
      </c>
      <c r="L447" t="s">
        <v>39</v>
      </c>
      <c r="M447">
        <v>1415234760</v>
      </c>
      <c r="N447">
        <v>1413065230</v>
      </c>
      <c r="O447" t="b">
        <v>0</v>
      </c>
      <c r="P447">
        <v>44</v>
      </c>
      <c r="Q447" t="b">
        <v>1</v>
      </c>
      <c r="R447" t="s">
        <v>33</v>
      </c>
      <c r="S447">
        <v>106</v>
      </c>
      <c r="T447">
        <v>36.07</v>
      </c>
      <c r="U447" t="s">
        <v>34</v>
      </c>
      <c r="V447" t="s">
        <v>35</v>
      </c>
      <c r="W447" s="7">
        <v>41923.921643518523</v>
      </c>
      <c r="X447" s="7">
        <v>41949.031944444447</v>
      </c>
      <c r="Y447" t="str">
        <f>VLOOKUP(H447,goalrangelookup,2,TRUE)</f>
        <v>1000-4999</v>
      </c>
    </row>
    <row r="448" spans="5:25" x14ac:dyDescent="0.3">
      <c r="E448">
        <v>3394</v>
      </c>
      <c r="F448" s="4" t="s">
        <v>948</v>
      </c>
      <c r="G448" s="4" t="s">
        <v>949</v>
      </c>
      <c r="H448" s="5">
        <v>550</v>
      </c>
      <c r="I448" s="6">
        <v>783</v>
      </c>
      <c r="J448" t="s">
        <v>30</v>
      </c>
      <c r="K448" t="s">
        <v>31</v>
      </c>
      <c r="L448" t="s">
        <v>32</v>
      </c>
      <c r="M448">
        <v>1406470645</v>
      </c>
      <c r="N448">
        <v>1403878645</v>
      </c>
      <c r="O448" t="b">
        <v>0</v>
      </c>
      <c r="P448">
        <v>27</v>
      </c>
      <c r="Q448" t="b">
        <v>1</v>
      </c>
      <c r="R448" t="s">
        <v>33</v>
      </c>
      <c r="S448">
        <v>142</v>
      </c>
      <c r="T448">
        <v>29</v>
      </c>
      <c r="U448" t="s">
        <v>34</v>
      </c>
      <c r="V448" t="s">
        <v>35</v>
      </c>
      <c r="W448" s="7">
        <v>41817.59542824074</v>
      </c>
      <c r="X448" s="7">
        <v>41847.59542824074</v>
      </c>
      <c r="Y448" t="str">
        <f>VLOOKUP(H448,goalrangelookup,2,TRUE)</f>
        <v>0-999</v>
      </c>
    </row>
    <row r="449" spans="5:25" x14ac:dyDescent="0.3">
      <c r="E449">
        <v>3395</v>
      </c>
      <c r="F449" s="4" t="s">
        <v>950</v>
      </c>
      <c r="G449" s="4" t="s">
        <v>951</v>
      </c>
      <c r="H449" s="5">
        <v>500</v>
      </c>
      <c r="I449" s="6">
        <v>920</v>
      </c>
      <c r="J449" t="s">
        <v>30</v>
      </c>
      <c r="K449" t="s">
        <v>31</v>
      </c>
      <c r="L449" t="s">
        <v>32</v>
      </c>
      <c r="M449">
        <v>1433009400</v>
      </c>
      <c r="N449">
        <v>1431795944</v>
      </c>
      <c r="O449" t="b">
        <v>0</v>
      </c>
      <c r="P449">
        <v>38</v>
      </c>
      <c r="Q449" t="b">
        <v>1</v>
      </c>
      <c r="R449" t="s">
        <v>33</v>
      </c>
      <c r="S449">
        <v>184</v>
      </c>
      <c r="T449">
        <v>24.21</v>
      </c>
      <c r="U449" t="s">
        <v>34</v>
      </c>
      <c r="V449" t="s">
        <v>35</v>
      </c>
      <c r="W449" s="7">
        <v>42140.712314814817</v>
      </c>
      <c r="X449" s="7">
        <v>42154.756944444445</v>
      </c>
      <c r="Y449" t="str">
        <f>VLOOKUP(H449,goalrangelookup,2,TRUE)</f>
        <v>0-999</v>
      </c>
    </row>
    <row r="450" spans="5:25" x14ac:dyDescent="0.3">
      <c r="E450">
        <v>3396</v>
      </c>
      <c r="F450" s="4" t="s">
        <v>952</v>
      </c>
      <c r="G450" s="4" t="s">
        <v>953</v>
      </c>
      <c r="H450" s="5">
        <v>1500</v>
      </c>
      <c r="I450" s="6">
        <v>1565</v>
      </c>
      <c r="J450" t="s">
        <v>30</v>
      </c>
      <c r="K450" t="s">
        <v>38</v>
      </c>
      <c r="L450" t="s">
        <v>39</v>
      </c>
      <c r="M450">
        <v>1401595140</v>
      </c>
      <c r="N450">
        <v>1399286589</v>
      </c>
      <c r="O450" t="b">
        <v>0</v>
      </c>
      <c r="P450">
        <v>28</v>
      </c>
      <c r="Q450" t="b">
        <v>1</v>
      </c>
      <c r="R450" t="s">
        <v>33</v>
      </c>
      <c r="S450">
        <v>104</v>
      </c>
      <c r="T450">
        <v>55.89</v>
      </c>
      <c r="U450" t="s">
        <v>34</v>
      </c>
      <c r="V450" t="s">
        <v>35</v>
      </c>
      <c r="W450" s="7">
        <v>41764.44663194444</v>
      </c>
      <c r="X450" s="7">
        <v>41791.165972222225</v>
      </c>
      <c r="Y450" t="str">
        <f>VLOOKUP(H450,goalrangelookup,2,TRUE)</f>
        <v>1000-4999</v>
      </c>
    </row>
    <row r="451" spans="5:25" x14ac:dyDescent="0.3">
      <c r="E451">
        <v>3397</v>
      </c>
      <c r="F451" s="4" t="s">
        <v>954</v>
      </c>
      <c r="G451" s="4" t="s">
        <v>955</v>
      </c>
      <c r="H451" s="5">
        <v>250</v>
      </c>
      <c r="I451" s="6">
        <v>280</v>
      </c>
      <c r="J451" t="s">
        <v>30</v>
      </c>
      <c r="K451" t="s">
        <v>31</v>
      </c>
      <c r="L451" t="s">
        <v>32</v>
      </c>
      <c r="M451">
        <v>1455832800</v>
      </c>
      <c r="N451">
        <v>1452338929</v>
      </c>
      <c r="O451" t="b">
        <v>0</v>
      </c>
      <c r="P451">
        <v>24</v>
      </c>
      <c r="Q451" t="b">
        <v>1</v>
      </c>
      <c r="R451" t="s">
        <v>33</v>
      </c>
      <c r="S451">
        <v>112</v>
      </c>
      <c r="T451">
        <v>11.67</v>
      </c>
      <c r="U451" t="s">
        <v>34</v>
      </c>
      <c r="V451" t="s">
        <v>35</v>
      </c>
      <c r="W451" s="7">
        <v>42378.478344907402</v>
      </c>
      <c r="X451" s="7">
        <v>42418.916666666672</v>
      </c>
      <c r="Y451" t="str">
        <f>VLOOKUP(H451,goalrangelookup,2,TRUE)</f>
        <v>0-999</v>
      </c>
    </row>
    <row r="452" spans="5:25" x14ac:dyDescent="0.3">
      <c r="E452">
        <v>3398</v>
      </c>
      <c r="F452" s="4" t="s">
        <v>956</v>
      </c>
      <c r="G452" s="4" t="s">
        <v>957</v>
      </c>
      <c r="H452" s="5">
        <v>4000</v>
      </c>
      <c r="I452" s="6">
        <v>4443</v>
      </c>
      <c r="J452" t="s">
        <v>30</v>
      </c>
      <c r="K452" t="s">
        <v>38</v>
      </c>
      <c r="L452" t="s">
        <v>39</v>
      </c>
      <c r="M452">
        <v>1416589200</v>
      </c>
      <c r="N452">
        <v>1414605776</v>
      </c>
      <c r="O452" t="b">
        <v>0</v>
      </c>
      <c r="P452">
        <v>65</v>
      </c>
      <c r="Q452" t="b">
        <v>1</v>
      </c>
      <c r="R452" t="s">
        <v>33</v>
      </c>
      <c r="S452">
        <v>111</v>
      </c>
      <c r="T452">
        <v>68.349999999999994</v>
      </c>
      <c r="U452" t="s">
        <v>34</v>
      </c>
      <c r="V452" t="s">
        <v>35</v>
      </c>
      <c r="W452" s="7">
        <v>41941.75203703704</v>
      </c>
      <c r="X452" s="7">
        <v>41964.708333333328</v>
      </c>
      <c r="Y452" t="str">
        <f>VLOOKUP(H452,goalrangelookup,2,TRUE)</f>
        <v>1000-4999</v>
      </c>
    </row>
    <row r="453" spans="5:25" x14ac:dyDescent="0.3">
      <c r="E453">
        <v>3399</v>
      </c>
      <c r="F453" s="4" t="s">
        <v>958</v>
      </c>
      <c r="G453" s="4" t="s">
        <v>959</v>
      </c>
      <c r="H453" s="5">
        <v>1200</v>
      </c>
      <c r="I453" s="6">
        <v>1245</v>
      </c>
      <c r="J453" t="s">
        <v>30</v>
      </c>
      <c r="K453" t="s">
        <v>31</v>
      </c>
      <c r="L453" t="s">
        <v>32</v>
      </c>
      <c r="M453">
        <v>1424556325</v>
      </c>
      <c r="N453">
        <v>1421964325</v>
      </c>
      <c r="O453" t="b">
        <v>0</v>
      </c>
      <c r="P453">
        <v>46</v>
      </c>
      <c r="Q453" t="b">
        <v>1</v>
      </c>
      <c r="R453" t="s">
        <v>33</v>
      </c>
      <c r="S453">
        <v>104</v>
      </c>
      <c r="T453">
        <v>27.07</v>
      </c>
      <c r="U453" t="s">
        <v>34</v>
      </c>
      <c r="V453" t="s">
        <v>35</v>
      </c>
      <c r="W453" s="7">
        <v>42026.920428240745</v>
      </c>
      <c r="X453" s="7">
        <v>42056.920428240745</v>
      </c>
      <c r="Y453" t="str">
        <f>VLOOKUP(H453,goalrangelookup,2,TRUE)</f>
        <v>1000-4999</v>
      </c>
    </row>
    <row r="454" spans="5:25" x14ac:dyDescent="0.3">
      <c r="E454">
        <v>3400</v>
      </c>
      <c r="F454" s="4" t="s">
        <v>960</v>
      </c>
      <c r="G454" s="4" t="s">
        <v>961</v>
      </c>
      <c r="H454" s="5">
        <v>10000</v>
      </c>
      <c r="I454" s="6">
        <v>10041</v>
      </c>
      <c r="J454" t="s">
        <v>30</v>
      </c>
      <c r="K454" t="s">
        <v>38</v>
      </c>
      <c r="L454" t="s">
        <v>39</v>
      </c>
      <c r="M454">
        <v>1409266414</v>
      </c>
      <c r="N454">
        <v>1405378414</v>
      </c>
      <c r="O454" t="b">
        <v>0</v>
      </c>
      <c r="P454">
        <v>85</v>
      </c>
      <c r="Q454" t="b">
        <v>1</v>
      </c>
      <c r="R454" t="s">
        <v>33</v>
      </c>
      <c r="S454">
        <v>100</v>
      </c>
      <c r="T454">
        <v>118.13</v>
      </c>
      <c r="U454" t="s">
        <v>34</v>
      </c>
      <c r="V454" t="s">
        <v>35</v>
      </c>
      <c r="W454" s="7">
        <v>41834.953865740739</v>
      </c>
      <c r="X454" s="7">
        <v>41879.953865740739</v>
      </c>
      <c r="Y454" t="str">
        <f>VLOOKUP(H454,goalrangelookup,2,TRUE)</f>
        <v>10000-14999</v>
      </c>
    </row>
    <row r="455" spans="5:25" ht="28.8" x14ac:dyDescent="0.3">
      <c r="E455">
        <v>3401</v>
      </c>
      <c r="F455" s="4" t="s">
        <v>962</v>
      </c>
      <c r="G455" s="4" t="s">
        <v>963</v>
      </c>
      <c r="H455" s="5">
        <v>2900</v>
      </c>
      <c r="I455" s="6">
        <v>2954</v>
      </c>
      <c r="J455" t="s">
        <v>30</v>
      </c>
      <c r="K455" t="s">
        <v>31</v>
      </c>
      <c r="L455" t="s">
        <v>32</v>
      </c>
      <c r="M455">
        <v>1438968146</v>
      </c>
      <c r="N455">
        <v>1436376146</v>
      </c>
      <c r="O455" t="b">
        <v>0</v>
      </c>
      <c r="P455">
        <v>66</v>
      </c>
      <c r="Q455" t="b">
        <v>1</v>
      </c>
      <c r="R455" t="s">
        <v>33</v>
      </c>
      <c r="S455">
        <v>102</v>
      </c>
      <c r="T455">
        <v>44.76</v>
      </c>
      <c r="U455" t="s">
        <v>34</v>
      </c>
      <c r="V455" t="s">
        <v>35</v>
      </c>
      <c r="W455" s="7">
        <v>42193.723912037036</v>
      </c>
      <c r="X455" s="7">
        <v>42223.723912037036</v>
      </c>
      <c r="Y455" t="str">
        <f>VLOOKUP(H455,goalrangelookup,2,TRUE)</f>
        <v>1000-4999</v>
      </c>
    </row>
    <row r="456" spans="5:25" x14ac:dyDescent="0.3">
      <c r="E456">
        <v>3402</v>
      </c>
      <c r="F456" s="4" t="s">
        <v>964</v>
      </c>
      <c r="G456" s="4" t="s">
        <v>965</v>
      </c>
      <c r="H456" s="5">
        <v>15000</v>
      </c>
      <c r="I456" s="6">
        <v>16465</v>
      </c>
      <c r="J456" t="s">
        <v>30</v>
      </c>
      <c r="K456" t="s">
        <v>38</v>
      </c>
      <c r="L456" t="s">
        <v>39</v>
      </c>
      <c r="M456">
        <v>1447295460</v>
      </c>
      <c r="N456">
        <v>1444747843</v>
      </c>
      <c r="O456" t="b">
        <v>0</v>
      </c>
      <c r="P456">
        <v>165</v>
      </c>
      <c r="Q456" t="b">
        <v>1</v>
      </c>
      <c r="R456" t="s">
        <v>33</v>
      </c>
      <c r="S456">
        <v>110</v>
      </c>
      <c r="T456">
        <v>99.79</v>
      </c>
      <c r="U456" t="s">
        <v>34</v>
      </c>
      <c r="V456" t="s">
        <v>35</v>
      </c>
      <c r="W456" s="7">
        <v>42290.61855324074</v>
      </c>
      <c r="X456" s="7">
        <v>42320.104861111111</v>
      </c>
      <c r="Y456" t="str">
        <f>VLOOKUP(H456,goalrangelookup,2,TRUE)</f>
        <v>15000-19999</v>
      </c>
    </row>
    <row r="457" spans="5:25" ht="28.8" x14ac:dyDescent="0.3">
      <c r="E457">
        <v>3403</v>
      </c>
      <c r="F457" s="4" t="s">
        <v>966</v>
      </c>
      <c r="G457" s="4" t="s">
        <v>967</v>
      </c>
      <c r="H457" s="5">
        <v>2000</v>
      </c>
      <c r="I457" s="6">
        <v>2000</v>
      </c>
      <c r="J457" t="s">
        <v>30</v>
      </c>
      <c r="K457" t="s">
        <v>31</v>
      </c>
      <c r="L457" t="s">
        <v>32</v>
      </c>
      <c r="M457">
        <v>1435230324</v>
      </c>
      <c r="N457">
        <v>1432638324</v>
      </c>
      <c r="O457" t="b">
        <v>0</v>
      </c>
      <c r="P457">
        <v>17</v>
      </c>
      <c r="Q457" t="b">
        <v>1</v>
      </c>
      <c r="R457" t="s">
        <v>33</v>
      </c>
      <c r="S457">
        <v>100</v>
      </c>
      <c r="T457">
        <v>117.65</v>
      </c>
      <c r="U457" t="s">
        <v>34</v>
      </c>
      <c r="V457" t="s">
        <v>35</v>
      </c>
      <c r="W457" s="7">
        <v>42150.462083333332</v>
      </c>
      <c r="X457" s="7">
        <v>42180.462083333332</v>
      </c>
      <c r="Y457" t="str">
        <f>VLOOKUP(H457,goalrangelookup,2,TRUE)</f>
        <v>1000-4999</v>
      </c>
    </row>
    <row r="458" spans="5:25" x14ac:dyDescent="0.3">
      <c r="E458">
        <v>3404</v>
      </c>
      <c r="F458" s="4" t="s">
        <v>968</v>
      </c>
      <c r="G458" s="4" t="s">
        <v>969</v>
      </c>
      <c r="H458" s="5">
        <v>500</v>
      </c>
      <c r="I458" s="6">
        <v>610</v>
      </c>
      <c r="J458" t="s">
        <v>30</v>
      </c>
      <c r="K458" t="s">
        <v>38</v>
      </c>
      <c r="L458" t="s">
        <v>39</v>
      </c>
      <c r="M458">
        <v>1434542702</v>
      </c>
      <c r="N458">
        <v>1432814702</v>
      </c>
      <c r="O458" t="b">
        <v>0</v>
      </c>
      <c r="P458">
        <v>3</v>
      </c>
      <c r="Q458" t="b">
        <v>1</v>
      </c>
      <c r="R458" t="s">
        <v>33</v>
      </c>
      <c r="S458">
        <v>122</v>
      </c>
      <c r="T458">
        <v>203.33</v>
      </c>
      <c r="U458" t="s">
        <v>34</v>
      </c>
      <c r="V458" t="s">
        <v>35</v>
      </c>
      <c r="W458" s="7">
        <v>42152.503495370373</v>
      </c>
      <c r="X458" s="7">
        <v>42172.503495370373</v>
      </c>
      <c r="Y458" t="str">
        <f>VLOOKUP(H458,goalrangelookup,2,TRUE)</f>
        <v>0-999</v>
      </c>
    </row>
    <row r="459" spans="5:25" x14ac:dyDescent="0.3">
      <c r="E459">
        <v>3405</v>
      </c>
      <c r="F459" s="4" t="s">
        <v>970</v>
      </c>
      <c r="G459" s="4" t="s">
        <v>971</v>
      </c>
      <c r="H459" s="5">
        <v>350</v>
      </c>
      <c r="I459" s="6">
        <v>481.5</v>
      </c>
      <c r="J459" t="s">
        <v>30</v>
      </c>
      <c r="K459" t="s">
        <v>31</v>
      </c>
      <c r="L459" t="s">
        <v>32</v>
      </c>
      <c r="M459">
        <v>1456876740</v>
      </c>
      <c r="N459">
        <v>1455063886</v>
      </c>
      <c r="O459" t="b">
        <v>0</v>
      </c>
      <c r="P459">
        <v>17</v>
      </c>
      <c r="Q459" t="b">
        <v>1</v>
      </c>
      <c r="R459" t="s">
        <v>33</v>
      </c>
      <c r="S459">
        <v>138</v>
      </c>
      <c r="T459">
        <v>28.32</v>
      </c>
      <c r="U459" t="s">
        <v>34</v>
      </c>
      <c r="V459" t="s">
        <v>35</v>
      </c>
      <c r="W459" s="7">
        <v>42410.017199074078</v>
      </c>
      <c r="X459" s="7">
        <v>42430.999305555553</v>
      </c>
      <c r="Y459" t="str">
        <f>VLOOKUP(H459,goalrangelookup,2,TRUE)</f>
        <v>0-999</v>
      </c>
    </row>
    <row r="460" spans="5:25" x14ac:dyDescent="0.3">
      <c r="E460">
        <v>3406</v>
      </c>
      <c r="F460" s="4" t="s">
        <v>972</v>
      </c>
      <c r="G460" s="4" t="s">
        <v>973</v>
      </c>
      <c r="H460" s="5">
        <v>10000</v>
      </c>
      <c r="I460" s="6">
        <v>10031</v>
      </c>
      <c r="J460" t="s">
        <v>30</v>
      </c>
      <c r="K460" t="s">
        <v>38</v>
      </c>
      <c r="L460" t="s">
        <v>39</v>
      </c>
      <c r="M460">
        <v>1405511376</v>
      </c>
      <c r="N460">
        <v>1401623376</v>
      </c>
      <c r="O460" t="b">
        <v>0</v>
      </c>
      <c r="P460">
        <v>91</v>
      </c>
      <c r="Q460" t="b">
        <v>1</v>
      </c>
      <c r="R460" t="s">
        <v>33</v>
      </c>
      <c r="S460">
        <v>100</v>
      </c>
      <c r="T460">
        <v>110.23</v>
      </c>
      <c r="U460" t="s">
        <v>34</v>
      </c>
      <c r="V460" t="s">
        <v>35</v>
      </c>
      <c r="W460" s="7">
        <v>41791.492777777778</v>
      </c>
      <c r="X460" s="7">
        <v>41836.492777777778</v>
      </c>
      <c r="Y460" t="str">
        <f>VLOOKUP(H460,goalrangelookup,2,TRUE)</f>
        <v>10000-14999</v>
      </c>
    </row>
    <row r="461" spans="5:25" ht="28.8" x14ac:dyDescent="0.3">
      <c r="E461">
        <v>3407</v>
      </c>
      <c r="F461" s="4" t="s">
        <v>974</v>
      </c>
      <c r="G461" s="4" t="s">
        <v>975</v>
      </c>
      <c r="H461" s="5">
        <v>2000</v>
      </c>
      <c r="I461" s="6">
        <v>2142</v>
      </c>
      <c r="J461" t="s">
        <v>30</v>
      </c>
      <c r="K461" t="s">
        <v>31</v>
      </c>
      <c r="L461" t="s">
        <v>32</v>
      </c>
      <c r="M461">
        <v>1404641289</v>
      </c>
      <c r="N461">
        <v>1402049289</v>
      </c>
      <c r="O461" t="b">
        <v>0</v>
      </c>
      <c r="P461">
        <v>67</v>
      </c>
      <c r="Q461" t="b">
        <v>1</v>
      </c>
      <c r="R461" t="s">
        <v>33</v>
      </c>
      <c r="S461">
        <v>107</v>
      </c>
      <c r="T461">
        <v>31.97</v>
      </c>
      <c r="U461" t="s">
        <v>34</v>
      </c>
      <c r="V461" t="s">
        <v>35</v>
      </c>
      <c r="W461" s="7">
        <v>41796.422326388885</v>
      </c>
      <c r="X461" s="7">
        <v>41826.422326388885</v>
      </c>
      <c r="Y461" t="str">
        <f>VLOOKUP(H461,goalrangelookup,2,TRUE)</f>
        <v>1000-4999</v>
      </c>
    </row>
    <row r="462" spans="5:25" x14ac:dyDescent="0.3">
      <c r="E462">
        <v>3408</v>
      </c>
      <c r="F462" s="4" t="s">
        <v>976</v>
      </c>
      <c r="G462" s="4" t="s">
        <v>977</v>
      </c>
      <c r="H462" s="5">
        <v>500</v>
      </c>
      <c r="I462" s="6">
        <v>1055</v>
      </c>
      <c r="J462" t="s">
        <v>30</v>
      </c>
      <c r="K462" t="s">
        <v>38</v>
      </c>
      <c r="L462" t="s">
        <v>39</v>
      </c>
      <c r="M462">
        <v>1405727304</v>
      </c>
      <c r="N462">
        <v>1403135304</v>
      </c>
      <c r="O462" t="b">
        <v>0</v>
      </c>
      <c r="P462">
        <v>18</v>
      </c>
      <c r="Q462" t="b">
        <v>1</v>
      </c>
      <c r="R462" t="s">
        <v>33</v>
      </c>
      <c r="S462">
        <v>211</v>
      </c>
      <c r="T462">
        <v>58.61</v>
      </c>
      <c r="U462" t="s">
        <v>34</v>
      </c>
      <c r="V462" t="s">
        <v>35</v>
      </c>
      <c r="W462" s="7">
        <v>41808.991944444446</v>
      </c>
      <c r="X462" s="7">
        <v>41838.991944444446</v>
      </c>
      <c r="Y462" t="str">
        <f>VLOOKUP(H462,goalrangelookup,2,TRUE)</f>
        <v>0-999</v>
      </c>
    </row>
    <row r="463" spans="5:25" x14ac:dyDescent="0.3">
      <c r="E463">
        <v>3409</v>
      </c>
      <c r="F463" s="4" t="s">
        <v>978</v>
      </c>
      <c r="G463" s="4" t="s">
        <v>979</v>
      </c>
      <c r="H463" s="5">
        <v>500</v>
      </c>
      <c r="I463" s="6">
        <v>618</v>
      </c>
      <c r="J463" t="s">
        <v>30</v>
      </c>
      <c r="K463" t="s">
        <v>31</v>
      </c>
      <c r="L463" t="s">
        <v>32</v>
      </c>
      <c r="M463">
        <v>1469998680</v>
      </c>
      <c r="N463">
        <v>1466710358</v>
      </c>
      <c r="O463" t="b">
        <v>0</v>
      </c>
      <c r="P463">
        <v>21</v>
      </c>
      <c r="Q463" t="b">
        <v>1</v>
      </c>
      <c r="R463" t="s">
        <v>33</v>
      </c>
      <c r="S463">
        <v>124</v>
      </c>
      <c r="T463">
        <v>29.43</v>
      </c>
      <c r="U463" t="s">
        <v>34</v>
      </c>
      <c r="V463" t="s">
        <v>35</v>
      </c>
      <c r="W463" s="7">
        <v>42544.814328703709</v>
      </c>
      <c r="X463" s="7">
        <v>42582.873611111107</v>
      </c>
      <c r="Y463" t="str">
        <f>VLOOKUP(H463,goalrangelookup,2,TRUE)</f>
        <v>0-999</v>
      </c>
    </row>
    <row r="464" spans="5:25" x14ac:dyDescent="0.3">
      <c r="E464">
        <v>3410</v>
      </c>
      <c r="F464" s="4" t="s">
        <v>980</v>
      </c>
      <c r="G464" s="4" t="s">
        <v>981</v>
      </c>
      <c r="H464" s="5">
        <v>3000</v>
      </c>
      <c r="I464" s="6">
        <v>3255</v>
      </c>
      <c r="J464" t="s">
        <v>30</v>
      </c>
      <c r="K464" t="s">
        <v>38</v>
      </c>
      <c r="L464" t="s">
        <v>39</v>
      </c>
      <c r="M464">
        <v>1465196400</v>
      </c>
      <c r="N464">
        <v>1462841990</v>
      </c>
      <c r="O464" t="b">
        <v>0</v>
      </c>
      <c r="P464">
        <v>40</v>
      </c>
      <c r="Q464" t="b">
        <v>1</v>
      </c>
      <c r="R464" t="s">
        <v>33</v>
      </c>
      <c r="S464">
        <v>109</v>
      </c>
      <c r="T464">
        <v>81.38</v>
      </c>
      <c r="U464" t="s">
        <v>34</v>
      </c>
      <c r="V464" t="s">
        <v>35</v>
      </c>
      <c r="W464" s="7">
        <v>42500.041550925926</v>
      </c>
      <c r="X464" s="7">
        <v>42527.291666666672</v>
      </c>
      <c r="Y464" t="str">
        <f>VLOOKUP(H464,goalrangelookup,2,TRUE)</f>
        <v>1000-4999</v>
      </c>
    </row>
    <row r="465" spans="5:25" x14ac:dyDescent="0.3">
      <c r="E465">
        <v>3411</v>
      </c>
      <c r="F465" s="4" t="s">
        <v>982</v>
      </c>
      <c r="G465" s="4" t="s">
        <v>983</v>
      </c>
      <c r="H465" s="5">
        <v>15000</v>
      </c>
      <c r="I465" s="6">
        <v>15535</v>
      </c>
      <c r="J465" t="s">
        <v>30</v>
      </c>
      <c r="K465" t="s">
        <v>38</v>
      </c>
      <c r="L465" t="s">
        <v>39</v>
      </c>
      <c r="M465">
        <v>1444264372</v>
      </c>
      <c r="N465">
        <v>1442536372</v>
      </c>
      <c r="O465" t="b">
        <v>0</v>
      </c>
      <c r="P465">
        <v>78</v>
      </c>
      <c r="Q465" t="b">
        <v>1</v>
      </c>
      <c r="R465" t="s">
        <v>33</v>
      </c>
      <c r="S465">
        <v>104</v>
      </c>
      <c r="T465">
        <v>199.17</v>
      </c>
      <c r="U465" t="s">
        <v>34</v>
      </c>
      <c r="V465" t="s">
        <v>35</v>
      </c>
      <c r="W465" s="7">
        <v>42265.022824074069</v>
      </c>
      <c r="X465" s="7">
        <v>42285.022824074069</v>
      </c>
      <c r="Y465" t="str">
        <f>VLOOKUP(H465,goalrangelookup,2,TRUE)</f>
        <v>15000-19999</v>
      </c>
    </row>
    <row r="466" spans="5:25" x14ac:dyDescent="0.3">
      <c r="E466">
        <v>3412</v>
      </c>
      <c r="F466" s="4" t="s">
        <v>984</v>
      </c>
      <c r="G466" s="4" t="s">
        <v>985</v>
      </c>
      <c r="H466" s="5">
        <v>3000</v>
      </c>
      <c r="I466" s="6">
        <v>3000</v>
      </c>
      <c r="J466" t="s">
        <v>30</v>
      </c>
      <c r="K466" t="s">
        <v>31</v>
      </c>
      <c r="L466" t="s">
        <v>32</v>
      </c>
      <c r="M466">
        <v>1411858862</v>
      </c>
      <c r="N466">
        <v>1409266862</v>
      </c>
      <c r="O466" t="b">
        <v>0</v>
      </c>
      <c r="P466">
        <v>26</v>
      </c>
      <c r="Q466" t="b">
        <v>1</v>
      </c>
      <c r="R466" t="s">
        <v>33</v>
      </c>
      <c r="S466">
        <v>100</v>
      </c>
      <c r="T466">
        <v>115.38</v>
      </c>
      <c r="U466" t="s">
        <v>34</v>
      </c>
      <c r="V466" t="s">
        <v>35</v>
      </c>
      <c r="W466" s="7">
        <v>41879.959050925929</v>
      </c>
      <c r="X466" s="7">
        <v>41909.959050925929</v>
      </c>
      <c r="Y466" t="str">
        <f>VLOOKUP(H466,goalrangelookup,2,TRUE)</f>
        <v>1000-4999</v>
      </c>
    </row>
    <row r="467" spans="5:25" x14ac:dyDescent="0.3">
      <c r="E467">
        <v>3413</v>
      </c>
      <c r="F467" s="4" t="s">
        <v>986</v>
      </c>
      <c r="G467" s="4" t="s">
        <v>987</v>
      </c>
      <c r="H467" s="5">
        <v>500</v>
      </c>
      <c r="I467" s="6">
        <v>650</v>
      </c>
      <c r="J467" t="s">
        <v>30</v>
      </c>
      <c r="K467" t="s">
        <v>38</v>
      </c>
      <c r="L467" t="s">
        <v>39</v>
      </c>
      <c r="M467">
        <v>1425099540</v>
      </c>
      <c r="N467">
        <v>1424280938</v>
      </c>
      <c r="O467" t="b">
        <v>0</v>
      </c>
      <c r="P467">
        <v>14</v>
      </c>
      <c r="Q467" t="b">
        <v>1</v>
      </c>
      <c r="R467" t="s">
        <v>33</v>
      </c>
      <c r="S467">
        <v>130</v>
      </c>
      <c r="T467">
        <v>46.43</v>
      </c>
      <c r="U467" t="s">
        <v>34</v>
      </c>
      <c r="V467" t="s">
        <v>35</v>
      </c>
      <c r="W467" s="7">
        <v>42053.733078703706</v>
      </c>
      <c r="X467" s="7">
        <v>42063.207638888889</v>
      </c>
      <c r="Y467" t="str">
        <f>VLOOKUP(H467,goalrangelookup,2,TRUE)</f>
        <v>0-999</v>
      </c>
    </row>
    <row r="468" spans="5:25" x14ac:dyDescent="0.3">
      <c r="E468">
        <v>3414</v>
      </c>
      <c r="F468" s="4" t="s">
        <v>988</v>
      </c>
      <c r="G468" s="4" t="s">
        <v>989</v>
      </c>
      <c r="H468" s="5">
        <v>3000</v>
      </c>
      <c r="I468" s="6">
        <v>3105</v>
      </c>
      <c r="J468" t="s">
        <v>30</v>
      </c>
      <c r="K468" t="s">
        <v>38</v>
      </c>
      <c r="L468" t="s">
        <v>39</v>
      </c>
      <c r="M468">
        <v>1480579140</v>
      </c>
      <c r="N468">
        <v>1478030325</v>
      </c>
      <c r="O468" t="b">
        <v>0</v>
      </c>
      <c r="P468">
        <v>44</v>
      </c>
      <c r="Q468" t="b">
        <v>1</v>
      </c>
      <c r="R468" t="s">
        <v>33</v>
      </c>
      <c r="S468">
        <v>104</v>
      </c>
      <c r="T468">
        <v>70.569999999999993</v>
      </c>
      <c r="U468" t="s">
        <v>34</v>
      </c>
      <c r="V468" t="s">
        <v>35</v>
      </c>
      <c r="W468" s="7">
        <v>42675.832465277781</v>
      </c>
      <c r="X468" s="7">
        <v>42705.332638888889</v>
      </c>
      <c r="Y468" t="str">
        <f>VLOOKUP(H468,goalrangelookup,2,TRUE)</f>
        <v>1000-4999</v>
      </c>
    </row>
    <row r="469" spans="5:25" x14ac:dyDescent="0.3">
      <c r="E469">
        <v>3415</v>
      </c>
      <c r="F469" s="4" t="s">
        <v>990</v>
      </c>
      <c r="G469" s="4" t="s">
        <v>991</v>
      </c>
      <c r="H469" s="5">
        <v>200</v>
      </c>
      <c r="I469" s="6">
        <v>200</v>
      </c>
      <c r="J469" t="s">
        <v>30</v>
      </c>
      <c r="K469" t="s">
        <v>38</v>
      </c>
      <c r="L469" t="s">
        <v>39</v>
      </c>
      <c r="M469">
        <v>1460935800</v>
      </c>
      <c r="N469">
        <v>1459999656</v>
      </c>
      <c r="O469" t="b">
        <v>0</v>
      </c>
      <c r="P469">
        <v>9</v>
      </c>
      <c r="Q469" t="b">
        <v>1</v>
      </c>
      <c r="R469" t="s">
        <v>33</v>
      </c>
      <c r="S469">
        <v>100</v>
      </c>
      <c r="T469">
        <v>22.22</v>
      </c>
      <c r="U469" t="s">
        <v>34</v>
      </c>
      <c r="V469" t="s">
        <v>35</v>
      </c>
      <c r="W469" s="7">
        <v>42467.144166666665</v>
      </c>
      <c r="X469" s="7">
        <v>42477.979166666672</v>
      </c>
      <c r="Y469" t="str">
        <f>VLOOKUP(H469,goalrangelookup,2,TRUE)</f>
        <v>0-999</v>
      </c>
    </row>
    <row r="470" spans="5:25" x14ac:dyDescent="0.3">
      <c r="E470">
        <v>3416</v>
      </c>
      <c r="F470" s="4" t="s">
        <v>992</v>
      </c>
      <c r="G470" s="4" t="s">
        <v>993</v>
      </c>
      <c r="H470" s="5">
        <v>4000</v>
      </c>
      <c r="I470" s="6">
        <v>4784</v>
      </c>
      <c r="J470" t="s">
        <v>30</v>
      </c>
      <c r="K470" t="s">
        <v>31</v>
      </c>
      <c r="L470" t="s">
        <v>32</v>
      </c>
      <c r="M470">
        <v>1429813800</v>
      </c>
      <c r="N470">
        <v>1427363645</v>
      </c>
      <c r="O470" t="b">
        <v>0</v>
      </c>
      <c r="P470">
        <v>30</v>
      </c>
      <c r="Q470" t="b">
        <v>1</v>
      </c>
      <c r="R470" t="s">
        <v>33</v>
      </c>
      <c r="S470">
        <v>120</v>
      </c>
      <c r="T470">
        <v>159.47</v>
      </c>
      <c r="U470" t="s">
        <v>34</v>
      </c>
      <c r="V470" t="s">
        <v>35</v>
      </c>
      <c r="W470" s="7">
        <v>42089.412557870368</v>
      </c>
      <c r="X470" s="7">
        <v>42117.770833333328</v>
      </c>
      <c r="Y470" t="str">
        <f>VLOOKUP(H470,goalrangelookup,2,TRUE)</f>
        <v>1000-4999</v>
      </c>
    </row>
    <row r="471" spans="5:25" x14ac:dyDescent="0.3">
      <c r="E471">
        <v>3417</v>
      </c>
      <c r="F471" s="4" t="s">
        <v>994</v>
      </c>
      <c r="G471" s="4" t="s">
        <v>995</v>
      </c>
      <c r="H471" s="5">
        <v>1700</v>
      </c>
      <c r="I471" s="6">
        <v>1700.01</v>
      </c>
      <c r="J471" t="s">
        <v>30</v>
      </c>
      <c r="K471" t="s">
        <v>38</v>
      </c>
      <c r="L471" t="s">
        <v>39</v>
      </c>
      <c r="M471">
        <v>1414284180</v>
      </c>
      <c r="N471">
        <v>1410558948</v>
      </c>
      <c r="O471" t="b">
        <v>0</v>
      </c>
      <c r="P471">
        <v>45</v>
      </c>
      <c r="Q471" t="b">
        <v>1</v>
      </c>
      <c r="R471" t="s">
        <v>33</v>
      </c>
      <c r="S471">
        <v>100</v>
      </c>
      <c r="T471">
        <v>37.78</v>
      </c>
      <c r="U471" t="s">
        <v>34</v>
      </c>
      <c r="V471" t="s">
        <v>35</v>
      </c>
      <c r="W471" s="7">
        <v>41894.91375</v>
      </c>
      <c r="X471" s="7">
        <v>41938.029861111114</v>
      </c>
      <c r="Y471" t="str">
        <f>VLOOKUP(H471,goalrangelookup,2,TRUE)</f>
        <v>1000-4999</v>
      </c>
    </row>
    <row r="472" spans="5:25" x14ac:dyDescent="0.3">
      <c r="E472">
        <v>3418</v>
      </c>
      <c r="F472" s="4" t="s">
        <v>996</v>
      </c>
      <c r="G472" s="4" t="s">
        <v>997</v>
      </c>
      <c r="H472" s="5">
        <v>4000</v>
      </c>
      <c r="I472" s="6">
        <v>4035</v>
      </c>
      <c r="J472" t="s">
        <v>30</v>
      </c>
      <c r="K472" t="s">
        <v>38</v>
      </c>
      <c r="L472" t="s">
        <v>39</v>
      </c>
      <c r="M472">
        <v>1400875307</v>
      </c>
      <c r="N472">
        <v>1398283307</v>
      </c>
      <c r="O472" t="b">
        <v>0</v>
      </c>
      <c r="P472">
        <v>56</v>
      </c>
      <c r="Q472" t="b">
        <v>1</v>
      </c>
      <c r="R472" t="s">
        <v>33</v>
      </c>
      <c r="S472">
        <v>101</v>
      </c>
      <c r="T472">
        <v>72.05</v>
      </c>
      <c r="U472" t="s">
        <v>34</v>
      </c>
      <c r="V472" t="s">
        <v>35</v>
      </c>
      <c r="W472" s="7">
        <v>41752.83457175926</v>
      </c>
      <c r="X472" s="7">
        <v>41782.83457175926</v>
      </c>
      <c r="Y472" t="str">
        <f>VLOOKUP(H472,goalrangelookup,2,TRUE)</f>
        <v>1000-4999</v>
      </c>
    </row>
    <row r="473" spans="5:25" x14ac:dyDescent="0.3">
      <c r="E473">
        <v>3419</v>
      </c>
      <c r="F473" s="4" t="s">
        <v>998</v>
      </c>
      <c r="G473" s="4" t="s">
        <v>999</v>
      </c>
      <c r="H473" s="5">
        <v>2750</v>
      </c>
      <c r="I473" s="6">
        <v>2930</v>
      </c>
      <c r="J473" t="s">
        <v>30</v>
      </c>
      <c r="K473" t="s">
        <v>267</v>
      </c>
      <c r="L473" t="s">
        <v>252</v>
      </c>
      <c r="M473">
        <v>1459978200</v>
      </c>
      <c r="N473">
        <v>1458416585</v>
      </c>
      <c r="O473" t="b">
        <v>0</v>
      </c>
      <c r="P473">
        <v>46</v>
      </c>
      <c r="Q473" t="b">
        <v>1</v>
      </c>
      <c r="R473" t="s">
        <v>33</v>
      </c>
      <c r="S473">
        <v>107</v>
      </c>
      <c r="T473">
        <v>63.7</v>
      </c>
      <c r="U473" t="s">
        <v>34</v>
      </c>
      <c r="V473" t="s">
        <v>35</v>
      </c>
      <c r="W473" s="7">
        <v>42448.821585648147</v>
      </c>
      <c r="X473" s="7">
        <v>42466.895833333328</v>
      </c>
      <c r="Y473" t="str">
        <f>VLOOKUP(H473,goalrangelookup,2,TRUE)</f>
        <v>1000-4999</v>
      </c>
    </row>
    <row r="474" spans="5:25" x14ac:dyDescent="0.3">
      <c r="E474">
        <v>3420</v>
      </c>
      <c r="F474" s="4" t="s">
        <v>1000</v>
      </c>
      <c r="G474" s="4" t="s">
        <v>1001</v>
      </c>
      <c r="H474" s="5">
        <v>700</v>
      </c>
      <c r="I474" s="6">
        <v>966</v>
      </c>
      <c r="J474" t="s">
        <v>30</v>
      </c>
      <c r="K474" t="s">
        <v>31</v>
      </c>
      <c r="L474" t="s">
        <v>32</v>
      </c>
      <c r="M474">
        <v>1455408000</v>
      </c>
      <c r="N474">
        <v>1454638202</v>
      </c>
      <c r="O474" t="b">
        <v>0</v>
      </c>
      <c r="P474">
        <v>34</v>
      </c>
      <c r="Q474" t="b">
        <v>1</v>
      </c>
      <c r="R474" t="s">
        <v>33</v>
      </c>
      <c r="S474">
        <v>138</v>
      </c>
      <c r="T474">
        <v>28.41</v>
      </c>
      <c r="U474" t="s">
        <v>34</v>
      </c>
      <c r="V474" t="s">
        <v>35</v>
      </c>
      <c r="W474" s="7">
        <v>42405.090300925927</v>
      </c>
      <c r="X474" s="7">
        <v>42414</v>
      </c>
      <c r="Y474" t="str">
        <f>VLOOKUP(H474,goalrangelookup,2,TRUE)</f>
        <v>0-999</v>
      </c>
    </row>
    <row r="475" spans="5:25" x14ac:dyDescent="0.3">
      <c r="E475">
        <v>3421</v>
      </c>
      <c r="F475" s="4" t="s">
        <v>1002</v>
      </c>
      <c r="G475" s="4" t="s">
        <v>1003</v>
      </c>
      <c r="H475" s="5">
        <v>10000</v>
      </c>
      <c r="I475" s="6">
        <v>10115</v>
      </c>
      <c r="J475" t="s">
        <v>30</v>
      </c>
      <c r="K475" t="s">
        <v>38</v>
      </c>
      <c r="L475" t="s">
        <v>39</v>
      </c>
      <c r="M475">
        <v>1425495563</v>
      </c>
      <c r="N475">
        <v>1422903563</v>
      </c>
      <c r="O475" t="b">
        <v>0</v>
      </c>
      <c r="P475">
        <v>98</v>
      </c>
      <c r="Q475" t="b">
        <v>1</v>
      </c>
      <c r="R475" t="s">
        <v>33</v>
      </c>
      <c r="S475">
        <v>101</v>
      </c>
      <c r="T475">
        <v>103.21</v>
      </c>
      <c r="U475" t="s">
        <v>34</v>
      </c>
      <c r="V475" t="s">
        <v>35</v>
      </c>
      <c r="W475" s="7">
        <v>42037.791238425925</v>
      </c>
      <c r="X475" s="7">
        <v>42067.791238425925</v>
      </c>
      <c r="Y475" t="str">
        <f>VLOOKUP(H475,goalrangelookup,2,TRUE)</f>
        <v>10000-14999</v>
      </c>
    </row>
    <row r="476" spans="5:25" x14ac:dyDescent="0.3">
      <c r="E476">
        <v>3422</v>
      </c>
      <c r="F476" s="4" t="s">
        <v>1004</v>
      </c>
      <c r="G476" s="4" t="s">
        <v>1005</v>
      </c>
      <c r="H476" s="5">
        <v>3000</v>
      </c>
      <c r="I476" s="6">
        <v>3273</v>
      </c>
      <c r="J476" t="s">
        <v>30</v>
      </c>
      <c r="K476" t="s">
        <v>31</v>
      </c>
      <c r="L476" t="s">
        <v>32</v>
      </c>
      <c r="M476">
        <v>1450051200</v>
      </c>
      <c r="N476">
        <v>1447594176</v>
      </c>
      <c r="O476" t="b">
        <v>0</v>
      </c>
      <c r="P476">
        <v>46</v>
      </c>
      <c r="Q476" t="b">
        <v>1</v>
      </c>
      <c r="R476" t="s">
        <v>33</v>
      </c>
      <c r="S476">
        <v>109</v>
      </c>
      <c r="T476">
        <v>71.150000000000006</v>
      </c>
      <c r="U476" t="s">
        <v>34</v>
      </c>
      <c r="V476" t="s">
        <v>35</v>
      </c>
      <c r="W476" s="7">
        <v>42323.562222222223</v>
      </c>
      <c r="X476" s="7">
        <v>42352</v>
      </c>
      <c r="Y476" t="str">
        <f>VLOOKUP(H476,goalrangelookup,2,TRUE)</f>
        <v>1000-4999</v>
      </c>
    </row>
    <row r="477" spans="5:25" x14ac:dyDescent="0.3">
      <c r="E477">
        <v>3423</v>
      </c>
      <c r="F477" s="4" t="s">
        <v>1006</v>
      </c>
      <c r="G477" s="4" t="s">
        <v>1007</v>
      </c>
      <c r="H477" s="5">
        <v>250</v>
      </c>
      <c r="I477" s="6">
        <v>350</v>
      </c>
      <c r="J477" t="s">
        <v>30</v>
      </c>
      <c r="K477" t="s">
        <v>38</v>
      </c>
      <c r="L477" t="s">
        <v>39</v>
      </c>
      <c r="M477">
        <v>1429912341</v>
      </c>
      <c r="N477">
        <v>1427320341</v>
      </c>
      <c r="O477" t="b">
        <v>0</v>
      </c>
      <c r="P477">
        <v>10</v>
      </c>
      <c r="Q477" t="b">
        <v>1</v>
      </c>
      <c r="R477" t="s">
        <v>33</v>
      </c>
      <c r="S477">
        <v>140</v>
      </c>
      <c r="T477">
        <v>35</v>
      </c>
      <c r="U477" t="s">
        <v>34</v>
      </c>
      <c r="V477" t="s">
        <v>35</v>
      </c>
      <c r="W477" s="7">
        <v>42088.911354166667</v>
      </c>
      <c r="X477" s="7">
        <v>42118.911354166667</v>
      </c>
      <c r="Y477" t="str">
        <f>VLOOKUP(H477,goalrangelookup,2,TRUE)</f>
        <v>0-999</v>
      </c>
    </row>
    <row r="478" spans="5:25" x14ac:dyDescent="0.3">
      <c r="E478">
        <v>3424</v>
      </c>
      <c r="F478" s="4" t="s">
        <v>1008</v>
      </c>
      <c r="G478" s="4" t="s">
        <v>1009</v>
      </c>
      <c r="H478" s="5">
        <v>6000</v>
      </c>
      <c r="I478" s="6">
        <v>6215</v>
      </c>
      <c r="J478" t="s">
        <v>30</v>
      </c>
      <c r="K478" t="s">
        <v>38</v>
      </c>
      <c r="L478" t="s">
        <v>39</v>
      </c>
      <c r="M478">
        <v>1423119540</v>
      </c>
      <c r="N478">
        <v>1421252084</v>
      </c>
      <c r="O478" t="b">
        <v>0</v>
      </c>
      <c r="P478">
        <v>76</v>
      </c>
      <c r="Q478" t="b">
        <v>1</v>
      </c>
      <c r="R478" t="s">
        <v>33</v>
      </c>
      <c r="S478">
        <v>104</v>
      </c>
      <c r="T478">
        <v>81.78</v>
      </c>
      <c r="U478" t="s">
        <v>34</v>
      </c>
      <c r="V478" t="s">
        <v>35</v>
      </c>
      <c r="W478" s="7">
        <v>42018.676898148144</v>
      </c>
      <c r="X478" s="7">
        <v>42040.290972222225</v>
      </c>
      <c r="Y478" t="str">
        <f>VLOOKUP(H478,goalrangelookup,2,TRUE)</f>
        <v>5000-9999</v>
      </c>
    </row>
    <row r="479" spans="5:25" x14ac:dyDescent="0.3">
      <c r="E479">
        <v>3425</v>
      </c>
      <c r="F479" s="4" t="s">
        <v>1010</v>
      </c>
      <c r="G479" s="4" t="s">
        <v>1011</v>
      </c>
      <c r="H479" s="5">
        <v>30000</v>
      </c>
      <c r="I479" s="6">
        <v>30891.1</v>
      </c>
      <c r="J479" t="s">
        <v>30</v>
      </c>
      <c r="K479" t="s">
        <v>38</v>
      </c>
      <c r="L479" t="s">
        <v>39</v>
      </c>
      <c r="M479">
        <v>1412434136</v>
      </c>
      <c r="N479">
        <v>1409669336</v>
      </c>
      <c r="O479" t="b">
        <v>0</v>
      </c>
      <c r="P479">
        <v>104</v>
      </c>
      <c r="Q479" t="b">
        <v>1</v>
      </c>
      <c r="R479" t="s">
        <v>33</v>
      </c>
      <c r="S479">
        <v>103</v>
      </c>
      <c r="T479">
        <v>297.02999999999997</v>
      </c>
      <c r="U479" t="s">
        <v>34</v>
      </c>
      <c r="V479" t="s">
        <v>35</v>
      </c>
      <c r="W479" s="7">
        <v>41884.617314814815</v>
      </c>
      <c r="X479" s="7">
        <v>41916.617314814815</v>
      </c>
      <c r="Y479" t="str">
        <f>VLOOKUP(H479,goalrangelookup,2,TRUE)</f>
        <v>40000-44999</v>
      </c>
    </row>
    <row r="480" spans="5:25" x14ac:dyDescent="0.3">
      <c r="E480">
        <v>3426</v>
      </c>
      <c r="F480" s="4" t="s">
        <v>1012</v>
      </c>
      <c r="G480" s="4" t="s">
        <v>1013</v>
      </c>
      <c r="H480" s="5">
        <v>3750</v>
      </c>
      <c r="I480" s="6">
        <v>4055</v>
      </c>
      <c r="J480" t="s">
        <v>30</v>
      </c>
      <c r="K480" t="s">
        <v>38</v>
      </c>
      <c r="L480" t="s">
        <v>39</v>
      </c>
      <c r="M480">
        <v>1411264800</v>
      </c>
      <c r="N480">
        <v>1409620903</v>
      </c>
      <c r="O480" t="b">
        <v>0</v>
      </c>
      <c r="P480">
        <v>87</v>
      </c>
      <c r="Q480" t="b">
        <v>1</v>
      </c>
      <c r="R480" t="s">
        <v>33</v>
      </c>
      <c r="S480">
        <v>108</v>
      </c>
      <c r="T480">
        <v>46.61</v>
      </c>
      <c r="U480" t="s">
        <v>34</v>
      </c>
      <c r="V480" t="s">
        <v>35</v>
      </c>
      <c r="W480" s="7">
        <v>41884.056747685187</v>
      </c>
      <c r="X480" s="7">
        <v>41903.083333333336</v>
      </c>
      <c r="Y480" t="str">
        <f>VLOOKUP(H480,goalrangelookup,2,TRUE)</f>
        <v>1000-4999</v>
      </c>
    </row>
    <row r="481" spans="5:25" x14ac:dyDescent="0.3">
      <c r="E481">
        <v>3427</v>
      </c>
      <c r="F481" s="4" t="s">
        <v>1014</v>
      </c>
      <c r="G481" s="4" t="s">
        <v>1015</v>
      </c>
      <c r="H481" s="5">
        <v>1500</v>
      </c>
      <c r="I481" s="6">
        <v>1500</v>
      </c>
      <c r="J481" t="s">
        <v>30</v>
      </c>
      <c r="K481" t="s">
        <v>31</v>
      </c>
      <c r="L481" t="s">
        <v>32</v>
      </c>
      <c r="M481">
        <v>1404314952</v>
      </c>
      <c r="N481">
        <v>1401722952</v>
      </c>
      <c r="O481" t="b">
        <v>0</v>
      </c>
      <c r="P481">
        <v>29</v>
      </c>
      <c r="Q481" t="b">
        <v>1</v>
      </c>
      <c r="R481" t="s">
        <v>33</v>
      </c>
      <c r="S481">
        <v>100</v>
      </c>
      <c r="T481">
        <v>51.72</v>
      </c>
      <c r="U481" t="s">
        <v>34</v>
      </c>
      <c r="V481" t="s">
        <v>35</v>
      </c>
      <c r="W481" s="7">
        <v>41792.645277777774</v>
      </c>
      <c r="X481" s="7">
        <v>41822.645277777774</v>
      </c>
      <c r="Y481" t="str">
        <f>VLOOKUP(H481,goalrangelookup,2,TRUE)</f>
        <v>1000-4999</v>
      </c>
    </row>
    <row r="482" spans="5:25" x14ac:dyDescent="0.3">
      <c r="E482">
        <v>3428</v>
      </c>
      <c r="F482" s="4" t="s">
        <v>1016</v>
      </c>
      <c r="G482" s="4" t="s">
        <v>1017</v>
      </c>
      <c r="H482" s="5">
        <v>2000</v>
      </c>
      <c r="I482" s="6">
        <v>2055</v>
      </c>
      <c r="J482" t="s">
        <v>30</v>
      </c>
      <c r="K482" t="s">
        <v>31</v>
      </c>
      <c r="L482" t="s">
        <v>32</v>
      </c>
      <c r="M482">
        <v>1425142800</v>
      </c>
      <c r="N482">
        <v>1422983847</v>
      </c>
      <c r="O482" t="b">
        <v>0</v>
      </c>
      <c r="P482">
        <v>51</v>
      </c>
      <c r="Q482" t="b">
        <v>1</v>
      </c>
      <c r="R482" t="s">
        <v>33</v>
      </c>
      <c r="S482">
        <v>103</v>
      </c>
      <c r="T482">
        <v>40.29</v>
      </c>
      <c r="U482" t="s">
        <v>34</v>
      </c>
      <c r="V482" t="s">
        <v>35</v>
      </c>
      <c r="W482" s="7">
        <v>42038.720451388886</v>
      </c>
      <c r="X482" s="7">
        <v>42063.708333333328</v>
      </c>
      <c r="Y482" t="str">
        <f>VLOOKUP(H482,goalrangelookup,2,TRUE)</f>
        <v>1000-4999</v>
      </c>
    </row>
    <row r="483" spans="5:25" x14ac:dyDescent="0.3">
      <c r="E483">
        <v>3429</v>
      </c>
      <c r="F483" s="4" t="s">
        <v>1018</v>
      </c>
      <c r="G483" s="4" t="s">
        <v>1019</v>
      </c>
      <c r="H483" s="5">
        <v>150</v>
      </c>
      <c r="I483" s="6">
        <v>195</v>
      </c>
      <c r="J483" t="s">
        <v>30</v>
      </c>
      <c r="K483" t="s">
        <v>31</v>
      </c>
      <c r="L483" t="s">
        <v>32</v>
      </c>
      <c r="M483">
        <v>1478046661</v>
      </c>
      <c r="N483">
        <v>1476837061</v>
      </c>
      <c r="O483" t="b">
        <v>0</v>
      </c>
      <c r="P483">
        <v>12</v>
      </c>
      <c r="Q483" t="b">
        <v>1</v>
      </c>
      <c r="R483" t="s">
        <v>33</v>
      </c>
      <c r="S483">
        <v>130</v>
      </c>
      <c r="T483">
        <v>16.25</v>
      </c>
      <c r="U483" t="s">
        <v>34</v>
      </c>
      <c r="V483" t="s">
        <v>35</v>
      </c>
      <c r="W483" s="7">
        <v>42662.021539351852</v>
      </c>
      <c r="X483" s="7">
        <v>42676.021539351852</v>
      </c>
      <c r="Y483" t="str">
        <f>VLOOKUP(H483,goalrangelookup,2,TRUE)</f>
        <v>0-999</v>
      </c>
    </row>
    <row r="484" spans="5:25" x14ac:dyDescent="0.3">
      <c r="E484">
        <v>3430</v>
      </c>
      <c r="F484" s="4" t="s">
        <v>1020</v>
      </c>
      <c r="G484" s="4" t="s">
        <v>1021</v>
      </c>
      <c r="H484" s="5">
        <v>2000</v>
      </c>
      <c r="I484" s="6">
        <v>2170.9899999999998</v>
      </c>
      <c r="J484" t="s">
        <v>30</v>
      </c>
      <c r="K484" t="s">
        <v>31</v>
      </c>
      <c r="L484" t="s">
        <v>32</v>
      </c>
      <c r="M484">
        <v>1406760101</v>
      </c>
      <c r="N484">
        <v>1404168101</v>
      </c>
      <c r="O484" t="b">
        <v>0</v>
      </c>
      <c r="P484">
        <v>72</v>
      </c>
      <c r="Q484" t="b">
        <v>1</v>
      </c>
      <c r="R484" t="s">
        <v>33</v>
      </c>
      <c r="S484">
        <v>109</v>
      </c>
      <c r="T484">
        <v>30.15</v>
      </c>
      <c r="U484" t="s">
        <v>34</v>
      </c>
      <c r="V484" t="s">
        <v>35</v>
      </c>
      <c r="W484" s="7">
        <v>41820.945613425924</v>
      </c>
      <c r="X484" s="7">
        <v>41850.945613425924</v>
      </c>
      <c r="Y484" t="str">
        <f>VLOOKUP(H484,goalrangelookup,2,TRUE)</f>
        <v>1000-4999</v>
      </c>
    </row>
    <row r="485" spans="5:25" x14ac:dyDescent="0.3">
      <c r="E485">
        <v>3431</v>
      </c>
      <c r="F485" s="4" t="s">
        <v>1022</v>
      </c>
      <c r="G485" s="4" t="s">
        <v>1023</v>
      </c>
      <c r="H485" s="5">
        <v>2000</v>
      </c>
      <c r="I485" s="6">
        <v>2000</v>
      </c>
      <c r="J485" t="s">
        <v>30</v>
      </c>
      <c r="K485" t="s">
        <v>38</v>
      </c>
      <c r="L485" t="s">
        <v>39</v>
      </c>
      <c r="M485">
        <v>1408383153</v>
      </c>
      <c r="N485">
        <v>1405791153</v>
      </c>
      <c r="O485" t="b">
        <v>0</v>
      </c>
      <c r="P485">
        <v>21</v>
      </c>
      <c r="Q485" t="b">
        <v>1</v>
      </c>
      <c r="R485" t="s">
        <v>33</v>
      </c>
      <c r="S485">
        <v>100</v>
      </c>
      <c r="T485">
        <v>95.24</v>
      </c>
      <c r="U485" t="s">
        <v>34</v>
      </c>
      <c r="V485" t="s">
        <v>35</v>
      </c>
      <c r="W485" s="7">
        <v>41839.730937500004</v>
      </c>
      <c r="X485" s="7">
        <v>41869.730937500004</v>
      </c>
      <c r="Y485" t="str">
        <f>VLOOKUP(H485,goalrangelookup,2,TRUE)</f>
        <v>1000-4999</v>
      </c>
    </row>
    <row r="486" spans="5:25" x14ac:dyDescent="0.3">
      <c r="E486">
        <v>3432</v>
      </c>
      <c r="F486" s="4" t="s">
        <v>1024</v>
      </c>
      <c r="G486" s="4" t="s">
        <v>1025</v>
      </c>
      <c r="H486" s="5">
        <v>2000</v>
      </c>
      <c r="I486" s="6">
        <v>2193</v>
      </c>
      <c r="J486" t="s">
        <v>30</v>
      </c>
      <c r="K486" t="s">
        <v>38</v>
      </c>
      <c r="L486" t="s">
        <v>39</v>
      </c>
      <c r="M486">
        <v>1454709600</v>
      </c>
      <c r="N486">
        <v>1452520614</v>
      </c>
      <c r="O486" t="b">
        <v>0</v>
      </c>
      <c r="P486">
        <v>42</v>
      </c>
      <c r="Q486" t="b">
        <v>1</v>
      </c>
      <c r="R486" t="s">
        <v>33</v>
      </c>
      <c r="S486">
        <v>110</v>
      </c>
      <c r="T486">
        <v>52.21</v>
      </c>
      <c r="U486" t="s">
        <v>34</v>
      </c>
      <c r="V486" t="s">
        <v>35</v>
      </c>
      <c r="W486" s="7">
        <v>42380.581180555557</v>
      </c>
      <c r="X486" s="7">
        <v>42405.916666666672</v>
      </c>
      <c r="Y486" t="str">
        <f>VLOOKUP(H486,goalrangelookup,2,TRUE)</f>
        <v>1000-4999</v>
      </c>
    </row>
    <row r="487" spans="5:25" ht="28.8" x14ac:dyDescent="0.3">
      <c r="E487">
        <v>3433</v>
      </c>
      <c r="F487" s="4" t="s">
        <v>1026</v>
      </c>
      <c r="G487" s="4" t="s">
        <v>1027</v>
      </c>
      <c r="H487" s="5">
        <v>9500</v>
      </c>
      <c r="I487" s="6">
        <v>9525</v>
      </c>
      <c r="J487" t="s">
        <v>30</v>
      </c>
      <c r="K487" t="s">
        <v>38</v>
      </c>
      <c r="L487" t="s">
        <v>39</v>
      </c>
      <c r="M487">
        <v>1402974000</v>
      </c>
      <c r="N487">
        <v>1400290255</v>
      </c>
      <c r="O487" t="b">
        <v>0</v>
      </c>
      <c r="P487">
        <v>71</v>
      </c>
      <c r="Q487" t="b">
        <v>1</v>
      </c>
      <c r="R487" t="s">
        <v>33</v>
      </c>
      <c r="S487">
        <v>100</v>
      </c>
      <c r="T487">
        <v>134.15</v>
      </c>
      <c r="U487" t="s">
        <v>34</v>
      </c>
      <c r="V487" t="s">
        <v>35</v>
      </c>
      <c r="W487" s="7">
        <v>41776.063136574077</v>
      </c>
      <c r="X487" s="7">
        <v>41807.125</v>
      </c>
      <c r="Y487" t="str">
        <f>VLOOKUP(H487,goalrangelookup,2,TRUE)</f>
        <v>5000-9999</v>
      </c>
    </row>
    <row r="488" spans="5:25" x14ac:dyDescent="0.3">
      <c r="E488">
        <v>3434</v>
      </c>
      <c r="F488" s="4" t="s">
        <v>1028</v>
      </c>
      <c r="G488" s="4" t="s">
        <v>1029</v>
      </c>
      <c r="H488" s="5">
        <v>10000</v>
      </c>
      <c r="I488" s="6">
        <v>10555</v>
      </c>
      <c r="J488" t="s">
        <v>30</v>
      </c>
      <c r="K488" t="s">
        <v>38</v>
      </c>
      <c r="L488" t="s">
        <v>39</v>
      </c>
      <c r="M488">
        <v>1404983269</v>
      </c>
      <c r="N488">
        <v>1402391269</v>
      </c>
      <c r="O488" t="b">
        <v>0</v>
      </c>
      <c r="P488">
        <v>168</v>
      </c>
      <c r="Q488" t="b">
        <v>1</v>
      </c>
      <c r="R488" t="s">
        <v>33</v>
      </c>
      <c r="S488">
        <v>106</v>
      </c>
      <c r="T488">
        <v>62.83</v>
      </c>
      <c r="U488" t="s">
        <v>34</v>
      </c>
      <c r="V488" t="s">
        <v>35</v>
      </c>
      <c r="W488" s="7">
        <v>41800.380428240744</v>
      </c>
      <c r="X488" s="7">
        <v>41830.380428240744</v>
      </c>
      <c r="Y488" t="str">
        <f>VLOOKUP(H488,goalrangelookup,2,TRUE)</f>
        <v>10000-14999</v>
      </c>
    </row>
    <row r="489" spans="5:25" x14ac:dyDescent="0.3">
      <c r="E489">
        <v>3435</v>
      </c>
      <c r="F489" s="4" t="s">
        <v>1030</v>
      </c>
      <c r="G489" s="4" t="s">
        <v>1031</v>
      </c>
      <c r="H489" s="5">
        <v>1000</v>
      </c>
      <c r="I489" s="6">
        <v>1120</v>
      </c>
      <c r="J489" t="s">
        <v>30</v>
      </c>
      <c r="K489" t="s">
        <v>38</v>
      </c>
      <c r="L489" t="s">
        <v>39</v>
      </c>
      <c r="M489">
        <v>1470538800</v>
      </c>
      <c r="N489">
        <v>1469112493</v>
      </c>
      <c r="O489" t="b">
        <v>0</v>
      </c>
      <c r="P489">
        <v>19</v>
      </c>
      <c r="Q489" t="b">
        <v>1</v>
      </c>
      <c r="R489" t="s">
        <v>33</v>
      </c>
      <c r="S489">
        <v>112</v>
      </c>
      <c r="T489">
        <v>58.95</v>
      </c>
      <c r="U489" t="s">
        <v>34</v>
      </c>
      <c r="V489" t="s">
        <v>35</v>
      </c>
      <c r="W489" s="7">
        <v>42572.61681712963</v>
      </c>
      <c r="X489" s="7">
        <v>42589.125</v>
      </c>
      <c r="Y489" t="str">
        <f>VLOOKUP(H489,goalrangelookup,2,TRUE)</f>
        <v>1000-4999</v>
      </c>
    </row>
    <row r="490" spans="5:25" x14ac:dyDescent="0.3">
      <c r="E490">
        <v>3436</v>
      </c>
      <c r="F490" s="4" t="s">
        <v>1032</v>
      </c>
      <c r="G490" s="4" t="s">
        <v>1033</v>
      </c>
      <c r="H490" s="5">
        <v>5000</v>
      </c>
      <c r="I490" s="6">
        <v>5295</v>
      </c>
      <c r="J490" t="s">
        <v>30</v>
      </c>
      <c r="K490" t="s">
        <v>38</v>
      </c>
      <c r="L490" t="s">
        <v>39</v>
      </c>
      <c r="M490">
        <v>1408638480</v>
      </c>
      <c r="N490">
        <v>1406811593</v>
      </c>
      <c r="O490" t="b">
        <v>0</v>
      </c>
      <c r="P490">
        <v>37</v>
      </c>
      <c r="Q490" t="b">
        <v>1</v>
      </c>
      <c r="R490" t="s">
        <v>33</v>
      </c>
      <c r="S490">
        <v>106</v>
      </c>
      <c r="T490">
        <v>143.11000000000001</v>
      </c>
      <c r="U490" t="s">
        <v>34</v>
      </c>
      <c r="V490" t="s">
        <v>35</v>
      </c>
      <c r="W490" s="7">
        <v>41851.541585648149</v>
      </c>
      <c r="X490" s="7">
        <v>41872.686111111114</v>
      </c>
      <c r="Y490" t="str">
        <f>VLOOKUP(H490,goalrangelookup,2,TRUE)</f>
        <v>5000-9999</v>
      </c>
    </row>
    <row r="491" spans="5:25" x14ac:dyDescent="0.3">
      <c r="E491">
        <v>3437</v>
      </c>
      <c r="F491" s="4" t="s">
        <v>1034</v>
      </c>
      <c r="G491" s="4" t="s">
        <v>1035</v>
      </c>
      <c r="H491" s="5">
        <v>3000</v>
      </c>
      <c r="I491" s="6">
        <v>3030</v>
      </c>
      <c r="J491" t="s">
        <v>30</v>
      </c>
      <c r="K491" t="s">
        <v>38</v>
      </c>
      <c r="L491" t="s">
        <v>39</v>
      </c>
      <c r="M491">
        <v>1440003820</v>
      </c>
      <c r="N491">
        <v>1437411820</v>
      </c>
      <c r="O491" t="b">
        <v>0</v>
      </c>
      <c r="P491">
        <v>36</v>
      </c>
      <c r="Q491" t="b">
        <v>1</v>
      </c>
      <c r="R491" t="s">
        <v>33</v>
      </c>
      <c r="S491">
        <v>101</v>
      </c>
      <c r="T491">
        <v>84.17</v>
      </c>
      <c r="U491" t="s">
        <v>34</v>
      </c>
      <c r="V491" t="s">
        <v>35</v>
      </c>
      <c r="W491" s="7">
        <v>42205.710879629631</v>
      </c>
      <c r="X491" s="7">
        <v>42235.710879629631</v>
      </c>
      <c r="Y491" t="str">
        <f>VLOOKUP(H491,goalrangelookup,2,TRUE)</f>
        <v>1000-4999</v>
      </c>
    </row>
    <row r="492" spans="5:25" x14ac:dyDescent="0.3">
      <c r="E492">
        <v>3438</v>
      </c>
      <c r="F492" s="4" t="s">
        <v>1036</v>
      </c>
      <c r="G492" s="4" t="s">
        <v>1037</v>
      </c>
      <c r="H492" s="5">
        <v>2500</v>
      </c>
      <c r="I492" s="6">
        <v>2605</v>
      </c>
      <c r="J492" t="s">
        <v>30</v>
      </c>
      <c r="K492" t="s">
        <v>31</v>
      </c>
      <c r="L492" t="s">
        <v>32</v>
      </c>
      <c r="M492">
        <v>1430600400</v>
      </c>
      <c r="N492">
        <v>1428358567</v>
      </c>
      <c r="O492" t="b">
        <v>0</v>
      </c>
      <c r="P492">
        <v>14</v>
      </c>
      <c r="Q492" t="b">
        <v>1</v>
      </c>
      <c r="R492" t="s">
        <v>33</v>
      </c>
      <c r="S492">
        <v>104</v>
      </c>
      <c r="T492">
        <v>186.07</v>
      </c>
      <c r="U492" t="s">
        <v>34</v>
      </c>
      <c r="V492" t="s">
        <v>35</v>
      </c>
      <c r="W492" s="7">
        <v>42100.927858796291</v>
      </c>
      <c r="X492" s="7">
        <v>42126.875</v>
      </c>
      <c r="Y492" t="str">
        <f>VLOOKUP(H492,goalrangelookup,2,TRUE)</f>
        <v>1000-4999</v>
      </c>
    </row>
    <row r="493" spans="5:25" x14ac:dyDescent="0.3">
      <c r="E493">
        <v>3439</v>
      </c>
      <c r="F493" s="4" t="s">
        <v>1038</v>
      </c>
      <c r="G493" s="4" t="s">
        <v>1039</v>
      </c>
      <c r="H493" s="5">
        <v>1200</v>
      </c>
      <c r="I493" s="6">
        <v>1616.14</v>
      </c>
      <c r="J493" t="s">
        <v>30</v>
      </c>
      <c r="K493" t="s">
        <v>38</v>
      </c>
      <c r="L493" t="s">
        <v>39</v>
      </c>
      <c r="M493">
        <v>1453179540</v>
      </c>
      <c r="N493">
        <v>1452030730</v>
      </c>
      <c r="O493" t="b">
        <v>0</v>
      </c>
      <c r="P493">
        <v>18</v>
      </c>
      <c r="Q493" t="b">
        <v>1</v>
      </c>
      <c r="R493" t="s">
        <v>33</v>
      </c>
      <c r="S493">
        <v>135</v>
      </c>
      <c r="T493">
        <v>89.79</v>
      </c>
      <c r="U493" t="s">
        <v>34</v>
      </c>
      <c r="V493" t="s">
        <v>35</v>
      </c>
      <c r="W493" s="7">
        <v>42374.911226851851</v>
      </c>
      <c r="X493" s="7">
        <v>42388.207638888889</v>
      </c>
      <c r="Y493" t="str">
        <f>VLOOKUP(H493,goalrangelookup,2,TRUE)</f>
        <v>1000-4999</v>
      </c>
    </row>
    <row r="494" spans="5:25" x14ac:dyDescent="0.3">
      <c r="E494">
        <v>3440</v>
      </c>
      <c r="F494" s="4" t="s">
        <v>1040</v>
      </c>
      <c r="G494" s="4" t="s">
        <v>1041</v>
      </c>
      <c r="H494" s="5">
        <v>5000</v>
      </c>
      <c r="I494" s="6">
        <v>5260.92</v>
      </c>
      <c r="J494" t="s">
        <v>30</v>
      </c>
      <c r="K494" t="s">
        <v>38</v>
      </c>
      <c r="L494" t="s">
        <v>39</v>
      </c>
      <c r="M494">
        <v>1405095300</v>
      </c>
      <c r="N494">
        <v>1403146628</v>
      </c>
      <c r="O494" t="b">
        <v>0</v>
      </c>
      <c r="P494">
        <v>82</v>
      </c>
      <c r="Q494" t="b">
        <v>1</v>
      </c>
      <c r="R494" t="s">
        <v>33</v>
      </c>
      <c r="S494">
        <v>105</v>
      </c>
      <c r="T494">
        <v>64.16</v>
      </c>
      <c r="U494" t="s">
        <v>34</v>
      </c>
      <c r="V494" t="s">
        <v>35</v>
      </c>
      <c r="W494" s="7">
        <v>41809.12300925926</v>
      </c>
      <c r="X494" s="7">
        <v>41831.677083333336</v>
      </c>
      <c r="Y494" t="str">
        <f>VLOOKUP(H494,goalrangelookup,2,TRUE)</f>
        <v>5000-9999</v>
      </c>
    </row>
    <row r="495" spans="5:25" x14ac:dyDescent="0.3">
      <c r="E495">
        <v>3441</v>
      </c>
      <c r="F495" s="4" t="s">
        <v>1042</v>
      </c>
      <c r="G495" s="4" t="s">
        <v>1043</v>
      </c>
      <c r="H495" s="5">
        <v>2500</v>
      </c>
      <c r="I495" s="6">
        <v>2565</v>
      </c>
      <c r="J495" t="s">
        <v>30</v>
      </c>
      <c r="K495" t="s">
        <v>38</v>
      </c>
      <c r="L495" t="s">
        <v>39</v>
      </c>
      <c r="M495">
        <v>1447445820</v>
      </c>
      <c r="N495">
        <v>1445077121</v>
      </c>
      <c r="O495" t="b">
        <v>0</v>
      </c>
      <c r="P495">
        <v>43</v>
      </c>
      <c r="Q495" t="b">
        <v>1</v>
      </c>
      <c r="R495" t="s">
        <v>33</v>
      </c>
      <c r="S495">
        <v>103</v>
      </c>
      <c r="T495">
        <v>59.65</v>
      </c>
      <c r="U495" t="s">
        <v>34</v>
      </c>
      <c r="V495" t="s">
        <v>35</v>
      </c>
      <c r="W495" s="7">
        <v>42294.429641203707</v>
      </c>
      <c r="X495" s="7">
        <v>42321.845138888893</v>
      </c>
      <c r="Y495" t="str">
        <f>VLOOKUP(H495,goalrangelookup,2,TRUE)</f>
        <v>1000-4999</v>
      </c>
    </row>
    <row r="496" spans="5:25" x14ac:dyDescent="0.3">
      <c r="E496">
        <v>3442</v>
      </c>
      <c r="F496" s="4" t="s">
        <v>1044</v>
      </c>
      <c r="G496" s="4" t="s">
        <v>1045</v>
      </c>
      <c r="H496" s="5">
        <v>250</v>
      </c>
      <c r="I496" s="6">
        <v>250</v>
      </c>
      <c r="J496" t="s">
        <v>30</v>
      </c>
      <c r="K496" t="s">
        <v>38</v>
      </c>
      <c r="L496" t="s">
        <v>39</v>
      </c>
      <c r="M496">
        <v>1433016672</v>
      </c>
      <c r="N496">
        <v>1430424672</v>
      </c>
      <c r="O496" t="b">
        <v>0</v>
      </c>
      <c r="P496">
        <v>8</v>
      </c>
      <c r="Q496" t="b">
        <v>1</v>
      </c>
      <c r="R496" t="s">
        <v>33</v>
      </c>
      <c r="S496">
        <v>100</v>
      </c>
      <c r="T496">
        <v>31.25</v>
      </c>
      <c r="U496" t="s">
        <v>34</v>
      </c>
      <c r="V496" t="s">
        <v>35</v>
      </c>
      <c r="W496" s="7">
        <v>42124.841111111105</v>
      </c>
      <c r="X496" s="7">
        <v>42154.841111111105</v>
      </c>
      <c r="Y496" t="str">
        <f>VLOOKUP(H496,goalrangelookup,2,TRUE)</f>
        <v>0-999</v>
      </c>
    </row>
    <row r="497" spans="5:25" x14ac:dyDescent="0.3">
      <c r="E497">
        <v>3443</v>
      </c>
      <c r="F497" s="4" t="s">
        <v>1046</v>
      </c>
      <c r="G497" s="4" t="s">
        <v>1047</v>
      </c>
      <c r="H497" s="5">
        <v>1000</v>
      </c>
      <c r="I497" s="6">
        <v>1855</v>
      </c>
      <c r="J497" t="s">
        <v>30</v>
      </c>
      <c r="K497" t="s">
        <v>38</v>
      </c>
      <c r="L497" t="s">
        <v>39</v>
      </c>
      <c r="M497">
        <v>1410266146</v>
      </c>
      <c r="N497">
        <v>1407674146</v>
      </c>
      <c r="O497" t="b">
        <v>0</v>
      </c>
      <c r="P497">
        <v>45</v>
      </c>
      <c r="Q497" t="b">
        <v>1</v>
      </c>
      <c r="R497" t="s">
        <v>33</v>
      </c>
      <c r="S497">
        <v>186</v>
      </c>
      <c r="T497">
        <v>41.22</v>
      </c>
      <c r="U497" t="s">
        <v>34</v>
      </c>
      <c r="V497" t="s">
        <v>35</v>
      </c>
      <c r="W497" s="7">
        <v>41861.524837962963</v>
      </c>
      <c r="X497" s="7">
        <v>41891.524837962963</v>
      </c>
      <c r="Y497" t="str">
        <f>VLOOKUP(H497,goalrangelookup,2,TRUE)</f>
        <v>1000-4999</v>
      </c>
    </row>
    <row r="498" spans="5:25" x14ac:dyDescent="0.3">
      <c r="E498">
        <v>3444</v>
      </c>
      <c r="F498" s="4" t="s">
        <v>1048</v>
      </c>
      <c r="G498" s="4" t="s">
        <v>1049</v>
      </c>
      <c r="H498" s="5">
        <v>300</v>
      </c>
      <c r="I498" s="6">
        <v>867</v>
      </c>
      <c r="J498" t="s">
        <v>30</v>
      </c>
      <c r="K498" t="s">
        <v>146</v>
      </c>
      <c r="L498" t="s">
        <v>147</v>
      </c>
      <c r="M498">
        <v>1465394340</v>
      </c>
      <c r="N498">
        <v>1464677986</v>
      </c>
      <c r="O498" t="b">
        <v>0</v>
      </c>
      <c r="P498">
        <v>20</v>
      </c>
      <c r="Q498" t="b">
        <v>1</v>
      </c>
      <c r="R498" t="s">
        <v>33</v>
      </c>
      <c r="S498">
        <v>289</v>
      </c>
      <c r="T498">
        <v>43.35</v>
      </c>
      <c r="U498" t="s">
        <v>34</v>
      </c>
      <c r="V498" t="s">
        <v>35</v>
      </c>
      <c r="W498" s="7">
        <v>42521.291504629626</v>
      </c>
      <c r="X498" s="7">
        <v>42529.582638888889</v>
      </c>
      <c r="Y498" t="str">
        <f>VLOOKUP(H498,goalrangelookup,2,TRUE)</f>
        <v>0-999</v>
      </c>
    </row>
    <row r="499" spans="5:25" x14ac:dyDescent="0.3">
      <c r="E499">
        <v>3445</v>
      </c>
      <c r="F499" s="4" t="s">
        <v>1050</v>
      </c>
      <c r="G499" s="4" t="s">
        <v>1051</v>
      </c>
      <c r="H499" s="5">
        <v>2000</v>
      </c>
      <c r="I499" s="6">
        <v>2000</v>
      </c>
      <c r="J499" t="s">
        <v>30</v>
      </c>
      <c r="K499" t="s">
        <v>31</v>
      </c>
      <c r="L499" t="s">
        <v>32</v>
      </c>
      <c r="M499">
        <v>1445604236</v>
      </c>
      <c r="N499">
        <v>1443185036</v>
      </c>
      <c r="O499" t="b">
        <v>0</v>
      </c>
      <c r="P499">
        <v>31</v>
      </c>
      <c r="Q499" t="b">
        <v>1</v>
      </c>
      <c r="R499" t="s">
        <v>33</v>
      </c>
      <c r="S499">
        <v>100</v>
      </c>
      <c r="T499">
        <v>64.52</v>
      </c>
      <c r="U499" t="s">
        <v>34</v>
      </c>
      <c r="V499" t="s">
        <v>35</v>
      </c>
      <c r="W499" s="7">
        <v>42272.530509259261</v>
      </c>
      <c r="X499" s="7">
        <v>42300.530509259261</v>
      </c>
      <c r="Y499" t="str">
        <f>VLOOKUP(H499,goalrangelookup,2,TRUE)</f>
        <v>1000-4999</v>
      </c>
    </row>
    <row r="500" spans="5:25" x14ac:dyDescent="0.3">
      <c r="E500">
        <v>3446</v>
      </c>
      <c r="F500" s="4" t="s">
        <v>1052</v>
      </c>
      <c r="G500" s="4" t="s">
        <v>1053</v>
      </c>
      <c r="H500" s="5">
        <v>1000</v>
      </c>
      <c r="I500" s="6">
        <v>1082</v>
      </c>
      <c r="J500" t="s">
        <v>30</v>
      </c>
      <c r="K500" t="s">
        <v>31</v>
      </c>
      <c r="L500" t="s">
        <v>32</v>
      </c>
      <c r="M500">
        <v>1423138800</v>
      </c>
      <c r="N500">
        <v>1421092725</v>
      </c>
      <c r="O500" t="b">
        <v>0</v>
      </c>
      <c r="P500">
        <v>25</v>
      </c>
      <c r="Q500" t="b">
        <v>1</v>
      </c>
      <c r="R500" t="s">
        <v>33</v>
      </c>
      <c r="S500">
        <v>108</v>
      </c>
      <c r="T500">
        <v>43.28</v>
      </c>
      <c r="U500" t="s">
        <v>34</v>
      </c>
      <c r="V500" t="s">
        <v>35</v>
      </c>
      <c r="W500" s="7">
        <v>42016.832465277781</v>
      </c>
      <c r="X500" s="7">
        <v>42040.513888888891</v>
      </c>
      <c r="Y500" t="str">
        <f>VLOOKUP(H500,goalrangelookup,2,TRUE)</f>
        <v>1000-4999</v>
      </c>
    </row>
    <row r="501" spans="5:25" x14ac:dyDescent="0.3">
      <c r="E501">
        <v>3447</v>
      </c>
      <c r="F501" s="4" t="s">
        <v>1054</v>
      </c>
      <c r="G501" s="4" t="s">
        <v>1055</v>
      </c>
      <c r="H501" s="5">
        <v>1000</v>
      </c>
      <c r="I501" s="6">
        <v>1078</v>
      </c>
      <c r="J501" t="s">
        <v>30</v>
      </c>
      <c r="K501" t="s">
        <v>38</v>
      </c>
      <c r="L501" t="s">
        <v>39</v>
      </c>
      <c r="M501">
        <v>1458332412</v>
      </c>
      <c r="N501">
        <v>1454448012</v>
      </c>
      <c r="O501" t="b">
        <v>0</v>
      </c>
      <c r="P501">
        <v>14</v>
      </c>
      <c r="Q501" t="b">
        <v>1</v>
      </c>
      <c r="R501" t="s">
        <v>33</v>
      </c>
      <c r="S501">
        <v>108</v>
      </c>
      <c r="T501">
        <v>77</v>
      </c>
      <c r="U501" t="s">
        <v>34</v>
      </c>
      <c r="V501" t="s">
        <v>35</v>
      </c>
      <c r="W501" s="7">
        <v>42402.889027777783</v>
      </c>
      <c r="X501" s="7">
        <v>42447.847361111111</v>
      </c>
      <c r="Y501" t="str">
        <f>VLOOKUP(H501,goalrangelookup,2,TRUE)</f>
        <v>1000-4999</v>
      </c>
    </row>
    <row r="502" spans="5:25" x14ac:dyDescent="0.3">
      <c r="E502">
        <v>3448</v>
      </c>
      <c r="F502" s="4" t="s">
        <v>1056</v>
      </c>
      <c r="G502" s="4" t="s">
        <v>1057</v>
      </c>
      <c r="H502" s="5">
        <v>2100</v>
      </c>
      <c r="I502" s="6">
        <v>2305</v>
      </c>
      <c r="J502" t="s">
        <v>30</v>
      </c>
      <c r="K502" t="s">
        <v>38</v>
      </c>
      <c r="L502" t="s">
        <v>39</v>
      </c>
      <c r="M502">
        <v>1418784689</v>
      </c>
      <c r="N502">
        <v>1416192689</v>
      </c>
      <c r="O502" t="b">
        <v>0</v>
      </c>
      <c r="P502">
        <v>45</v>
      </c>
      <c r="Q502" t="b">
        <v>1</v>
      </c>
      <c r="R502" t="s">
        <v>33</v>
      </c>
      <c r="S502">
        <v>110</v>
      </c>
      <c r="T502">
        <v>51.22</v>
      </c>
      <c r="U502" t="s">
        <v>34</v>
      </c>
      <c r="V502" t="s">
        <v>35</v>
      </c>
      <c r="W502" s="7">
        <v>41960.119085648148</v>
      </c>
      <c r="X502" s="7">
        <v>41990.119085648148</v>
      </c>
      <c r="Y502" t="str">
        <f>VLOOKUP(H502,goalrangelookup,2,TRUE)</f>
        <v>1000-4999</v>
      </c>
    </row>
    <row r="503" spans="5:25" x14ac:dyDescent="0.3">
      <c r="E503">
        <v>3449</v>
      </c>
      <c r="F503" s="4" t="s">
        <v>1058</v>
      </c>
      <c r="G503" s="4" t="s">
        <v>1059</v>
      </c>
      <c r="H503" s="5">
        <v>800</v>
      </c>
      <c r="I503" s="6">
        <v>1365</v>
      </c>
      <c r="J503" t="s">
        <v>30</v>
      </c>
      <c r="K503" t="s">
        <v>38</v>
      </c>
      <c r="L503" t="s">
        <v>39</v>
      </c>
      <c r="M503">
        <v>1468036800</v>
      </c>
      <c r="N503">
        <v>1465607738</v>
      </c>
      <c r="O503" t="b">
        <v>0</v>
      </c>
      <c r="P503">
        <v>20</v>
      </c>
      <c r="Q503" t="b">
        <v>1</v>
      </c>
      <c r="R503" t="s">
        <v>33</v>
      </c>
      <c r="S503">
        <v>171</v>
      </c>
      <c r="T503">
        <v>68.25</v>
      </c>
      <c r="U503" t="s">
        <v>34</v>
      </c>
      <c r="V503" t="s">
        <v>35</v>
      </c>
      <c r="W503" s="7">
        <v>42532.052523148144</v>
      </c>
      <c r="X503" s="7">
        <v>42560.166666666672</v>
      </c>
      <c r="Y503" t="str">
        <f>VLOOKUP(H503,goalrangelookup,2,TRUE)</f>
        <v>0-999</v>
      </c>
    </row>
    <row r="504" spans="5:25" x14ac:dyDescent="0.3">
      <c r="E504">
        <v>3450</v>
      </c>
      <c r="F504" s="4" t="s">
        <v>1060</v>
      </c>
      <c r="G504" s="4" t="s">
        <v>1061</v>
      </c>
      <c r="H504" s="5">
        <v>500</v>
      </c>
      <c r="I504" s="6">
        <v>760</v>
      </c>
      <c r="J504" t="s">
        <v>30</v>
      </c>
      <c r="K504" t="s">
        <v>31</v>
      </c>
      <c r="L504" t="s">
        <v>32</v>
      </c>
      <c r="M504">
        <v>1427990071</v>
      </c>
      <c r="N504">
        <v>1422809671</v>
      </c>
      <c r="O504" t="b">
        <v>0</v>
      </c>
      <c r="P504">
        <v>39</v>
      </c>
      <c r="Q504" t="b">
        <v>1</v>
      </c>
      <c r="R504" t="s">
        <v>33</v>
      </c>
      <c r="S504">
        <v>152</v>
      </c>
      <c r="T504">
        <v>19.489999999999998</v>
      </c>
      <c r="U504" t="s">
        <v>34</v>
      </c>
      <c r="V504" t="s">
        <v>35</v>
      </c>
      <c r="W504" s="7">
        <v>42036.704525462963</v>
      </c>
      <c r="X504" s="7">
        <v>42096.662858796291</v>
      </c>
      <c r="Y504" t="str">
        <f>VLOOKUP(H504,goalrangelookup,2,TRUE)</f>
        <v>0-999</v>
      </c>
    </row>
    <row r="505" spans="5:25" x14ac:dyDescent="0.3">
      <c r="E505">
        <v>3451</v>
      </c>
      <c r="F505" s="4" t="s">
        <v>1062</v>
      </c>
      <c r="G505" s="4" t="s">
        <v>1063</v>
      </c>
      <c r="H505" s="5">
        <v>650</v>
      </c>
      <c r="I505" s="6">
        <v>658</v>
      </c>
      <c r="J505" t="s">
        <v>30</v>
      </c>
      <c r="K505" t="s">
        <v>38</v>
      </c>
      <c r="L505" t="s">
        <v>39</v>
      </c>
      <c r="M505">
        <v>1429636927</v>
      </c>
      <c r="N505">
        <v>1427304127</v>
      </c>
      <c r="O505" t="b">
        <v>0</v>
      </c>
      <c r="P505">
        <v>16</v>
      </c>
      <c r="Q505" t="b">
        <v>1</v>
      </c>
      <c r="R505" t="s">
        <v>33</v>
      </c>
      <c r="S505">
        <v>101</v>
      </c>
      <c r="T505">
        <v>41.13</v>
      </c>
      <c r="U505" t="s">
        <v>34</v>
      </c>
      <c r="V505" t="s">
        <v>35</v>
      </c>
      <c r="W505" s="7">
        <v>42088.723692129628</v>
      </c>
      <c r="X505" s="7">
        <v>42115.723692129628</v>
      </c>
      <c r="Y505" t="str">
        <f>VLOOKUP(H505,goalrangelookup,2,TRUE)</f>
        <v>0-999</v>
      </c>
    </row>
    <row r="506" spans="5:25" x14ac:dyDescent="0.3">
      <c r="E506">
        <v>3452</v>
      </c>
      <c r="F506" s="4" t="s">
        <v>1064</v>
      </c>
      <c r="G506" s="4" t="s">
        <v>1065</v>
      </c>
      <c r="H506" s="5">
        <v>1000</v>
      </c>
      <c r="I506" s="6">
        <v>1532</v>
      </c>
      <c r="J506" t="s">
        <v>30</v>
      </c>
      <c r="K506" t="s">
        <v>38</v>
      </c>
      <c r="L506" t="s">
        <v>39</v>
      </c>
      <c r="M506">
        <v>1406087940</v>
      </c>
      <c r="N506">
        <v>1404141626</v>
      </c>
      <c r="O506" t="b">
        <v>0</v>
      </c>
      <c r="P506">
        <v>37</v>
      </c>
      <c r="Q506" t="b">
        <v>1</v>
      </c>
      <c r="R506" t="s">
        <v>33</v>
      </c>
      <c r="S506">
        <v>153</v>
      </c>
      <c r="T506">
        <v>41.41</v>
      </c>
      <c r="U506" t="s">
        <v>34</v>
      </c>
      <c r="V506" t="s">
        <v>35</v>
      </c>
      <c r="W506" s="7">
        <v>41820.639189814814</v>
      </c>
      <c r="X506" s="7">
        <v>41843.165972222225</v>
      </c>
      <c r="Y506" t="str">
        <f>VLOOKUP(H506,goalrangelookup,2,TRUE)</f>
        <v>1000-4999</v>
      </c>
    </row>
    <row r="507" spans="5:25" x14ac:dyDescent="0.3">
      <c r="E507">
        <v>3453</v>
      </c>
      <c r="F507" s="4" t="s">
        <v>1066</v>
      </c>
      <c r="G507" s="4" t="s">
        <v>1067</v>
      </c>
      <c r="H507" s="5">
        <v>300</v>
      </c>
      <c r="I507" s="6">
        <v>385</v>
      </c>
      <c r="J507" t="s">
        <v>30</v>
      </c>
      <c r="K507" t="s">
        <v>31</v>
      </c>
      <c r="L507" t="s">
        <v>32</v>
      </c>
      <c r="M507">
        <v>1471130956</v>
      </c>
      <c r="N507">
        <v>1465946956</v>
      </c>
      <c r="O507" t="b">
        <v>0</v>
      </c>
      <c r="P507">
        <v>14</v>
      </c>
      <c r="Q507" t="b">
        <v>1</v>
      </c>
      <c r="R507" t="s">
        <v>33</v>
      </c>
      <c r="S507">
        <v>128</v>
      </c>
      <c r="T507">
        <v>27.5</v>
      </c>
      <c r="U507" t="s">
        <v>34</v>
      </c>
      <c r="V507" t="s">
        <v>35</v>
      </c>
      <c r="W507" s="7">
        <v>42535.97865740741</v>
      </c>
      <c r="X507" s="7">
        <v>42595.97865740741</v>
      </c>
      <c r="Y507" t="str">
        <f>VLOOKUP(H507,goalrangelookup,2,TRUE)</f>
        <v>0-999</v>
      </c>
    </row>
    <row r="508" spans="5:25" x14ac:dyDescent="0.3">
      <c r="E508">
        <v>3454</v>
      </c>
      <c r="F508" s="4" t="s">
        <v>1068</v>
      </c>
      <c r="G508" s="4" t="s">
        <v>1069</v>
      </c>
      <c r="H508" s="5">
        <v>700</v>
      </c>
      <c r="I508" s="6">
        <v>705</v>
      </c>
      <c r="J508" t="s">
        <v>30</v>
      </c>
      <c r="K508" t="s">
        <v>31</v>
      </c>
      <c r="L508" t="s">
        <v>32</v>
      </c>
      <c r="M508">
        <v>1406825159</v>
      </c>
      <c r="N508">
        <v>1404233159</v>
      </c>
      <c r="O508" t="b">
        <v>0</v>
      </c>
      <c r="P508">
        <v>21</v>
      </c>
      <c r="Q508" t="b">
        <v>1</v>
      </c>
      <c r="R508" t="s">
        <v>33</v>
      </c>
      <c r="S508">
        <v>101</v>
      </c>
      <c r="T508">
        <v>33.57</v>
      </c>
      <c r="U508" t="s">
        <v>34</v>
      </c>
      <c r="V508" t="s">
        <v>35</v>
      </c>
      <c r="W508" s="7">
        <v>41821.698599537034</v>
      </c>
      <c r="X508" s="7">
        <v>41851.698599537034</v>
      </c>
      <c r="Y508" t="str">
        <f>VLOOKUP(H508,goalrangelookup,2,TRUE)</f>
        <v>0-999</v>
      </c>
    </row>
    <row r="509" spans="5:25" x14ac:dyDescent="0.3">
      <c r="E509">
        <v>3455</v>
      </c>
      <c r="F509" s="4" t="s">
        <v>1070</v>
      </c>
      <c r="G509" s="4" t="s">
        <v>1071</v>
      </c>
      <c r="H509" s="5">
        <v>10000</v>
      </c>
      <c r="I509" s="6">
        <v>10065</v>
      </c>
      <c r="J509" t="s">
        <v>30</v>
      </c>
      <c r="K509" t="s">
        <v>38</v>
      </c>
      <c r="L509" t="s">
        <v>39</v>
      </c>
      <c r="M509">
        <v>1476381627</v>
      </c>
      <c r="N509">
        <v>1473789627</v>
      </c>
      <c r="O509" t="b">
        <v>0</v>
      </c>
      <c r="P509">
        <v>69</v>
      </c>
      <c r="Q509" t="b">
        <v>1</v>
      </c>
      <c r="R509" t="s">
        <v>33</v>
      </c>
      <c r="S509">
        <v>101</v>
      </c>
      <c r="T509">
        <v>145.87</v>
      </c>
      <c r="U509" t="s">
        <v>34</v>
      </c>
      <c r="V509" t="s">
        <v>35</v>
      </c>
      <c r="W509" s="7">
        <v>42626.7503125</v>
      </c>
      <c r="X509" s="7">
        <v>42656.7503125</v>
      </c>
      <c r="Y509" t="str">
        <f>VLOOKUP(H509,goalrangelookup,2,TRUE)</f>
        <v>10000-14999</v>
      </c>
    </row>
    <row r="510" spans="5:25" x14ac:dyDescent="0.3">
      <c r="E510">
        <v>3456</v>
      </c>
      <c r="F510" s="4" t="s">
        <v>1072</v>
      </c>
      <c r="G510" s="4" t="s">
        <v>1073</v>
      </c>
      <c r="H510" s="5">
        <v>3000</v>
      </c>
      <c r="I510" s="6">
        <v>5739</v>
      </c>
      <c r="J510" t="s">
        <v>30</v>
      </c>
      <c r="K510" t="s">
        <v>38</v>
      </c>
      <c r="L510" t="s">
        <v>39</v>
      </c>
      <c r="M510">
        <v>1406876340</v>
      </c>
      <c r="N510">
        <v>1404190567</v>
      </c>
      <c r="O510" t="b">
        <v>0</v>
      </c>
      <c r="P510">
        <v>16</v>
      </c>
      <c r="Q510" t="b">
        <v>1</v>
      </c>
      <c r="R510" t="s">
        <v>33</v>
      </c>
      <c r="S510">
        <v>191</v>
      </c>
      <c r="T510">
        <v>358.69</v>
      </c>
      <c r="U510" t="s">
        <v>34</v>
      </c>
      <c r="V510" t="s">
        <v>35</v>
      </c>
      <c r="W510" s="7">
        <v>41821.205636574072</v>
      </c>
      <c r="X510" s="7">
        <v>41852.290972222225</v>
      </c>
      <c r="Y510" t="str">
        <f>VLOOKUP(H510,goalrangelookup,2,TRUE)</f>
        <v>1000-4999</v>
      </c>
    </row>
    <row r="511" spans="5:25" x14ac:dyDescent="0.3">
      <c r="E511">
        <v>3457</v>
      </c>
      <c r="F511" s="4" t="s">
        <v>1074</v>
      </c>
      <c r="G511" s="4" t="s">
        <v>1075</v>
      </c>
      <c r="H511" s="5">
        <v>2000</v>
      </c>
      <c r="I511" s="6">
        <v>2804</v>
      </c>
      <c r="J511" t="s">
        <v>30</v>
      </c>
      <c r="K511" t="s">
        <v>38</v>
      </c>
      <c r="L511" t="s">
        <v>39</v>
      </c>
      <c r="M511">
        <v>1423720740</v>
      </c>
      <c r="N511">
        <v>1421081857</v>
      </c>
      <c r="O511" t="b">
        <v>0</v>
      </c>
      <c r="P511">
        <v>55</v>
      </c>
      <c r="Q511" t="b">
        <v>1</v>
      </c>
      <c r="R511" t="s">
        <v>33</v>
      </c>
      <c r="S511">
        <v>140</v>
      </c>
      <c r="T511">
        <v>50.98</v>
      </c>
      <c r="U511" t="s">
        <v>34</v>
      </c>
      <c r="V511" t="s">
        <v>35</v>
      </c>
      <c r="W511" s="7">
        <v>42016.706678240742</v>
      </c>
      <c r="X511" s="7">
        <v>42047.249305555553</v>
      </c>
      <c r="Y511" t="str">
        <f>VLOOKUP(H511,goalrangelookup,2,TRUE)</f>
        <v>1000-4999</v>
      </c>
    </row>
    <row r="512" spans="5:25" x14ac:dyDescent="0.3">
      <c r="E512">
        <v>3458</v>
      </c>
      <c r="F512" s="4" t="s">
        <v>1076</v>
      </c>
      <c r="G512" s="4" t="s">
        <v>1077</v>
      </c>
      <c r="H512" s="5">
        <v>978</v>
      </c>
      <c r="I512" s="6">
        <v>1216</v>
      </c>
      <c r="J512" t="s">
        <v>30</v>
      </c>
      <c r="K512" t="s">
        <v>38</v>
      </c>
      <c r="L512" t="s">
        <v>39</v>
      </c>
      <c r="M512">
        <v>1422937620</v>
      </c>
      <c r="N512">
        <v>1420606303</v>
      </c>
      <c r="O512" t="b">
        <v>0</v>
      </c>
      <c r="P512">
        <v>27</v>
      </c>
      <c r="Q512" t="b">
        <v>1</v>
      </c>
      <c r="R512" t="s">
        <v>33</v>
      </c>
      <c r="S512">
        <v>124</v>
      </c>
      <c r="T512">
        <v>45.04</v>
      </c>
      <c r="U512" t="s">
        <v>34</v>
      </c>
      <c r="V512" t="s">
        <v>35</v>
      </c>
      <c r="W512" s="7">
        <v>42011.202581018515</v>
      </c>
      <c r="X512" s="7">
        <v>42038.185416666667</v>
      </c>
      <c r="Y512" t="str">
        <f>VLOOKUP(H512,goalrangelookup,2,TRUE)</f>
        <v>0-999</v>
      </c>
    </row>
    <row r="513" spans="5:25" x14ac:dyDescent="0.3">
      <c r="E513">
        <v>3459</v>
      </c>
      <c r="F513" s="4" t="s">
        <v>1078</v>
      </c>
      <c r="G513" s="4" t="s">
        <v>1079</v>
      </c>
      <c r="H513" s="5">
        <v>500</v>
      </c>
      <c r="I513" s="6">
        <v>631</v>
      </c>
      <c r="J513" t="s">
        <v>30</v>
      </c>
      <c r="K513" t="s">
        <v>31</v>
      </c>
      <c r="L513" t="s">
        <v>32</v>
      </c>
      <c r="M513">
        <v>1463743860</v>
      </c>
      <c r="N513">
        <v>1461151860</v>
      </c>
      <c r="O513" t="b">
        <v>0</v>
      </c>
      <c r="P513">
        <v>36</v>
      </c>
      <c r="Q513" t="b">
        <v>1</v>
      </c>
      <c r="R513" t="s">
        <v>33</v>
      </c>
      <c r="S513">
        <v>126</v>
      </c>
      <c r="T513">
        <v>17.53</v>
      </c>
      <c r="U513" t="s">
        <v>34</v>
      </c>
      <c r="V513" t="s">
        <v>35</v>
      </c>
      <c r="W513" s="7">
        <v>42480.479861111111</v>
      </c>
      <c r="X513" s="7">
        <v>42510.479861111111</v>
      </c>
      <c r="Y513" t="str">
        <f>VLOOKUP(H513,goalrangelookup,2,TRUE)</f>
        <v>0-999</v>
      </c>
    </row>
    <row r="514" spans="5:25" x14ac:dyDescent="0.3">
      <c r="E514">
        <v>3460</v>
      </c>
      <c r="F514" s="4" t="s">
        <v>1080</v>
      </c>
      <c r="G514" s="4" t="s">
        <v>1081</v>
      </c>
      <c r="H514" s="5">
        <v>500</v>
      </c>
      <c r="I514" s="6">
        <v>950</v>
      </c>
      <c r="J514" t="s">
        <v>30</v>
      </c>
      <c r="K514" t="s">
        <v>31</v>
      </c>
      <c r="L514" t="s">
        <v>32</v>
      </c>
      <c r="M514">
        <v>1408106352</v>
      </c>
      <c r="N514">
        <v>1406896752</v>
      </c>
      <c r="O514" t="b">
        <v>0</v>
      </c>
      <c r="P514">
        <v>19</v>
      </c>
      <c r="Q514" t="b">
        <v>1</v>
      </c>
      <c r="R514" t="s">
        <v>33</v>
      </c>
      <c r="S514">
        <v>190</v>
      </c>
      <c r="T514">
        <v>50</v>
      </c>
      <c r="U514" t="s">
        <v>34</v>
      </c>
      <c r="V514" t="s">
        <v>35</v>
      </c>
      <c r="W514" s="7">
        <v>41852.527222222219</v>
      </c>
      <c r="X514" s="7">
        <v>41866.527222222219</v>
      </c>
      <c r="Y514" t="str">
        <f>VLOOKUP(H514,goalrangelookup,2,TRUE)</f>
        <v>0-999</v>
      </c>
    </row>
    <row r="515" spans="5:25" x14ac:dyDescent="0.3">
      <c r="E515">
        <v>3461</v>
      </c>
      <c r="F515" s="4" t="s">
        <v>1082</v>
      </c>
      <c r="G515" s="4" t="s">
        <v>1083</v>
      </c>
      <c r="H515" s="5">
        <v>500</v>
      </c>
      <c r="I515" s="6">
        <v>695</v>
      </c>
      <c r="J515" t="s">
        <v>30</v>
      </c>
      <c r="K515" t="s">
        <v>38</v>
      </c>
      <c r="L515" t="s">
        <v>39</v>
      </c>
      <c r="M515">
        <v>1477710000</v>
      </c>
      <c r="N515">
        <v>1475248279</v>
      </c>
      <c r="O515" t="b">
        <v>0</v>
      </c>
      <c r="P515">
        <v>12</v>
      </c>
      <c r="Q515" t="b">
        <v>1</v>
      </c>
      <c r="R515" t="s">
        <v>33</v>
      </c>
      <c r="S515">
        <v>139</v>
      </c>
      <c r="T515">
        <v>57.92</v>
      </c>
      <c r="U515" t="s">
        <v>34</v>
      </c>
      <c r="V515" t="s">
        <v>35</v>
      </c>
      <c r="W515" s="7">
        <v>42643.632858796293</v>
      </c>
      <c r="X515" s="7">
        <v>42672.125</v>
      </c>
      <c r="Y515" t="str">
        <f>VLOOKUP(H515,goalrangelookup,2,TRUE)</f>
        <v>0-999</v>
      </c>
    </row>
    <row r="516" spans="5:25" x14ac:dyDescent="0.3">
      <c r="E516">
        <v>3462</v>
      </c>
      <c r="F516" s="4" t="s">
        <v>1084</v>
      </c>
      <c r="G516" s="4" t="s">
        <v>1085</v>
      </c>
      <c r="H516" s="5">
        <v>250</v>
      </c>
      <c r="I516" s="6">
        <v>505</v>
      </c>
      <c r="J516" t="s">
        <v>30</v>
      </c>
      <c r="K516" t="s">
        <v>38</v>
      </c>
      <c r="L516" t="s">
        <v>39</v>
      </c>
      <c r="M516">
        <v>1436551200</v>
      </c>
      <c r="N516">
        <v>1435181628</v>
      </c>
      <c r="O516" t="b">
        <v>0</v>
      </c>
      <c r="P516">
        <v>17</v>
      </c>
      <c r="Q516" t="b">
        <v>1</v>
      </c>
      <c r="R516" t="s">
        <v>33</v>
      </c>
      <c r="S516">
        <v>202</v>
      </c>
      <c r="T516">
        <v>29.71</v>
      </c>
      <c r="U516" t="s">
        <v>34</v>
      </c>
      <c r="V516" t="s">
        <v>35</v>
      </c>
      <c r="W516" s="7">
        <v>42179.898472222223</v>
      </c>
      <c r="X516" s="7">
        <v>42195.75</v>
      </c>
      <c r="Y516" t="str">
        <f>VLOOKUP(H516,goalrangelookup,2,TRUE)</f>
        <v>0-999</v>
      </c>
    </row>
    <row r="517" spans="5:25" x14ac:dyDescent="0.3">
      <c r="E517">
        <v>3463</v>
      </c>
      <c r="F517" s="4" t="s">
        <v>1086</v>
      </c>
      <c r="G517" s="4" t="s">
        <v>1087</v>
      </c>
      <c r="H517" s="5">
        <v>10000</v>
      </c>
      <c r="I517" s="6">
        <v>10338</v>
      </c>
      <c r="J517" t="s">
        <v>30</v>
      </c>
      <c r="K517" t="s">
        <v>56</v>
      </c>
      <c r="L517" t="s">
        <v>57</v>
      </c>
      <c r="M517">
        <v>1476158340</v>
      </c>
      <c r="N517">
        <v>1472594585</v>
      </c>
      <c r="O517" t="b">
        <v>0</v>
      </c>
      <c r="P517">
        <v>114</v>
      </c>
      <c r="Q517" t="b">
        <v>1</v>
      </c>
      <c r="R517" t="s">
        <v>33</v>
      </c>
      <c r="S517">
        <v>103</v>
      </c>
      <c r="T517">
        <v>90.68</v>
      </c>
      <c r="U517" t="s">
        <v>34</v>
      </c>
      <c r="V517" t="s">
        <v>35</v>
      </c>
      <c r="W517" s="7">
        <v>42612.918807870374</v>
      </c>
      <c r="X517" s="7">
        <v>42654.165972222225</v>
      </c>
      <c r="Y517" t="str">
        <f>VLOOKUP(H517,goalrangelookup,2,TRUE)</f>
        <v>10000-14999</v>
      </c>
    </row>
    <row r="518" spans="5:25" x14ac:dyDescent="0.3">
      <c r="E518">
        <v>3464</v>
      </c>
      <c r="F518" s="4" t="s">
        <v>1088</v>
      </c>
      <c r="G518" s="4" t="s">
        <v>1089</v>
      </c>
      <c r="H518" s="5">
        <v>5000</v>
      </c>
      <c r="I518" s="6">
        <v>5116.18</v>
      </c>
      <c r="J518" t="s">
        <v>30</v>
      </c>
      <c r="K518" t="s">
        <v>38</v>
      </c>
      <c r="L518" t="s">
        <v>39</v>
      </c>
      <c r="M518">
        <v>1471921637</v>
      </c>
      <c r="N518">
        <v>1469329637</v>
      </c>
      <c r="O518" t="b">
        <v>0</v>
      </c>
      <c r="P518">
        <v>93</v>
      </c>
      <c r="Q518" t="b">
        <v>1</v>
      </c>
      <c r="R518" t="s">
        <v>33</v>
      </c>
      <c r="S518">
        <v>102</v>
      </c>
      <c r="T518">
        <v>55.01</v>
      </c>
      <c r="U518" t="s">
        <v>34</v>
      </c>
      <c r="V518" t="s">
        <v>35</v>
      </c>
      <c r="W518" s="7">
        <v>42575.130057870367</v>
      </c>
      <c r="X518" s="7">
        <v>42605.130057870367</v>
      </c>
      <c r="Y518" t="str">
        <f>VLOOKUP(H518,goalrangelookup,2,TRUE)</f>
        <v>5000-9999</v>
      </c>
    </row>
    <row r="519" spans="5:25" x14ac:dyDescent="0.3">
      <c r="E519">
        <v>3465</v>
      </c>
      <c r="F519" s="4" t="s">
        <v>1090</v>
      </c>
      <c r="G519" s="4" t="s">
        <v>1091</v>
      </c>
      <c r="H519" s="5">
        <v>2000</v>
      </c>
      <c r="I519" s="6">
        <v>2060</v>
      </c>
      <c r="J519" t="s">
        <v>30</v>
      </c>
      <c r="K519" t="s">
        <v>31</v>
      </c>
      <c r="L519" t="s">
        <v>32</v>
      </c>
      <c r="M519">
        <v>1439136000</v>
      </c>
      <c r="N519">
        <v>1436972472</v>
      </c>
      <c r="O519" t="b">
        <v>0</v>
      </c>
      <c r="P519">
        <v>36</v>
      </c>
      <c r="Q519" t="b">
        <v>1</v>
      </c>
      <c r="R519" t="s">
        <v>33</v>
      </c>
      <c r="S519">
        <v>103</v>
      </c>
      <c r="T519">
        <v>57.22</v>
      </c>
      <c r="U519" t="s">
        <v>34</v>
      </c>
      <c r="V519" t="s">
        <v>35</v>
      </c>
      <c r="W519" s="7">
        <v>42200.625833333332</v>
      </c>
      <c r="X519" s="7">
        <v>42225.666666666672</v>
      </c>
      <c r="Y519" t="str">
        <f>VLOOKUP(H519,goalrangelookup,2,TRUE)</f>
        <v>1000-4999</v>
      </c>
    </row>
    <row r="520" spans="5:25" x14ac:dyDescent="0.3">
      <c r="E520">
        <v>3466</v>
      </c>
      <c r="F520" s="4" t="s">
        <v>1092</v>
      </c>
      <c r="G520" s="4" t="s">
        <v>1093</v>
      </c>
      <c r="H520" s="5">
        <v>3500</v>
      </c>
      <c r="I520" s="6">
        <v>4450</v>
      </c>
      <c r="J520" t="s">
        <v>30</v>
      </c>
      <c r="K520" t="s">
        <v>38</v>
      </c>
      <c r="L520" t="s">
        <v>39</v>
      </c>
      <c r="M520">
        <v>1461108450</v>
      </c>
      <c r="N520">
        <v>1455928050</v>
      </c>
      <c r="O520" t="b">
        <v>0</v>
      </c>
      <c r="P520">
        <v>61</v>
      </c>
      <c r="Q520" t="b">
        <v>1</v>
      </c>
      <c r="R520" t="s">
        <v>33</v>
      </c>
      <c r="S520">
        <v>127</v>
      </c>
      <c r="T520">
        <v>72.95</v>
      </c>
      <c r="U520" t="s">
        <v>34</v>
      </c>
      <c r="V520" t="s">
        <v>35</v>
      </c>
      <c r="W520" s="7">
        <v>42420.019097222219</v>
      </c>
      <c r="X520" s="7">
        <v>42479.977430555555</v>
      </c>
      <c r="Y520" t="str">
        <f>VLOOKUP(H520,goalrangelookup,2,TRUE)</f>
        <v>1000-4999</v>
      </c>
    </row>
    <row r="521" spans="5:25" x14ac:dyDescent="0.3">
      <c r="E521">
        <v>3467</v>
      </c>
      <c r="F521" s="4" t="s">
        <v>1094</v>
      </c>
      <c r="G521" s="4" t="s">
        <v>1095</v>
      </c>
      <c r="H521" s="5">
        <v>3000</v>
      </c>
      <c r="I521" s="6">
        <v>3030</v>
      </c>
      <c r="J521" t="s">
        <v>30</v>
      </c>
      <c r="K521" t="s">
        <v>38</v>
      </c>
      <c r="L521" t="s">
        <v>39</v>
      </c>
      <c r="M521">
        <v>1426864032</v>
      </c>
      <c r="N521">
        <v>1424275632</v>
      </c>
      <c r="O521" t="b">
        <v>0</v>
      </c>
      <c r="P521">
        <v>47</v>
      </c>
      <c r="Q521" t="b">
        <v>1</v>
      </c>
      <c r="R521" t="s">
        <v>33</v>
      </c>
      <c r="S521">
        <v>101</v>
      </c>
      <c r="T521">
        <v>64.47</v>
      </c>
      <c r="U521" t="s">
        <v>34</v>
      </c>
      <c r="V521" t="s">
        <v>35</v>
      </c>
      <c r="W521" s="7">
        <v>42053.671666666662</v>
      </c>
      <c r="X521" s="7">
        <v>42083.630000000005</v>
      </c>
      <c r="Y521" t="str">
        <f>VLOOKUP(H521,goalrangelookup,2,TRUE)</f>
        <v>1000-4999</v>
      </c>
    </row>
    <row r="522" spans="5:25" x14ac:dyDescent="0.3">
      <c r="E522">
        <v>3468</v>
      </c>
      <c r="F522" s="4" t="s">
        <v>1096</v>
      </c>
      <c r="G522" s="4" t="s">
        <v>1097</v>
      </c>
      <c r="H522" s="5">
        <v>10000</v>
      </c>
      <c r="I522" s="6">
        <v>12178</v>
      </c>
      <c r="J522" t="s">
        <v>30</v>
      </c>
      <c r="K522" t="s">
        <v>38</v>
      </c>
      <c r="L522" t="s">
        <v>39</v>
      </c>
      <c r="M522">
        <v>1474426800</v>
      </c>
      <c r="N522">
        <v>1471976529</v>
      </c>
      <c r="O522" t="b">
        <v>0</v>
      </c>
      <c r="P522">
        <v>17</v>
      </c>
      <c r="Q522" t="b">
        <v>1</v>
      </c>
      <c r="R522" t="s">
        <v>33</v>
      </c>
      <c r="S522">
        <v>122</v>
      </c>
      <c r="T522">
        <v>716.35</v>
      </c>
      <c r="U522" t="s">
        <v>34</v>
      </c>
      <c r="V522" t="s">
        <v>35</v>
      </c>
      <c r="W522" s="7">
        <v>42605.765381944439</v>
      </c>
      <c r="X522" s="7">
        <v>42634.125</v>
      </c>
      <c r="Y522" t="str">
        <f>VLOOKUP(H522,goalrangelookup,2,TRUE)</f>
        <v>10000-14999</v>
      </c>
    </row>
    <row r="523" spans="5:25" x14ac:dyDescent="0.3">
      <c r="E523">
        <v>3469</v>
      </c>
      <c r="F523" s="4" t="s">
        <v>1098</v>
      </c>
      <c r="G523" s="4" t="s">
        <v>1099</v>
      </c>
      <c r="H523" s="5">
        <v>2800</v>
      </c>
      <c r="I523" s="6">
        <v>3175</v>
      </c>
      <c r="J523" t="s">
        <v>30</v>
      </c>
      <c r="K523" t="s">
        <v>38</v>
      </c>
      <c r="L523" t="s">
        <v>39</v>
      </c>
      <c r="M523">
        <v>1461857045</v>
      </c>
      <c r="N523">
        <v>1459265045</v>
      </c>
      <c r="O523" t="b">
        <v>0</v>
      </c>
      <c r="P523">
        <v>63</v>
      </c>
      <c r="Q523" t="b">
        <v>1</v>
      </c>
      <c r="R523" t="s">
        <v>33</v>
      </c>
      <c r="S523">
        <v>113</v>
      </c>
      <c r="T523">
        <v>50.4</v>
      </c>
      <c r="U523" t="s">
        <v>34</v>
      </c>
      <c r="V523" t="s">
        <v>35</v>
      </c>
      <c r="W523" s="7">
        <v>42458.641724537039</v>
      </c>
      <c r="X523" s="7">
        <v>42488.641724537039</v>
      </c>
      <c r="Y523" t="str">
        <f>VLOOKUP(H523,goalrangelookup,2,TRUE)</f>
        <v>1000-4999</v>
      </c>
    </row>
    <row r="524" spans="5:25" x14ac:dyDescent="0.3">
      <c r="E524">
        <v>3470</v>
      </c>
      <c r="F524" s="4" t="s">
        <v>1100</v>
      </c>
      <c r="G524" s="4" t="s">
        <v>1101</v>
      </c>
      <c r="H524" s="5">
        <v>250</v>
      </c>
      <c r="I524" s="6">
        <v>375</v>
      </c>
      <c r="J524" t="s">
        <v>30</v>
      </c>
      <c r="K524" t="s">
        <v>38</v>
      </c>
      <c r="L524" t="s">
        <v>39</v>
      </c>
      <c r="M524">
        <v>1468618680</v>
      </c>
      <c r="N524">
        <v>1465345902</v>
      </c>
      <c r="O524" t="b">
        <v>0</v>
      </c>
      <c r="P524">
        <v>9</v>
      </c>
      <c r="Q524" t="b">
        <v>1</v>
      </c>
      <c r="R524" t="s">
        <v>33</v>
      </c>
      <c r="S524">
        <v>150</v>
      </c>
      <c r="T524">
        <v>41.67</v>
      </c>
      <c r="U524" t="s">
        <v>34</v>
      </c>
      <c r="V524" t="s">
        <v>35</v>
      </c>
      <c r="W524" s="7">
        <v>42529.022013888884</v>
      </c>
      <c r="X524" s="7">
        <v>42566.901388888888</v>
      </c>
      <c r="Y524" t="str">
        <f>VLOOKUP(H524,goalrangelookup,2,TRUE)</f>
        <v>0-999</v>
      </c>
    </row>
    <row r="525" spans="5:25" x14ac:dyDescent="0.3">
      <c r="E525">
        <v>3471</v>
      </c>
      <c r="F525" s="4" t="s">
        <v>1102</v>
      </c>
      <c r="G525" s="4" t="s">
        <v>1103</v>
      </c>
      <c r="H525" s="5">
        <v>500</v>
      </c>
      <c r="I525" s="6">
        <v>1073</v>
      </c>
      <c r="J525" t="s">
        <v>30</v>
      </c>
      <c r="K525" t="s">
        <v>31</v>
      </c>
      <c r="L525" t="s">
        <v>32</v>
      </c>
      <c r="M525">
        <v>1409515200</v>
      </c>
      <c r="N525">
        <v>1405971690</v>
      </c>
      <c r="O525" t="b">
        <v>0</v>
      </c>
      <c r="P525">
        <v>30</v>
      </c>
      <c r="Q525" t="b">
        <v>1</v>
      </c>
      <c r="R525" t="s">
        <v>33</v>
      </c>
      <c r="S525">
        <v>215</v>
      </c>
      <c r="T525">
        <v>35.770000000000003</v>
      </c>
      <c r="U525" t="s">
        <v>34</v>
      </c>
      <c r="V525" t="s">
        <v>35</v>
      </c>
      <c r="W525" s="7">
        <v>41841.820486111108</v>
      </c>
      <c r="X525" s="7">
        <v>41882.833333333336</v>
      </c>
      <c r="Y525" t="str">
        <f>VLOOKUP(H525,goalrangelookup,2,TRUE)</f>
        <v>0-999</v>
      </c>
    </row>
    <row r="526" spans="5:25" x14ac:dyDescent="0.3">
      <c r="E526">
        <v>3472</v>
      </c>
      <c r="F526" s="4" t="s">
        <v>1104</v>
      </c>
      <c r="G526" s="4" t="s">
        <v>1105</v>
      </c>
      <c r="H526" s="5">
        <v>2000</v>
      </c>
      <c r="I526" s="6">
        <v>2041</v>
      </c>
      <c r="J526" t="s">
        <v>30</v>
      </c>
      <c r="K526" t="s">
        <v>38</v>
      </c>
      <c r="L526" t="s">
        <v>39</v>
      </c>
      <c r="M526">
        <v>1415253540</v>
      </c>
      <c r="N526">
        <v>1413432331</v>
      </c>
      <c r="O526" t="b">
        <v>0</v>
      </c>
      <c r="P526">
        <v>23</v>
      </c>
      <c r="Q526" t="b">
        <v>1</v>
      </c>
      <c r="R526" t="s">
        <v>33</v>
      </c>
      <c r="S526">
        <v>102</v>
      </c>
      <c r="T526">
        <v>88.74</v>
      </c>
      <c r="U526" t="s">
        <v>34</v>
      </c>
      <c r="V526" t="s">
        <v>35</v>
      </c>
      <c r="W526" s="7">
        <v>41928.170497685183</v>
      </c>
      <c r="X526" s="7">
        <v>41949.249305555553</v>
      </c>
      <c r="Y526" t="str">
        <f>VLOOKUP(H526,goalrangelookup,2,TRUE)</f>
        <v>1000-4999</v>
      </c>
    </row>
    <row r="527" spans="5:25" x14ac:dyDescent="0.3">
      <c r="E527">
        <v>3473</v>
      </c>
      <c r="F527" s="4" t="s">
        <v>1106</v>
      </c>
      <c r="G527" s="4" t="s">
        <v>1107</v>
      </c>
      <c r="H527" s="5">
        <v>4900</v>
      </c>
      <c r="I527" s="6">
        <v>4900</v>
      </c>
      <c r="J527" t="s">
        <v>30</v>
      </c>
      <c r="K527" t="s">
        <v>38</v>
      </c>
      <c r="L527" t="s">
        <v>39</v>
      </c>
      <c r="M527">
        <v>1426883220</v>
      </c>
      <c r="N527">
        <v>1425067296</v>
      </c>
      <c r="O527" t="b">
        <v>0</v>
      </c>
      <c r="P527">
        <v>33</v>
      </c>
      <c r="Q527" t="b">
        <v>1</v>
      </c>
      <c r="R527" t="s">
        <v>33</v>
      </c>
      <c r="S527">
        <v>100</v>
      </c>
      <c r="T527">
        <v>148.47999999999999</v>
      </c>
      <c r="U527" t="s">
        <v>34</v>
      </c>
      <c r="V527" t="s">
        <v>35</v>
      </c>
      <c r="W527" s="7">
        <v>42062.834444444445</v>
      </c>
      <c r="X527" s="7">
        <v>42083.852083333331</v>
      </c>
      <c r="Y527" t="str">
        <f>VLOOKUP(H527,goalrangelookup,2,TRUE)</f>
        <v>1000-4999</v>
      </c>
    </row>
    <row r="528" spans="5:25" x14ac:dyDescent="0.3">
      <c r="E528">
        <v>3474</v>
      </c>
      <c r="F528" s="4" t="s">
        <v>1108</v>
      </c>
      <c r="G528" s="4" t="s">
        <v>1109</v>
      </c>
      <c r="H528" s="5">
        <v>2000</v>
      </c>
      <c r="I528" s="6">
        <v>2020</v>
      </c>
      <c r="J528" t="s">
        <v>30</v>
      </c>
      <c r="K528" t="s">
        <v>31</v>
      </c>
      <c r="L528" t="s">
        <v>32</v>
      </c>
      <c r="M528">
        <v>1469016131</v>
      </c>
      <c r="N528">
        <v>1466424131</v>
      </c>
      <c r="O528" t="b">
        <v>0</v>
      </c>
      <c r="P528">
        <v>39</v>
      </c>
      <c r="Q528" t="b">
        <v>1</v>
      </c>
      <c r="R528" t="s">
        <v>33</v>
      </c>
      <c r="S528">
        <v>101</v>
      </c>
      <c r="T528">
        <v>51.79</v>
      </c>
      <c r="U528" t="s">
        <v>34</v>
      </c>
      <c r="V528" t="s">
        <v>35</v>
      </c>
      <c r="W528" s="7">
        <v>42541.501516203702</v>
      </c>
      <c r="X528" s="7">
        <v>42571.501516203702</v>
      </c>
      <c r="Y528" t="str">
        <f>VLOOKUP(H528,goalrangelookup,2,TRUE)</f>
        <v>1000-4999</v>
      </c>
    </row>
    <row r="529" spans="5:25" x14ac:dyDescent="0.3">
      <c r="E529">
        <v>3475</v>
      </c>
      <c r="F529" s="4" t="s">
        <v>1110</v>
      </c>
      <c r="G529" s="4" t="s">
        <v>1111</v>
      </c>
      <c r="H529" s="5">
        <v>300</v>
      </c>
      <c r="I529" s="6">
        <v>340</v>
      </c>
      <c r="J529" t="s">
        <v>30</v>
      </c>
      <c r="K529" t="s">
        <v>31</v>
      </c>
      <c r="L529" t="s">
        <v>32</v>
      </c>
      <c r="M529">
        <v>1414972800</v>
      </c>
      <c r="N529">
        <v>1412629704</v>
      </c>
      <c r="O529" t="b">
        <v>0</v>
      </c>
      <c r="P529">
        <v>17</v>
      </c>
      <c r="Q529" t="b">
        <v>1</v>
      </c>
      <c r="R529" t="s">
        <v>33</v>
      </c>
      <c r="S529">
        <v>113</v>
      </c>
      <c r="T529">
        <v>20</v>
      </c>
      <c r="U529" t="s">
        <v>34</v>
      </c>
      <c r="V529" t="s">
        <v>35</v>
      </c>
      <c r="W529" s="7">
        <v>41918.880833333329</v>
      </c>
      <c r="X529" s="7">
        <v>41946</v>
      </c>
      <c r="Y529" t="str">
        <f>VLOOKUP(H529,goalrangelookup,2,TRUE)</f>
        <v>0-999</v>
      </c>
    </row>
    <row r="530" spans="5:25" x14ac:dyDescent="0.3">
      <c r="E530">
        <v>3476</v>
      </c>
      <c r="F530" s="4" t="s">
        <v>1112</v>
      </c>
      <c r="G530" s="4" t="s">
        <v>1113</v>
      </c>
      <c r="H530" s="5">
        <v>300</v>
      </c>
      <c r="I530" s="6">
        <v>312</v>
      </c>
      <c r="J530" t="s">
        <v>30</v>
      </c>
      <c r="K530" t="s">
        <v>38</v>
      </c>
      <c r="L530" t="s">
        <v>39</v>
      </c>
      <c r="M530">
        <v>1414378800</v>
      </c>
      <c r="N530">
        <v>1412836990</v>
      </c>
      <c r="O530" t="b">
        <v>0</v>
      </c>
      <c r="P530">
        <v>6</v>
      </c>
      <c r="Q530" t="b">
        <v>1</v>
      </c>
      <c r="R530" t="s">
        <v>33</v>
      </c>
      <c r="S530">
        <v>104</v>
      </c>
      <c r="T530">
        <v>52</v>
      </c>
      <c r="U530" t="s">
        <v>34</v>
      </c>
      <c r="V530" t="s">
        <v>35</v>
      </c>
      <c r="W530" s="7">
        <v>41921.279976851853</v>
      </c>
      <c r="X530" s="7">
        <v>41939.125</v>
      </c>
      <c r="Y530" t="str">
        <f>VLOOKUP(H530,goalrangelookup,2,TRUE)</f>
        <v>0-999</v>
      </c>
    </row>
    <row r="531" spans="5:25" x14ac:dyDescent="0.3">
      <c r="E531">
        <v>3477</v>
      </c>
      <c r="F531" s="4" t="s">
        <v>1114</v>
      </c>
      <c r="G531" s="4" t="s">
        <v>1115</v>
      </c>
      <c r="H531" s="5">
        <v>1800</v>
      </c>
      <c r="I531" s="6">
        <v>2076</v>
      </c>
      <c r="J531" t="s">
        <v>30</v>
      </c>
      <c r="K531" t="s">
        <v>38</v>
      </c>
      <c r="L531" t="s">
        <v>39</v>
      </c>
      <c r="M531">
        <v>1431831600</v>
      </c>
      <c r="N531">
        <v>1430761243</v>
      </c>
      <c r="O531" t="b">
        <v>0</v>
      </c>
      <c r="P531">
        <v>39</v>
      </c>
      <c r="Q531" t="b">
        <v>1</v>
      </c>
      <c r="R531" t="s">
        <v>33</v>
      </c>
      <c r="S531">
        <v>115</v>
      </c>
      <c r="T531">
        <v>53.23</v>
      </c>
      <c r="U531" t="s">
        <v>34</v>
      </c>
      <c r="V531" t="s">
        <v>35</v>
      </c>
      <c r="W531" s="7">
        <v>42128.736608796295</v>
      </c>
      <c r="X531" s="7">
        <v>42141.125</v>
      </c>
      <c r="Y531" t="str">
        <f>VLOOKUP(H531,goalrangelookup,2,TRUE)</f>
        <v>1000-4999</v>
      </c>
    </row>
    <row r="532" spans="5:25" x14ac:dyDescent="0.3">
      <c r="E532">
        <v>3478</v>
      </c>
      <c r="F532" s="4" t="s">
        <v>1116</v>
      </c>
      <c r="G532" s="4" t="s">
        <v>1117</v>
      </c>
      <c r="H532" s="5">
        <v>2000</v>
      </c>
      <c r="I532" s="6">
        <v>2257</v>
      </c>
      <c r="J532" t="s">
        <v>30</v>
      </c>
      <c r="K532" t="s">
        <v>38</v>
      </c>
      <c r="L532" t="s">
        <v>39</v>
      </c>
      <c r="M532">
        <v>1426539600</v>
      </c>
      <c r="N532">
        <v>1424296822</v>
      </c>
      <c r="O532" t="b">
        <v>0</v>
      </c>
      <c r="P532">
        <v>57</v>
      </c>
      <c r="Q532" t="b">
        <v>1</v>
      </c>
      <c r="R532" t="s">
        <v>33</v>
      </c>
      <c r="S532">
        <v>113</v>
      </c>
      <c r="T532">
        <v>39.6</v>
      </c>
      <c r="U532" t="s">
        <v>34</v>
      </c>
      <c r="V532" t="s">
        <v>35</v>
      </c>
      <c r="W532" s="7">
        <v>42053.916921296302</v>
      </c>
      <c r="X532" s="7">
        <v>42079.875</v>
      </c>
      <c r="Y532" t="str">
        <f>VLOOKUP(H532,goalrangelookup,2,TRUE)</f>
        <v>1000-4999</v>
      </c>
    </row>
    <row r="533" spans="5:25" x14ac:dyDescent="0.3">
      <c r="E533">
        <v>3479</v>
      </c>
      <c r="F533" s="4" t="s">
        <v>1118</v>
      </c>
      <c r="G533" s="4" t="s">
        <v>1119</v>
      </c>
      <c r="H533" s="5">
        <v>1500</v>
      </c>
      <c r="I533" s="6">
        <v>1918</v>
      </c>
      <c r="J533" t="s">
        <v>30</v>
      </c>
      <c r="K533" t="s">
        <v>31</v>
      </c>
      <c r="L533" t="s">
        <v>32</v>
      </c>
      <c r="M533">
        <v>1403382680</v>
      </c>
      <c r="N533">
        <v>1400790680</v>
      </c>
      <c r="O533" t="b">
        <v>0</v>
      </c>
      <c r="P533">
        <v>56</v>
      </c>
      <c r="Q533" t="b">
        <v>1</v>
      </c>
      <c r="R533" t="s">
        <v>33</v>
      </c>
      <c r="S533">
        <v>128</v>
      </c>
      <c r="T533">
        <v>34.25</v>
      </c>
      <c r="U533" t="s">
        <v>34</v>
      </c>
      <c r="V533" t="s">
        <v>35</v>
      </c>
      <c r="W533" s="7">
        <v>41781.855092592588</v>
      </c>
      <c r="X533" s="7">
        <v>41811.855092592588</v>
      </c>
      <c r="Y533" t="str">
        <f>VLOOKUP(H533,goalrangelookup,2,TRUE)</f>
        <v>1000-4999</v>
      </c>
    </row>
    <row r="534" spans="5:25" x14ac:dyDescent="0.3">
      <c r="E534">
        <v>3480</v>
      </c>
      <c r="F534" s="4" t="s">
        <v>1120</v>
      </c>
      <c r="G534" s="4" t="s">
        <v>1121</v>
      </c>
      <c r="H534" s="5">
        <v>1500</v>
      </c>
      <c r="I534" s="6">
        <v>2140</v>
      </c>
      <c r="J534" t="s">
        <v>30</v>
      </c>
      <c r="K534" t="s">
        <v>38</v>
      </c>
      <c r="L534" t="s">
        <v>39</v>
      </c>
      <c r="M534">
        <v>1436562000</v>
      </c>
      <c r="N534">
        <v>1434440227</v>
      </c>
      <c r="O534" t="b">
        <v>0</v>
      </c>
      <c r="P534">
        <v>13</v>
      </c>
      <c r="Q534" t="b">
        <v>1</v>
      </c>
      <c r="R534" t="s">
        <v>33</v>
      </c>
      <c r="S534">
        <v>143</v>
      </c>
      <c r="T534">
        <v>164.62</v>
      </c>
      <c r="U534" t="s">
        <v>34</v>
      </c>
      <c r="V534" t="s">
        <v>35</v>
      </c>
      <c r="W534" s="7">
        <v>42171.317442129628</v>
      </c>
      <c r="X534" s="7">
        <v>42195.875</v>
      </c>
      <c r="Y534" t="str">
        <f>VLOOKUP(H534,goalrangelookup,2,TRUE)</f>
        <v>1000-4999</v>
      </c>
    </row>
    <row r="535" spans="5:25" x14ac:dyDescent="0.3">
      <c r="E535">
        <v>3481</v>
      </c>
      <c r="F535" s="4" t="s">
        <v>1122</v>
      </c>
      <c r="G535" s="4" t="s">
        <v>1123</v>
      </c>
      <c r="H535" s="5">
        <v>10000</v>
      </c>
      <c r="I535" s="6">
        <v>11880</v>
      </c>
      <c r="J535" t="s">
        <v>30</v>
      </c>
      <c r="K535" t="s">
        <v>146</v>
      </c>
      <c r="L535" t="s">
        <v>147</v>
      </c>
      <c r="M535">
        <v>1420178188</v>
      </c>
      <c r="N535">
        <v>1418709388</v>
      </c>
      <c r="O535" t="b">
        <v>0</v>
      </c>
      <c r="P535">
        <v>95</v>
      </c>
      <c r="Q535" t="b">
        <v>1</v>
      </c>
      <c r="R535" t="s">
        <v>33</v>
      </c>
      <c r="S535">
        <v>119</v>
      </c>
      <c r="T535">
        <v>125.05</v>
      </c>
      <c r="U535" t="s">
        <v>34</v>
      </c>
      <c r="V535" t="s">
        <v>35</v>
      </c>
      <c r="W535" s="7">
        <v>41989.24754629629</v>
      </c>
      <c r="X535" s="7">
        <v>42006.24754629629</v>
      </c>
      <c r="Y535" t="str">
        <f>VLOOKUP(H535,goalrangelookup,2,TRUE)</f>
        <v>10000-14999</v>
      </c>
    </row>
    <row r="536" spans="5:25" x14ac:dyDescent="0.3">
      <c r="E536">
        <v>3482</v>
      </c>
      <c r="F536" s="4" t="s">
        <v>1124</v>
      </c>
      <c r="G536" s="4" t="s">
        <v>1125</v>
      </c>
      <c r="H536" s="5">
        <v>3000</v>
      </c>
      <c r="I536" s="6">
        <v>4150</v>
      </c>
      <c r="J536" t="s">
        <v>30</v>
      </c>
      <c r="K536" t="s">
        <v>31</v>
      </c>
      <c r="L536" t="s">
        <v>32</v>
      </c>
      <c r="M536">
        <v>1404671466</v>
      </c>
      <c r="N536">
        <v>1402079466</v>
      </c>
      <c r="O536" t="b">
        <v>0</v>
      </c>
      <c r="P536">
        <v>80</v>
      </c>
      <c r="Q536" t="b">
        <v>1</v>
      </c>
      <c r="R536" t="s">
        <v>33</v>
      </c>
      <c r="S536">
        <v>138</v>
      </c>
      <c r="T536">
        <v>51.88</v>
      </c>
      <c r="U536" t="s">
        <v>34</v>
      </c>
      <c r="V536" t="s">
        <v>35</v>
      </c>
      <c r="W536" s="7">
        <v>41796.771597222221</v>
      </c>
      <c r="X536" s="7">
        <v>41826.771597222221</v>
      </c>
      <c r="Y536" t="str">
        <f>VLOOKUP(H536,goalrangelookup,2,TRUE)</f>
        <v>1000-4999</v>
      </c>
    </row>
    <row r="537" spans="5:25" x14ac:dyDescent="0.3">
      <c r="E537">
        <v>3483</v>
      </c>
      <c r="F537" s="4" t="s">
        <v>1126</v>
      </c>
      <c r="G537" s="4" t="s">
        <v>1127</v>
      </c>
      <c r="H537" s="5">
        <v>3350</v>
      </c>
      <c r="I537" s="6">
        <v>5358</v>
      </c>
      <c r="J537" t="s">
        <v>30</v>
      </c>
      <c r="K537" t="s">
        <v>38</v>
      </c>
      <c r="L537" t="s">
        <v>39</v>
      </c>
      <c r="M537">
        <v>1404403381</v>
      </c>
      <c r="N537">
        <v>1401811381</v>
      </c>
      <c r="O537" t="b">
        <v>0</v>
      </c>
      <c r="P537">
        <v>133</v>
      </c>
      <c r="Q537" t="b">
        <v>1</v>
      </c>
      <c r="R537" t="s">
        <v>33</v>
      </c>
      <c r="S537">
        <v>160</v>
      </c>
      <c r="T537">
        <v>40.29</v>
      </c>
      <c r="U537" t="s">
        <v>34</v>
      </c>
      <c r="V537" t="s">
        <v>35</v>
      </c>
      <c r="W537" s="7">
        <v>41793.668761574074</v>
      </c>
      <c r="X537" s="7">
        <v>41823.668761574074</v>
      </c>
      <c r="Y537" t="str">
        <f>VLOOKUP(H537,goalrangelookup,2,TRUE)</f>
        <v>1000-4999</v>
      </c>
    </row>
    <row r="538" spans="5:25" x14ac:dyDescent="0.3">
      <c r="E538">
        <v>3484</v>
      </c>
      <c r="F538" s="4" t="s">
        <v>1128</v>
      </c>
      <c r="G538" s="4" t="s">
        <v>1129</v>
      </c>
      <c r="H538" s="5">
        <v>2500</v>
      </c>
      <c r="I538" s="6">
        <v>2856</v>
      </c>
      <c r="J538" t="s">
        <v>30</v>
      </c>
      <c r="K538" t="s">
        <v>38</v>
      </c>
      <c r="L538" t="s">
        <v>39</v>
      </c>
      <c r="M538">
        <v>1466014499</v>
      </c>
      <c r="N538">
        <v>1463422499</v>
      </c>
      <c r="O538" t="b">
        <v>0</v>
      </c>
      <c r="P538">
        <v>44</v>
      </c>
      <c r="Q538" t="b">
        <v>1</v>
      </c>
      <c r="R538" t="s">
        <v>33</v>
      </c>
      <c r="S538">
        <v>114</v>
      </c>
      <c r="T538">
        <v>64.91</v>
      </c>
      <c r="U538" t="s">
        <v>34</v>
      </c>
      <c r="V538" t="s">
        <v>35</v>
      </c>
      <c r="W538" s="7">
        <v>42506.760405092587</v>
      </c>
      <c r="X538" s="7">
        <v>42536.760405092587</v>
      </c>
      <c r="Y538" t="str">
        <f>VLOOKUP(H538,goalrangelookup,2,TRUE)</f>
        <v>1000-4999</v>
      </c>
    </row>
    <row r="539" spans="5:25" x14ac:dyDescent="0.3">
      <c r="E539">
        <v>3485</v>
      </c>
      <c r="F539" s="4" t="s">
        <v>1130</v>
      </c>
      <c r="G539" s="4" t="s">
        <v>1131</v>
      </c>
      <c r="H539" s="5">
        <v>1650</v>
      </c>
      <c r="I539" s="6">
        <v>1660</v>
      </c>
      <c r="J539" t="s">
        <v>30</v>
      </c>
      <c r="K539" t="s">
        <v>38</v>
      </c>
      <c r="L539" t="s">
        <v>39</v>
      </c>
      <c r="M539">
        <v>1454431080</v>
      </c>
      <c r="N539">
        <v>1451839080</v>
      </c>
      <c r="O539" t="b">
        <v>0</v>
      </c>
      <c r="P539">
        <v>30</v>
      </c>
      <c r="Q539" t="b">
        <v>1</v>
      </c>
      <c r="R539" t="s">
        <v>33</v>
      </c>
      <c r="S539">
        <v>101</v>
      </c>
      <c r="T539">
        <v>55.33</v>
      </c>
      <c r="U539" t="s">
        <v>34</v>
      </c>
      <c r="V539" t="s">
        <v>35</v>
      </c>
      <c r="W539" s="7">
        <v>42372.693055555559</v>
      </c>
      <c r="X539" s="7">
        <v>42402.693055555559</v>
      </c>
      <c r="Y539" t="str">
        <f>VLOOKUP(H539,goalrangelookup,2,TRUE)</f>
        <v>1000-4999</v>
      </c>
    </row>
    <row r="540" spans="5:25" x14ac:dyDescent="0.3">
      <c r="E540">
        <v>3486</v>
      </c>
      <c r="F540" s="4" t="s">
        <v>1132</v>
      </c>
      <c r="G540" s="4" t="s">
        <v>1133</v>
      </c>
      <c r="H540" s="5">
        <v>3000</v>
      </c>
      <c r="I540" s="6">
        <v>4656</v>
      </c>
      <c r="J540" t="s">
        <v>30</v>
      </c>
      <c r="K540" t="s">
        <v>38</v>
      </c>
      <c r="L540" t="s">
        <v>39</v>
      </c>
      <c r="M540">
        <v>1433314740</v>
      </c>
      <c r="N540">
        <v>1430600401</v>
      </c>
      <c r="O540" t="b">
        <v>0</v>
      </c>
      <c r="P540">
        <v>56</v>
      </c>
      <c r="Q540" t="b">
        <v>1</v>
      </c>
      <c r="R540" t="s">
        <v>33</v>
      </c>
      <c r="S540">
        <v>155</v>
      </c>
      <c r="T540">
        <v>83.14</v>
      </c>
      <c r="U540" t="s">
        <v>34</v>
      </c>
      <c r="V540" t="s">
        <v>35</v>
      </c>
      <c r="W540" s="7">
        <v>42126.87501157407</v>
      </c>
      <c r="X540" s="7">
        <v>42158.290972222225</v>
      </c>
      <c r="Y540" t="str">
        <f>VLOOKUP(H540,goalrangelookup,2,TRUE)</f>
        <v>1000-4999</v>
      </c>
    </row>
    <row r="541" spans="5:25" x14ac:dyDescent="0.3">
      <c r="E541">
        <v>3487</v>
      </c>
      <c r="F541" s="4" t="s">
        <v>1134</v>
      </c>
      <c r="G541" s="4" t="s">
        <v>1135</v>
      </c>
      <c r="H541" s="5">
        <v>2000</v>
      </c>
      <c r="I541" s="6">
        <v>2555</v>
      </c>
      <c r="J541" t="s">
        <v>30</v>
      </c>
      <c r="K541" t="s">
        <v>31</v>
      </c>
      <c r="L541" t="s">
        <v>32</v>
      </c>
      <c r="M541">
        <v>1435185252</v>
      </c>
      <c r="N541">
        <v>1432593252</v>
      </c>
      <c r="O541" t="b">
        <v>0</v>
      </c>
      <c r="P541">
        <v>66</v>
      </c>
      <c r="Q541" t="b">
        <v>1</v>
      </c>
      <c r="R541" t="s">
        <v>33</v>
      </c>
      <c r="S541">
        <v>128</v>
      </c>
      <c r="T541">
        <v>38.71</v>
      </c>
      <c r="U541" t="s">
        <v>34</v>
      </c>
      <c r="V541" t="s">
        <v>35</v>
      </c>
      <c r="W541" s="7">
        <v>42149.940416666665</v>
      </c>
      <c r="X541" s="7">
        <v>42179.940416666665</v>
      </c>
      <c r="Y541" t="str">
        <f>VLOOKUP(H541,goalrangelookup,2,TRUE)</f>
        <v>1000-4999</v>
      </c>
    </row>
    <row r="542" spans="5:25" x14ac:dyDescent="0.3">
      <c r="E542">
        <v>3488</v>
      </c>
      <c r="F542" s="4" t="s">
        <v>1136</v>
      </c>
      <c r="G542" s="4" t="s">
        <v>1137</v>
      </c>
      <c r="H542" s="5">
        <v>3000</v>
      </c>
      <c r="I542" s="6">
        <v>3636</v>
      </c>
      <c r="J542" t="s">
        <v>30</v>
      </c>
      <c r="K542" t="s">
        <v>38</v>
      </c>
      <c r="L542" t="s">
        <v>39</v>
      </c>
      <c r="M542">
        <v>1429286400</v>
      </c>
      <c r="N542">
        <v>1427221560</v>
      </c>
      <c r="O542" t="b">
        <v>0</v>
      </c>
      <c r="P542">
        <v>29</v>
      </c>
      <c r="Q542" t="b">
        <v>1</v>
      </c>
      <c r="R542" t="s">
        <v>33</v>
      </c>
      <c r="S542">
        <v>121</v>
      </c>
      <c r="T542">
        <v>125.38</v>
      </c>
      <c r="U542" t="s">
        <v>34</v>
      </c>
      <c r="V542" t="s">
        <v>35</v>
      </c>
      <c r="W542" s="7">
        <v>42087.768055555556</v>
      </c>
      <c r="X542" s="7">
        <v>42111.666666666672</v>
      </c>
      <c r="Y542" t="str">
        <f>VLOOKUP(H542,goalrangelookup,2,TRUE)</f>
        <v>1000-4999</v>
      </c>
    </row>
    <row r="543" spans="5:25" x14ac:dyDescent="0.3">
      <c r="E543">
        <v>3489</v>
      </c>
      <c r="F543" s="4" t="s">
        <v>1138</v>
      </c>
      <c r="G543" s="4" t="s">
        <v>1139</v>
      </c>
      <c r="H543" s="5">
        <v>5000</v>
      </c>
      <c r="I543" s="6">
        <v>5635</v>
      </c>
      <c r="J543" t="s">
        <v>30</v>
      </c>
      <c r="K543" t="s">
        <v>31</v>
      </c>
      <c r="L543" t="s">
        <v>32</v>
      </c>
      <c r="M543">
        <v>1400965200</v>
      </c>
      <c r="N543">
        <v>1398352531</v>
      </c>
      <c r="O543" t="b">
        <v>0</v>
      </c>
      <c r="P543">
        <v>72</v>
      </c>
      <c r="Q543" t="b">
        <v>1</v>
      </c>
      <c r="R543" t="s">
        <v>33</v>
      </c>
      <c r="S543">
        <v>113</v>
      </c>
      <c r="T543">
        <v>78.260000000000005</v>
      </c>
      <c r="U543" t="s">
        <v>34</v>
      </c>
      <c r="V543" t="s">
        <v>35</v>
      </c>
      <c r="W543" s="7">
        <v>41753.635775462964</v>
      </c>
      <c r="X543" s="7">
        <v>41783.875</v>
      </c>
      <c r="Y543" t="str">
        <f>VLOOKUP(H543,goalrangelookup,2,TRUE)</f>
        <v>5000-9999</v>
      </c>
    </row>
    <row r="544" spans="5:25" x14ac:dyDescent="0.3">
      <c r="E544">
        <v>3490</v>
      </c>
      <c r="F544" s="4" t="s">
        <v>1140</v>
      </c>
      <c r="G544" s="4" t="s">
        <v>1141</v>
      </c>
      <c r="H544" s="5">
        <v>1000</v>
      </c>
      <c r="I544" s="6">
        <v>1275</v>
      </c>
      <c r="J544" t="s">
        <v>30</v>
      </c>
      <c r="K544" t="s">
        <v>38</v>
      </c>
      <c r="L544" t="s">
        <v>39</v>
      </c>
      <c r="M544">
        <v>1460574924</v>
      </c>
      <c r="N544">
        <v>1457982924</v>
      </c>
      <c r="O544" t="b">
        <v>0</v>
      </c>
      <c r="P544">
        <v>27</v>
      </c>
      <c r="Q544" t="b">
        <v>1</v>
      </c>
      <c r="R544" t="s">
        <v>33</v>
      </c>
      <c r="S544">
        <v>128</v>
      </c>
      <c r="T544">
        <v>47.22</v>
      </c>
      <c r="U544" t="s">
        <v>34</v>
      </c>
      <c r="V544" t="s">
        <v>35</v>
      </c>
      <c r="W544" s="7">
        <v>42443.802361111113</v>
      </c>
      <c r="X544" s="7">
        <v>42473.802361111113</v>
      </c>
      <c r="Y544" t="str">
        <f>VLOOKUP(H544,goalrangelookup,2,TRUE)</f>
        <v>1000-4999</v>
      </c>
    </row>
    <row r="545" spans="5:25" x14ac:dyDescent="0.3">
      <c r="E545">
        <v>3491</v>
      </c>
      <c r="F545" s="4" t="s">
        <v>1142</v>
      </c>
      <c r="G545" s="4" t="s">
        <v>1143</v>
      </c>
      <c r="H545" s="5">
        <v>500</v>
      </c>
      <c r="I545" s="6">
        <v>791</v>
      </c>
      <c r="J545" t="s">
        <v>30</v>
      </c>
      <c r="K545" t="s">
        <v>38</v>
      </c>
      <c r="L545" t="s">
        <v>39</v>
      </c>
      <c r="M545">
        <v>1431928784</v>
      </c>
      <c r="N545">
        <v>1430114384</v>
      </c>
      <c r="O545" t="b">
        <v>0</v>
      </c>
      <c r="P545">
        <v>10</v>
      </c>
      <c r="Q545" t="b">
        <v>1</v>
      </c>
      <c r="R545" t="s">
        <v>33</v>
      </c>
      <c r="S545">
        <v>158</v>
      </c>
      <c r="T545">
        <v>79.099999999999994</v>
      </c>
      <c r="U545" t="s">
        <v>34</v>
      </c>
      <c r="V545" t="s">
        <v>35</v>
      </c>
      <c r="W545" s="7">
        <v>42121.249814814815</v>
      </c>
      <c r="X545" s="7">
        <v>42142.249814814815</v>
      </c>
      <c r="Y545" t="str">
        <f>VLOOKUP(H545,goalrangelookup,2,TRUE)</f>
        <v>0-999</v>
      </c>
    </row>
    <row r="546" spans="5:25" x14ac:dyDescent="0.3">
      <c r="E546">
        <v>3492</v>
      </c>
      <c r="F546" s="4" t="s">
        <v>1144</v>
      </c>
      <c r="G546" s="4" t="s">
        <v>1145</v>
      </c>
      <c r="H546" s="5">
        <v>3800</v>
      </c>
      <c r="I546" s="6">
        <v>4000.22</v>
      </c>
      <c r="J546" t="s">
        <v>30</v>
      </c>
      <c r="K546" t="s">
        <v>38</v>
      </c>
      <c r="L546" t="s">
        <v>39</v>
      </c>
      <c r="M546">
        <v>1445818397</v>
      </c>
      <c r="N546">
        <v>1442794397</v>
      </c>
      <c r="O546" t="b">
        <v>0</v>
      </c>
      <c r="P546">
        <v>35</v>
      </c>
      <c r="Q546" t="b">
        <v>1</v>
      </c>
      <c r="R546" t="s">
        <v>33</v>
      </c>
      <c r="S546">
        <v>105</v>
      </c>
      <c r="T546">
        <v>114.29</v>
      </c>
      <c r="U546" t="s">
        <v>34</v>
      </c>
      <c r="V546" t="s">
        <v>35</v>
      </c>
      <c r="W546" s="7">
        <v>42268.009224537032</v>
      </c>
      <c r="X546" s="7">
        <v>42303.009224537032</v>
      </c>
      <c r="Y546" t="str">
        <f>VLOOKUP(H546,goalrangelookup,2,TRUE)</f>
        <v>1000-4999</v>
      </c>
    </row>
    <row r="547" spans="5:25" x14ac:dyDescent="0.3">
      <c r="E547">
        <v>3493</v>
      </c>
      <c r="F547" s="4" t="s">
        <v>1146</v>
      </c>
      <c r="G547" s="4" t="s">
        <v>1147</v>
      </c>
      <c r="H547" s="5">
        <v>1500</v>
      </c>
      <c r="I547" s="6">
        <v>1500</v>
      </c>
      <c r="J547" t="s">
        <v>30</v>
      </c>
      <c r="K547" t="s">
        <v>38</v>
      </c>
      <c r="L547" t="s">
        <v>39</v>
      </c>
      <c r="M547">
        <v>1408252260</v>
      </c>
      <c r="N547">
        <v>1406580436</v>
      </c>
      <c r="O547" t="b">
        <v>0</v>
      </c>
      <c r="P547">
        <v>29</v>
      </c>
      <c r="Q547" t="b">
        <v>1</v>
      </c>
      <c r="R547" t="s">
        <v>33</v>
      </c>
      <c r="S547">
        <v>100</v>
      </c>
      <c r="T547">
        <v>51.72</v>
      </c>
      <c r="U547" t="s">
        <v>34</v>
      </c>
      <c r="V547" t="s">
        <v>35</v>
      </c>
      <c r="W547" s="7">
        <v>41848.866157407407</v>
      </c>
      <c r="X547" s="7">
        <v>41868.21597222222</v>
      </c>
      <c r="Y547" t="str">
        <f>VLOOKUP(H547,goalrangelookup,2,TRUE)</f>
        <v>1000-4999</v>
      </c>
    </row>
    <row r="548" spans="5:25" x14ac:dyDescent="0.3">
      <c r="E548">
        <v>3494</v>
      </c>
      <c r="F548" s="4" t="s">
        <v>1148</v>
      </c>
      <c r="G548" s="4" t="s">
        <v>1149</v>
      </c>
      <c r="H548" s="5">
        <v>400</v>
      </c>
      <c r="I548" s="6">
        <v>400</v>
      </c>
      <c r="J548" t="s">
        <v>30</v>
      </c>
      <c r="K548" t="s">
        <v>38</v>
      </c>
      <c r="L548" t="s">
        <v>39</v>
      </c>
      <c r="M548">
        <v>1480140000</v>
      </c>
      <c r="N548">
        <v>1479186575</v>
      </c>
      <c r="O548" t="b">
        <v>0</v>
      </c>
      <c r="P548">
        <v>13</v>
      </c>
      <c r="Q548" t="b">
        <v>1</v>
      </c>
      <c r="R548" t="s">
        <v>33</v>
      </c>
      <c r="S548">
        <v>100</v>
      </c>
      <c r="T548">
        <v>30.77</v>
      </c>
      <c r="U548" t="s">
        <v>34</v>
      </c>
      <c r="V548" t="s">
        <v>35</v>
      </c>
      <c r="W548" s="7">
        <v>42689.214988425927</v>
      </c>
      <c r="X548" s="7">
        <v>42700.25</v>
      </c>
      <c r="Y548" t="str">
        <f>VLOOKUP(H548,goalrangelookup,2,TRUE)</f>
        <v>0-999</v>
      </c>
    </row>
    <row r="549" spans="5:25" x14ac:dyDescent="0.3">
      <c r="E549">
        <v>3495</v>
      </c>
      <c r="F549" s="4" t="s">
        <v>1150</v>
      </c>
      <c r="G549" s="4" t="s">
        <v>1151</v>
      </c>
      <c r="H549" s="5">
        <v>5000</v>
      </c>
      <c r="I549" s="6">
        <v>5343</v>
      </c>
      <c r="J549" t="s">
        <v>30</v>
      </c>
      <c r="K549" t="s">
        <v>56</v>
      </c>
      <c r="L549" t="s">
        <v>57</v>
      </c>
      <c r="M549">
        <v>1414862280</v>
      </c>
      <c r="N549">
        <v>1412360309</v>
      </c>
      <c r="O549" t="b">
        <v>0</v>
      </c>
      <c r="P549">
        <v>72</v>
      </c>
      <c r="Q549" t="b">
        <v>1</v>
      </c>
      <c r="R549" t="s">
        <v>33</v>
      </c>
      <c r="S549">
        <v>107</v>
      </c>
      <c r="T549">
        <v>74.209999999999994</v>
      </c>
      <c r="U549" t="s">
        <v>34</v>
      </c>
      <c r="V549" t="s">
        <v>35</v>
      </c>
      <c r="W549" s="7">
        <v>41915.762835648151</v>
      </c>
      <c r="X549" s="7">
        <v>41944.720833333333</v>
      </c>
      <c r="Y549" t="str">
        <f>VLOOKUP(H549,goalrangelookup,2,TRUE)</f>
        <v>5000-9999</v>
      </c>
    </row>
    <row r="550" spans="5:25" x14ac:dyDescent="0.3">
      <c r="E550">
        <v>3496</v>
      </c>
      <c r="F550" s="4" t="s">
        <v>1152</v>
      </c>
      <c r="G550" s="4" t="s">
        <v>1153</v>
      </c>
      <c r="H550" s="5">
        <v>3000</v>
      </c>
      <c r="I550" s="6">
        <v>3732</v>
      </c>
      <c r="J550" t="s">
        <v>30</v>
      </c>
      <c r="K550" t="s">
        <v>38</v>
      </c>
      <c r="L550" t="s">
        <v>39</v>
      </c>
      <c r="M550">
        <v>1473625166</v>
      </c>
      <c r="N550">
        <v>1470169166</v>
      </c>
      <c r="O550" t="b">
        <v>0</v>
      </c>
      <c r="P550">
        <v>78</v>
      </c>
      <c r="Q550" t="b">
        <v>1</v>
      </c>
      <c r="R550" t="s">
        <v>33</v>
      </c>
      <c r="S550">
        <v>124</v>
      </c>
      <c r="T550">
        <v>47.85</v>
      </c>
      <c r="U550" t="s">
        <v>34</v>
      </c>
      <c r="V550" t="s">
        <v>35</v>
      </c>
      <c r="W550" s="7">
        <v>42584.846828703703</v>
      </c>
      <c r="X550" s="7">
        <v>42624.846828703703</v>
      </c>
      <c r="Y550" t="str">
        <f>VLOOKUP(H550,goalrangelookup,2,TRUE)</f>
        <v>1000-4999</v>
      </c>
    </row>
    <row r="551" spans="5:25" x14ac:dyDescent="0.3">
      <c r="E551">
        <v>3497</v>
      </c>
      <c r="F551" s="4" t="s">
        <v>1154</v>
      </c>
      <c r="G551" s="4" t="s">
        <v>1155</v>
      </c>
      <c r="H551" s="5">
        <v>1551</v>
      </c>
      <c r="I551" s="6">
        <v>1686</v>
      </c>
      <c r="J551" t="s">
        <v>30</v>
      </c>
      <c r="K551" t="s">
        <v>38</v>
      </c>
      <c r="L551" t="s">
        <v>39</v>
      </c>
      <c r="M551">
        <v>1464904800</v>
      </c>
      <c r="N551">
        <v>1463852904</v>
      </c>
      <c r="O551" t="b">
        <v>0</v>
      </c>
      <c r="P551">
        <v>49</v>
      </c>
      <c r="Q551" t="b">
        <v>1</v>
      </c>
      <c r="R551" t="s">
        <v>33</v>
      </c>
      <c r="S551">
        <v>109</v>
      </c>
      <c r="T551">
        <v>34.409999999999997</v>
      </c>
      <c r="U551" t="s">
        <v>34</v>
      </c>
      <c r="V551" t="s">
        <v>35</v>
      </c>
      <c r="W551" s="7">
        <v>42511.741944444439</v>
      </c>
      <c r="X551" s="7">
        <v>42523.916666666672</v>
      </c>
      <c r="Y551" t="str">
        <f>VLOOKUP(H551,goalrangelookup,2,TRUE)</f>
        <v>1000-4999</v>
      </c>
    </row>
    <row r="552" spans="5:25" x14ac:dyDescent="0.3">
      <c r="E552">
        <v>3498</v>
      </c>
      <c r="F552" s="4" t="s">
        <v>1156</v>
      </c>
      <c r="G552" s="4" t="s">
        <v>1157</v>
      </c>
      <c r="H552" s="5">
        <v>1650</v>
      </c>
      <c r="I552" s="6">
        <v>1690</v>
      </c>
      <c r="J552" t="s">
        <v>30</v>
      </c>
      <c r="K552" t="s">
        <v>56</v>
      </c>
      <c r="L552" t="s">
        <v>57</v>
      </c>
      <c r="M552">
        <v>1464471840</v>
      </c>
      <c r="N552">
        <v>1459309704</v>
      </c>
      <c r="O552" t="b">
        <v>0</v>
      </c>
      <c r="P552">
        <v>42</v>
      </c>
      <c r="Q552" t="b">
        <v>1</v>
      </c>
      <c r="R552" t="s">
        <v>33</v>
      </c>
      <c r="S552">
        <v>102</v>
      </c>
      <c r="T552">
        <v>40.24</v>
      </c>
      <c r="U552" t="s">
        <v>34</v>
      </c>
      <c r="V552" t="s">
        <v>35</v>
      </c>
      <c r="W552" s="7">
        <v>42459.15861111111</v>
      </c>
      <c r="X552" s="7">
        <v>42518.905555555553</v>
      </c>
      <c r="Y552" t="str">
        <f>VLOOKUP(H552,goalrangelookup,2,TRUE)</f>
        <v>1000-4999</v>
      </c>
    </row>
    <row r="553" spans="5:25" x14ac:dyDescent="0.3">
      <c r="E553">
        <v>3499</v>
      </c>
      <c r="F553" s="4" t="s">
        <v>1158</v>
      </c>
      <c r="G553" s="4" t="s">
        <v>1159</v>
      </c>
      <c r="H553" s="5">
        <v>2000</v>
      </c>
      <c r="I553" s="6">
        <v>2110</v>
      </c>
      <c r="J553" t="s">
        <v>30</v>
      </c>
      <c r="K553" t="s">
        <v>38</v>
      </c>
      <c r="L553" t="s">
        <v>39</v>
      </c>
      <c r="M553">
        <v>1435733940</v>
      </c>
      <c r="N553">
        <v>1431046325</v>
      </c>
      <c r="O553" t="b">
        <v>0</v>
      </c>
      <c r="P553">
        <v>35</v>
      </c>
      <c r="Q553" t="b">
        <v>1</v>
      </c>
      <c r="R553" t="s">
        <v>33</v>
      </c>
      <c r="S553">
        <v>106</v>
      </c>
      <c r="T553">
        <v>60.29</v>
      </c>
      <c r="U553" t="s">
        <v>34</v>
      </c>
      <c r="V553" t="s">
        <v>35</v>
      </c>
      <c r="W553" s="7">
        <v>42132.036168981482</v>
      </c>
      <c r="X553" s="7">
        <v>42186.290972222225</v>
      </c>
      <c r="Y553" t="str">
        <f>VLOOKUP(H553,goalrangelookup,2,TRUE)</f>
        <v>1000-4999</v>
      </c>
    </row>
    <row r="554" spans="5:25" x14ac:dyDescent="0.3">
      <c r="E554">
        <v>3500</v>
      </c>
      <c r="F554" s="4" t="s">
        <v>1160</v>
      </c>
      <c r="G554" s="4" t="s">
        <v>1161</v>
      </c>
      <c r="H554" s="5">
        <v>1000</v>
      </c>
      <c r="I554" s="6">
        <v>1063</v>
      </c>
      <c r="J554" t="s">
        <v>30</v>
      </c>
      <c r="K554" t="s">
        <v>38</v>
      </c>
      <c r="L554" t="s">
        <v>39</v>
      </c>
      <c r="M554">
        <v>1457326740</v>
      </c>
      <c r="N554">
        <v>1455919438</v>
      </c>
      <c r="O554" t="b">
        <v>0</v>
      </c>
      <c r="P554">
        <v>42</v>
      </c>
      <c r="Q554" t="b">
        <v>1</v>
      </c>
      <c r="R554" t="s">
        <v>33</v>
      </c>
      <c r="S554">
        <v>106</v>
      </c>
      <c r="T554">
        <v>25.31</v>
      </c>
      <c r="U554" t="s">
        <v>34</v>
      </c>
      <c r="V554" t="s">
        <v>35</v>
      </c>
      <c r="W554" s="7">
        <v>42419.91942129629</v>
      </c>
      <c r="X554" s="7">
        <v>42436.207638888889</v>
      </c>
      <c r="Y554" t="str">
        <f>VLOOKUP(H554,goalrangelookup,2,TRUE)</f>
        <v>1000-4999</v>
      </c>
    </row>
    <row r="555" spans="5:25" x14ac:dyDescent="0.3">
      <c r="E555">
        <v>3501</v>
      </c>
      <c r="F555" s="4" t="s">
        <v>1162</v>
      </c>
      <c r="G555" s="4" t="s">
        <v>1163</v>
      </c>
      <c r="H555" s="5">
        <v>1500</v>
      </c>
      <c r="I555" s="6">
        <v>1510</v>
      </c>
      <c r="J555" t="s">
        <v>30</v>
      </c>
      <c r="K555" t="s">
        <v>31</v>
      </c>
      <c r="L555" t="s">
        <v>32</v>
      </c>
      <c r="M555">
        <v>1441995595</v>
      </c>
      <c r="N555">
        <v>1439835595</v>
      </c>
      <c r="O555" t="b">
        <v>0</v>
      </c>
      <c r="P555">
        <v>42</v>
      </c>
      <c r="Q555" t="b">
        <v>1</v>
      </c>
      <c r="R555" t="s">
        <v>33</v>
      </c>
      <c r="S555">
        <v>101</v>
      </c>
      <c r="T555">
        <v>35.950000000000003</v>
      </c>
      <c r="U555" t="s">
        <v>34</v>
      </c>
      <c r="V555" t="s">
        <v>35</v>
      </c>
      <c r="W555" s="7">
        <v>42233.763831018514</v>
      </c>
      <c r="X555" s="7">
        <v>42258.763831018514</v>
      </c>
      <c r="Y555" t="str">
        <f>VLOOKUP(H555,goalrangelookup,2,TRUE)</f>
        <v>1000-4999</v>
      </c>
    </row>
    <row r="556" spans="5:25" x14ac:dyDescent="0.3">
      <c r="E556">
        <v>3502</v>
      </c>
      <c r="F556" s="4" t="s">
        <v>1164</v>
      </c>
      <c r="G556" s="4" t="s">
        <v>1165</v>
      </c>
      <c r="H556" s="5">
        <v>4000</v>
      </c>
      <c r="I556" s="6">
        <v>4216</v>
      </c>
      <c r="J556" t="s">
        <v>30</v>
      </c>
      <c r="K556" t="s">
        <v>38</v>
      </c>
      <c r="L556" t="s">
        <v>39</v>
      </c>
      <c r="M556">
        <v>1458100740</v>
      </c>
      <c r="N556">
        <v>1456862924</v>
      </c>
      <c r="O556" t="b">
        <v>0</v>
      </c>
      <c r="P556">
        <v>31</v>
      </c>
      <c r="Q556" t="b">
        <v>1</v>
      </c>
      <c r="R556" t="s">
        <v>33</v>
      </c>
      <c r="S556">
        <v>105</v>
      </c>
      <c r="T556">
        <v>136</v>
      </c>
      <c r="U556" t="s">
        <v>34</v>
      </c>
      <c r="V556" t="s">
        <v>35</v>
      </c>
      <c r="W556" s="7">
        <v>42430.839398148149</v>
      </c>
      <c r="X556" s="7">
        <v>42445.165972222225</v>
      </c>
      <c r="Y556" t="str">
        <f>VLOOKUP(H556,goalrangelookup,2,TRUE)</f>
        <v>1000-4999</v>
      </c>
    </row>
    <row r="557" spans="5:25" x14ac:dyDescent="0.3">
      <c r="E557">
        <v>3503</v>
      </c>
      <c r="F557" s="4" t="s">
        <v>1166</v>
      </c>
      <c r="G557" s="4" t="s">
        <v>1167</v>
      </c>
      <c r="H557" s="5">
        <v>2500</v>
      </c>
      <c r="I557" s="6">
        <v>2689</v>
      </c>
      <c r="J557" t="s">
        <v>30</v>
      </c>
      <c r="K557" t="s">
        <v>31</v>
      </c>
      <c r="L557" t="s">
        <v>32</v>
      </c>
      <c r="M557">
        <v>1469359728</v>
      </c>
      <c r="N557">
        <v>1466767728</v>
      </c>
      <c r="O557" t="b">
        <v>0</v>
      </c>
      <c r="P557">
        <v>38</v>
      </c>
      <c r="Q557" t="b">
        <v>1</v>
      </c>
      <c r="R557" t="s">
        <v>33</v>
      </c>
      <c r="S557">
        <v>108</v>
      </c>
      <c r="T557">
        <v>70.760000000000005</v>
      </c>
      <c r="U557" t="s">
        <v>34</v>
      </c>
      <c r="V557" t="s">
        <v>35</v>
      </c>
      <c r="W557" s="7">
        <v>42545.478333333333</v>
      </c>
      <c r="X557" s="7">
        <v>42575.478333333333</v>
      </c>
      <c r="Y557" t="str">
        <f>VLOOKUP(H557,goalrangelookup,2,TRUE)</f>
        <v>1000-4999</v>
      </c>
    </row>
    <row r="558" spans="5:25" x14ac:dyDescent="0.3">
      <c r="E558">
        <v>3504</v>
      </c>
      <c r="F558" s="4" t="s">
        <v>1168</v>
      </c>
      <c r="G558" s="4" t="s">
        <v>1169</v>
      </c>
      <c r="H558" s="5">
        <v>1000</v>
      </c>
      <c r="I558" s="6">
        <v>1000</v>
      </c>
      <c r="J558" t="s">
        <v>30</v>
      </c>
      <c r="K558" t="s">
        <v>38</v>
      </c>
      <c r="L558" t="s">
        <v>39</v>
      </c>
      <c r="M558">
        <v>1447959491</v>
      </c>
      <c r="N558">
        <v>1445363891</v>
      </c>
      <c r="O558" t="b">
        <v>0</v>
      </c>
      <c r="P558">
        <v>8</v>
      </c>
      <c r="Q558" t="b">
        <v>1</v>
      </c>
      <c r="R558" t="s">
        <v>33</v>
      </c>
      <c r="S558">
        <v>100</v>
      </c>
      <c r="T558">
        <v>125</v>
      </c>
      <c r="U558" t="s">
        <v>34</v>
      </c>
      <c r="V558" t="s">
        <v>35</v>
      </c>
      <c r="W558" s="7">
        <v>42297.748738425929</v>
      </c>
      <c r="X558" s="7">
        <v>42327.790405092594</v>
      </c>
      <c r="Y558" t="str">
        <f>VLOOKUP(H558,goalrangelookup,2,TRUE)</f>
        <v>1000-4999</v>
      </c>
    </row>
    <row r="559" spans="5:25" ht="72" x14ac:dyDescent="0.3">
      <c r="E559">
        <v>3505</v>
      </c>
      <c r="F559" s="4" t="s">
        <v>1170</v>
      </c>
      <c r="G559" s="4" t="s">
        <v>1171</v>
      </c>
      <c r="H559" s="5">
        <v>2500</v>
      </c>
      <c r="I559" s="6">
        <v>2594</v>
      </c>
      <c r="J559" t="s">
        <v>30</v>
      </c>
      <c r="K559" t="s">
        <v>38</v>
      </c>
      <c r="L559" t="s">
        <v>39</v>
      </c>
      <c r="M559">
        <v>1399953600</v>
      </c>
      <c r="N559">
        <v>1398983245</v>
      </c>
      <c r="O559" t="b">
        <v>0</v>
      </c>
      <c r="P559">
        <v>39</v>
      </c>
      <c r="Q559" t="b">
        <v>1</v>
      </c>
      <c r="R559" t="s">
        <v>33</v>
      </c>
      <c r="S559">
        <v>104</v>
      </c>
      <c r="T559">
        <v>66.510000000000005</v>
      </c>
      <c r="U559" t="s">
        <v>34</v>
      </c>
      <c r="V559" t="s">
        <v>35</v>
      </c>
      <c r="W559" s="7">
        <v>41760.935706018521</v>
      </c>
      <c r="X559" s="7">
        <v>41772.166666666664</v>
      </c>
      <c r="Y559" t="str">
        <f>VLOOKUP(H559,goalrangelookup,2,TRUE)</f>
        <v>1000-4999</v>
      </c>
    </row>
    <row r="560" spans="5:25" x14ac:dyDescent="0.3">
      <c r="E560">
        <v>3506</v>
      </c>
      <c r="F560" s="4" t="s">
        <v>1172</v>
      </c>
      <c r="G560" s="4" t="s">
        <v>1173</v>
      </c>
      <c r="H560" s="5">
        <v>3000</v>
      </c>
      <c r="I560" s="6">
        <v>3045</v>
      </c>
      <c r="J560" t="s">
        <v>30</v>
      </c>
      <c r="K560" t="s">
        <v>38</v>
      </c>
      <c r="L560" t="s">
        <v>39</v>
      </c>
      <c r="M560">
        <v>1408815440</v>
      </c>
      <c r="N560">
        <v>1404927440</v>
      </c>
      <c r="O560" t="b">
        <v>0</v>
      </c>
      <c r="P560">
        <v>29</v>
      </c>
      <c r="Q560" t="b">
        <v>1</v>
      </c>
      <c r="R560" t="s">
        <v>33</v>
      </c>
      <c r="S560">
        <v>102</v>
      </c>
      <c r="T560">
        <v>105</v>
      </c>
      <c r="U560" t="s">
        <v>34</v>
      </c>
      <c r="V560" t="s">
        <v>35</v>
      </c>
      <c r="W560" s="7">
        <v>41829.734259259261</v>
      </c>
      <c r="X560" s="7">
        <v>41874.734259259261</v>
      </c>
      <c r="Y560" t="str">
        <f>VLOOKUP(H560,goalrangelookup,2,TRUE)</f>
        <v>1000-4999</v>
      </c>
    </row>
    <row r="561" spans="5:25" x14ac:dyDescent="0.3">
      <c r="E561">
        <v>3507</v>
      </c>
      <c r="F561" s="4" t="s">
        <v>1174</v>
      </c>
      <c r="G561" s="4" t="s">
        <v>1175</v>
      </c>
      <c r="H561" s="5">
        <v>10000</v>
      </c>
      <c r="I561" s="6">
        <v>10440</v>
      </c>
      <c r="J561" t="s">
        <v>30</v>
      </c>
      <c r="K561" t="s">
        <v>38</v>
      </c>
      <c r="L561" t="s">
        <v>39</v>
      </c>
      <c r="M561">
        <v>1464732537</v>
      </c>
      <c r="N561">
        <v>1462140537</v>
      </c>
      <c r="O561" t="b">
        <v>0</v>
      </c>
      <c r="P561">
        <v>72</v>
      </c>
      <c r="Q561" t="b">
        <v>1</v>
      </c>
      <c r="R561" t="s">
        <v>33</v>
      </c>
      <c r="S561">
        <v>104</v>
      </c>
      <c r="T561">
        <v>145</v>
      </c>
      <c r="U561" t="s">
        <v>34</v>
      </c>
      <c r="V561" t="s">
        <v>35</v>
      </c>
      <c r="W561" s="7">
        <v>42491.92288194444</v>
      </c>
      <c r="X561" s="7">
        <v>42521.92288194444</v>
      </c>
      <c r="Y561" t="str">
        <f>VLOOKUP(H561,goalrangelookup,2,TRUE)</f>
        <v>10000-14999</v>
      </c>
    </row>
    <row r="562" spans="5:25" x14ac:dyDescent="0.3">
      <c r="E562">
        <v>3508</v>
      </c>
      <c r="F562" s="4" t="s">
        <v>1176</v>
      </c>
      <c r="G562" s="4" t="s">
        <v>1177</v>
      </c>
      <c r="H562" s="5">
        <v>100</v>
      </c>
      <c r="I562" s="6">
        <v>180</v>
      </c>
      <c r="J562" t="s">
        <v>30</v>
      </c>
      <c r="K562" t="s">
        <v>31</v>
      </c>
      <c r="L562" t="s">
        <v>32</v>
      </c>
      <c r="M562">
        <v>1462914000</v>
      </c>
      <c r="N562">
        <v>1460914253</v>
      </c>
      <c r="O562" t="b">
        <v>0</v>
      </c>
      <c r="P562">
        <v>15</v>
      </c>
      <c r="Q562" t="b">
        <v>1</v>
      </c>
      <c r="R562" t="s">
        <v>33</v>
      </c>
      <c r="S562">
        <v>180</v>
      </c>
      <c r="T562">
        <v>12</v>
      </c>
      <c r="U562" t="s">
        <v>34</v>
      </c>
      <c r="V562" t="s">
        <v>35</v>
      </c>
      <c r="W562" s="7">
        <v>42477.729780092588</v>
      </c>
      <c r="X562" s="7">
        <v>42500.875</v>
      </c>
      <c r="Y562" t="str">
        <f>VLOOKUP(H562,goalrangelookup,2,TRUE)</f>
        <v>0-999</v>
      </c>
    </row>
    <row r="563" spans="5:25" x14ac:dyDescent="0.3">
      <c r="E563">
        <v>3509</v>
      </c>
      <c r="F563" s="4" t="s">
        <v>1178</v>
      </c>
      <c r="G563" s="4" t="s">
        <v>1179</v>
      </c>
      <c r="H563" s="5">
        <v>3000</v>
      </c>
      <c r="I563" s="6">
        <v>3190</v>
      </c>
      <c r="J563" t="s">
        <v>30</v>
      </c>
      <c r="K563" t="s">
        <v>38</v>
      </c>
      <c r="L563" t="s">
        <v>39</v>
      </c>
      <c r="M563">
        <v>1416545700</v>
      </c>
      <c r="N563">
        <v>1415392666</v>
      </c>
      <c r="O563" t="b">
        <v>0</v>
      </c>
      <c r="P563">
        <v>33</v>
      </c>
      <c r="Q563" t="b">
        <v>1</v>
      </c>
      <c r="R563" t="s">
        <v>33</v>
      </c>
      <c r="S563">
        <v>106</v>
      </c>
      <c r="T563">
        <v>96.67</v>
      </c>
      <c r="U563" t="s">
        <v>34</v>
      </c>
      <c r="V563" t="s">
        <v>35</v>
      </c>
      <c r="W563" s="7">
        <v>41950.859560185185</v>
      </c>
      <c r="X563" s="7">
        <v>41964.204861111109</v>
      </c>
      <c r="Y563" t="str">
        <f>VLOOKUP(H563,goalrangelookup,2,TRUE)</f>
        <v>1000-4999</v>
      </c>
    </row>
    <row r="564" spans="5:25" x14ac:dyDescent="0.3">
      <c r="E564">
        <v>3510</v>
      </c>
      <c r="F564" s="4" t="s">
        <v>1180</v>
      </c>
      <c r="G564" s="4" t="s">
        <v>1181</v>
      </c>
      <c r="H564" s="5">
        <v>900</v>
      </c>
      <c r="I564" s="6">
        <v>905</v>
      </c>
      <c r="J564" t="s">
        <v>30</v>
      </c>
      <c r="K564" t="s">
        <v>38</v>
      </c>
      <c r="L564" t="s">
        <v>39</v>
      </c>
      <c r="M564">
        <v>1404312846</v>
      </c>
      <c r="N564">
        <v>1402584846</v>
      </c>
      <c r="O564" t="b">
        <v>0</v>
      </c>
      <c r="P564">
        <v>15</v>
      </c>
      <c r="Q564" t="b">
        <v>1</v>
      </c>
      <c r="R564" t="s">
        <v>33</v>
      </c>
      <c r="S564">
        <v>101</v>
      </c>
      <c r="T564">
        <v>60.33</v>
      </c>
      <c r="U564" t="s">
        <v>34</v>
      </c>
      <c r="V564" t="s">
        <v>35</v>
      </c>
      <c r="W564" s="7">
        <v>41802.62090277778</v>
      </c>
      <c r="X564" s="7">
        <v>41822.62090277778</v>
      </c>
      <c r="Y564" t="str">
        <f>VLOOKUP(H564,goalrangelookup,2,TRUE)</f>
        <v>0-999</v>
      </c>
    </row>
    <row r="565" spans="5:25" x14ac:dyDescent="0.3">
      <c r="E565">
        <v>3511</v>
      </c>
      <c r="F565" s="4" t="s">
        <v>1182</v>
      </c>
      <c r="G565" s="4" t="s">
        <v>1183</v>
      </c>
      <c r="H565" s="5">
        <v>1500</v>
      </c>
      <c r="I565" s="6">
        <v>1518</v>
      </c>
      <c r="J565" t="s">
        <v>30</v>
      </c>
      <c r="K565" t="s">
        <v>31</v>
      </c>
      <c r="L565" t="s">
        <v>32</v>
      </c>
      <c r="M565">
        <v>1415385000</v>
      </c>
      <c r="N565">
        <v>1413406695</v>
      </c>
      <c r="O565" t="b">
        <v>0</v>
      </c>
      <c r="P565">
        <v>19</v>
      </c>
      <c r="Q565" t="b">
        <v>1</v>
      </c>
      <c r="R565" t="s">
        <v>33</v>
      </c>
      <c r="S565">
        <v>101</v>
      </c>
      <c r="T565">
        <v>79.89</v>
      </c>
      <c r="U565" t="s">
        <v>34</v>
      </c>
      <c r="V565" t="s">
        <v>35</v>
      </c>
      <c r="W565" s="7">
        <v>41927.873784722222</v>
      </c>
      <c r="X565" s="7">
        <v>41950.770833333336</v>
      </c>
      <c r="Y565" t="str">
        <f>VLOOKUP(H565,goalrangelookup,2,TRUE)</f>
        <v>1000-4999</v>
      </c>
    </row>
    <row r="566" spans="5:25" x14ac:dyDescent="0.3">
      <c r="E566">
        <v>3512</v>
      </c>
      <c r="F566" s="4" t="s">
        <v>1184</v>
      </c>
      <c r="G566" s="4" t="s">
        <v>1185</v>
      </c>
      <c r="H566" s="5">
        <v>1000</v>
      </c>
      <c r="I566" s="6">
        <v>1000</v>
      </c>
      <c r="J566" t="s">
        <v>30</v>
      </c>
      <c r="K566" t="s">
        <v>31</v>
      </c>
      <c r="L566" t="s">
        <v>32</v>
      </c>
      <c r="M566">
        <v>1429789992</v>
      </c>
      <c r="N566">
        <v>1424609592</v>
      </c>
      <c r="O566" t="b">
        <v>0</v>
      </c>
      <c r="P566">
        <v>17</v>
      </c>
      <c r="Q566" t="b">
        <v>1</v>
      </c>
      <c r="R566" t="s">
        <v>33</v>
      </c>
      <c r="S566">
        <v>100</v>
      </c>
      <c r="T566">
        <v>58.82</v>
      </c>
      <c r="U566" t="s">
        <v>34</v>
      </c>
      <c r="V566" t="s">
        <v>35</v>
      </c>
      <c r="W566" s="7">
        <v>42057.536944444444</v>
      </c>
      <c r="X566" s="7">
        <v>42117.49527777778</v>
      </c>
      <c r="Y566" t="str">
        <f>VLOOKUP(H566,goalrangelookup,2,TRUE)</f>
        <v>1000-4999</v>
      </c>
    </row>
    <row r="567" spans="5:25" x14ac:dyDescent="0.3">
      <c r="E567">
        <v>3513</v>
      </c>
      <c r="F567" s="4" t="s">
        <v>1186</v>
      </c>
      <c r="G567" s="4" t="s">
        <v>1187</v>
      </c>
      <c r="H567" s="5">
        <v>2800</v>
      </c>
      <c r="I567" s="6">
        <v>3315</v>
      </c>
      <c r="J567" t="s">
        <v>30</v>
      </c>
      <c r="K567" t="s">
        <v>38</v>
      </c>
      <c r="L567" t="s">
        <v>39</v>
      </c>
      <c r="M567">
        <v>1401857940</v>
      </c>
      <c r="N567">
        <v>1400725112</v>
      </c>
      <c r="O567" t="b">
        <v>0</v>
      </c>
      <c r="P567">
        <v>44</v>
      </c>
      <c r="Q567" t="b">
        <v>1</v>
      </c>
      <c r="R567" t="s">
        <v>33</v>
      </c>
      <c r="S567">
        <v>118</v>
      </c>
      <c r="T567">
        <v>75.34</v>
      </c>
      <c r="U567" t="s">
        <v>34</v>
      </c>
      <c r="V567" t="s">
        <v>35</v>
      </c>
      <c r="W567" s="7">
        <v>41781.096203703702</v>
      </c>
      <c r="X567" s="7">
        <v>41794.207638888889</v>
      </c>
      <c r="Y567" t="str">
        <f>VLOOKUP(H567,goalrangelookup,2,TRUE)</f>
        <v>1000-4999</v>
      </c>
    </row>
    <row r="568" spans="5:25" x14ac:dyDescent="0.3">
      <c r="E568">
        <v>3514</v>
      </c>
      <c r="F568" s="4" t="s">
        <v>1188</v>
      </c>
      <c r="G568" s="4" t="s">
        <v>1189</v>
      </c>
      <c r="H568" s="5">
        <v>500</v>
      </c>
      <c r="I568" s="6">
        <v>550</v>
      </c>
      <c r="J568" t="s">
        <v>30</v>
      </c>
      <c r="K568" t="s">
        <v>38</v>
      </c>
      <c r="L568" t="s">
        <v>39</v>
      </c>
      <c r="M568">
        <v>1422853140</v>
      </c>
      <c r="N568">
        <v>1421439552</v>
      </c>
      <c r="O568" t="b">
        <v>0</v>
      </c>
      <c r="P568">
        <v>10</v>
      </c>
      <c r="Q568" t="b">
        <v>1</v>
      </c>
      <c r="R568" t="s">
        <v>33</v>
      </c>
      <c r="S568">
        <v>110</v>
      </c>
      <c r="T568">
        <v>55</v>
      </c>
      <c r="U568" t="s">
        <v>34</v>
      </c>
      <c r="V568" t="s">
        <v>35</v>
      </c>
      <c r="W568" s="7">
        <v>42020.846666666665</v>
      </c>
      <c r="X568" s="7">
        <v>42037.207638888889</v>
      </c>
      <c r="Y568" t="str">
        <f>VLOOKUP(H568,goalrangelookup,2,TRUE)</f>
        <v>0-999</v>
      </c>
    </row>
    <row r="569" spans="5:25" x14ac:dyDescent="0.3">
      <c r="E569">
        <v>3515</v>
      </c>
      <c r="F569" s="4" t="s">
        <v>1190</v>
      </c>
      <c r="G569" s="4" t="s">
        <v>1191</v>
      </c>
      <c r="H569" s="5">
        <v>3000</v>
      </c>
      <c r="I569" s="6">
        <v>3080</v>
      </c>
      <c r="J569" t="s">
        <v>30</v>
      </c>
      <c r="K569" t="s">
        <v>38</v>
      </c>
      <c r="L569" t="s">
        <v>39</v>
      </c>
      <c r="M569">
        <v>1433097171</v>
      </c>
      <c r="N569">
        <v>1430505171</v>
      </c>
      <c r="O569" t="b">
        <v>0</v>
      </c>
      <c r="P569">
        <v>46</v>
      </c>
      <c r="Q569" t="b">
        <v>1</v>
      </c>
      <c r="R569" t="s">
        <v>33</v>
      </c>
      <c r="S569">
        <v>103</v>
      </c>
      <c r="T569">
        <v>66.959999999999994</v>
      </c>
      <c r="U569" t="s">
        <v>34</v>
      </c>
      <c r="V569" t="s">
        <v>35</v>
      </c>
      <c r="W569" s="7">
        <v>42125.772812499999</v>
      </c>
      <c r="X569" s="7">
        <v>42155.772812499999</v>
      </c>
      <c r="Y569" t="str">
        <f>VLOOKUP(H569,goalrangelookup,2,TRUE)</f>
        <v>1000-4999</v>
      </c>
    </row>
    <row r="570" spans="5:25" x14ac:dyDescent="0.3">
      <c r="E570">
        <v>3516</v>
      </c>
      <c r="F570" s="4" t="s">
        <v>1192</v>
      </c>
      <c r="G570" s="4" t="s">
        <v>1193</v>
      </c>
      <c r="H570" s="5">
        <v>2500</v>
      </c>
      <c r="I570" s="6">
        <v>2500</v>
      </c>
      <c r="J570" t="s">
        <v>30</v>
      </c>
      <c r="K570" t="s">
        <v>38</v>
      </c>
      <c r="L570" t="s">
        <v>39</v>
      </c>
      <c r="M570">
        <v>1410145200</v>
      </c>
      <c r="N570">
        <v>1407197670</v>
      </c>
      <c r="O570" t="b">
        <v>0</v>
      </c>
      <c r="P570">
        <v>11</v>
      </c>
      <c r="Q570" t="b">
        <v>1</v>
      </c>
      <c r="R570" t="s">
        <v>33</v>
      </c>
      <c r="S570">
        <v>100</v>
      </c>
      <c r="T570">
        <v>227.27</v>
      </c>
      <c r="U570" t="s">
        <v>34</v>
      </c>
      <c r="V570" t="s">
        <v>35</v>
      </c>
      <c r="W570" s="7">
        <v>41856.010069444441</v>
      </c>
      <c r="X570" s="7">
        <v>41890.125</v>
      </c>
      <c r="Y570" t="str">
        <f>VLOOKUP(H570,goalrangelookup,2,TRUE)</f>
        <v>1000-4999</v>
      </c>
    </row>
    <row r="571" spans="5:25" x14ac:dyDescent="0.3">
      <c r="E571">
        <v>3517</v>
      </c>
      <c r="F571" s="4" t="s">
        <v>1194</v>
      </c>
      <c r="G571" s="4" t="s">
        <v>1195</v>
      </c>
      <c r="H571" s="5">
        <v>4000</v>
      </c>
      <c r="I571" s="6">
        <v>4000</v>
      </c>
      <c r="J571" t="s">
        <v>30</v>
      </c>
      <c r="K571" t="s">
        <v>31</v>
      </c>
      <c r="L571" t="s">
        <v>32</v>
      </c>
      <c r="M571">
        <v>1404471600</v>
      </c>
      <c r="N571">
        <v>1401910634</v>
      </c>
      <c r="O571" t="b">
        <v>0</v>
      </c>
      <c r="P571">
        <v>13</v>
      </c>
      <c r="Q571" t="b">
        <v>1</v>
      </c>
      <c r="R571" t="s">
        <v>33</v>
      </c>
      <c r="S571">
        <v>100</v>
      </c>
      <c r="T571">
        <v>307.69</v>
      </c>
      <c r="U571" t="s">
        <v>34</v>
      </c>
      <c r="V571" t="s">
        <v>35</v>
      </c>
      <c r="W571" s="7">
        <v>41794.817523148151</v>
      </c>
      <c r="X571" s="7">
        <v>41824.458333333336</v>
      </c>
      <c r="Y571" t="str">
        <f>VLOOKUP(H571,goalrangelookup,2,TRUE)</f>
        <v>1000-4999</v>
      </c>
    </row>
    <row r="572" spans="5:25" x14ac:dyDescent="0.3">
      <c r="E572">
        <v>3518</v>
      </c>
      <c r="F572" s="4" t="s">
        <v>1196</v>
      </c>
      <c r="G572" s="4" t="s">
        <v>1197</v>
      </c>
      <c r="H572" s="5">
        <v>1500</v>
      </c>
      <c r="I572" s="6">
        <v>1650.69</v>
      </c>
      <c r="J572" t="s">
        <v>30</v>
      </c>
      <c r="K572" t="s">
        <v>38</v>
      </c>
      <c r="L572" t="s">
        <v>39</v>
      </c>
      <c r="M572">
        <v>1412259660</v>
      </c>
      <c r="N572">
        <v>1410461299</v>
      </c>
      <c r="O572" t="b">
        <v>0</v>
      </c>
      <c r="P572">
        <v>33</v>
      </c>
      <c r="Q572" t="b">
        <v>1</v>
      </c>
      <c r="R572" t="s">
        <v>33</v>
      </c>
      <c r="S572">
        <v>110</v>
      </c>
      <c r="T572">
        <v>50.02</v>
      </c>
      <c r="U572" t="s">
        <v>34</v>
      </c>
      <c r="V572" t="s">
        <v>35</v>
      </c>
      <c r="W572" s="7">
        <v>41893.783553240741</v>
      </c>
      <c r="X572" s="7">
        <v>41914.597916666666</v>
      </c>
      <c r="Y572" t="str">
        <f>VLOOKUP(H572,goalrangelookup,2,TRUE)</f>
        <v>1000-4999</v>
      </c>
    </row>
    <row r="573" spans="5:25" x14ac:dyDescent="0.3">
      <c r="E573">
        <v>3519</v>
      </c>
      <c r="F573" s="4" t="s">
        <v>1198</v>
      </c>
      <c r="G573" s="4" t="s">
        <v>1199</v>
      </c>
      <c r="H573" s="5">
        <v>2000</v>
      </c>
      <c r="I573" s="6">
        <v>2027</v>
      </c>
      <c r="J573" t="s">
        <v>30</v>
      </c>
      <c r="K573" t="s">
        <v>31</v>
      </c>
      <c r="L573" t="s">
        <v>32</v>
      </c>
      <c r="M573">
        <v>1425478950</v>
      </c>
      <c r="N573">
        <v>1422886950</v>
      </c>
      <c r="O573" t="b">
        <v>0</v>
      </c>
      <c r="P573">
        <v>28</v>
      </c>
      <c r="Q573" t="b">
        <v>1</v>
      </c>
      <c r="R573" t="s">
        <v>33</v>
      </c>
      <c r="S573">
        <v>101</v>
      </c>
      <c r="T573">
        <v>72.39</v>
      </c>
      <c r="U573" t="s">
        <v>34</v>
      </c>
      <c r="V573" t="s">
        <v>35</v>
      </c>
      <c r="W573" s="7">
        <v>42037.598958333328</v>
      </c>
      <c r="X573" s="7">
        <v>42067.598958333328</v>
      </c>
      <c r="Y573" t="str">
        <f>VLOOKUP(H573,goalrangelookup,2,TRUE)</f>
        <v>1000-4999</v>
      </c>
    </row>
    <row r="574" spans="5:25" x14ac:dyDescent="0.3">
      <c r="E574">
        <v>3520</v>
      </c>
      <c r="F574" s="4" t="s">
        <v>1200</v>
      </c>
      <c r="G574" s="4" t="s">
        <v>1201</v>
      </c>
      <c r="H574" s="5">
        <v>2000</v>
      </c>
      <c r="I574" s="6">
        <v>2015</v>
      </c>
      <c r="J574" t="s">
        <v>30</v>
      </c>
      <c r="K574" t="s">
        <v>31</v>
      </c>
      <c r="L574" t="s">
        <v>32</v>
      </c>
      <c r="M574">
        <v>1441547220</v>
      </c>
      <c r="N574">
        <v>1439322412</v>
      </c>
      <c r="O574" t="b">
        <v>0</v>
      </c>
      <c r="P574">
        <v>21</v>
      </c>
      <c r="Q574" t="b">
        <v>1</v>
      </c>
      <c r="R574" t="s">
        <v>33</v>
      </c>
      <c r="S574">
        <v>101</v>
      </c>
      <c r="T574">
        <v>95.95</v>
      </c>
      <c r="U574" t="s">
        <v>34</v>
      </c>
      <c r="V574" t="s">
        <v>35</v>
      </c>
      <c r="W574" s="7">
        <v>42227.824212962965</v>
      </c>
      <c r="X574" s="7">
        <v>42253.57430555555</v>
      </c>
      <c r="Y574" t="str">
        <f>VLOOKUP(H574,goalrangelookup,2,TRUE)</f>
        <v>1000-4999</v>
      </c>
    </row>
    <row r="575" spans="5:25" x14ac:dyDescent="0.3">
      <c r="E575">
        <v>3521</v>
      </c>
      <c r="F575" s="4" t="s">
        <v>1202</v>
      </c>
      <c r="G575" s="4" t="s">
        <v>1203</v>
      </c>
      <c r="H575" s="5">
        <v>350</v>
      </c>
      <c r="I575" s="6">
        <v>593</v>
      </c>
      <c r="J575" t="s">
        <v>30</v>
      </c>
      <c r="K575" t="s">
        <v>38</v>
      </c>
      <c r="L575" t="s">
        <v>39</v>
      </c>
      <c r="M575">
        <v>1411980020</v>
      </c>
      <c r="N575">
        <v>1409388020</v>
      </c>
      <c r="O575" t="b">
        <v>0</v>
      </c>
      <c r="P575">
        <v>13</v>
      </c>
      <c r="Q575" t="b">
        <v>1</v>
      </c>
      <c r="R575" t="s">
        <v>33</v>
      </c>
      <c r="S575">
        <v>169</v>
      </c>
      <c r="T575">
        <v>45.62</v>
      </c>
      <c r="U575" t="s">
        <v>34</v>
      </c>
      <c r="V575" t="s">
        <v>35</v>
      </c>
      <c r="W575" s="7">
        <v>41881.361342592594</v>
      </c>
      <c r="X575" s="7">
        <v>41911.361342592594</v>
      </c>
      <c r="Y575" t="str">
        <f>VLOOKUP(H575,goalrangelookup,2,TRUE)</f>
        <v>0-999</v>
      </c>
    </row>
    <row r="576" spans="5:25" x14ac:dyDescent="0.3">
      <c r="E576">
        <v>3522</v>
      </c>
      <c r="F576" s="4" t="s">
        <v>1204</v>
      </c>
      <c r="G576" s="4" t="s">
        <v>1205</v>
      </c>
      <c r="H576" s="5">
        <v>1395</v>
      </c>
      <c r="I576" s="6">
        <v>1395</v>
      </c>
      <c r="J576" t="s">
        <v>30</v>
      </c>
      <c r="K576" t="s">
        <v>31</v>
      </c>
      <c r="L576" t="s">
        <v>32</v>
      </c>
      <c r="M576">
        <v>1442311560</v>
      </c>
      <c r="N576">
        <v>1439924246</v>
      </c>
      <c r="O576" t="b">
        <v>0</v>
      </c>
      <c r="P576">
        <v>34</v>
      </c>
      <c r="Q576" t="b">
        <v>1</v>
      </c>
      <c r="R576" t="s">
        <v>33</v>
      </c>
      <c r="S576">
        <v>100</v>
      </c>
      <c r="T576">
        <v>41.03</v>
      </c>
      <c r="U576" t="s">
        <v>34</v>
      </c>
      <c r="V576" t="s">
        <v>35</v>
      </c>
      <c r="W576" s="7">
        <v>42234.789884259255</v>
      </c>
      <c r="X576" s="7">
        <v>42262.420833333337</v>
      </c>
      <c r="Y576" t="str">
        <f>VLOOKUP(H576,goalrangelookup,2,TRUE)</f>
        <v>1000-4999</v>
      </c>
    </row>
    <row r="577" spans="5:25" x14ac:dyDescent="0.3">
      <c r="E577">
        <v>3523</v>
      </c>
      <c r="F577" s="4" t="s">
        <v>1206</v>
      </c>
      <c r="G577" s="4" t="s">
        <v>1207</v>
      </c>
      <c r="H577" s="5">
        <v>4000</v>
      </c>
      <c r="I577" s="6">
        <v>4546</v>
      </c>
      <c r="J577" t="s">
        <v>30</v>
      </c>
      <c r="K577" t="s">
        <v>31</v>
      </c>
      <c r="L577" t="s">
        <v>32</v>
      </c>
      <c r="M577">
        <v>1474844400</v>
      </c>
      <c r="N577">
        <v>1469871148</v>
      </c>
      <c r="O577" t="b">
        <v>0</v>
      </c>
      <c r="P577">
        <v>80</v>
      </c>
      <c r="Q577" t="b">
        <v>1</v>
      </c>
      <c r="R577" t="s">
        <v>33</v>
      </c>
      <c r="S577">
        <v>114</v>
      </c>
      <c r="T577">
        <v>56.83</v>
      </c>
      <c r="U577" t="s">
        <v>34</v>
      </c>
      <c r="V577" t="s">
        <v>35</v>
      </c>
      <c r="W577" s="7">
        <v>42581.397546296299</v>
      </c>
      <c r="X577" s="7">
        <v>42638.958333333328</v>
      </c>
      <c r="Y577" t="str">
        <f>VLOOKUP(H577,goalrangelookup,2,TRUE)</f>
        <v>1000-4999</v>
      </c>
    </row>
    <row r="578" spans="5:25" x14ac:dyDescent="0.3">
      <c r="E578">
        <v>3524</v>
      </c>
      <c r="F578" s="4" t="s">
        <v>1208</v>
      </c>
      <c r="G578" s="4" t="s">
        <v>1209</v>
      </c>
      <c r="H578" s="5">
        <v>10000</v>
      </c>
      <c r="I578" s="6">
        <v>10156</v>
      </c>
      <c r="J578" t="s">
        <v>30</v>
      </c>
      <c r="K578" t="s">
        <v>38</v>
      </c>
      <c r="L578" t="s">
        <v>39</v>
      </c>
      <c r="M578">
        <v>1410580800</v>
      </c>
      <c r="N578">
        <v>1409336373</v>
      </c>
      <c r="O578" t="b">
        <v>0</v>
      </c>
      <c r="P578">
        <v>74</v>
      </c>
      <c r="Q578" t="b">
        <v>1</v>
      </c>
      <c r="R578" t="s">
        <v>33</v>
      </c>
      <c r="S578">
        <v>102</v>
      </c>
      <c r="T578">
        <v>137.24</v>
      </c>
      <c r="U578" t="s">
        <v>34</v>
      </c>
      <c r="V578" t="s">
        <v>35</v>
      </c>
      <c r="W578" s="7">
        <v>41880.76357638889</v>
      </c>
      <c r="X578" s="7">
        <v>41895.166666666664</v>
      </c>
      <c r="Y578" t="str">
        <f>VLOOKUP(H578,goalrangelookup,2,TRUE)</f>
        <v>10000-14999</v>
      </c>
    </row>
    <row r="579" spans="5:25" x14ac:dyDescent="0.3">
      <c r="E579">
        <v>3525</v>
      </c>
      <c r="F579" s="4" t="s">
        <v>1210</v>
      </c>
      <c r="G579" s="4" t="s">
        <v>1211</v>
      </c>
      <c r="H579" s="5">
        <v>500</v>
      </c>
      <c r="I579" s="6">
        <v>530</v>
      </c>
      <c r="J579" t="s">
        <v>30</v>
      </c>
      <c r="K579" t="s">
        <v>38</v>
      </c>
      <c r="L579" t="s">
        <v>39</v>
      </c>
      <c r="M579">
        <v>1439136000</v>
      </c>
      <c r="N579">
        <v>1438188106</v>
      </c>
      <c r="O579" t="b">
        <v>0</v>
      </c>
      <c r="P579">
        <v>7</v>
      </c>
      <c r="Q579" t="b">
        <v>1</v>
      </c>
      <c r="R579" t="s">
        <v>33</v>
      </c>
      <c r="S579">
        <v>106</v>
      </c>
      <c r="T579">
        <v>75.709999999999994</v>
      </c>
      <c r="U579" t="s">
        <v>34</v>
      </c>
      <c r="V579" t="s">
        <v>35</v>
      </c>
      <c r="W579" s="7">
        <v>42214.6956712963</v>
      </c>
      <c r="X579" s="7">
        <v>42225.666666666672</v>
      </c>
      <c r="Y579" t="str">
        <f>VLOOKUP(H579,goalrangelookup,2,TRUE)</f>
        <v>0-999</v>
      </c>
    </row>
    <row r="580" spans="5:25" x14ac:dyDescent="0.3">
      <c r="E580">
        <v>3526</v>
      </c>
      <c r="F580" s="4" t="s">
        <v>1212</v>
      </c>
      <c r="G580" s="4" t="s">
        <v>1213</v>
      </c>
      <c r="H580" s="5">
        <v>3300</v>
      </c>
      <c r="I580" s="6">
        <v>3366</v>
      </c>
      <c r="J580" t="s">
        <v>30</v>
      </c>
      <c r="K580" t="s">
        <v>38</v>
      </c>
      <c r="L580" t="s">
        <v>39</v>
      </c>
      <c r="M580">
        <v>1461823140</v>
      </c>
      <c r="N580">
        <v>1459411371</v>
      </c>
      <c r="O580" t="b">
        <v>0</v>
      </c>
      <c r="P580">
        <v>34</v>
      </c>
      <c r="Q580" t="b">
        <v>1</v>
      </c>
      <c r="R580" t="s">
        <v>33</v>
      </c>
      <c r="S580">
        <v>102</v>
      </c>
      <c r="T580">
        <v>99</v>
      </c>
      <c r="U580" t="s">
        <v>34</v>
      </c>
      <c r="V580" t="s">
        <v>35</v>
      </c>
      <c r="W580" s="7">
        <v>42460.335312499999</v>
      </c>
      <c r="X580" s="7">
        <v>42488.249305555553</v>
      </c>
      <c r="Y580" t="str">
        <f>VLOOKUP(H580,goalrangelookup,2,TRUE)</f>
        <v>1000-4999</v>
      </c>
    </row>
    <row r="581" spans="5:25" x14ac:dyDescent="0.3">
      <c r="E581">
        <v>3527</v>
      </c>
      <c r="F581" s="4" t="s">
        <v>1214</v>
      </c>
      <c r="G581" s="4" t="s">
        <v>1215</v>
      </c>
      <c r="H581" s="5">
        <v>6000</v>
      </c>
      <c r="I581" s="6">
        <v>7015</v>
      </c>
      <c r="J581" t="s">
        <v>30</v>
      </c>
      <c r="K581" t="s">
        <v>38</v>
      </c>
      <c r="L581" t="s">
        <v>39</v>
      </c>
      <c r="M581">
        <v>1436587140</v>
      </c>
      <c r="N581">
        <v>1434069205</v>
      </c>
      <c r="O581" t="b">
        <v>0</v>
      </c>
      <c r="P581">
        <v>86</v>
      </c>
      <c r="Q581" t="b">
        <v>1</v>
      </c>
      <c r="R581" t="s">
        <v>33</v>
      </c>
      <c r="S581">
        <v>117</v>
      </c>
      <c r="T581">
        <v>81.569999999999993</v>
      </c>
      <c r="U581" t="s">
        <v>34</v>
      </c>
      <c r="V581" t="s">
        <v>35</v>
      </c>
      <c r="W581" s="7">
        <v>42167.023206018523</v>
      </c>
      <c r="X581" s="7">
        <v>42196.165972222225</v>
      </c>
      <c r="Y581" t="str">
        <f>VLOOKUP(H581,goalrangelookup,2,TRUE)</f>
        <v>5000-9999</v>
      </c>
    </row>
    <row r="582" spans="5:25" x14ac:dyDescent="0.3">
      <c r="E582">
        <v>3528</v>
      </c>
      <c r="F582" s="4" t="s">
        <v>1216</v>
      </c>
      <c r="G582" s="4" t="s">
        <v>1217</v>
      </c>
      <c r="H582" s="5">
        <v>1650</v>
      </c>
      <c r="I582" s="6">
        <v>1669</v>
      </c>
      <c r="J582" t="s">
        <v>30</v>
      </c>
      <c r="K582" t="s">
        <v>31</v>
      </c>
      <c r="L582" t="s">
        <v>32</v>
      </c>
      <c r="M582">
        <v>1484740918</v>
      </c>
      <c r="N582">
        <v>1483012918</v>
      </c>
      <c r="O582" t="b">
        <v>0</v>
      </c>
      <c r="P582">
        <v>37</v>
      </c>
      <c r="Q582" t="b">
        <v>1</v>
      </c>
      <c r="R582" t="s">
        <v>33</v>
      </c>
      <c r="S582">
        <v>101</v>
      </c>
      <c r="T582">
        <v>45.11</v>
      </c>
      <c r="U582" t="s">
        <v>34</v>
      </c>
      <c r="V582" t="s">
        <v>35</v>
      </c>
      <c r="W582" s="7">
        <v>42733.50136574074</v>
      </c>
      <c r="X582" s="7">
        <v>42753.50136574074</v>
      </c>
      <c r="Y582" t="str">
        <f>VLOOKUP(H582,goalrangelookup,2,TRUE)</f>
        <v>1000-4999</v>
      </c>
    </row>
    <row r="583" spans="5:25" x14ac:dyDescent="0.3">
      <c r="E583">
        <v>3529</v>
      </c>
      <c r="F583" s="4" t="s">
        <v>1218</v>
      </c>
      <c r="G583" s="4" t="s">
        <v>1219</v>
      </c>
      <c r="H583" s="5">
        <v>500</v>
      </c>
      <c r="I583" s="6">
        <v>660</v>
      </c>
      <c r="J583" t="s">
        <v>30</v>
      </c>
      <c r="K583" t="s">
        <v>38</v>
      </c>
      <c r="L583" t="s">
        <v>39</v>
      </c>
      <c r="M583">
        <v>1436749200</v>
      </c>
      <c r="N583">
        <v>1434997018</v>
      </c>
      <c r="O583" t="b">
        <v>0</v>
      </c>
      <c r="P583">
        <v>18</v>
      </c>
      <c r="Q583" t="b">
        <v>1</v>
      </c>
      <c r="R583" t="s">
        <v>33</v>
      </c>
      <c r="S583">
        <v>132</v>
      </c>
      <c r="T583">
        <v>36.67</v>
      </c>
      <c r="U583" t="s">
        <v>34</v>
      </c>
      <c r="V583" t="s">
        <v>35</v>
      </c>
      <c r="W583" s="7">
        <v>42177.761782407411</v>
      </c>
      <c r="X583" s="7">
        <v>42198.041666666672</v>
      </c>
      <c r="Y583" t="str">
        <f>VLOOKUP(H583,goalrangelookup,2,TRUE)</f>
        <v>0-999</v>
      </c>
    </row>
    <row r="584" spans="5:25" x14ac:dyDescent="0.3">
      <c r="E584">
        <v>3530</v>
      </c>
      <c r="F584" s="4" t="s">
        <v>1220</v>
      </c>
      <c r="G584" s="4" t="s">
        <v>1221</v>
      </c>
      <c r="H584" s="5">
        <v>2750</v>
      </c>
      <c r="I584" s="6">
        <v>2750</v>
      </c>
      <c r="J584" t="s">
        <v>30</v>
      </c>
      <c r="K584" t="s">
        <v>31</v>
      </c>
      <c r="L584" t="s">
        <v>32</v>
      </c>
      <c r="M584">
        <v>1460318400</v>
      </c>
      <c r="N584">
        <v>1457881057</v>
      </c>
      <c r="O584" t="b">
        <v>0</v>
      </c>
      <c r="P584">
        <v>22</v>
      </c>
      <c r="Q584" t="b">
        <v>1</v>
      </c>
      <c r="R584" t="s">
        <v>33</v>
      </c>
      <c r="S584">
        <v>100</v>
      </c>
      <c r="T584">
        <v>125</v>
      </c>
      <c r="U584" t="s">
        <v>34</v>
      </c>
      <c r="V584" t="s">
        <v>35</v>
      </c>
      <c r="W584" s="7">
        <v>42442.623344907406</v>
      </c>
      <c r="X584" s="7">
        <v>42470.833333333328</v>
      </c>
      <c r="Y584" t="str">
        <f>VLOOKUP(H584,goalrangelookup,2,TRUE)</f>
        <v>1000-4999</v>
      </c>
    </row>
    <row r="585" spans="5:25" x14ac:dyDescent="0.3">
      <c r="E585">
        <v>3531</v>
      </c>
      <c r="F585" s="4" t="s">
        <v>1222</v>
      </c>
      <c r="G585" s="4" t="s">
        <v>1223</v>
      </c>
      <c r="H585" s="5">
        <v>1000</v>
      </c>
      <c r="I585" s="6">
        <v>1280</v>
      </c>
      <c r="J585" t="s">
        <v>30</v>
      </c>
      <c r="K585" t="s">
        <v>38</v>
      </c>
      <c r="L585" t="s">
        <v>39</v>
      </c>
      <c r="M585">
        <v>1467301334</v>
      </c>
      <c r="N585">
        <v>1464709334</v>
      </c>
      <c r="O585" t="b">
        <v>0</v>
      </c>
      <c r="P585">
        <v>26</v>
      </c>
      <c r="Q585" t="b">
        <v>1</v>
      </c>
      <c r="R585" t="s">
        <v>33</v>
      </c>
      <c r="S585">
        <v>128</v>
      </c>
      <c r="T585">
        <v>49.23</v>
      </c>
      <c r="U585" t="s">
        <v>34</v>
      </c>
      <c r="V585" t="s">
        <v>35</v>
      </c>
      <c r="W585" s="7">
        <v>42521.654328703706</v>
      </c>
      <c r="X585" s="7">
        <v>42551.654328703706</v>
      </c>
      <c r="Y585" t="str">
        <f>VLOOKUP(H585,goalrangelookup,2,TRUE)</f>
        <v>1000-4999</v>
      </c>
    </row>
    <row r="586" spans="5:25" x14ac:dyDescent="0.3">
      <c r="E586">
        <v>3532</v>
      </c>
      <c r="F586" s="4" t="s">
        <v>1224</v>
      </c>
      <c r="G586" s="4" t="s">
        <v>1225</v>
      </c>
      <c r="H586" s="5">
        <v>960</v>
      </c>
      <c r="I586" s="6">
        <v>1142</v>
      </c>
      <c r="J586" t="s">
        <v>30</v>
      </c>
      <c r="K586" t="s">
        <v>38</v>
      </c>
      <c r="L586" t="s">
        <v>39</v>
      </c>
      <c r="M586">
        <v>1411012740</v>
      </c>
      <c r="N586">
        <v>1409667827</v>
      </c>
      <c r="O586" t="b">
        <v>0</v>
      </c>
      <c r="P586">
        <v>27</v>
      </c>
      <c r="Q586" t="b">
        <v>1</v>
      </c>
      <c r="R586" t="s">
        <v>33</v>
      </c>
      <c r="S586">
        <v>119</v>
      </c>
      <c r="T586">
        <v>42.3</v>
      </c>
      <c r="U586" t="s">
        <v>34</v>
      </c>
      <c r="V586" t="s">
        <v>35</v>
      </c>
      <c r="W586" s="7">
        <v>41884.599849537037</v>
      </c>
      <c r="X586" s="7">
        <v>41900.165972222225</v>
      </c>
      <c r="Y586" t="str">
        <f>VLOOKUP(H586,goalrangelookup,2,TRUE)</f>
        <v>0-999</v>
      </c>
    </row>
    <row r="587" spans="5:25" x14ac:dyDescent="0.3">
      <c r="E587">
        <v>3533</v>
      </c>
      <c r="F587" s="4" t="s">
        <v>1226</v>
      </c>
      <c r="G587" s="4" t="s">
        <v>1227</v>
      </c>
      <c r="H587" s="5">
        <v>500</v>
      </c>
      <c r="I587" s="6">
        <v>631</v>
      </c>
      <c r="J587" t="s">
        <v>30</v>
      </c>
      <c r="K587" t="s">
        <v>38</v>
      </c>
      <c r="L587" t="s">
        <v>39</v>
      </c>
      <c r="M587">
        <v>1447269367</v>
      </c>
      <c r="N587">
        <v>1444673767</v>
      </c>
      <c r="O587" t="b">
        <v>0</v>
      </c>
      <c r="P587">
        <v>8</v>
      </c>
      <c r="Q587" t="b">
        <v>1</v>
      </c>
      <c r="R587" t="s">
        <v>33</v>
      </c>
      <c r="S587">
        <v>126</v>
      </c>
      <c r="T587">
        <v>78.88</v>
      </c>
      <c r="U587" t="s">
        <v>34</v>
      </c>
      <c r="V587" t="s">
        <v>35</v>
      </c>
      <c r="W587" s="7">
        <v>42289.761192129634</v>
      </c>
      <c r="X587" s="7">
        <v>42319.802858796291</v>
      </c>
      <c r="Y587" t="str">
        <f>VLOOKUP(H587,goalrangelookup,2,TRUE)</f>
        <v>0-999</v>
      </c>
    </row>
    <row r="588" spans="5:25" x14ac:dyDescent="0.3">
      <c r="E588">
        <v>3534</v>
      </c>
      <c r="F588" s="4" t="s">
        <v>1228</v>
      </c>
      <c r="G588" s="4" t="s">
        <v>1229</v>
      </c>
      <c r="H588" s="5">
        <v>5000</v>
      </c>
      <c r="I588" s="6">
        <v>7810</v>
      </c>
      <c r="J588" t="s">
        <v>30</v>
      </c>
      <c r="K588" t="s">
        <v>38</v>
      </c>
      <c r="L588" t="s">
        <v>39</v>
      </c>
      <c r="M588">
        <v>1443711623</v>
      </c>
      <c r="N588">
        <v>1440687623</v>
      </c>
      <c r="O588" t="b">
        <v>0</v>
      </c>
      <c r="P588">
        <v>204</v>
      </c>
      <c r="Q588" t="b">
        <v>1</v>
      </c>
      <c r="R588" t="s">
        <v>33</v>
      </c>
      <c r="S588">
        <v>156</v>
      </c>
      <c r="T588">
        <v>38.28</v>
      </c>
      <c r="U588" t="s">
        <v>34</v>
      </c>
      <c r="V588" t="s">
        <v>35</v>
      </c>
      <c r="W588" s="7">
        <v>42243.6252662037</v>
      </c>
      <c r="X588" s="7">
        <v>42278.6252662037</v>
      </c>
      <c r="Y588" t="str">
        <f>VLOOKUP(H588,goalrangelookup,2,TRUE)</f>
        <v>5000-9999</v>
      </c>
    </row>
    <row r="589" spans="5:25" x14ac:dyDescent="0.3">
      <c r="E589">
        <v>3535</v>
      </c>
      <c r="F589" s="4" t="s">
        <v>1230</v>
      </c>
      <c r="G589" s="4" t="s">
        <v>1231</v>
      </c>
      <c r="H589" s="5">
        <v>2000</v>
      </c>
      <c r="I589" s="6">
        <v>2063</v>
      </c>
      <c r="J589" t="s">
        <v>30</v>
      </c>
      <c r="K589" t="s">
        <v>31</v>
      </c>
      <c r="L589" t="s">
        <v>32</v>
      </c>
      <c r="M589">
        <v>1443808800</v>
      </c>
      <c r="N589">
        <v>1441120910</v>
      </c>
      <c r="O589" t="b">
        <v>0</v>
      </c>
      <c r="P589">
        <v>46</v>
      </c>
      <c r="Q589" t="b">
        <v>1</v>
      </c>
      <c r="R589" t="s">
        <v>33</v>
      </c>
      <c r="S589">
        <v>103</v>
      </c>
      <c r="T589">
        <v>44.85</v>
      </c>
      <c r="U589" t="s">
        <v>34</v>
      </c>
      <c r="V589" t="s">
        <v>35</v>
      </c>
      <c r="W589" s="7">
        <v>42248.640162037031</v>
      </c>
      <c r="X589" s="7">
        <v>42279.75</v>
      </c>
      <c r="Y589" t="str">
        <f>VLOOKUP(H589,goalrangelookup,2,TRUE)</f>
        <v>1000-4999</v>
      </c>
    </row>
    <row r="590" spans="5:25" x14ac:dyDescent="0.3">
      <c r="E590">
        <v>3536</v>
      </c>
      <c r="F590" s="4" t="s">
        <v>1232</v>
      </c>
      <c r="G590" s="4" t="s">
        <v>1233</v>
      </c>
      <c r="H590" s="5">
        <v>150</v>
      </c>
      <c r="I590" s="6">
        <v>230</v>
      </c>
      <c r="J590" t="s">
        <v>30</v>
      </c>
      <c r="K590" t="s">
        <v>31</v>
      </c>
      <c r="L590" t="s">
        <v>32</v>
      </c>
      <c r="M590">
        <v>1450612740</v>
      </c>
      <c r="N590">
        <v>1448040425</v>
      </c>
      <c r="O590" t="b">
        <v>0</v>
      </c>
      <c r="P590">
        <v>17</v>
      </c>
      <c r="Q590" t="b">
        <v>1</v>
      </c>
      <c r="R590" t="s">
        <v>33</v>
      </c>
      <c r="S590">
        <v>153</v>
      </c>
      <c r="T590">
        <v>13.53</v>
      </c>
      <c r="U590" t="s">
        <v>34</v>
      </c>
      <c r="V590" t="s">
        <v>35</v>
      </c>
      <c r="W590" s="7">
        <v>42328.727141203708</v>
      </c>
      <c r="X590" s="7">
        <v>42358.499305555553</v>
      </c>
      <c r="Y590" t="str">
        <f>VLOOKUP(H590,goalrangelookup,2,TRUE)</f>
        <v>0-999</v>
      </c>
    </row>
    <row r="591" spans="5:25" x14ac:dyDescent="0.3">
      <c r="E591">
        <v>3537</v>
      </c>
      <c r="F591" s="4" t="s">
        <v>1234</v>
      </c>
      <c r="G591" s="4" t="s">
        <v>1235</v>
      </c>
      <c r="H591" s="5">
        <v>675</v>
      </c>
      <c r="I591" s="6">
        <v>1218</v>
      </c>
      <c r="J591" t="s">
        <v>30</v>
      </c>
      <c r="K591" t="s">
        <v>56</v>
      </c>
      <c r="L591" t="s">
        <v>57</v>
      </c>
      <c r="M591">
        <v>1416211140</v>
      </c>
      <c r="N591">
        <v>1413016216</v>
      </c>
      <c r="O591" t="b">
        <v>0</v>
      </c>
      <c r="P591">
        <v>28</v>
      </c>
      <c r="Q591" t="b">
        <v>1</v>
      </c>
      <c r="R591" t="s">
        <v>33</v>
      </c>
      <c r="S591">
        <v>180</v>
      </c>
      <c r="T591">
        <v>43.5</v>
      </c>
      <c r="U591" t="s">
        <v>34</v>
      </c>
      <c r="V591" t="s">
        <v>35</v>
      </c>
      <c r="W591" s="7">
        <v>41923.354351851849</v>
      </c>
      <c r="X591" s="7">
        <v>41960.332638888889</v>
      </c>
      <c r="Y591" t="str">
        <f>VLOOKUP(H591,goalrangelookup,2,TRUE)</f>
        <v>0-999</v>
      </c>
    </row>
    <row r="592" spans="5:25" x14ac:dyDescent="0.3">
      <c r="E592">
        <v>3538</v>
      </c>
      <c r="F592" s="4" t="s">
        <v>1236</v>
      </c>
      <c r="G592" s="4" t="s">
        <v>1237</v>
      </c>
      <c r="H592" s="5">
        <v>2000</v>
      </c>
      <c r="I592" s="6">
        <v>2569</v>
      </c>
      <c r="J592" t="s">
        <v>30</v>
      </c>
      <c r="K592" t="s">
        <v>31</v>
      </c>
      <c r="L592" t="s">
        <v>32</v>
      </c>
      <c r="M592">
        <v>1471428340</v>
      </c>
      <c r="N592">
        <v>1469009140</v>
      </c>
      <c r="O592" t="b">
        <v>0</v>
      </c>
      <c r="P592">
        <v>83</v>
      </c>
      <c r="Q592" t="b">
        <v>1</v>
      </c>
      <c r="R592" t="s">
        <v>33</v>
      </c>
      <c r="S592">
        <v>128</v>
      </c>
      <c r="T592">
        <v>30.95</v>
      </c>
      <c r="U592" t="s">
        <v>34</v>
      </c>
      <c r="V592" t="s">
        <v>35</v>
      </c>
      <c r="W592" s="7">
        <v>42571.420601851853</v>
      </c>
      <c r="X592" s="7">
        <v>42599.420601851853</v>
      </c>
      <c r="Y592" t="str">
        <f>VLOOKUP(H592,goalrangelookup,2,TRUE)</f>
        <v>1000-4999</v>
      </c>
    </row>
    <row r="593" spans="5:25" x14ac:dyDescent="0.3">
      <c r="E593">
        <v>3539</v>
      </c>
      <c r="F593" s="4" t="s">
        <v>1238</v>
      </c>
      <c r="G593" s="4" t="s">
        <v>1239</v>
      </c>
      <c r="H593" s="5">
        <v>600</v>
      </c>
      <c r="I593" s="6">
        <v>718</v>
      </c>
      <c r="J593" t="s">
        <v>30</v>
      </c>
      <c r="K593" t="s">
        <v>38</v>
      </c>
      <c r="L593" t="s">
        <v>39</v>
      </c>
      <c r="M593">
        <v>1473358122</v>
      </c>
      <c r="N593">
        <v>1471543722</v>
      </c>
      <c r="O593" t="b">
        <v>0</v>
      </c>
      <c r="P593">
        <v>13</v>
      </c>
      <c r="Q593" t="b">
        <v>1</v>
      </c>
      <c r="R593" t="s">
        <v>33</v>
      </c>
      <c r="S593">
        <v>120</v>
      </c>
      <c r="T593">
        <v>55.23</v>
      </c>
      <c r="U593" t="s">
        <v>34</v>
      </c>
      <c r="V593" t="s">
        <v>35</v>
      </c>
      <c r="W593" s="7">
        <v>42600.756041666667</v>
      </c>
      <c r="X593" s="7">
        <v>42621.756041666667</v>
      </c>
      <c r="Y593" t="str">
        <f>VLOOKUP(H593,goalrangelookup,2,TRUE)</f>
        <v>0-999</v>
      </c>
    </row>
    <row r="594" spans="5:25" x14ac:dyDescent="0.3">
      <c r="E594">
        <v>3540</v>
      </c>
      <c r="F594" s="4" t="s">
        <v>1240</v>
      </c>
      <c r="G594" s="4" t="s">
        <v>1241</v>
      </c>
      <c r="H594" s="5">
        <v>300</v>
      </c>
      <c r="I594" s="6">
        <v>369</v>
      </c>
      <c r="J594" t="s">
        <v>30</v>
      </c>
      <c r="K594" t="s">
        <v>31</v>
      </c>
      <c r="L594" t="s">
        <v>32</v>
      </c>
      <c r="M594">
        <v>1466899491</v>
      </c>
      <c r="N594">
        <v>1464307491</v>
      </c>
      <c r="O594" t="b">
        <v>0</v>
      </c>
      <c r="P594">
        <v>8</v>
      </c>
      <c r="Q594" t="b">
        <v>1</v>
      </c>
      <c r="R594" t="s">
        <v>33</v>
      </c>
      <c r="S594">
        <v>123</v>
      </c>
      <c r="T594">
        <v>46.13</v>
      </c>
      <c r="U594" t="s">
        <v>34</v>
      </c>
      <c r="V594" t="s">
        <v>35</v>
      </c>
      <c r="W594" s="7">
        <v>42517.003368055557</v>
      </c>
      <c r="X594" s="7">
        <v>42547.003368055557</v>
      </c>
      <c r="Y594" t="str">
        <f>VLOOKUP(H594,goalrangelookup,2,TRUE)</f>
        <v>0-999</v>
      </c>
    </row>
    <row r="595" spans="5:25" x14ac:dyDescent="0.3">
      <c r="E595">
        <v>3541</v>
      </c>
      <c r="F595" s="4" t="s">
        <v>1242</v>
      </c>
      <c r="G595" s="4" t="s">
        <v>1243</v>
      </c>
      <c r="H595" s="5">
        <v>1200</v>
      </c>
      <c r="I595" s="6">
        <v>1260</v>
      </c>
      <c r="J595" t="s">
        <v>30</v>
      </c>
      <c r="K595" t="s">
        <v>31</v>
      </c>
      <c r="L595" t="s">
        <v>32</v>
      </c>
      <c r="M595">
        <v>1441042275</v>
      </c>
      <c r="N595">
        <v>1438882275</v>
      </c>
      <c r="O595" t="b">
        <v>0</v>
      </c>
      <c r="P595">
        <v>32</v>
      </c>
      <c r="Q595" t="b">
        <v>1</v>
      </c>
      <c r="R595" t="s">
        <v>33</v>
      </c>
      <c r="S595">
        <v>105</v>
      </c>
      <c r="T595">
        <v>39.380000000000003</v>
      </c>
      <c r="U595" t="s">
        <v>34</v>
      </c>
      <c r="V595" t="s">
        <v>35</v>
      </c>
      <c r="W595" s="7">
        <v>42222.730034722219</v>
      </c>
      <c r="X595" s="7">
        <v>42247.730034722219</v>
      </c>
      <c r="Y595" t="str">
        <f>VLOOKUP(H595,goalrangelookup,2,TRUE)</f>
        <v>1000-4999</v>
      </c>
    </row>
    <row r="596" spans="5:25" x14ac:dyDescent="0.3">
      <c r="E596">
        <v>3542</v>
      </c>
      <c r="F596" s="4" t="s">
        <v>1244</v>
      </c>
      <c r="G596" s="4" t="s">
        <v>1245</v>
      </c>
      <c r="H596" s="5">
        <v>5500</v>
      </c>
      <c r="I596" s="6">
        <v>5623</v>
      </c>
      <c r="J596" t="s">
        <v>30</v>
      </c>
      <c r="K596" t="s">
        <v>38</v>
      </c>
      <c r="L596" t="s">
        <v>39</v>
      </c>
      <c r="M596">
        <v>1410099822</v>
      </c>
      <c r="N596">
        <v>1404915822</v>
      </c>
      <c r="O596" t="b">
        <v>0</v>
      </c>
      <c r="P596">
        <v>85</v>
      </c>
      <c r="Q596" t="b">
        <v>1</v>
      </c>
      <c r="R596" t="s">
        <v>33</v>
      </c>
      <c r="S596">
        <v>102</v>
      </c>
      <c r="T596">
        <v>66.150000000000006</v>
      </c>
      <c r="U596" t="s">
        <v>34</v>
      </c>
      <c r="V596" t="s">
        <v>35</v>
      </c>
      <c r="W596" s="7">
        <v>41829.599791666667</v>
      </c>
      <c r="X596" s="7">
        <v>41889.599791666667</v>
      </c>
      <c r="Y596" t="str">
        <f>VLOOKUP(H596,goalrangelookup,2,TRUE)</f>
        <v>5000-9999</v>
      </c>
    </row>
    <row r="597" spans="5:25" x14ac:dyDescent="0.3">
      <c r="E597">
        <v>3543</v>
      </c>
      <c r="F597" s="4" t="s">
        <v>1246</v>
      </c>
      <c r="G597" s="4" t="s">
        <v>1247</v>
      </c>
      <c r="H597" s="5">
        <v>1500</v>
      </c>
      <c r="I597" s="6">
        <v>1570</v>
      </c>
      <c r="J597" t="s">
        <v>30</v>
      </c>
      <c r="K597" t="s">
        <v>1248</v>
      </c>
      <c r="L597" t="s">
        <v>252</v>
      </c>
      <c r="M597">
        <v>1435255659</v>
      </c>
      <c r="N597">
        <v>1432663659</v>
      </c>
      <c r="O597" t="b">
        <v>0</v>
      </c>
      <c r="P597">
        <v>29</v>
      </c>
      <c r="Q597" t="b">
        <v>1</v>
      </c>
      <c r="R597" t="s">
        <v>33</v>
      </c>
      <c r="S597">
        <v>105</v>
      </c>
      <c r="T597">
        <v>54.14</v>
      </c>
      <c r="U597" t="s">
        <v>34</v>
      </c>
      <c r="V597" t="s">
        <v>35</v>
      </c>
      <c r="W597" s="7">
        <v>42150.755312499998</v>
      </c>
      <c r="X597" s="7">
        <v>42180.755312499998</v>
      </c>
      <c r="Y597" t="str">
        <f>VLOOKUP(H597,goalrangelookup,2,TRUE)</f>
        <v>1000-4999</v>
      </c>
    </row>
    <row r="598" spans="5:25" x14ac:dyDescent="0.3">
      <c r="E598">
        <v>3544</v>
      </c>
      <c r="F598" s="4" t="s">
        <v>1249</v>
      </c>
      <c r="G598" s="4" t="s">
        <v>1250</v>
      </c>
      <c r="H598" s="5">
        <v>2500</v>
      </c>
      <c r="I598" s="6">
        <v>2500</v>
      </c>
      <c r="J598" t="s">
        <v>30</v>
      </c>
      <c r="K598" t="s">
        <v>38</v>
      </c>
      <c r="L598" t="s">
        <v>39</v>
      </c>
      <c r="M598">
        <v>1425758257</v>
      </c>
      <c r="N598">
        <v>1423166257</v>
      </c>
      <c r="O598" t="b">
        <v>0</v>
      </c>
      <c r="P598">
        <v>24</v>
      </c>
      <c r="Q598" t="b">
        <v>1</v>
      </c>
      <c r="R598" t="s">
        <v>33</v>
      </c>
      <c r="S598">
        <v>100</v>
      </c>
      <c r="T598">
        <v>104.17</v>
      </c>
      <c r="U598" t="s">
        <v>34</v>
      </c>
      <c r="V598" t="s">
        <v>35</v>
      </c>
      <c r="W598" s="7">
        <v>42040.831678240742</v>
      </c>
      <c r="X598" s="7">
        <v>42070.831678240742</v>
      </c>
      <c r="Y598" t="str">
        <f>VLOOKUP(H598,goalrangelookup,2,TRUE)</f>
        <v>1000-4999</v>
      </c>
    </row>
    <row r="599" spans="5:25" x14ac:dyDescent="0.3">
      <c r="E599">
        <v>3545</v>
      </c>
      <c r="F599" s="4" t="s">
        <v>1251</v>
      </c>
      <c r="G599" s="4" t="s">
        <v>1252</v>
      </c>
      <c r="H599" s="5">
        <v>250</v>
      </c>
      <c r="I599" s="6">
        <v>251</v>
      </c>
      <c r="J599" t="s">
        <v>30</v>
      </c>
      <c r="K599" t="s">
        <v>38</v>
      </c>
      <c r="L599" t="s">
        <v>39</v>
      </c>
      <c r="M599">
        <v>1428780159</v>
      </c>
      <c r="N599">
        <v>1426188159</v>
      </c>
      <c r="O599" t="b">
        <v>0</v>
      </c>
      <c r="P599">
        <v>8</v>
      </c>
      <c r="Q599" t="b">
        <v>1</v>
      </c>
      <c r="R599" t="s">
        <v>33</v>
      </c>
      <c r="S599">
        <v>100</v>
      </c>
      <c r="T599">
        <v>31.38</v>
      </c>
      <c r="U599" t="s">
        <v>34</v>
      </c>
      <c r="V599" t="s">
        <v>35</v>
      </c>
      <c r="W599" s="7">
        <v>42075.807395833333</v>
      </c>
      <c r="X599" s="7">
        <v>42105.807395833333</v>
      </c>
      <c r="Y599" t="str">
        <f>VLOOKUP(H599,goalrangelookup,2,TRUE)</f>
        <v>0-999</v>
      </c>
    </row>
    <row r="600" spans="5:25" x14ac:dyDescent="0.3">
      <c r="E600">
        <v>3546</v>
      </c>
      <c r="F600" s="4" t="s">
        <v>1253</v>
      </c>
      <c r="G600" s="4" t="s">
        <v>1254</v>
      </c>
      <c r="H600" s="5">
        <v>1100</v>
      </c>
      <c r="I600" s="6">
        <v>1125</v>
      </c>
      <c r="J600" t="s">
        <v>30</v>
      </c>
      <c r="K600" t="s">
        <v>38</v>
      </c>
      <c r="L600" t="s">
        <v>39</v>
      </c>
      <c r="M600">
        <v>1427860740</v>
      </c>
      <c r="N600">
        <v>1426002684</v>
      </c>
      <c r="O600" t="b">
        <v>0</v>
      </c>
      <c r="P600">
        <v>19</v>
      </c>
      <c r="Q600" t="b">
        <v>1</v>
      </c>
      <c r="R600" t="s">
        <v>33</v>
      </c>
      <c r="S600">
        <v>102</v>
      </c>
      <c r="T600">
        <v>59.21</v>
      </c>
      <c r="U600" t="s">
        <v>34</v>
      </c>
      <c r="V600" t="s">
        <v>35</v>
      </c>
      <c r="W600" s="7">
        <v>42073.660694444443</v>
      </c>
      <c r="X600" s="7">
        <v>42095.165972222225</v>
      </c>
      <c r="Y600" t="str">
        <f>VLOOKUP(H600,goalrangelookup,2,TRUE)</f>
        <v>1000-4999</v>
      </c>
    </row>
    <row r="601" spans="5:25" x14ac:dyDescent="0.3">
      <c r="E601">
        <v>3547</v>
      </c>
      <c r="F601" s="4" t="s">
        <v>1255</v>
      </c>
      <c r="G601" s="4" t="s">
        <v>1256</v>
      </c>
      <c r="H601" s="5">
        <v>35000</v>
      </c>
      <c r="I601" s="6">
        <v>40043.25</v>
      </c>
      <c r="J601" t="s">
        <v>30</v>
      </c>
      <c r="K601" t="s">
        <v>38</v>
      </c>
      <c r="L601" t="s">
        <v>39</v>
      </c>
      <c r="M601">
        <v>1463198340</v>
      </c>
      <c r="N601">
        <v>1461117201</v>
      </c>
      <c r="O601" t="b">
        <v>0</v>
      </c>
      <c r="P601">
        <v>336</v>
      </c>
      <c r="Q601" t="b">
        <v>1</v>
      </c>
      <c r="R601" t="s">
        <v>33</v>
      </c>
      <c r="S601">
        <v>114</v>
      </c>
      <c r="T601">
        <v>119.18</v>
      </c>
      <c r="U601" t="s">
        <v>34</v>
      </c>
      <c r="V601" t="s">
        <v>35</v>
      </c>
      <c r="W601" s="7">
        <v>42480.078715277778</v>
      </c>
      <c r="X601" s="7">
        <v>42504.165972222225</v>
      </c>
      <c r="Y601" t="str">
        <f>VLOOKUP(H601,goalrangelookup,2,TRUE)</f>
        <v>45000-49999</v>
      </c>
    </row>
    <row r="602" spans="5:25" x14ac:dyDescent="0.3">
      <c r="E602">
        <v>3548</v>
      </c>
      <c r="F602" s="4" t="s">
        <v>1257</v>
      </c>
      <c r="G602" s="4" t="s">
        <v>1258</v>
      </c>
      <c r="H602" s="5">
        <v>2100</v>
      </c>
      <c r="I602" s="6">
        <v>2140</v>
      </c>
      <c r="J602" t="s">
        <v>30</v>
      </c>
      <c r="K602" t="s">
        <v>38</v>
      </c>
      <c r="L602" t="s">
        <v>39</v>
      </c>
      <c r="M602">
        <v>1457139600</v>
      </c>
      <c r="N602">
        <v>1455230214</v>
      </c>
      <c r="O602" t="b">
        <v>0</v>
      </c>
      <c r="P602">
        <v>13</v>
      </c>
      <c r="Q602" t="b">
        <v>1</v>
      </c>
      <c r="R602" t="s">
        <v>33</v>
      </c>
      <c r="S602">
        <v>102</v>
      </c>
      <c r="T602">
        <v>164.62</v>
      </c>
      <c r="U602" t="s">
        <v>34</v>
      </c>
      <c r="V602" t="s">
        <v>35</v>
      </c>
      <c r="W602" s="7">
        <v>42411.942291666666</v>
      </c>
      <c r="X602" s="7">
        <v>42434.041666666672</v>
      </c>
      <c r="Y602" t="str">
        <f>VLOOKUP(H602,goalrangelookup,2,TRUE)</f>
        <v>1000-4999</v>
      </c>
    </row>
    <row r="603" spans="5:25" x14ac:dyDescent="0.3">
      <c r="E603">
        <v>3549</v>
      </c>
      <c r="F603" s="4" t="s">
        <v>1259</v>
      </c>
      <c r="G603" s="4" t="s">
        <v>1260</v>
      </c>
      <c r="H603" s="5">
        <v>1000</v>
      </c>
      <c r="I603" s="6">
        <v>1020</v>
      </c>
      <c r="J603" t="s">
        <v>30</v>
      </c>
      <c r="K603" t="s">
        <v>31</v>
      </c>
      <c r="L603" t="s">
        <v>32</v>
      </c>
      <c r="M603">
        <v>1441358873</v>
      </c>
      <c r="N603">
        <v>1438939673</v>
      </c>
      <c r="O603" t="b">
        <v>0</v>
      </c>
      <c r="P603">
        <v>42</v>
      </c>
      <c r="Q603" t="b">
        <v>1</v>
      </c>
      <c r="R603" t="s">
        <v>33</v>
      </c>
      <c r="S603">
        <v>102</v>
      </c>
      <c r="T603">
        <v>24.29</v>
      </c>
      <c r="U603" t="s">
        <v>34</v>
      </c>
      <c r="V603" t="s">
        <v>35</v>
      </c>
      <c r="W603" s="7">
        <v>42223.394363425927</v>
      </c>
      <c r="X603" s="7">
        <v>42251.394363425927</v>
      </c>
      <c r="Y603" t="str">
        <f>VLOOKUP(H603,goalrangelookup,2,TRUE)</f>
        <v>1000-4999</v>
      </c>
    </row>
    <row r="604" spans="5:25" x14ac:dyDescent="0.3">
      <c r="E604">
        <v>3550</v>
      </c>
      <c r="F604" s="4" t="s">
        <v>1261</v>
      </c>
      <c r="G604" s="4" t="s">
        <v>1262</v>
      </c>
      <c r="H604" s="5">
        <v>2500</v>
      </c>
      <c r="I604" s="6">
        <v>2620</v>
      </c>
      <c r="J604" t="s">
        <v>30</v>
      </c>
      <c r="K604" t="s">
        <v>31</v>
      </c>
      <c r="L604" t="s">
        <v>32</v>
      </c>
      <c r="M604">
        <v>1462224398</v>
      </c>
      <c r="N604">
        <v>1459632398</v>
      </c>
      <c r="O604" t="b">
        <v>0</v>
      </c>
      <c r="P604">
        <v>64</v>
      </c>
      <c r="Q604" t="b">
        <v>1</v>
      </c>
      <c r="R604" t="s">
        <v>33</v>
      </c>
      <c r="S604">
        <v>105</v>
      </c>
      <c r="T604">
        <v>40.94</v>
      </c>
      <c r="U604" t="s">
        <v>34</v>
      </c>
      <c r="V604" t="s">
        <v>35</v>
      </c>
      <c r="W604" s="7">
        <v>42462.893495370372</v>
      </c>
      <c r="X604" s="7">
        <v>42492.893495370372</v>
      </c>
      <c r="Y604" t="str">
        <f>VLOOKUP(H604,goalrangelookup,2,TRUE)</f>
        <v>1000-4999</v>
      </c>
    </row>
    <row r="605" spans="5:25" x14ac:dyDescent="0.3">
      <c r="E605">
        <v>3551</v>
      </c>
      <c r="F605" s="4" t="s">
        <v>1263</v>
      </c>
      <c r="G605" s="4" t="s">
        <v>1264</v>
      </c>
      <c r="H605" s="5">
        <v>1500</v>
      </c>
      <c r="I605" s="6">
        <v>1527.5</v>
      </c>
      <c r="J605" t="s">
        <v>30</v>
      </c>
      <c r="K605" t="s">
        <v>38</v>
      </c>
      <c r="L605" t="s">
        <v>39</v>
      </c>
      <c r="M605">
        <v>1400796420</v>
      </c>
      <c r="N605">
        <v>1398342170</v>
      </c>
      <c r="O605" t="b">
        <v>0</v>
      </c>
      <c r="P605">
        <v>25</v>
      </c>
      <c r="Q605" t="b">
        <v>1</v>
      </c>
      <c r="R605" t="s">
        <v>33</v>
      </c>
      <c r="S605">
        <v>102</v>
      </c>
      <c r="T605">
        <v>61.1</v>
      </c>
      <c r="U605" t="s">
        <v>34</v>
      </c>
      <c r="V605" t="s">
        <v>35</v>
      </c>
      <c r="W605" s="7">
        <v>41753.515856481477</v>
      </c>
      <c r="X605" s="7">
        <v>41781.921527777777</v>
      </c>
      <c r="Y605" t="str">
        <f>VLOOKUP(H605,goalrangelookup,2,TRUE)</f>
        <v>1000-4999</v>
      </c>
    </row>
    <row r="606" spans="5:25" x14ac:dyDescent="0.3">
      <c r="E606">
        <v>3552</v>
      </c>
      <c r="F606" s="4" t="s">
        <v>1265</v>
      </c>
      <c r="G606" s="4" t="s">
        <v>1266</v>
      </c>
      <c r="H606" s="5">
        <v>773</v>
      </c>
      <c r="I606" s="6">
        <v>773</v>
      </c>
      <c r="J606" t="s">
        <v>30</v>
      </c>
      <c r="K606" t="s">
        <v>31</v>
      </c>
      <c r="L606" t="s">
        <v>32</v>
      </c>
      <c r="M606">
        <v>1403964324</v>
      </c>
      <c r="N606">
        <v>1401372324</v>
      </c>
      <c r="O606" t="b">
        <v>0</v>
      </c>
      <c r="P606">
        <v>20</v>
      </c>
      <c r="Q606" t="b">
        <v>1</v>
      </c>
      <c r="R606" t="s">
        <v>33</v>
      </c>
      <c r="S606">
        <v>100</v>
      </c>
      <c r="T606">
        <v>38.65</v>
      </c>
      <c r="U606" t="s">
        <v>34</v>
      </c>
      <c r="V606" t="s">
        <v>35</v>
      </c>
      <c r="W606" s="7">
        <v>41788.587083333332</v>
      </c>
      <c r="X606" s="7">
        <v>41818.587083333332</v>
      </c>
      <c r="Y606" t="str">
        <f>VLOOKUP(H606,goalrangelookup,2,TRUE)</f>
        <v>0-999</v>
      </c>
    </row>
    <row r="607" spans="5:25" x14ac:dyDescent="0.3">
      <c r="E607">
        <v>3553</v>
      </c>
      <c r="F607" s="4" t="s">
        <v>1267</v>
      </c>
      <c r="G607" s="4" t="s">
        <v>1268</v>
      </c>
      <c r="H607" s="5">
        <v>5500</v>
      </c>
      <c r="I607" s="6">
        <v>5845</v>
      </c>
      <c r="J607" t="s">
        <v>30</v>
      </c>
      <c r="K607" t="s">
        <v>38</v>
      </c>
      <c r="L607" t="s">
        <v>39</v>
      </c>
      <c r="M607">
        <v>1439337600</v>
      </c>
      <c r="N607">
        <v>1436575280</v>
      </c>
      <c r="O607" t="b">
        <v>0</v>
      </c>
      <c r="P607">
        <v>104</v>
      </c>
      <c r="Q607" t="b">
        <v>1</v>
      </c>
      <c r="R607" t="s">
        <v>33</v>
      </c>
      <c r="S607">
        <v>106</v>
      </c>
      <c r="T607">
        <v>56.2</v>
      </c>
      <c r="U607" t="s">
        <v>34</v>
      </c>
      <c r="V607" t="s">
        <v>35</v>
      </c>
      <c r="W607" s="7">
        <v>42196.028703703705</v>
      </c>
      <c r="X607" s="7">
        <v>42228</v>
      </c>
      <c r="Y607" t="str">
        <f>VLOOKUP(H607,goalrangelookup,2,TRUE)</f>
        <v>5000-9999</v>
      </c>
    </row>
    <row r="608" spans="5:25" x14ac:dyDescent="0.3">
      <c r="E608">
        <v>3554</v>
      </c>
      <c r="F608" s="4" t="s">
        <v>1269</v>
      </c>
      <c r="G608" s="4" t="s">
        <v>1270</v>
      </c>
      <c r="H608" s="5">
        <v>5000</v>
      </c>
      <c r="I608" s="6">
        <v>5671.11</v>
      </c>
      <c r="J608" t="s">
        <v>30</v>
      </c>
      <c r="K608" t="s">
        <v>38</v>
      </c>
      <c r="L608" t="s">
        <v>39</v>
      </c>
      <c r="M608">
        <v>1423674000</v>
      </c>
      <c r="N608">
        <v>1421025159</v>
      </c>
      <c r="O608" t="b">
        <v>0</v>
      </c>
      <c r="P608">
        <v>53</v>
      </c>
      <c r="Q608" t="b">
        <v>1</v>
      </c>
      <c r="R608" t="s">
        <v>33</v>
      </c>
      <c r="S608">
        <v>113</v>
      </c>
      <c r="T608">
        <v>107</v>
      </c>
      <c r="U608" t="s">
        <v>34</v>
      </c>
      <c r="V608" t="s">
        <v>35</v>
      </c>
      <c r="W608" s="7">
        <v>42016.050451388888</v>
      </c>
      <c r="X608" s="7">
        <v>42046.708333333328</v>
      </c>
      <c r="Y608" t="str">
        <f>VLOOKUP(H608,goalrangelookup,2,TRUE)</f>
        <v>5000-9999</v>
      </c>
    </row>
    <row r="609" spans="5:25" x14ac:dyDescent="0.3">
      <c r="E609">
        <v>3555</v>
      </c>
      <c r="F609" s="4" t="s">
        <v>1271</v>
      </c>
      <c r="G609" s="4" t="s">
        <v>1272</v>
      </c>
      <c r="H609" s="5">
        <v>2400</v>
      </c>
      <c r="I609" s="6">
        <v>2400</v>
      </c>
      <c r="J609" t="s">
        <v>30</v>
      </c>
      <c r="K609" t="s">
        <v>1273</v>
      </c>
      <c r="L609" t="s">
        <v>252</v>
      </c>
      <c r="M609">
        <v>1479382594</v>
      </c>
      <c r="N609">
        <v>1476786994</v>
      </c>
      <c r="O609" t="b">
        <v>0</v>
      </c>
      <c r="P609">
        <v>14</v>
      </c>
      <c r="Q609" t="b">
        <v>1</v>
      </c>
      <c r="R609" t="s">
        <v>33</v>
      </c>
      <c r="S609">
        <v>100</v>
      </c>
      <c r="T609">
        <v>171.43</v>
      </c>
      <c r="U609" t="s">
        <v>34</v>
      </c>
      <c r="V609" t="s">
        <v>35</v>
      </c>
      <c r="W609" s="7">
        <v>42661.442060185189</v>
      </c>
      <c r="X609" s="7">
        <v>42691.483726851846</v>
      </c>
      <c r="Y609" t="str">
        <f>VLOOKUP(H609,goalrangelookup,2,TRUE)</f>
        <v>1000-4999</v>
      </c>
    </row>
    <row r="610" spans="5:25" x14ac:dyDescent="0.3">
      <c r="E610">
        <v>3556</v>
      </c>
      <c r="F610" s="4" t="s">
        <v>1274</v>
      </c>
      <c r="G610" s="4" t="s">
        <v>1275</v>
      </c>
      <c r="H610" s="5">
        <v>2200</v>
      </c>
      <c r="I610" s="6">
        <v>2210</v>
      </c>
      <c r="J610" t="s">
        <v>30</v>
      </c>
      <c r="K610" t="s">
        <v>31</v>
      </c>
      <c r="L610" t="s">
        <v>32</v>
      </c>
      <c r="M610">
        <v>1408289724</v>
      </c>
      <c r="N610">
        <v>1403105724</v>
      </c>
      <c r="O610" t="b">
        <v>0</v>
      </c>
      <c r="P610">
        <v>20</v>
      </c>
      <c r="Q610" t="b">
        <v>1</v>
      </c>
      <c r="R610" t="s">
        <v>33</v>
      </c>
      <c r="S610">
        <v>100</v>
      </c>
      <c r="T610">
        <v>110.5</v>
      </c>
      <c r="U610" t="s">
        <v>34</v>
      </c>
      <c r="V610" t="s">
        <v>35</v>
      </c>
      <c r="W610" s="7">
        <v>41808.649583333332</v>
      </c>
      <c r="X610" s="7">
        <v>41868.649583333332</v>
      </c>
      <c r="Y610" t="str">
        <f>VLOOKUP(H610,goalrangelookup,2,TRUE)</f>
        <v>1000-4999</v>
      </c>
    </row>
    <row r="611" spans="5:25" x14ac:dyDescent="0.3">
      <c r="E611">
        <v>3557</v>
      </c>
      <c r="F611" s="4" t="s">
        <v>1276</v>
      </c>
      <c r="G611" s="4" t="s">
        <v>1277</v>
      </c>
      <c r="H611" s="5">
        <v>100000</v>
      </c>
      <c r="I611" s="6">
        <v>100036</v>
      </c>
      <c r="J611" t="s">
        <v>30</v>
      </c>
      <c r="K611" t="s">
        <v>38</v>
      </c>
      <c r="L611" t="s">
        <v>39</v>
      </c>
      <c r="M611">
        <v>1399271911</v>
      </c>
      <c r="N611">
        <v>1396334311</v>
      </c>
      <c r="O611" t="b">
        <v>0</v>
      </c>
      <c r="P611">
        <v>558</v>
      </c>
      <c r="Q611" t="b">
        <v>1</v>
      </c>
      <c r="R611" t="s">
        <v>33</v>
      </c>
      <c r="S611">
        <v>100</v>
      </c>
      <c r="T611">
        <v>179.28</v>
      </c>
      <c r="U611" t="s">
        <v>34</v>
      </c>
      <c r="V611" t="s">
        <v>35</v>
      </c>
      <c r="W611" s="7">
        <v>41730.276747685188</v>
      </c>
      <c r="X611" s="7">
        <v>41764.276747685188</v>
      </c>
      <c r="Y611" t="str">
        <f>VLOOKUP(H611,goalrangelookup,2,TRUE)</f>
        <v>50000+</v>
      </c>
    </row>
    <row r="612" spans="5:25" x14ac:dyDescent="0.3">
      <c r="E612">
        <v>3558</v>
      </c>
      <c r="F612" s="4" t="s">
        <v>1278</v>
      </c>
      <c r="G612" s="4" t="s">
        <v>1279</v>
      </c>
      <c r="H612" s="5">
        <v>350</v>
      </c>
      <c r="I612" s="6">
        <v>504</v>
      </c>
      <c r="J612" t="s">
        <v>30</v>
      </c>
      <c r="K612" t="s">
        <v>31</v>
      </c>
      <c r="L612" t="s">
        <v>32</v>
      </c>
      <c r="M612">
        <v>1435352400</v>
      </c>
      <c r="N612">
        <v>1431718575</v>
      </c>
      <c r="O612" t="b">
        <v>0</v>
      </c>
      <c r="P612">
        <v>22</v>
      </c>
      <c r="Q612" t="b">
        <v>1</v>
      </c>
      <c r="R612" t="s">
        <v>33</v>
      </c>
      <c r="S612">
        <v>144</v>
      </c>
      <c r="T612">
        <v>22.91</v>
      </c>
      <c r="U612" t="s">
        <v>34</v>
      </c>
      <c r="V612" t="s">
        <v>35</v>
      </c>
      <c r="W612" s="7">
        <v>42139.816840277781</v>
      </c>
      <c r="X612" s="7">
        <v>42181.875</v>
      </c>
      <c r="Y612" t="str">
        <f>VLOOKUP(H612,goalrangelookup,2,TRUE)</f>
        <v>0-999</v>
      </c>
    </row>
    <row r="613" spans="5:25" x14ac:dyDescent="0.3">
      <c r="E613">
        <v>3559</v>
      </c>
      <c r="F613" s="4" t="s">
        <v>1280</v>
      </c>
      <c r="G613" s="4" t="s">
        <v>1281</v>
      </c>
      <c r="H613" s="5">
        <v>1000</v>
      </c>
      <c r="I613" s="6">
        <v>1035</v>
      </c>
      <c r="J613" t="s">
        <v>30</v>
      </c>
      <c r="K613" t="s">
        <v>146</v>
      </c>
      <c r="L613" t="s">
        <v>147</v>
      </c>
      <c r="M613">
        <v>1438333080</v>
      </c>
      <c r="N613">
        <v>1436408308</v>
      </c>
      <c r="O613" t="b">
        <v>0</v>
      </c>
      <c r="P613">
        <v>24</v>
      </c>
      <c r="Q613" t="b">
        <v>1</v>
      </c>
      <c r="R613" t="s">
        <v>33</v>
      </c>
      <c r="S613">
        <v>104</v>
      </c>
      <c r="T613">
        <v>43.13</v>
      </c>
      <c r="U613" t="s">
        <v>34</v>
      </c>
      <c r="V613" t="s">
        <v>35</v>
      </c>
      <c r="W613" s="7">
        <v>42194.096157407403</v>
      </c>
      <c r="X613" s="7">
        <v>42216.373611111107</v>
      </c>
      <c r="Y613" t="str">
        <f>VLOOKUP(H613,goalrangelookup,2,TRUE)</f>
        <v>1000-4999</v>
      </c>
    </row>
    <row r="614" spans="5:25" x14ac:dyDescent="0.3">
      <c r="E614">
        <v>3560</v>
      </c>
      <c r="F614" s="4" t="s">
        <v>1282</v>
      </c>
      <c r="G614" s="4" t="s">
        <v>1283</v>
      </c>
      <c r="H614" s="5">
        <v>3200</v>
      </c>
      <c r="I614" s="6">
        <v>3470</v>
      </c>
      <c r="J614" t="s">
        <v>30</v>
      </c>
      <c r="K614" t="s">
        <v>56</v>
      </c>
      <c r="L614" t="s">
        <v>57</v>
      </c>
      <c r="M614">
        <v>1432694700</v>
      </c>
      <c r="N614">
        <v>1429651266</v>
      </c>
      <c r="O614" t="b">
        <v>0</v>
      </c>
      <c r="P614">
        <v>74</v>
      </c>
      <c r="Q614" t="b">
        <v>1</v>
      </c>
      <c r="R614" t="s">
        <v>33</v>
      </c>
      <c r="S614">
        <v>108</v>
      </c>
      <c r="T614">
        <v>46.89</v>
      </c>
      <c r="U614" t="s">
        <v>34</v>
      </c>
      <c r="V614" t="s">
        <v>35</v>
      </c>
      <c r="W614" s="7">
        <v>42115.889652777783</v>
      </c>
      <c r="X614" s="7">
        <v>42151.114583333328</v>
      </c>
      <c r="Y614" t="str">
        <f>VLOOKUP(H614,goalrangelookup,2,TRUE)</f>
        <v>1000-4999</v>
      </c>
    </row>
    <row r="615" spans="5:25" ht="100.8" x14ac:dyDescent="0.3">
      <c r="E615">
        <v>3561</v>
      </c>
      <c r="F615" s="4" t="s">
        <v>1284</v>
      </c>
      <c r="G615" s="4" t="s">
        <v>1285</v>
      </c>
      <c r="H615" s="5">
        <v>2500</v>
      </c>
      <c r="I615" s="6">
        <v>2560</v>
      </c>
      <c r="J615" t="s">
        <v>30</v>
      </c>
      <c r="K615" t="s">
        <v>38</v>
      </c>
      <c r="L615" t="s">
        <v>39</v>
      </c>
      <c r="M615">
        <v>1438799760</v>
      </c>
      <c r="N615">
        <v>1437236378</v>
      </c>
      <c r="O615" t="b">
        <v>0</v>
      </c>
      <c r="P615">
        <v>54</v>
      </c>
      <c r="Q615" t="b">
        <v>1</v>
      </c>
      <c r="R615" t="s">
        <v>33</v>
      </c>
      <c r="S615">
        <v>102</v>
      </c>
      <c r="T615">
        <v>47.41</v>
      </c>
      <c r="U615" t="s">
        <v>34</v>
      </c>
      <c r="V615" t="s">
        <v>35</v>
      </c>
      <c r="W615" s="7">
        <v>42203.680300925931</v>
      </c>
      <c r="X615" s="7">
        <v>42221.774999999994</v>
      </c>
      <c r="Y615" t="str">
        <f>VLOOKUP(H615,goalrangelookup,2,TRUE)</f>
        <v>1000-4999</v>
      </c>
    </row>
    <row r="616" spans="5:25" x14ac:dyDescent="0.3">
      <c r="E616">
        <v>3562</v>
      </c>
      <c r="F616" s="4" t="s">
        <v>1286</v>
      </c>
      <c r="G616" s="4" t="s">
        <v>1287</v>
      </c>
      <c r="H616" s="5">
        <v>315</v>
      </c>
      <c r="I616" s="6">
        <v>469</v>
      </c>
      <c r="J616" t="s">
        <v>30</v>
      </c>
      <c r="K616" t="s">
        <v>31</v>
      </c>
      <c r="L616" t="s">
        <v>32</v>
      </c>
      <c r="M616">
        <v>1457906400</v>
      </c>
      <c r="N616">
        <v>1457115427</v>
      </c>
      <c r="O616" t="b">
        <v>0</v>
      </c>
      <c r="P616">
        <v>31</v>
      </c>
      <c r="Q616" t="b">
        <v>1</v>
      </c>
      <c r="R616" t="s">
        <v>33</v>
      </c>
      <c r="S616">
        <v>149</v>
      </c>
      <c r="T616">
        <v>15.13</v>
      </c>
      <c r="U616" t="s">
        <v>34</v>
      </c>
      <c r="V616" t="s">
        <v>35</v>
      </c>
      <c r="W616" s="7">
        <v>42433.761886574073</v>
      </c>
      <c r="X616" s="7">
        <v>42442.916666666672</v>
      </c>
      <c r="Y616" t="str">
        <f>VLOOKUP(H616,goalrangelookup,2,TRUE)</f>
        <v>0-999</v>
      </c>
    </row>
    <row r="617" spans="5:25" x14ac:dyDescent="0.3">
      <c r="E617">
        <v>3563</v>
      </c>
      <c r="F617" s="4" t="s">
        <v>1288</v>
      </c>
      <c r="G617" s="4" t="s">
        <v>1289</v>
      </c>
      <c r="H617" s="5">
        <v>500</v>
      </c>
      <c r="I617" s="6">
        <v>527.45000000000005</v>
      </c>
      <c r="J617" t="s">
        <v>30</v>
      </c>
      <c r="K617" t="s">
        <v>31</v>
      </c>
      <c r="L617" t="s">
        <v>32</v>
      </c>
      <c r="M617">
        <v>1470078000</v>
      </c>
      <c r="N617">
        <v>1467648456</v>
      </c>
      <c r="O617" t="b">
        <v>0</v>
      </c>
      <c r="P617">
        <v>25</v>
      </c>
      <c r="Q617" t="b">
        <v>1</v>
      </c>
      <c r="R617" t="s">
        <v>33</v>
      </c>
      <c r="S617">
        <v>105</v>
      </c>
      <c r="T617">
        <v>21.1</v>
      </c>
      <c r="U617" t="s">
        <v>34</v>
      </c>
      <c r="V617" t="s">
        <v>35</v>
      </c>
      <c r="W617" s="7">
        <v>42555.671944444446</v>
      </c>
      <c r="X617" s="7">
        <v>42583.791666666672</v>
      </c>
      <c r="Y617" t="str">
        <f>VLOOKUP(H617,goalrangelookup,2,TRUE)</f>
        <v>0-999</v>
      </c>
    </row>
    <row r="618" spans="5:25" x14ac:dyDescent="0.3">
      <c r="E618">
        <v>3564</v>
      </c>
      <c r="F618" s="4" t="s">
        <v>1290</v>
      </c>
      <c r="G618" s="4" t="s">
        <v>1291</v>
      </c>
      <c r="H618" s="5">
        <v>1000</v>
      </c>
      <c r="I618" s="6">
        <v>1005</v>
      </c>
      <c r="J618" t="s">
        <v>30</v>
      </c>
      <c r="K618" t="s">
        <v>31</v>
      </c>
      <c r="L618" t="s">
        <v>32</v>
      </c>
      <c r="M618">
        <v>1444060800</v>
      </c>
      <c r="N618">
        <v>1440082649</v>
      </c>
      <c r="O618" t="b">
        <v>0</v>
      </c>
      <c r="P618">
        <v>17</v>
      </c>
      <c r="Q618" t="b">
        <v>1</v>
      </c>
      <c r="R618" t="s">
        <v>33</v>
      </c>
      <c r="S618">
        <v>101</v>
      </c>
      <c r="T618">
        <v>59.12</v>
      </c>
      <c r="U618" t="s">
        <v>34</v>
      </c>
      <c r="V618" t="s">
        <v>35</v>
      </c>
      <c r="W618" s="7">
        <v>42236.623252314821</v>
      </c>
      <c r="X618" s="7">
        <v>42282.666666666672</v>
      </c>
      <c r="Y618" t="str">
        <f>VLOOKUP(H618,goalrangelookup,2,TRUE)</f>
        <v>1000-4999</v>
      </c>
    </row>
    <row r="619" spans="5:25" x14ac:dyDescent="0.3">
      <c r="E619">
        <v>3565</v>
      </c>
      <c r="F619" s="4" t="s">
        <v>1292</v>
      </c>
      <c r="G619" s="4" t="s">
        <v>1293</v>
      </c>
      <c r="H619" s="5">
        <v>900</v>
      </c>
      <c r="I619" s="6">
        <v>1175</v>
      </c>
      <c r="J619" t="s">
        <v>30</v>
      </c>
      <c r="K619" t="s">
        <v>38</v>
      </c>
      <c r="L619" t="s">
        <v>39</v>
      </c>
      <c r="M619">
        <v>1420048208</v>
      </c>
      <c r="N619">
        <v>1417456208</v>
      </c>
      <c r="O619" t="b">
        <v>0</v>
      </c>
      <c r="P619">
        <v>12</v>
      </c>
      <c r="Q619" t="b">
        <v>1</v>
      </c>
      <c r="R619" t="s">
        <v>33</v>
      </c>
      <c r="S619">
        <v>131</v>
      </c>
      <c r="T619">
        <v>97.92</v>
      </c>
      <c r="U619" t="s">
        <v>34</v>
      </c>
      <c r="V619" t="s">
        <v>35</v>
      </c>
      <c r="W619" s="7">
        <v>41974.743148148147</v>
      </c>
      <c r="X619" s="7">
        <v>42004.743148148147</v>
      </c>
      <c r="Y619" t="str">
        <f>VLOOKUP(H619,goalrangelookup,2,TRUE)</f>
        <v>0-999</v>
      </c>
    </row>
    <row r="620" spans="5:25" x14ac:dyDescent="0.3">
      <c r="E620">
        <v>3566</v>
      </c>
      <c r="F620" s="4" t="s">
        <v>1294</v>
      </c>
      <c r="G620" s="4" t="s">
        <v>1295</v>
      </c>
      <c r="H620" s="5">
        <v>2000</v>
      </c>
      <c r="I620" s="6">
        <v>2095</v>
      </c>
      <c r="J620" t="s">
        <v>30</v>
      </c>
      <c r="K620" t="s">
        <v>31</v>
      </c>
      <c r="L620" t="s">
        <v>32</v>
      </c>
      <c r="M620">
        <v>1422015083</v>
      </c>
      <c r="N620">
        <v>1419423083</v>
      </c>
      <c r="O620" t="b">
        <v>0</v>
      </c>
      <c r="P620">
        <v>38</v>
      </c>
      <c r="Q620" t="b">
        <v>1</v>
      </c>
      <c r="R620" t="s">
        <v>33</v>
      </c>
      <c r="S620">
        <v>105</v>
      </c>
      <c r="T620">
        <v>55.13</v>
      </c>
      <c r="U620" t="s">
        <v>34</v>
      </c>
      <c r="V620" t="s">
        <v>35</v>
      </c>
      <c r="W620" s="7">
        <v>41997.507905092592</v>
      </c>
      <c r="X620" s="7">
        <v>42027.507905092592</v>
      </c>
      <c r="Y620" t="str">
        <f>VLOOKUP(H620,goalrangelookup,2,TRUE)</f>
        <v>1000-4999</v>
      </c>
    </row>
    <row r="621" spans="5:25" x14ac:dyDescent="0.3">
      <c r="E621">
        <v>3567</v>
      </c>
      <c r="F621" s="4" t="s">
        <v>1296</v>
      </c>
      <c r="G621" s="4" t="s">
        <v>1297</v>
      </c>
      <c r="H621" s="5">
        <v>1000</v>
      </c>
      <c r="I621" s="6">
        <v>1088</v>
      </c>
      <c r="J621" t="s">
        <v>30</v>
      </c>
      <c r="K621" t="s">
        <v>31</v>
      </c>
      <c r="L621" t="s">
        <v>32</v>
      </c>
      <c r="M621">
        <v>1433964444</v>
      </c>
      <c r="N621">
        <v>1431372444</v>
      </c>
      <c r="O621" t="b">
        <v>0</v>
      </c>
      <c r="P621">
        <v>41</v>
      </c>
      <c r="Q621" t="b">
        <v>1</v>
      </c>
      <c r="R621" t="s">
        <v>33</v>
      </c>
      <c r="S621">
        <v>109</v>
      </c>
      <c r="T621">
        <v>26.54</v>
      </c>
      <c r="U621" t="s">
        <v>34</v>
      </c>
      <c r="V621" t="s">
        <v>35</v>
      </c>
      <c r="W621" s="7">
        <v>42135.810694444444</v>
      </c>
      <c r="X621" s="7">
        <v>42165.810694444444</v>
      </c>
      <c r="Y621" t="str">
        <f>VLOOKUP(H621,goalrangelookup,2,TRUE)</f>
        <v>1000-4999</v>
      </c>
    </row>
    <row r="622" spans="5:25" x14ac:dyDescent="0.3">
      <c r="E622">
        <v>3568</v>
      </c>
      <c r="F622" s="4" t="s">
        <v>1298</v>
      </c>
      <c r="G622" s="4" t="s">
        <v>1299</v>
      </c>
      <c r="H622" s="5">
        <v>1000</v>
      </c>
      <c r="I622" s="6">
        <v>1110</v>
      </c>
      <c r="J622" t="s">
        <v>30</v>
      </c>
      <c r="K622" t="s">
        <v>38</v>
      </c>
      <c r="L622" t="s">
        <v>39</v>
      </c>
      <c r="M622">
        <v>1410975994</v>
      </c>
      <c r="N622">
        <v>1408383994</v>
      </c>
      <c r="O622" t="b">
        <v>0</v>
      </c>
      <c r="P622">
        <v>19</v>
      </c>
      <c r="Q622" t="b">
        <v>1</v>
      </c>
      <c r="R622" t="s">
        <v>33</v>
      </c>
      <c r="S622">
        <v>111</v>
      </c>
      <c r="T622">
        <v>58.42</v>
      </c>
      <c r="U622" t="s">
        <v>34</v>
      </c>
      <c r="V622" t="s">
        <v>35</v>
      </c>
      <c r="W622" s="7">
        <v>41869.740671296298</v>
      </c>
      <c r="X622" s="7">
        <v>41899.740671296298</v>
      </c>
      <c r="Y622" t="str">
        <f>VLOOKUP(H622,goalrangelookup,2,TRUE)</f>
        <v>1000-4999</v>
      </c>
    </row>
    <row r="623" spans="5:25" x14ac:dyDescent="0.3">
      <c r="E623">
        <v>3569</v>
      </c>
      <c r="F623" s="4" t="s">
        <v>1300</v>
      </c>
      <c r="G623" s="4" t="s">
        <v>1301</v>
      </c>
      <c r="H623" s="5">
        <v>5000</v>
      </c>
      <c r="I623" s="6">
        <v>5024</v>
      </c>
      <c r="J623" t="s">
        <v>30</v>
      </c>
      <c r="K623" t="s">
        <v>38</v>
      </c>
      <c r="L623" t="s">
        <v>39</v>
      </c>
      <c r="M623">
        <v>1420734696</v>
      </c>
      <c r="N623">
        <v>1418142696</v>
      </c>
      <c r="O623" t="b">
        <v>0</v>
      </c>
      <c r="P623">
        <v>41</v>
      </c>
      <c r="Q623" t="b">
        <v>1</v>
      </c>
      <c r="R623" t="s">
        <v>33</v>
      </c>
      <c r="S623">
        <v>100</v>
      </c>
      <c r="T623">
        <v>122.54</v>
      </c>
      <c r="U623" t="s">
        <v>34</v>
      </c>
      <c r="V623" t="s">
        <v>35</v>
      </c>
      <c r="W623" s="7">
        <v>41982.688611111109</v>
      </c>
      <c r="X623" s="7">
        <v>42012.688611111109</v>
      </c>
      <c r="Y623" t="str">
        <f>VLOOKUP(H623,goalrangelookup,2,TRUE)</f>
        <v>5000-9999</v>
      </c>
    </row>
    <row r="624" spans="5:25" x14ac:dyDescent="0.3">
      <c r="E624">
        <v>3570</v>
      </c>
      <c r="F624" s="4" t="s">
        <v>1302</v>
      </c>
      <c r="G624" s="4" t="s">
        <v>1303</v>
      </c>
      <c r="H624" s="5">
        <v>2000</v>
      </c>
      <c r="I624" s="6">
        <v>2287</v>
      </c>
      <c r="J624" t="s">
        <v>30</v>
      </c>
      <c r="K624" t="s">
        <v>38</v>
      </c>
      <c r="L624" t="s">
        <v>39</v>
      </c>
      <c r="M624">
        <v>1420009200</v>
      </c>
      <c r="N624">
        <v>1417593483</v>
      </c>
      <c r="O624" t="b">
        <v>0</v>
      </c>
      <c r="P624">
        <v>26</v>
      </c>
      <c r="Q624" t="b">
        <v>1</v>
      </c>
      <c r="R624" t="s">
        <v>33</v>
      </c>
      <c r="S624">
        <v>114</v>
      </c>
      <c r="T624">
        <v>87.96</v>
      </c>
      <c r="U624" t="s">
        <v>34</v>
      </c>
      <c r="V624" t="s">
        <v>35</v>
      </c>
      <c r="W624" s="7">
        <v>41976.331979166673</v>
      </c>
      <c r="X624" s="7">
        <v>42004.291666666672</v>
      </c>
      <c r="Y624" t="str">
        <f>VLOOKUP(H624,goalrangelookup,2,TRUE)</f>
        <v>1000-4999</v>
      </c>
    </row>
    <row r="625" spans="5:25" x14ac:dyDescent="0.3">
      <c r="E625">
        <v>3571</v>
      </c>
      <c r="F625" s="4" t="s">
        <v>1304</v>
      </c>
      <c r="G625" s="4" t="s">
        <v>1305</v>
      </c>
      <c r="H625" s="5">
        <v>1500</v>
      </c>
      <c r="I625" s="6">
        <v>1831</v>
      </c>
      <c r="J625" t="s">
        <v>30</v>
      </c>
      <c r="K625" t="s">
        <v>31</v>
      </c>
      <c r="L625" t="s">
        <v>32</v>
      </c>
      <c r="M625">
        <v>1414701413</v>
      </c>
      <c r="N625">
        <v>1412109413</v>
      </c>
      <c r="O625" t="b">
        <v>0</v>
      </c>
      <c r="P625">
        <v>25</v>
      </c>
      <c r="Q625" t="b">
        <v>1</v>
      </c>
      <c r="R625" t="s">
        <v>33</v>
      </c>
      <c r="S625">
        <v>122</v>
      </c>
      <c r="T625">
        <v>73.239999999999995</v>
      </c>
      <c r="U625" t="s">
        <v>34</v>
      </c>
      <c r="V625" t="s">
        <v>35</v>
      </c>
      <c r="W625" s="7">
        <v>41912.858946759261</v>
      </c>
      <c r="X625" s="7">
        <v>41942.858946759261</v>
      </c>
      <c r="Y625" t="str">
        <f>VLOOKUP(H625,goalrangelookup,2,TRUE)</f>
        <v>1000-4999</v>
      </c>
    </row>
    <row r="626" spans="5:25" x14ac:dyDescent="0.3">
      <c r="E626">
        <v>3572</v>
      </c>
      <c r="F626" s="4" t="s">
        <v>1306</v>
      </c>
      <c r="G626" s="4" t="s">
        <v>1307</v>
      </c>
      <c r="H626" s="5">
        <v>500</v>
      </c>
      <c r="I626" s="6">
        <v>500</v>
      </c>
      <c r="J626" t="s">
        <v>30</v>
      </c>
      <c r="K626" t="s">
        <v>31</v>
      </c>
      <c r="L626" t="s">
        <v>32</v>
      </c>
      <c r="M626">
        <v>1434894082</v>
      </c>
      <c r="N626">
        <v>1432302082</v>
      </c>
      <c r="O626" t="b">
        <v>0</v>
      </c>
      <c r="P626">
        <v>9</v>
      </c>
      <c r="Q626" t="b">
        <v>1</v>
      </c>
      <c r="R626" t="s">
        <v>33</v>
      </c>
      <c r="S626">
        <v>100</v>
      </c>
      <c r="T626">
        <v>55.56</v>
      </c>
      <c r="U626" t="s">
        <v>34</v>
      </c>
      <c r="V626" t="s">
        <v>35</v>
      </c>
      <c r="W626" s="7">
        <v>42146.570393518516</v>
      </c>
      <c r="X626" s="7">
        <v>42176.570393518516</v>
      </c>
      <c r="Y626" t="str">
        <f>VLOOKUP(H626,goalrangelookup,2,TRUE)</f>
        <v>0-999</v>
      </c>
    </row>
    <row r="627" spans="5:25" x14ac:dyDescent="0.3">
      <c r="E627">
        <v>3573</v>
      </c>
      <c r="F627" s="4" t="s">
        <v>1308</v>
      </c>
      <c r="G627" s="4" t="s">
        <v>1309</v>
      </c>
      <c r="H627" s="5">
        <v>3000</v>
      </c>
      <c r="I627" s="6">
        <v>3084</v>
      </c>
      <c r="J627" t="s">
        <v>30</v>
      </c>
      <c r="K627" t="s">
        <v>31</v>
      </c>
      <c r="L627" t="s">
        <v>32</v>
      </c>
      <c r="M627">
        <v>1415440846</v>
      </c>
      <c r="N627">
        <v>1412845246</v>
      </c>
      <c r="O627" t="b">
        <v>0</v>
      </c>
      <c r="P627">
        <v>78</v>
      </c>
      <c r="Q627" t="b">
        <v>1</v>
      </c>
      <c r="R627" t="s">
        <v>33</v>
      </c>
      <c r="S627">
        <v>103</v>
      </c>
      <c r="T627">
        <v>39.54</v>
      </c>
      <c r="U627" t="s">
        <v>34</v>
      </c>
      <c r="V627" t="s">
        <v>35</v>
      </c>
      <c r="W627" s="7">
        <v>41921.375532407408</v>
      </c>
      <c r="X627" s="7">
        <v>41951.417199074072</v>
      </c>
      <c r="Y627" t="str">
        <f>VLOOKUP(H627,goalrangelookup,2,TRUE)</f>
        <v>1000-4999</v>
      </c>
    </row>
    <row r="628" spans="5:25" x14ac:dyDescent="0.3">
      <c r="E628">
        <v>3574</v>
      </c>
      <c r="F628" s="4" t="s">
        <v>1310</v>
      </c>
      <c r="G628" s="4" t="s">
        <v>1311</v>
      </c>
      <c r="H628" s="5">
        <v>5800</v>
      </c>
      <c r="I628" s="6">
        <v>6155</v>
      </c>
      <c r="J628" t="s">
        <v>30</v>
      </c>
      <c r="K628" t="s">
        <v>38</v>
      </c>
      <c r="L628" t="s">
        <v>39</v>
      </c>
      <c r="M628">
        <v>1415921848</v>
      </c>
      <c r="N628">
        <v>1413326248</v>
      </c>
      <c r="O628" t="b">
        <v>0</v>
      </c>
      <c r="P628">
        <v>45</v>
      </c>
      <c r="Q628" t="b">
        <v>1</v>
      </c>
      <c r="R628" t="s">
        <v>33</v>
      </c>
      <c r="S628">
        <v>106</v>
      </c>
      <c r="T628">
        <v>136.78</v>
      </c>
      <c r="U628" t="s">
        <v>34</v>
      </c>
      <c r="V628" t="s">
        <v>35</v>
      </c>
      <c r="W628" s="7">
        <v>41926.942685185182</v>
      </c>
      <c r="X628" s="7">
        <v>41956.984351851846</v>
      </c>
      <c r="Y628" t="str">
        <f>VLOOKUP(H628,goalrangelookup,2,TRUE)</f>
        <v>5000-9999</v>
      </c>
    </row>
    <row r="629" spans="5:25" x14ac:dyDescent="0.3">
      <c r="E629">
        <v>3575</v>
      </c>
      <c r="F629" s="4" t="s">
        <v>1312</v>
      </c>
      <c r="G629" s="4" t="s">
        <v>1313</v>
      </c>
      <c r="H629" s="5">
        <v>10000</v>
      </c>
      <c r="I629" s="6">
        <v>10133</v>
      </c>
      <c r="J629" t="s">
        <v>30</v>
      </c>
      <c r="K629" t="s">
        <v>38</v>
      </c>
      <c r="L629" t="s">
        <v>39</v>
      </c>
      <c r="M629">
        <v>1470887940</v>
      </c>
      <c r="N629">
        <v>1468176527</v>
      </c>
      <c r="O629" t="b">
        <v>0</v>
      </c>
      <c r="P629">
        <v>102</v>
      </c>
      <c r="Q629" t="b">
        <v>1</v>
      </c>
      <c r="R629" t="s">
        <v>33</v>
      </c>
      <c r="S629">
        <v>101</v>
      </c>
      <c r="T629">
        <v>99.34</v>
      </c>
      <c r="U629" t="s">
        <v>34</v>
      </c>
      <c r="V629" t="s">
        <v>35</v>
      </c>
      <c r="W629" s="7">
        <v>42561.783877314811</v>
      </c>
      <c r="X629" s="7">
        <v>42593.165972222225</v>
      </c>
      <c r="Y629" t="str">
        <f>VLOOKUP(H629,goalrangelookup,2,TRUE)</f>
        <v>10000-14999</v>
      </c>
    </row>
    <row r="630" spans="5:25" x14ac:dyDescent="0.3">
      <c r="E630">
        <v>3576</v>
      </c>
      <c r="F630" s="4" t="s">
        <v>1314</v>
      </c>
      <c r="G630" s="4" t="s">
        <v>1315</v>
      </c>
      <c r="H630" s="5">
        <v>100</v>
      </c>
      <c r="I630" s="6">
        <v>100</v>
      </c>
      <c r="J630" t="s">
        <v>30</v>
      </c>
      <c r="K630" t="s">
        <v>38</v>
      </c>
      <c r="L630" t="s">
        <v>39</v>
      </c>
      <c r="M630">
        <v>1480947054</v>
      </c>
      <c r="N630">
        <v>1475759454</v>
      </c>
      <c r="O630" t="b">
        <v>0</v>
      </c>
      <c r="P630">
        <v>5</v>
      </c>
      <c r="Q630" t="b">
        <v>1</v>
      </c>
      <c r="R630" t="s">
        <v>33</v>
      </c>
      <c r="S630">
        <v>100</v>
      </c>
      <c r="T630">
        <v>20</v>
      </c>
      <c r="U630" t="s">
        <v>34</v>
      </c>
      <c r="V630" t="s">
        <v>35</v>
      </c>
      <c r="W630" s="7">
        <v>42649.54923611111</v>
      </c>
      <c r="X630" s="7">
        <v>42709.590902777782</v>
      </c>
      <c r="Y630" t="str">
        <f>VLOOKUP(H630,goalrangelookup,2,TRUE)</f>
        <v>0-999</v>
      </c>
    </row>
    <row r="631" spans="5:25" x14ac:dyDescent="0.3">
      <c r="E631">
        <v>3577</v>
      </c>
      <c r="F631" s="4" t="s">
        <v>1316</v>
      </c>
      <c r="G631" s="4" t="s">
        <v>1317</v>
      </c>
      <c r="H631" s="5">
        <v>600</v>
      </c>
      <c r="I631" s="6">
        <v>780</v>
      </c>
      <c r="J631" t="s">
        <v>30</v>
      </c>
      <c r="K631" t="s">
        <v>38</v>
      </c>
      <c r="L631" t="s">
        <v>39</v>
      </c>
      <c r="M631">
        <v>1430029680</v>
      </c>
      <c r="N631">
        <v>1427741583</v>
      </c>
      <c r="O631" t="b">
        <v>0</v>
      </c>
      <c r="P631">
        <v>27</v>
      </c>
      <c r="Q631" t="b">
        <v>1</v>
      </c>
      <c r="R631" t="s">
        <v>33</v>
      </c>
      <c r="S631">
        <v>130</v>
      </c>
      <c r="T631">
        <v>28.89</v>
      </c>
      <c r="U631" t="s">
        <v>34</v>
      </c>
      <c r="V631" t="s">
        <v>35</v>
      </c>
      <c r="W631" s="7">
        <v>42093.786840277782</v>
      </c>
      <c r="X631" s="7">
        <v>42120.26944444445</v>
      </c>
      <c r="Y631" t="str">
        <f>VLOOKUP(H631,goalrangelookup,2,TRUE)</f>
        <v>0-999</v>
      </c>
    </row>
    <row r="632" spans="5:25" x14ac:dyDescent="0.3">
      <c r="E632">
        <v>3578</v>
      </c>
      <c r="F632" s="4" t="s">
        <v>1318</v>
      </c>
      <c r="G632" s="4" t="s">
        <v>1319</v>
      </c>
      <c r="H632" s="5">
        <v>1500</v>
      </c>
      <c r="I632" s="6">
        <v>1500.2</v>
      </c>
      <c r="J632" t="s">
        <v>30</v>
      </c>
      <c r="K632" t="s">
        <v>31</v>
      </c>
      <c r="L632" t="s">
        <v>32</v>
      </c>
      <c r="M632">
        <v>1462037777</v>
      </c>
      <c r="N632">
        <v>1459445777</v>
      </c>
      <c r="O632" t="b">
        <v>0</v>
      </c>
      <c r="P632">
        <v>37</v>
      </c>
      <c r="Q632" t="b">
        <v>1</v>
      </c>
      <c r="R632" t="s">
        <v>33</v>
      </c>
      <c r="S632">
        <v>100</v>
      </c>
      <c r="T632">
        <v>40.549999999999997</v>
      </c>
      <c r="U632" t="s">
        <v>34</v>
      </c>
      <c r="V632" t="s">
        <v>35</v>
      </c>
      <c r="W632" s="7">
        <v>42460.733530092592</v>
      </c>
      <c r="X632" s="7">
        <v>42490.733530092592</v>
      </c>
      <c r="Y632" t="str">
        <f>VLOOKUP(H632,goalrangelookup,2,TRUE)</f>
        <v>1000-4999</v>
      </c>
    </row>
    <row r="633" spans="5:25" x14ac:dyDescent="0.3">
      <c r="E633">
        <v>3579</v>
      </c>
      <c r="F633" s="4" t="s">
        <v>1320</v>
      </c>
      <c r="G633" s="4" t="s">
        <v>1321</v>
      </c>
      <c r="H633" s="5">
        <v>500</v>
      </c>
      <c r="I633" s="6">
        <v>500</v>
      </c>
      <c r="J633" t="s">
        <v>30</v>
      </c>
      <c r="K633" t="s">
        <v>31</v>
      </c>
      <c r="L633" t="s">
        <v>32</v>
      </c>
      <c r="M633">
        <v>1459444656</v>
      </c>
      <c r="N633">
        <v>1456856256</v>
      </c>
      <c r="O633" t="b">
        <v>0</v>
      </c>
      <c r="P633">
        <v>14</v>
      </c>
      <c r="Q633" t="b">
        <v>1</v>
      </c>
      <c r="R633" t="s">
        <v>33</v>
      </c>
      <c r="S633">
        <v>100</v>
      </c>
      <c r="T633">
        <v>35.71</v>
      </c>
      <c r="U633" t="s">
        <v>34</v>
      </c>
      <c r="V633" t="s">
        <v>35</v>
      </c>
      <c r="W633" s="7">
        <v>42430.762222222227</v>
      </c>
      <c r="X633" s="7">
        <v>42460.720555555556</v>
      </c>
      <c r="Y633" t="str">
        <f>VLOOKUP(H633,goalrangelookup,2,TRUE)</f>
        <v>0-999</v>
      </c>
    </row>
    <row r="634" spans="5:25" x14ac:dyDescent="0.3">
      <c r="E634">
        <v>3580</v>
      </c>
      <c r="F634" s="4" t="s">
        <v>1322</v>
      </c>
      <c r="G634" s="4" t="s">
        <v>1323</v>
      </c>
      <c r="H634" s="5">
        <v>900</v>
      </c>
      <c r="I634" s="6">
        <v>1025</v>
      </c>
      <c r="J634" t="s">
        <v>30</v>
      </c>
      <c r="K634" t="s">
        <v>38</v>
      </c>
      <c r="L634" t="s">
        <v>39</v>
      </c>
      <c r="M634">
        <v>1425185940</v>
      </c>
      <c r="N634">
        <v>1421900022</v>
      </c>
      <c r="O634" t="b">
        <v>0</v>
      </c>
      <c r="P634">
        <v>27</v>
      </c>
      <c r="Q634" t="b">
        <v>1</v>
      </c>
      <c r="R634" t="s">
        <v>33</v>
      </c>
      <c r="S634">
        <v>114</v>
      </c>
      <c r="T634">
        <v>37.96</v>
      </c>
      <c r="U634" t="s">
        <v>34</v>
      </c>
      <c r="V634" t="s">
        <v>35</v>
      </c>
      <c r="W634" s="7">
        <v>42026.176180555558</v>
      </c>
      <c r="X634" s="7">
        <v>42064.207638888889</v>
      </c>
      <c r="Y634" t="str">
        <f>VLOOKUP(H634,goalrangelookup,2,TRUE)</f>
        <v>0-999</v>
      </c>
    </row>
    <row r="635" spans="5:25" x14ac:dyDescent="0.3">
      <c r="E635">
        <v>3581</v>
      </c>
      <c r="F635" s="4" t="s">
        <v>1324</v>
      </c>
      <c r="G635" s="4" t="s">
        <v>1325</v>
      </c>
      <c r="H635" s="5">
        <v>1500</v>
      </c>
      <c r="I635" s="6">
        <v>1500</v>
      </c>
      <c r="J635" t="s">
        <v>30</v>
      </c>
      <c r="K635" t="s">
        <v>31</v>
      </c>
      <c r="L635" t="s">
        <v>32</v>
      </c>
      <c r="M635">
        <v>1406719110</v>
      </c>
      <c r="N635">
        <v>1405509510</v>
      </c>
      <c r="O635" t="b">
        <v>0</v>
      </c>
      <c r="P635">
        <v>45</v>
      </c>
      <c r="Q635" t="b">
        <v>1</v>
      </c>
      <c r="R635" t="s">
        <v>33</v>
      </c>
      <c r="S635">
        <v>100</v>
      </c>
      <c r="T635">
        <v>33.33</v>
      </c>
      <c r="U635" t="s">
        <v>34</v>
      </c>
      <c r="V635" t="s">
        <v>35</v>
      </c>
      <c r="W635" s="7">
        <v>41836.471180555556</v>
      </c>
      <c r="X635" s="7">
        <v>41850.471180555556</v>
      </c>
      <c r="Y635" t="str">
        <f>VLOOKUP(H635,goalrangelookup,2,TRUE)</f>
        <v>1000-4999</v>
      </c>
    </row>
    <row r="636" spans="5:25" x14ac:dyDescent="0.3">
      <c r="E636">
        <v>3582</v>
      </c>
      <c r="F636" s="4" t="s">
        <v>1326</v>
      </c>
      <c r="G636" s="4" t="s">
        <v>1327</v>
      </c>
      <c r="H636" s="5">
        <v>1000</v>
      </c>
      <c r="I636" s="6">
        <v>2870</v>
      </c>
      <c r="J636" t="s">
        <v>30</v>
      </c>
      <c r="K636" t="s">
        <v>38</v>
      </c>
      <c r="L636" t="s">
        <v>39</v>
      </c>
      <c r="M636">
        <v>1459822682</v>
      </c>
      <c r="N636">
        <v>1458613082</v>
      </c>
      <c r="O636" t="b">
        <v>0</v>
      </c>
      <c r="P636">
        <v>49</v>
      </c>
      <c r="Q636" t="b">
        <v>1</v>
      </c>
      <c r="R636" t="s">
        <v>33</v>
      </c>
      <c r="S636">
        <v>287</v>
      </c>
      <c r="T636">
        <v>58.57</v>
      </c>
      <c r="U636" t="s">
        <v>34</v>
      </c>
      <c r="V636" t="s">
        <v>35</v>
      </c>
      <c r="W636" s="7">
        <v>42451.095856481479</v>
      </c>
      <c r="X636" s="7">
        <v>42465.095856481479</v>
      </c>
      <c r="Y636" t="str">
        <f>VLOOKUP(H636,goalrangelookup,2,TRUE)</f>
        <v>1000-4999</v>
      </c>
    </row>
    <row r="637" spans="5:25" x14ac:dyDescent="0.3">
      <c r="E637">
        <v>3583</v>
      </c>
      <c r="F637" s="4" t="s">
        <v>1328</v>
      </c>
      <c r="G637" s="4" t="s">
        <v>1329</v>
      </c>
      <c r="H637" s="5">
        <v>3000</v>
      </c>
      <c r="I637" s="6">
        <v>3255</v>
      </c>
      <c r="J637" t="s">
        <v>30</v>
      </c>
      <c r="K637" t="s">
        <v>38</v>
      </c>
      <c r="L637" t="s">
        <v>39</v>
      </c>
      <c r="M637">
        <v>1460970805</v>
      </c>
      <c r="N637">
        <v>1455790405</v>
      </c>
      <c r="O637" t="b">
        <v>0</v>
      </c>
      <c r="P637">
        <v>24</v>
      </c>
      <c r="Q637" t="b">
        <v>1</v>
      </c>
      <c r="R637" t="s">
        <v>33</v>
      </c>
      <c r="S637">
        <v>109</v>
      </c>
      <c r="T637">
        <v>135.63</v>
      </c>
      <c r="U637" t="s">
        <v>34</v>
      </c>
      <c r="V637" t="s">
        <v>35</v>
      </c>
      <c r="W637" s="7">
        <v>42418.425983796296</v>
      </c>
      <c r="X637" s="7">
        <v>42478.384317129632</v>
      </c>
      <c r="Y637" t="str">
        <f>VLOOKUP(H637,goalrangelookup,2,TRUE)</f>
        <v>1000-4999</v>
      </c>
    </row>
    <row r="638" spans="5:25" ht="57.6" x14ac:dyDescent="0.3">
      <c r="E638">
        <v>3584</v>
      </c>
      <c r="F638" s="4" t="s">
        <v>1330</v>
      </c>
      <c r="G638" s="4" t="s">
        <v>1331</v>
      </c>
      <c r="H638" s="5">
        <v>3000</v>
      </c>
      <c r="I638" s="6">
        <v>3465</v>
      </c>
      <c r="J638" t="s">
        <v>30</v>
      </c>
      <c r="K638" t="s">
        <v>31</v>
      </c>
      <c r="L638" t="s">
        <v>32</v>
      </c>
      <c r="M638">
        <v>1436772944</v>
      </c>
      <c r="N638">
        <v>1434180944</v>
      </c>
      <c r="O638" t="b">
        <v>0</v>
      </c>
      <c r="P638">
        <v>112</v>
      </c>
      <c r="Q638" t="b">
        <v>1</v>
      </c>
      <c r="R638" t="s">
        <v>33</v>
      </c>
      <c r="S638">
        <v>116</v>
      </c>
      <c r="T638">
        <v>30.94</v>
      </c>
      <c r="U638" t="s">
        <v>34</v>
      </c>
      <c r="V638" t="s">
        <v>35</v>
      </c>
      <c r="W638" s="7">
        <v>42168.316481481481</v>
      </c>
      <c r="X638" s="7">
        <v>42198.316481481481</v>
      </c>
      <c r="Y638" t="str">
        <f>VLOOKUP(H638,goalrangelookup,2,TRUE)</f>
        <v>1000-4999</v>
      </c>
    </row>
    <row r="639" spans="5:25" x14ac:dyDescent="0.3">
      <c r="E639">
        <v>3585</v>
      </c>
      <c r="F639" s="4" t="s">
        <v>1332</v>
      </c>
      <c r="G639" s="4" t="s">
        <v>1333</v>
      </c>
      <c r="H639" s="5">
        <v>3400</v>
      </c>
      <c r="I639" s="6">
        <v>4050</v>
      </c>
      <c r="J639" t="s">
        <v>30</v>
      </c>
      <c r="K639" t="s">
        <v>38</v>
      </c>
      <c r="L639" t="s">
        <v>39</v>
      </c>
      <c r="M639">
        <v>1419181890</v>
      </c>
      <c r="N639">
        <v>1416589890</v>
      </c>
      <c r="O639" t="b">
        <v>0</v>
      </c>
      <c r="P639">
        <v>23</v>
      </c>
      <c r="Q639" t="b">
        <v>1</v>
      </c>
      <c r="R639" t="s">
        <v>33</v>
      </c>
      <c r="S639">
        <v>119</v>
      </c>
      <c r="T639">
        <v>176.09</v>
      </c>
      <c r="U639" t="s">
        <v>34</v>
      </c>
      <c r="V639" t="s">
        <v>35</v>
      </c>
      <c r="W639" s="7">
        <v>41964.716319444444</v>
      </c>
      <c r="X639" s="7">
        <v>41994.716319444444</v>
      </c>
      <c r="Y639" t="str">
        <f>VLOOKUP(H639,goalrangelookup,2,TRUE)</f>
        <v>1000-4999</v>
      </c>
    </row>
    <row r="640" spans="5:25" x14ac:dyDescent="0.3">
      <c r="E640">
        <v>3586</v>
      </c>
      <c r="F640" s="4" t="s">
        <v>1334</v>
      </c>
      <c r="G640" s="4" t="s">
        <v>1335</v>
      </c>
      <c r="H640" s="5">
        <v>7500</v>
      </c>
      <c r="I640" s="6">
        <v>8207</v>
      </c>
      <c r="J640" t="s">
        <v>30</v>
      </c>
      <c r="K640" t="s">
        <v>38</v>
      </c>
      <c r="L640" t="s">
        <v>39</v>
      </c>
      <c r="M640">
        <v>1474649070</v>
      </c>
      <c r="N640">
        <v>1469465070</v>
      </c>
      <c r="O640" t="b">
        <v>0</v>
      </c>
      <c r="P640">
        <v>54</v>
      </c>
      <c r="Q640" t="b">
        <v>1</v>
      </c>
      <c r="R640" t="s">
        <v>33</v>
      </c>
      <c r="S640">
        <v>109</v>
      </c>
      <c r="T640">
        <v>151.97999999999999</v>
      </c>
      <c r="U640" t="s">
        <v>34</v>
      </c>
      <c r="V640" t="s">
        <v>35</v>
      </c>
      <c r="W640" s="7">
        <v>42576.697569444441</v>
      </c>
      <c r="X640" s="7">
        <v>42636.697569444441</v>
      </c>
      <c r="Y640" t="str">
        <f>VLOOKUP(H640,goalrangelookup,2,TRUE)</f>
        <v>5000-9999</v>
      </c>
    </row>
    <row r="641" spans="5:25" x14ac:dyDescent="0.3">
      <c r="E641">
        <v>3587</v>
      </c>
      <c r="F641" s="4" t="s">
        <v>1336</v>
      </c>
      <c r="G641" s="4" t="s">
        <v>1337</v>
      </c>
      <c r="H641" s="5">
        <v>500</v>
      </c>
      <c r="I641" s="6">
        <v>633</v>
      </c>
      <c r="J641" t="s">
        <v>30</v>
      </c>
      <c r="K641" t="s">
        <v>31</v>
      </c>
      <c r="L641" t="s">
        <v>32</v>
      </c>
      <c r="M641">
        <v>1467054000</v>
      </c>
      <c r="N641">
        <v>1463144254</v>
      </c>
      <c r="O641" t="b">
        <v>0</v>
      </c>
      <c r="P641">
        <v>28</v>
      </c>
      <c r="Q641" t="b">
        <v>1</v>
      </c>
      <c r="R641" t="s">
        <v>33</v>
      </c>
      <c r="S641">
        <v>127</v>
      </c>
      <c r="T641">
        <v>22.61</v>
      </c>
      <c r="U641" t="s">
        <v>34</v>
      </c>
      <c r="V641" t="s">
        <v>35</v>
      </c>
      <c r="W641" s="7">
        <v>42503.539976851855</v>
      </c>
      <c r="X641" s="7">
        <v>42548.791666666672</v>
      </c>
      <c r="Y641" t="str">
        <f>VLOOKUP(H641,goalrangelookup,2,TRUE)</f>
        <v>0-999</v>
      </c>
    </row>
    <row r="642" spans="5:25" x14ac:dyDescent="0.3">
      <c r="E642">
        <v>3588</v>
      </c>
      <c r="F642" s="4" t="s">
        <v>1338</v>
      </c>
      <c r="G642" s="4" t="s">
        <v>1339</v>
      </c>
      <c r="H642" s="5">
        <v>200</v>
      </c>
      <c r="I642" s="6">
        <v>201</v>
      </c>
      <c r="J642" t="s">
        <v>30</v>
      </c>
      <c r="K642" t="s">
        <v>31</v>
      </c>
      <c r="L642" t="s">
        <v>32</v>
      </c>
      <c r="M642">
        <v>1430348400</v>
      </c>
      <c r="N642">
        <v>1428436410</v>
      </c>
      <c r="O642" t="b">
        <v>0</v>
      </c>
      <c r="P642">
        <v>11</v>
      </c>
      <c r="Q642" t="b">
        <v>1</v>
      </c>
      <c r="R642" t="s">
        <v>33</v>
      </c>
      <c r="S642">
        <v>101</v>
      </c>
      <c r="T642">
        <v>18.27</v>
      </c>
      <c r="U642" t="s">
        <v>34</v>
      </c>
      <c r="V642" t="s">
        <v>35</v>
      </c>
      <c r="W642" s="7">
        <v>42101.828819444447</v>
      </c>
      <c r="X642" s="7">
        <v>42123.958333333328</v>
      </c>
      <c r="Y642" t="str">
        <f>VLOOKUP(H642,goalrangelookup,2,TRUE)</f>
        <v>0-999</v>
      </c>
    </row>
    <row r="643" spans="5:25" x14ac:dyDescent="0.3">
      <c r="E643">
        <v>3589</v>
      </c>
      <c r="F643" s="4" t="s">
        <v>1340</v>
      </c>
      <c r="G643" s="4" t="s">
        <v>1341</v>
      </c>
      <c r="H643" s="5">
        <v>4000</v>
      </c>
      <c r="I643" s="6">
        <v>5100</v>
      </c>
      <c r="J643" t="s">
        <v>30</v>
      </c>
      <c r="K643" t="s">
        <v>38</v>
      </c>
      <c r="L643" t="s">
        <v>39</v>
      </c>
      <c r="M643">
        <v>1432654347</v>
      </c>
      <c r="N643">
        <v>1430494347</v>
      </c>
      <c r="O643" t="b">
        <v>0</v>
      </c>
      <c r="P643">
        <v>62</v>
      </c>
      <c r="Q643" t="b">
        <v>1</v>
      </c>
      <c r="R643" t="s">
        <v>33</v>
      </c>
      <c r="S643">
        <v>128</v>
      </c>
      <c r="T643">
        <v>82.26</v>
      </c>
      <c r="U643" t="s">
        <v>34</v>
      </c>
      <c r="V643" t="s">
        <v>35</v>
      </c>
      <c r="W643" s="7">
        <v>42125.647534722222</v>
      </c>
      <c r="X643" s="7">
        <v>42150.647534722222</v>
      </c>
      <c r="Y643" t="str">
        <f>VLOOKUP(H643,goalrangelookup,2,TRUE)</f>
        <v>1000-4999</v>
      </c>
    </row>
    <row r="644" spans="5:25" x14ac:dyDescent="0.3">
      <c r="E644">
        <v>3590</v>
      </c>
      <c r="F644" s="4" t="s">
        <v>1342</v>
      </c>
      <c r="G644" s="4" t="s">
        <v>1343</v>
      </c>
      <c r="H644" s="5">
        <v>5000</v>
      </c>
      <c r="I644" s="6">
        <v>5003</v>
      </c>
      <c r="J644" t="s">
        <v>30</v>
      </c>
      <c r="K644" t="s">
        <v>31</v>
      </c>
      <c r="L644" t="s">
        <v>32</v>
      </c>
      <c r="M644">
        <v>1413792034</v>
      </c>
      <c r="N644">
        <v>1411200034</v>
      </c>
      <c r="O644" t="b">
        <v>0</v>
      </c>
      <c r="P644">
        <v>73</v>
      </c>
      <c r="Q644" t="b">
        <v>1</v>
      </c>
      <c r="R644" t="s">
        <v>33</v>
      </c>
      <c r="S644">
        <v>100</v>
      </c>
      <c r="T644">
        <v>68.53</v>
      </c>
      <c r="U644" t="s">
        <v>34</v>
      </c>
      <c r="V644" t="s">
        <v>35</v>
      </c>
      <c r="W644" s="7">
        <v>41902.333726851852</v>
      </c>
      <c r="X644" s="7">
        <v>41932.333726851852</v>
      </c>
      <c r="Y644" t="str">
        <f>VLOOKUP(H644,goalrangelookup,2,TRUE)</f>
        <v>5000-9999</v>
      </c>
    </row>
    <row r="645" spans="5:25" x14ac:dyDescent="0.3">
      <c r="E645">
        <v>3591</v>
      </c>
      <c r="F645" s="4" t="s">
        <v>1344</v>
      </c>
      <c r="G645" s="4" t="s">
        <v>1345</v>
      </c>
      <c r="H645" s="5">
        <v>700</v>
      </c>
      <c r="I645" s="6">
        <v>1225</v>
      </c>
      <c r="J645" t="s">
        <v>30</v>
      </c>
      <c r="K645" t="s">
        <v>38</v>
      </c>
      <c r="L645" t="s">
        <v>39</v>
      </c>
      <c r="M645">
        <v>1422075540</v>
      </c>
      <c r="N645">
        <v>1419979544</v>
      </c>
      <c r="O645" t="b">
        <v>0</v>
      </c>
      <c r="P645">
        <v>18</v>
      </c>
      <c r="Q645" t="b">
        <v>1</v>
      </c>
      <c r="R645" t="s">
        <v>33</v>
      </c>
      <c r="S645">
        <v>175</v>
      </c>
      <c r="T645">
        <v>68.06</v>
      </c>
      <c r="U645" t="s">
        <v>34</v>
      </c>
      <c r="V645" t="s">
        <v>35</v>
      </c>
      <c r="W645" s="7">
        <v>42003.948425925926</v>
      </c>
      <c r="X645" s="7">
        <v>42028.207638888889</v>
      </c>
      <c r="Y645" t="str">
        <f>VLOOKUP(H645,goalrangelookup,2,TRUE)</f>
        <v>0-999</v>
      </c>
    </row>
    <row r="646" spans="5:25" x14ac:dyDescent="0.3">
      <c r="E646">
        <v>3592</v>
      </c>
      <c r="F646" s="4" t="s">
        <v>1346</v>
      </c>
      <c r="G646" s="4" t="s">
        <v>1347</v>
      </c>
      <c r="H646" s="5">
        <v>2000</v>
      </c>
      <c r="I646" s="6">
        <v>2545</v>
      </c>
      <c r="J646" t="s">
        <v>30</v>
      </c>
      <c r="K646" t="s">
        <v>38</v>
      </c>
      <c r="L646" t="s">
        <v>39</v>
      </c>
      <c r="M646">
        <v>1423630740</v>
      </c>
      <c r="N646">
        <v>1418673307</v>
      </c>
      <c r="O646" t="b">
        <v>0</v>
      </c>
      <c r="P646">
        <v>35</v>
      </c>
      <c r="Q646" t="b">
        <v>1</v>
      </c>
      <c r="R646" t="s">
        <v>33</v>
      </c>
      <c r="S646">
        <v>127</v>
      </c>
      <c r="T646">
        <v>72.709999999999994</v>
      </c>
      <c r="U646" t="s">
        <v>34</v>
      </c>
      <c r="V646" t="s">
        <v>35</v>
      </c>
      <c r="W646" s="7">
        <v>41988.829942129625</v>
      </c>
      <c r="X646" s="7">
        <v>42046.207638888889</v>
      </c>
      <c r="Y646" t="str">
        <f>VLOOKUP(H646,goalrangelookup,2,TRUE)</f>
        <v>1000-4999</v>
      </c>
    </row>
    <row r="647" spans="5:25" x14ac:dyDescent="0.3">
      <c r="E647">
        <v>3593</v>
      </c>
      <c r="F647" s="4" t="s">
        <v>1348</v>
      </c>
      <c r="G647" s="4" t="s">
        <v>1349</v>
      </c>
      <c r="H647" s="5">
        <v>3000</v>
      </c>
      <c r="I647" s="6">
        <v>3319</v>
      </c>
      <c r="J647" t="s">
        <v>30</v>
      </c>
      <c r="K647" t="s">
        <v>38</v>
      </c>
      <c r="L647" t="s">
        <v>39</v>
      </c>
      <c r="M647">
        <v>1420489560</v>
      </c>
      <c r="N647">
        <v>1417469639</v>
      </c>
      <c r="O647" t="b">
        <v>0</v>
      </c>
      <c r="P647">
        <v>43</v>
      </c>
      <c r="Q647" t="b">
        <v>1</v>
      </c>
      <c r="R647" t="s">
        <v>33</v>
      </c>
      <c r="S647">
        <v>111</v>
      </c>
      <c r="T647">
        <v>77.19</v>
      </c>
      <c r="U647" t="s">
        <v>34</v>
      </c>
      <c r="V647" t="s">
        <v>35</v>
      </c>
      <c r="W647" s="7">
        <v>41974.898599537039</v>
      </c>
      <c r="X647" s="7">
        <v>42009.851388888885</v>
      </c>
      <c r="Y647" t="str">
        <f>VLOOKUP(H647,goalrangelookup,2,TRUE)</f>
        <v>1000-4999</v>
      </c>
    </row>
    <row r="648" spans="5:25" x14ac:dyDescent="0.3">
      <c r="E648">
        <v>3594</v>
      </c>
      <c r="F648" s="4" t="s">
        <v>1350</v>
      </c>
      <c r="G648" s="4" t="s">
        <v>1351</v>
      </c>
      <c r="H648" s="5">
        <v>1600</v>
      </c>
      <c r="I648" s="6">
        <v>2015</v>
      </c>
      <c r="J648" t="s">
        <v>30</v>
      </c>
      <c r="K648" t="s">
        <v>38</v>
      </c>
      <c r="L648" t="s">
        <v>39</v>
      </c>
      <c r="M648">
        <v>1472952982</v>
      </c>
      <c r="N648">
        <v>1470792982</v>
      </c>
      <c r="O648" t="b">
        <v>0</v>
      </c>
      <c r="P648">
        <v>36</v>
      </c>
      <c r="Q648" t="b">
        <v>1</v>
      </c>
      <c r="R648" t="s">
        <v>33</v>
      </c>
      <c r="S648">
        <v>126</v>
      </c>
      <c r="T648">
        <v>55.97</v>
      </c>
      <c r="U648" t="s">
        <v>34</v>
      </c>
      <c r="V648" t="s">
        <v>35</v>
      </c>
      <c r="W648" s="7">
        <v>42592.066921296297</v>
      </c>
      <c r="X648" s="7">
        <v>42617.066921296297</v>
      </c>
      <c r="Y648" t="str">
        <f>VLOOKUP(H648,goalrangelookup,2,TRUE)</f>
        <v>1000-4999</v>
      </c>
    </row>
    <row r="649" spans="5:25" x14ac:dyDescent="0.3">
      <c r="E649">
        <v>3595</v>
      </c>
      <c r="F649" s="4" t="s">
        <v>1352</v>
      </c>
      <c r="G649" s="4" t="s">
        <v>1353</v>
      </c>
      <c r="H649" s="5">
        <v>2600</v>
      </c>
      <c r="I649" s="6">
        <v>3081</v>
      </c>
      <c r="J649" t="s">
        <v>30</v>
      </c>
      <c r="K649" t="s">
        <v>38</v>
      </c>
      <c r="L649" t="s">
        <v>39</v>
      </c>
      <c r="M649">
        <v>1426229940</v>
      </c>
      <c r="N649">
        <v>1423959123</v>
      </c>
      <c r="O649" t="b">
        <v>0</v>
      </c>
      <c r="P649">
        <v>62</v>
      </c>
      <c r="Q649" t="b">
        <v>1</v>
      </c>
      <c r="R649" t="s">
        <v>33</v>
      </c>
      <c r="S649">
        <v>119</v>
      </c>
      <c r="T649">
        <v>49.69</v>
      </c>
      <c r="U649" t="s">
        <v>34</v>
      </c>
      <c r="V649" t="s">
        <v>35</v>
      </c>
      <c r="W649" s="7">
        <v>42050.008368055554</v>
      </c>
      <c r="X649" s="7">
        <v>42076.290972222225</v>
      </c>
      <c r="Y649" t="str">
        <f>VLOOKUP(H649,goalrangelookup,2,TRUE)</f>
        <v>1000-4999</v>
      </c>
    </row>
    <row r="650" spans="5:25" x14ac:dyDescent="0.3">
      <c r="E650">
        <v>3596</v>
      </c>
      <c r="F650" s="4" t="s">
        <v>1354</v>
      </c>
      <c r="G650" s="4" t="s">
        <v>1355</v>
      </c>
      <c r="H650" s="5">
        <v>1100</v>
      </c>
      <c r="I650" s="6">
        <v>1185</v>
      </c>
      <c r="J650" t="s">
        <v>30</v>
      </c>
      <c r="K650" t="s">
        <v>56</v>
      </c>
      <c r="L650" t="s">
        <v>57</v>
      </c>
      <c r="M650">
        <v>1409072982</v>
      </c>
      <c r="N650">
        <v>1407258582</v>
      </c>
      <c r="O650" t="b">
        <v>0</v>
      </c>
      <c r="P650">
        <v>15</v>
      </c>
      <c r="Q650" t="b">
        <v>1</v>
      </c>
      <c r="R650" t="s">
        <v>33</v>
      </c>
      <c r="S650">
        <v>108</v>
      </c>
      <c r="T650">
        <v>79</v>
      </c>
      <c r="U650" t="s">
        <v>34</v>
      </c>
      <c r="V650" t="s">
        <v>35</v>
      </c>
      <c r="W650" s="7">
        <v>41856.715069444443</v>
      </c>
      <c r="X650" s="7">
        <v>41877.715069444443</v>
      </c>
      <c r="Y650" t="str">
        <f>VLOOKUP(H650,goalrangelookup,2,TRUE)</f>
        <v>1000-4999</v>
      </c>
    </row>
    <row r="651" spans="5:25" x14ac:dyDescent="0.3">
      <c r="E651">
        <v>3597</v>
      </c>
      <c r="F651" s="4" t="s">
        <v>1356</v>
      </c>
      <c r="G651" s="4" t="s">
        <v>1357</v>
      </c>
      <c r="H651" s="5">
        <v>2500</v>
      </c>
      <c r="I651" s="6">
        <v>2565</v>
      </c>
      <c r="J651" t="s">
        <v>30</v>
      </c>
      <c r="K651" t="s">
        <v>38</v>
      </c>
      <c r="L651" t="s">
        <v>39</v>
      </c>
      <c r="M651">
        <v>1456984740</v>
      </c>
      <c r="N651">
        <v>1455717790</v>
      </c>
      <c r="O651" t="b">
        <v>0</v>
      </c>
      <c r="P651">
        <v>33</v>
      </c>
      <c r="Q651" t="b">
        <v>1</v>
      </c>
      <c r="R651" t="s">
        <v>33</v>
      </c>
      <c r="S651">
        <v>103</v>
      </c>
      <c r="T651">
        <v>77.73</v>
      </c>
      <c r="U651" t="s">
        <v>34</v>
      </c>
      <c r="V651" t="s">
        <v>35</v>
      </c>
      <c r="W651" s="7">
        <v>42417.585532407407</v>
      </c>
      <c r="X651" s="7">
        <v>42432.249305555553</v>
      </c>
      <c r="Y651" t="str">
        <f>VLOOKUP(H651,goalrangelookup,2,TRUE)</f>
        <v>1000-4999</v>
      </c>
    </row>
    <row r="652" spans="5:25" x14ac:dyDescent="0.3">
      <c r="E652">
        <v>3598</v>
      </c>
      <c r="F652" s="4" t="s">
        <v>1358</v>
      </c>
      <c r="G652" s="4" t="s">
        <v>1359</v>
      </c>
      <c r="H652" s="5">
        <v>1000</v>
      </c>
      <c r="I652" s="6">
        <v>1101</v>
      </c>
      <c r="J652" t="s">
        <v>30</v>
      </c>
      <c r="K652" t="s">
        <v>38</v>
      </c>
      <c r="L652" t="s">
        <v>39</v>
      </c>
      <c r="M652">
        <v>1409720340</v>
      </c>
      <c r="N652">
        <v>1408129822</v>
      </c>
      <c r="O652" t="b">
        <v>0</v>
      </c>
      <c r="P652">
        <v>27</v>
      </c>
      <c r="Q652" t="b">
        <v>1</v>
      </c>
      <c r="R652" t="s">
        <v>33</v>
      </c>
      <c r="S652">
        <v>110</v>
      </c>
      <c r="T652">
        <v>40.78</v>
      </c>
      <c r="U652" t="s">
        <v>34</v>
      </c>
      <c r="V652" t="s">
        <v>35</v>
      </c>
      <c r="W652" s="7">
        <v>41866.79886574074</v>
      </c>
      <c r="X652" s="7">
        <v>41885.207638888889</v>
      </c>
      <c r="Y652" t="str">
        <f>VLOOKUP(H652,goalrangelookup,2,TRUE)</f>
        <v>1000-4999</v>
      </c>
    </row>
    <row r="653" spans="5:25" x14ac:dyDescent="0.3">
      <c r="E653">
        <v>3599</v>
      </c>
      <c r="F653" s="4" t="s">
        <v>1360</v>
      </c>
      <c r="G653" s="4" t="s">
        <v>1361</v>
      </c>
      <c r="H653" s="5">
        <v>500</v>
      </c>
      <c r="I653" s="6">
        <v>1010</v>
      </c>
      <c r="J653" t="s">
        <v>30</v>
      </c>
      <c r="K653" t="s">
        <v>38</v>
      </c>
      <c r="L653" t="s">
        <v>39</v>
      </c>
      <c r="M653">
        <v>1440892800</v>
      </c>
      <c r="N653">
        <v>1438715077</v>
      </c>
      <c r="O653" t="b">
        <v>0</v>
      </c>
      <c r="P653">
        <v>17</v>
      </c>
      <c r="Q653" t="b">
        <v>1</v>
      </c>
      <c r="R653" t="s">
        <v>33</v>
      </c>
      <c r="S653">
        <v>202</v>
      </c>
      <c r="T653">
        <v>59.41</v>
      </c>
      <c r="U653" t="s">
        <v>34</v>
      </c>
      <c r="V653" t="s">
        <v>35</v>
      </c>
      <c r="W653" s="7">
        <v>42220.79487268519</v>
      </c>
      <c r="X653" s="7">
        <v>42246</v>
      </c>
      <c r="Y653" t="str">
        <f>VLOOKUP(H653,goalrangelookup,2,TRUE)</f>
        <v>0-999</v>
      </c>
    </row>
    <row r="654" spans="5:25" x14ac:dyDescent="0.3">
      <c r="E654">
        <v>3600</v>
      </c>
      <c r="F654" s="4" t="s">
        <v>1362</v>
      </c>
      <c r="G654" s="4" t="s">
        <v>1363</v>
      </c>
      <c r="H654" s="5">
        <v>10</v>
      </c>
      <c r="I654" s="6">
        <v>13</v>
      </c>
      <c r="J654" t="s">
        <v>30</v>
      </c>
      <c r="K654" t="s">
        <v>38</v>
      </c>
      <c r="L654" t="s">
        <v>39</v>
      </c>
      <c r="M654">
        <v>1476390164</v>
      </c>
      <c r="N654">
        <v>1473970964</v>
      </c>
      <c r="O654" t="b">
        <v>0</v>
      </c>
      <c r="P654">
        <v>4</v>
      </c>
      <c r="Q654" t="b">
        <v>1</v>
      </c>
      <c r="R654" t="s">
        <v>33</v>
      </c>
      <c r="S654">
        <v>130</v>
      </c>
      <c r="T654">
        <v>3.25</v>
      </c>
      <c r="U654" t="s">
        <v>34</v>
      </c>
      <c r="V654" t="s">
        <v>35</v>
      </c>
      <c r="W654" s="7">
        <v>42628.849120370374</v>
      </c>
      <c r="X654" s="7">
        <v>42656.849120370374</v>
      </c>
      <c r="Y654" t="str">
        <f>VLOOKUP(H654,goalrangelookup,2,TRUE)</f>
        <v>0-999</v>
      </c>
    </row>
    <row r="655" spans="5:25" x14ac:dyDescent="0.3">
      <c r="E655">
        <v>3601</v>
      </c>
      <c r="F655" s="4" t="s">
        <v>1364</v>
      </c>
      <c r="G655" s="4" t="s">
        <v>1365</v>
      </c>
      <c r="H655" s="5">
        <v>2000</v>
      </c>
      <c r="I655" s="6">
        <v>2087</v>
      </c>
      <c r="J655" t="s">
        <v>30</v>
      </c>
      <c r="K655" t="s">
        <v>31</v>
      </c>
      <c r="L655" t="s">
        <v>32</v>
      </c>
      <c r="M655">
        <v>1421452682</v>
      </c>
      <c r="N655">
        <v>1418860682</v>
      </c>
      <c r="O655" t="b">
        <v>0</v>
      </c>
      <c r="P655">
        <v>53</v>
      </c>
      <c r="Q655" t="b">
        <v>1</v>
      </c>
      <c r="R655" t="s">
        <v>33</v>
      </c>
      <c r="S655">
        <v>104</v>
      </c>
      <c r="T655">
        <v>39.380000000000003</v>
      </c>
      <c r="U655" t="s">
        <v>34</v>
      </c>
      <c r="V655" t="s">
        <v>35</v>
      </c>
      <c r="W655" s="7">
        <v>41990.99863425926</v>
      </c>
      <c r="X655" s="7">
        <v>42020.99863425926</v>
      </c>
      <c r="Y655" t="str">
        <f>VLOOKUP(H655,goalrangelookup,2,TRUE)</f>
        <v>1000-4999</v>
      </c>
    </row>
    <row r="656" spans="5:25" x14ac:dyDescent="0.3">
      <c r="E656">
        <v>3602</v>
      </c>
      <c r="F656" s="4" t="s">
        <v>1366</v>
      </c>
      <c r="G656" s="4" t="s">
        <v>1367</v>
      </c>
      <c r="H656" s="5">
        <v>4000</v>
      </c>
      <c r="I656" s="6">
        <v>4002</v>
      </c>
      <c r="J656" t="s">
        <v>30</v>
      </c>
      <c r="K656" t="s">
        <v>38</v>
      </c>
      <c r="L656" t="s">
        <v>39</v>
      </c>
      <c r="M656">
        <v>1463520479</v>
      </c>
      <c r="N656">
        <v>1458336479</v>
      </c>
      <c r="O656" t="b">
        <v>0</v>
      </c>
      <c r="P656">
        <v>49</v>
      </c>
      <c r="Q656" t="b">
        <v>1</v>
      </c>
      <c r="R656" t="s">
        <v>33</v>
      </c>
      <c r="S656">
        <v>100</v>
      </c>
      <c r="T656">
        <v>81.67</v>
      </c>
      <c r="U656" t="s">
        <v>34</v>
      </c>
      <c r="V656" t="s">
        <v>35</v>
      </c>
      <c r="W656" s="7">
        <v>42447.894432870366</v>
      </c>
      <c r="X656" s="7">
        <v>42507.894432870366</v>
      </c>
      <c r="Y656" t="str">
        <f>VLOOKUP(H656,goalrangelookup,2,TRUE)</f>
        <v>1000-4999</v>
      </c>
    </row>
    <row r="657" spans="5:25" x14ac:dyDescent="0.3">
      <c r="E657">
        <v>3603</v>
      </c>
      <c r="F657" s="4" t="s">
        <v>1368</v>
      </c>
      <c r="G657" s="4" t="s">
        <v>1369</v>
      </c>
      <c r="H657" s="5">
        <v>1500</v>
      </c>
      <c r="I657" s="6">
        <v>2560</v>
      </c>
      <c r="J657" t="s">
        <v>30</v>
      </c>
      <c r="K657" t="s">
        <v>38</v>
      </c>
      <c r="L657" t="s">
        <v>39</v>
      </c>
      <c r="M657">
        <v>1446759880</v>
      </c>
      <c r="N657">
        <v>1444164280</v>
      </c>
      <c r="O657" t="b">
        <v>0</v>
      </c>
      <c r="P657">
        <v>57</v>
      </c>
      <c r="Q657" t="b">
        <v>1</v>
      </c>
      <c r="R657" t="s">
        <v>33</v>
      </c>
      <c r="S657">
        <v>171</v>
      </c>
      <c r="T657">
        <v>44.91</v>
      </c>
      <c r="U657" t="s">
        <v>34</v>
      </c>
      <c r="V657" t="s">
        <v>35</v>
      </c>
      <c r="W657" s="7">
        <v>42283.864351851851</v>
      </c>
      <c r="X657" s="7">
        <v>42313.906018518523</v>
      </c>
      <c r="Y657" t="str">
        <f>VLOOKUP(H657,goalrangelookup,2,TRUE)</f>
        <v>1000-4999</v>
      </c>
    </row>
    <row r="658" spans="5:25" x14ac:dyDescent="0.3">
      <c r="E658">
        <v>3604</v>
      </c>
      <c r="F658" s="4" t="s">
        <v>1370</v>
      </c>
      <c r="G658" s="4" t="s">
        <v>1371</v>
      </c>
      <c r="H658" s="5">
        <v>3000</v>
      </c>
      <c r="I658" s="6">
        <v>3385</v>
      </c>
      <c r="J658" t="s">
        <v>30</v>
      </c>
      <c r="K658" t="s">
        <v>38</v>
      </c>
      <c r="L658" t="s">
        <v>39</v>
      </c>
      <c r="M658">
        <v>1461913140</v>
      </c>
      <c r="N658">
        <v>1461370956</v>
      </c>
      <c r="O658" t="b">
        <v>0</v>
      </c>
      <c r="P658">
        <v>69</v>
      </c>
      <c r="Q658" t="b">
        <v>1</v>
      </c>
      <c r="R658" t="s">
        <v>33</v>
      </c>
      <c r="S658">
        <v>113</v>
      </c>
      <c r="T658">
        <v>49.06</v>
      </c>
      <c r="U658" t="s">
        <v>34</v>
      </c>
      <c r="V658" t="s">
        <v>35</v>
      </c>
      <c r="W658" s="7">
        <v>42483.015694444446</v>
      </c>
      <c r="X658" s="7">
        <v>42489.290972222225</v>
      </c>
      <c r="Y658" t="str">
        <f>VLOOKUP(H658,goalrangelookup,2,TRUE)</f>
        <v>1000-4999</v>
      </c>
    </row>
    <row r="659" spans="5:25" x14ac:dyDescent="0.3">
      <c r="E659">
        <v>3605</v>
      </c>
      <c r="F659" s="4" t="s">
        <v>1372</v>
      </c>
      <c r="G659" s="4" t="s">
        <v>1373</v>
      </c>
      <c r="H659" s="5">
        <v>250</v>
      </c>
      <c r="I659" s="6">
        <v>460</v>
      </c>
      <c r="J659" t="s">
        <v>30</v>
      </c>
      <c r="K659" t="s">
        <v>31</v>
      </c>
      <c r="L659" t="s">
        <v>32</v>
      </c>
      <c r="M659">
        <v>1455390126</v>
      </c>
      <c r="N659">
        <v>1452798126</v>
      </c>
      <c r="O659" t="b">
        <v>0</v>
      </c>
      <c r="P659">
        <v>15</v>
      </c>
      <c r="Q659" t="b">
        <v>1</v>
      </c>
      <c r="R659" t="s">
        <v>33</v>
      </c>
      <c r="S659">
        <v>184</v>
      </c>
      <c r="T659">
        <v>30.67</v>
      </c>
      <c r="U659" t="s">
        <v>34</v>
      </c>
      <c r="V659" t="s">
        <v>35</v>
      </c>
      <c r="W659" s="7">
        <v>42383.793124999997</v>
      </c>
      <c r="X659" s="7">
        <v>42413.793124999997</v>
      </c>
      <c r="Y659" t="str">
        <f>VLOOKUP(H659,goalrangelookup,2,TRUE)</f>
        <v>0-999</v>
      </c>
    </row>
    <row r="660" spans="5:25" x14ac:dyDescent="0.3">
      <c r="E660">
        <v>3606</v>
      </c>
      <c r="F660" s="4" t="s">
        <v>1374</v>
      </c>
      <c r="G660" s="4" t="s">
        <v>1375</v>
      </c>
      <c r="H660" s="5">
        <v>3000</v>
      </c>
      <c r="I660" s="6">
        <v>3908</v>
      </c>
      <c r="J660" t="s">
        <v>30</v>
      </c>
      <c r="K660" t="s">
        <v>31</v>
      </c>
      <c r="L660" t="s">
        <v>32</v>
      </c>
      <c r="M660">
        <v>1471185057</v>
      </c>
      <c r="N660">
        <v>1468593057</v>
      </c>
      <c r="O660" t="b">
        <v>0</v>
      </c>
      <c r="P660">
        <v>64</v>
      </c>
      <c r="Q660" t="b">
        <v>1</v>
      </c>
      <c r="R660" t="s">
        <v>33</v>
      </c>
      <c r="S660">
        <v>130</v>
      </c>
      <c r="T660">
        <v>61.06</v>
      </c>
      <c r="U660" t="s">
        <v>34</v>
      </c>
      <c r="V660" t="s">
        <v>35</v>
      </c>
      <c r="W660" s="7">
        <v>42566.604826388888</v>
      </c>
      <c r="X660" s="7">
        <v>42596.604826388888</v>
      </c>
      <c r="Y660" t="str">
        <f>VLOOKUP(H660,goalrangelookup,2,TRUE)</f>
        <v>1000-4999</v>
      </c>
    </row>
    <row r="661" spans="5:25" x14ac:dyDescent="0.3">
      <c r="E661">
        <v>3607</v>
      </c>
      <c r="F661" s="4" t="s">
        <v>1376</v>
      </c>
      <c r="G661" s="4" t="s">
        <v>1377</v>
      </c>
      <c r="H661" s="5">
        <v>550</v>
      </c>
      <c r="I661" s="6">
        <v>580</v>
      </c>
      <c r="J661" t="s">
        <v>30</v>
      </c>
      <c r="K661" t="s">
        <v>31</v>
      </c>
      <c r="L661" t="s">
        <v>32</v>
      </c>
      <c r="M661">
        <v>1450137600</v>
      </c>
      <c r="N661">
        <v>1448924882</v>
      </c>
      <c r="O661" t="b">
        <v>0</v>
      </c>
      <c r="P661">
        <v>20</v>
      </c>
      <c r="Q661" t="b">
        <v>1</v>
      </c>
      <c r="R661" t="s">
        <v>33</v>
      </c>
      <c r="S661">
        <v>105</v>
      </c>
      <c r="T661">
        <v>29</v>
      </c>
      <c r="U661" t="s">
        <v>34</v>
      </c>
      <c r="V661" t="s">
        <v>35</v>
      </c>
      <c r="W661" s="7">
        <v>42338.963912037041</v>
      </c>
      <c r="X661" s="7">
        <v>42353</v>
      </c>
      <c r="Y661" t="str">
        <f>VLOOKUP(H661,goalrangelookup,2,TRUE)</f>
        <v>0-999</v>
      </c>
    </row>
    <row r="662" spans="5:25" x14ac:dyDescent="0.3">
      <c r="E662">
        <v>3608</v>
      </c>
      <c r="F662" s="4" t="s">
        <v>1378</v>
      </c>
      <c r="G662" s="4" t="s">
        <v>1379</v>
      </c>
      <c r="H662" s="5">
        <v>800</v>
      </c>
      <c r="I662" s="6">
        <v>800</v>
      </c>
      <c r="J662" t="s">
        <v>30</v>
      </c>
      <c r="K662" t="s">
        <v>31</v>
      </c>
      <c r="L662" t="s">
        <v>32</v>
      </c>
      <c r="M662">
        <v>1466172000</v>
      </c>
      <c r="N662">
        <v>1463418090</v>
      </c>
      <c r="O662" t="b">
        <v>0</v>
      </c>
      <c r="P662">
        <v>27</v>
      </c>
      <c r="Q662" t="b">
        <v>1</v>
      </c>
      <c r="R662" t="s">
        <v>33</v>
      </c>
      <c r="S662">
        <v>100</v>
      </c>
      <c r="T662">
        <v>29.63</v>
      </c>
      <c r="U662" t="s">
        <v>34</v>
      </c>
      <c r="V662" t="s">
        <v>35</v>
      </c>
      <c r="W662" s="7">
        <v>42506.709375000006</v>
      </c>
      <c r="X662" s="7">
        <v>42538.583333333328</v>
      </c>
      <c r="Y662" t="str">
        <f>VLOOKUP(H662,goalrangelookup,2,TRUE)</f>
        <v>0-999</v>
      </c>
    </row>
    <row r="663" spans="5:25" x14ac:dyDescent="0.3">
      <c r="E663">
        <v>3609</v>
      </c>
      <c r="F663" s="4" t="s">
        <v>1380</v>
      </c>
      <c r="G663" s="4" t="s">
        <v>1381</v>
      </c>
      <c r="H663" s="5">
        <v>1960</v>
      </c>
      <c r="I663" s="6">
        <v>3005</v>
      </c>
      <c r="J663" t="s">
        <v>30</v>
      </c>
      <c r="K663" t="s">
        <v>31</v>
      </c>
      <c r="L663" t="s">
        <v>32</v>
      </c>
      <c r="M663">
        <v>1459378085</v>
      </c>
      <c r="N663">
        <v>1456789685</v>
      </c>
      <c r="O663" t="b">
        <v>0</v>
      </c>
      <c r="P663">
        <v>21</v>
      </c>
      <c r="Q663" t="b">
        <v>1</v>
      </c>
      <c r="R663" t="s">
        <v>33</v>
      </c>
      <c r="S663">
        <v>153</v>
      </c>
      <c r="T663">
        <v>143.1</v>
      </c>
      <c r="U663" t="s">
        <v>34</v>
      </c>
      <c r="V663" t="s">
        <v>35</v>
      </c>
      <c r="W663" s="7">
        <v>42429.991724537031</v>
      </c>
      <c r="X663" s="7">
        <v>42459.950057870374</v>
      </c>
      <c r="Y663" t="str">
        <f>VLOOKUP(H663,goalrangelookup,2,TRUE)</f>
        <v>1000-4999</v>
      </c>
    </row>
    <row r="664" spans="5:25" x14ac:dyDescent="0.3">
      <c r="E664">
        <v>3610</v>
      </c>
      <c r="F664" s="4" t="s">
        <v>1382</v>
      </c>
      <c r="G664" s="4" t="s">
        <v>1383</v>
      </c>
      <c r="H664" s="5">
        <v>1000</v>
      </c>
      <c r="I664" s="6">
        <v>1623</v>
      </c>
      <c r="J664" t="s">
        <v>30</v>
      </c>
      <c r="K664" t="s">
        <v>31</v>
      </c>
      <c r="L664" t="s">
        <v>32</v>
      </c>
      <c r="M664">
        <v>1439806936</v>
      </c>
      <c r="N664">
        <v>1437214936</v>
      </c>
      <c r="O664" t="b">
        <v>0</v>
      </c>
      <c r="P664">
        <v>31</v>
      </c>
      <c r="Q664" t="b">
        <v>1</v>
      </c>
      <c r="R664" t="s">
        <v>33</v>
      </c>
      <c r="S664">
        <v>162</v>
      </c>
      <c r="T664">
        <v>52.35</v>
      </c>
      <c r="U664" t="s">
        <v>34</v>
      </c>
      <c r="V664" t="s">
        <v>35</v>
      </c>
      <c r="W664" s="7">
        <v>42203.432129629626</v>
      </c>
      <c r="X664" s="7">
        <v>42233.432129629626</v>
      </c>
      <c r="Y664" t="str">
        <f>VLOOKUP(H664,goalrangelookup,2,TRUE)</f>
        <v>1000-4999</v>
      </c>
    </row>
    <row r="665" spans="5:25" x14ac:dyDescent="0.3">
      <c r="E665">
        <v>3611</v>
      </c>
      <c r="F665" s="4" t="s">
        <v>1384</v>
      </c>
      <c r="G665" s="4" t="s">
        <v>1385</v>
      </c>
      <c r="H665" s="5">
        <v>2500</v>
      </c>
      <c r="I665" s="6">
        <v>3400</v>
      </c>
      <c r="J665" t="s">
        <v>30</v>
      </c>
      <c r="K665" t="s">
        <v>31</v>
      </c>
      <c r="L665" t="s">
        <v>32</v>
      </c>
      <c r="M665">
        <v>1428483201</v>
      </c>
      <c r="N665">
        <v>1425891201</v>
      </c>
      <c r="O665" t="b">
        <v>0</v>
      </c>
      <c r="P665">
        <v>51</v>
      </c>
      <c r="Q665" t="b">
        <v>1</v>
      </c>
      <c r="R665" t="s">
        <v>33</v>
      </c>
      <c r="S665">
        <v>136</v>
      </c>
      <c r="T665">
        <v>66.67</v>
      </c>
      <c r="U665" t="s">
        <v>34</v>
      </c>
      <c r="V665" t="s">
        <v>35</v>
      </c>
      <c r="W665" s="7">
        <v>42072.370381944449</v>
      </c>
      <c r="X665" s="7">
        <v>42102.370381944449</v>
      </c>
      <c r="Y665" t="str">
        <f>VLOOKUP(H665,goalrangelookup,2,TRUE)</f>
        <v>1000-4999</v>
      </c>
    </row>
    <row r="666" spans="5:25" x14ac:dyDescent="0.3">
      <c r="E666">
        <v>3612</v>
      </c>
      <c r="F666" s="4" t="s">
        <v>1386</v>
      </c>
      <c r="G666" s="4" t="s">
        <v>1387</v>
      </c>
      <c r="H666" s="5">
        <v>5000</v>
      </c>
      <c r="I666" s="6">
        <v>7220</v>
      </c>
      <c r="J666" t="s">
        <v>30</v>
      </c>
      <c r="K666" t="s">
        <v>56</v>
      </c>
      <c r="L666" t="s">
        <v>57</v>
      </c>
      <c r="M666">
        <v>1402334811</v>
      </c>
      <c r="N666">
        <v>1401470811</v>
      </c>
      <c r="O666" t="b">
        <v>0</v>
      </c>
      <c r="P666">
        <v>57</v>
      </c>
      <c r="Q666" t="b">
        <v>1</v>
      </c>
      <c r="R666" t="s">
        <v>33</v>
      </c>
      <c r="S666">
        <v>144</v>
      </c>
      <c r="T666">
        <v>126.67</v>
      </c>
      <c r="U666" t="s">
        <v>34</v>
      </c>
      <c r="V666" t="s">
        <v>35</v>
      </c>
      <c r="W666" s="7">
        <v>41789.726979166669</v>
      </c>
      <c r="X666" s="7">
        <v>41799.726979166669</v>
      </c>
      <c r="Y666" t="str">
        <f>VLOOKUP(H666,goalrangelookup,2,TRUE)</f>
        <v>5000-9999</v>
      </c>
    </row>
    <row r="667" spans="5:25" x14ac:dyDescent="0.3">
      <c r="E667">
        <v>3613</v>
      </c>
      <c r="F667" s="4" t="s">
        <v>1388</v>
      </c>
      <c r="G667" s="4" t="s">
        <v>1389</v>
      </c>
      <c r="H667" s="5">
        <v>1250</v>
      </c>
      <c r="I667" s="6">
        <v>1250</v>
      </c>
      <c r="J667" t="s">
        <v>30</v>
      </c>
      <c r="K667" t="s">
        <v>38</v>
      </c>
      <c r="L667" t="s">
        <v>39</v>
      </c>
      <c r="M667">
        <v>1403964574</v>
      </c>
      <c r="N667">
        <v>1401372574</v>
      </c>
      <c r="O667" t="b">
        <v>0</v>
      </c>
      <c r="P667">
        <v>20</v>
      </c>
      <c r="Q667" t="b">
        <v>1</v>
      </c>
      <c r="R667" t="s">
        <v>33</v>
      </c>
      <c r="S667">
        <v>100</v>
      </c>
      <c r="T667">
        <v>62.5</v>
      </c>
      <c r="U667" t="s">
        <v>34</v>
      </c>
      <c r="V667" t="s">
        <v>35</v>
      </c>
      <c r="W667" s="7">
        <v>41788.58997685185</v>
      </c>
      <c r="X667" s="7">
        <v>41818.58997685185</v>
      </c>
      <c r="Y667" t="str">
        <f>VLOOKUP(H667,goalrangelookup,2,TRUE)</f>
        <v>1000-4999</v>
      </c>
    </row>
    <row r="668" spans="5:25" x14ac:dyDescent="0.3">
      <c r="E668">
        <v>3614</v>
      </c>
      <c r="F668" s="4" t="s">
        <v>1040</v>
      </c>
      <c r="G668" s="4" t="s">
        <v>1390</v>
      </c>
      <c r="H668" s="5">
        <v>2500</v>
      </c>
      <c r="I668" s="6">
        <v>2520</v>
      </c>
      <c r="J668" t="s">
        <v>30</v>
      </c>
      <c r="K668" t="s">
        <v>38</v>
      </c>
      <c r="L668" t="s">
        <v>39</v>
      </c>
      <c r="M668">
        <v>1434675616</v>
      </c>
      <c r="N668">
        <v>1432083616</v>
      </c>
      <c r="O668" t="b">
        <v>0</v>
      </c>
      <c r="P668">
        <v>71</v>
      </c>
      <c r="Q668" t="b">
        <v>1</v>
      </c>
      <c r="R668" t="s">
        <v>33</v>
      </c>
      <c r="S668">
        <v>101</v>
      </c>
      <c r="T668">
        <v>35.49</v>
      </c>
      <c r="U668" t="s">
        <v>34</v>
      </c>
      <c r="V668" t="s">
        <v>35</v>
      </c>
      <c r="W668" s="7">
        <v>42144.041851851856</v>
      </c>
      <c r="X668" s="7">
        <v>42174.041851851856</v>
      </c>
      <c r="Y668" t="str">
        <f>VLOOKUP(H668,goalrangelookup,2,TRUE)</f>
        <v>1000-4999</v>
      </c>
    </row>
    <row r="669" spans="5:25" x14ac:dyDescent="0.3">
      <c r="E669">
        <v>3615</v>
      </c>
      <c r="F669" s="4" t="s">
        <v>1391</v>
      </c>
      <c r="G669" s="4" t="s">
        <v>1392</v>
      </c>
      <c r="H669" s="5">
        <v>2500</v>
      </c>
      <c r="I669" s="6">
        <v>2670</v>
      </c>
      <c r="J669" t="s">
        <v>30</v>
      </c>
      <c r="K669" t="s">
        <v>31</v>
      </c>
      <c r="L669" t="s">
        <v>32</v>
      </c>
      <c r="M669">
        <v>1449756896</v>
      </c>
      <c r="N669">
        <v>1447164896</v>
      </c>
      <c r="O669" t="b">
        <v>0</v>
      </c>
      <c r="P669">
        <v>72</v>
      </c>
      <c r="Q669" t="b">
        <v>1</v>
      </c>
      <c r="R669" t="s">
        <v>33</v>
      </c>
      <c r="S669">
        <v>107</v>
      </c>
      <c r="T669">
        <v>37.08</v>
      </c>
      <c r="U669" t="s">
        <v>34</v>
      </c>
      <c r="V669" t="s">
        <v>35</v>
      </c>
      <c r="W669" s="7">
        <v>42318.593703703707</v>
      </c>
      <c r="X669" s="7">
        <v>42348.593703703707</v>
      </c>
      <c r="Y669" t="str">
        <f>VLOOKUP(H669,goalrangelookup,2,TRUE)</f>
        <v>1000-4999</v>
      </c>
    </row>
    <row r="670" spans="5:25" x14ac:dyDescent="0.3">
      <c r="E670">
        <v>3616</v>
      </c>
      <c r="F670" s="4" t="s">
        <v>1393</v>
      </c>
      <c r="G670" s="4" t="s">
        <v>1394</v>
      </c>
      <c r="H670" s="5">
        <v>2500</v>
      </c>
      <c r="I670" s="6">
        <v>3120</v>
      </c>
      <c r="J670" t="s">
        <v>30</v>
      </c>
      <c r="K670" t="s">
        <v>31</v>
      </c>
      <c r="L670" t="s">
        <v>32</v>
      </c>
      <c r="M670">
        <v>1426801664</v>
      </c>
      <c r="N670">
        <v>1424213264</v>
      </c>
      <c r="O670" t="b">
        <v>0</v>
      </c>
      <c r="P670">
        <v>45</v>
      </c>
      <c r="Q670" t="b">
        <v>1</v>
      </c>
      <c r="R670" t="s">
        <v>33</v>
      </c>
      <c r="S670">
        <v>125</v>
      </c>
      <c r="T670">
        <v>69.33</v>
      </c>
      <c r="U670" t="s">
        <v>34</v>
      </c>
      <c r="V670" t="s">
        <v>35</v>
      </c>
      <c r="W670" s="7">
        <v>42052.949814814812</v>
      </c>
      <c r="X670" s="7">
        <v>42082.908148148148</v>
      </c>
      <c r="Y670" t="str">
        <f>VLOOKUP(H670,goalrangelookup,2,TRUE)</f>
        <v>1000-4999</v>
      </c>
    </row>
    <row r="671" spans="5:25" x14ac:dyDescent="0.3">
      <c r="E671">
        <v>3617</v>
      </c>
      <c r="F671" s="4" t="s">
        <v>1395</v>
      </c>
      <c r="G671" s="4" t="s">
        <v>1396</v>
      </c>
      <c r="H671" s="5">
        <v>740</v>
      </c>
      <c r="I671" s="6">
        <v>880</v>
      </c>
      <c r="J671" t="s">
        <v>30</v>
      </c>
      <c r="K671" t="s">
        <v>31</v>
      </c>
      <c r="L671" t="s">
        <v>32</v>
      </c>
      <c r="M671">
        <v>1488240000</v>
      </c>
      <c r="N671">
        <v>1486996729</v>
      </c>
      <c r="O671" t="b">
        <v>0</v>
      </c>
      <c r="P671">
        <v>51</v>
      </c>
      <c r="Q671" t="b">
        <v>1</v>
      </c>
      <c r="R671" t="s">
        <v>33</v>
      </c>
      <c r="S671">
        <v>119</v>
      </c>
      <c r="T671">
        <v>17.25</v>
      </c>
      <c r="U671" t="s">
        <v>34</v>
      </c>
      <c r="V671" t="s">
        <v>35</v>
      </c>
      <c r="W671" s="7">
        <v>42779.610289351855</v>
      </c>
      <c r="X671" s="7">
        <v>42794</v>
      </c>
      <c r="Y671" t="str">
        <f>VLOOKUP(H671,goalrangelookup,2,TRUE)</f>
        <v>0-999</v>
      </c>
    </row>
    <row r="672" spans="5:25" x14ac:dyDescent="0.3">
      <c r="E672">
        <v>3618</v>
      </c>
      <c r="F672" s="4" t="s">
        <v>1397</v>
      </c>
      <c r="G672" s="4" t="s">
        <v>1398</v>
      </c>
      <c r="H672" s="5">
        <v>2000</v>
      </c>
      <c r="I672" s="6">
        <v>2020</v>
      </c>
      <c r="J672" t="s">
        <v>30</v>
      </c>
      <c r="K672" t="s">
        <v>31</v>
      </c>
      <c r="L672" t="s">
        <v>32</v>
      </c>
      <c r="M672">
        <v>1433343850</v>
      </c>
      <c r="N672">
        <v>1430751850</v>
      </c>
      <c r="O672" t="b">
        <v>0</v>
      </c>
      <c r="P672">
        <v>56</v>
      </c>
      <c r="Q672" t="b">
        <v>1</v>
      </c>
      <c r="R672" t="s">
        <v>33</v>
      </c>
      <c r="S672">
        <v>101</v>
      </c>
      <c r="T672">
        <v>36.07</v>
      </c>
      <c r="U672" t="s">
        <v>34</v>
      </c>
      <c r="V672" t="s">
        <v>35</v>
      </c>
      <c r="W672" s="7">
        <v>42128.627893518518</v>
      </c>
      <c r="X672" s="7">
        <v>42158.627893518518</v>
      </c>
      <c r="Y672" t="str">
        <f>VLOOKUP(H672,goalrangelookup,2,TRUE)</f>
        <v>1000-4999</v>
      </c>
    </row>
    <row r="673" spans="5:25" x14ac:dyDescent="0.3">
      <c r="E673">
        <v>3619</v>
      </c>
      <c r="F673" s="4" t="s">
        <v>1399</v>
      </c>
      <c r="G673" s="4" t="s">
        <v>1400</v>
      </c>
      <c r="H673" s="5">
        <v>1000</v>
      </c>
      <c r="I673" s="6">
        <v>1130</v>
      </c>
      <c r="J673" t="s">
        <v>30</v>
      </c>
      <c r="K673" t="s">
        <v>38</v>
      </c>
      <c r="L673" t="s">
        <v>39</v>
      </c>
      <c r="M673">
        <v>1479592800</v>
      </c>
      <c r="N673">
        <v>1476760226</v>
      </c>
      <c r="O673" t="b">
        <v>0</v>
      </c>
      <c r="P673">
        <v>17</v>
      </c>
      <c r="Q673" t="b">
        <v>1</v>
      </c>
      <c r="R673" t="s">
        <v>33</v>
      </c>
      <c r="S673">
        <v>113</v>
      </c>
      <c r="T673">
        <v>66.47</v>
      </c>
      <c r="U673" t="s">
        <v>34</v>
      </c>
      <c r="V673" t="s">
        <v>35</v>
      </c>
      <c r="W673" s="7">
        <v>42661.132245370376</v>
      </c>
      <c r="X673" s="7">
        <v>42693.916666666672</v>
      </c>
      <c r="Y673" t="str">
        <f>VLOOKUP(H673,goalrangelookup,2,TRUE)</f>
        <v>1000-4999</v>
      </c>
    </row>
    <row r="674" spans="5:25" x14ac:dyDescent="0.3">
      <c r="E674">
        <v>3620</v>
      </c>
      <c r="F674" s="4" t="s">
        <v>1401</v>
      </c>
      <c r="G674" s="4" t="s">
        <v>1402</v>
      </c>
      <c r="H674" s="5">
        <v>10500</v>
      </c>
      <c r="I674" s="6">
        <v>11045</v>
      </c>
      <c r="J674" t="s">
        <v>30</v>
      </c>
      <c r="K674" t="s">
        <v>38</v>
      </c>
      <c r="L674" t="s">
        <v>39</v>
      </c>
      <c r="M674">
        <v>1425528000</v>
      </c>
      <c r="N674">
        <v>1422916261</v>
      </c>
      <c r="O674" t="b">
        <v>0</v>
      </c>
      <c r="P674">
        <v>197</v>
      </c>
      <c r="Q674" t="b">
        <v>1</v>
      </c>
      <c r="R674" t="s">
        <v>33</v>
      </c>
      <c r="S674">
        <v>105</v>
      </c>
      <c r="T674">
        <v>56.07</v>
      </c>
      <c r="U674" t="s">
        <v>34</v>
      </c>
      <c r="V674" t="s">
        <v>35</v>
      </c>
      <c r="W674" s="7">
        <v>42037.938206018516</v>
      </c>
      <c r="X674" s="7">
        <v>42068.166666666672</v>
      </c>
      <c r="Y674" t="str">
        <f>VLOOKUP(H674,goalrangelookup,2,TRUE)</f>
        <v>10000-14999</v>
      </c>
    </row>
    <row r="675" spans="5:25" x14ac:dyDescent="0.3">
      <c r="E675">
        <v>3621</v>
      </c>
      <c r="F675" s="4" t="s">
        <v>1403</v>
      </c>
      <c r="G675" s="4" t="s">
        <v>1404</v>
      </c>
      <c r="H675" s="5">
        <v>3000</v>
      </c>
      <c r="I675" s="6">
        <v>3292</v>
      </c>
      <c r="J675" t="s">
        <v>30</v>
      </c>
      <c r="K675" t="s">
        <v>38</v>
      </c>
      <c r="L675" t="s">
        <v>39</v>
      </c>
      <c r="M675">
        <v>1475269200</v>
      </c>
      <c r="N675">
        <v>1473200844</v>
      </c>
      <c r="O675" t="b">
        <v>0</v>
      </c>
      <c r="P675">
        <v>70</v>
      </c>
      <c r="Q675" t="b">
        <v>1</v>
      </c>
      <c r="R675" t="s">
        <v>33</v>
      </c>
      <c r="S675">
        <v>110</v>
      </c>
      <c r="T675">
        <v>47.03</v>
      </c>
      <c r="U675" t="s">
        <v>34</v>
      </c>
      <c r="V675" t="s">
        <v>35</v>
      </c>
      <c r="W675" s="7">
        <v>42619.935694444444</v>
      </c>
      <c r="X675" s="7">
        <v>42643.875</v>
      </c>
      <c r="Y675" t="str">
        <f>VLOOKUP(H675,goalrangelookup,2,TRUE)</f>
        <v>1000-4999</v>
      </c>
    </row>
    <row r="676" spans="5:25" x14ac:dyDescent="0.3">
      <c r="E676">
        <v>3622</v>
      </c>
      <c r="F676" s="4" t="s">
        <v>1405</v>
      </c>
      <c r="G676" s="4" t="s">
        <v>1406</v>
      </c>
      <c r="H676" s="5">
        <v>1000</v>
      </c>
      <c r="I676" s="6">
        <v>1000.99</v>
      </c>
      <c r="J676" t="s">
        <v>30</v>
      </c>
      <c r="K676" t="s">
        <v>38</v>
      </c>
      <c r="L676" t="s">
        <v>39</v>
      </c>
      <c r="M676">
        <v>1411874580</v>
      </c>
      <c r="N676">
        <v>1409030371</v>
      </c>
      <c r="O676" t="b">
        <v>0</v>
      </c>
      <c r="P676">
        <v>21</v>
      </c>
      <c r="Q676" t="b">
        <v>1</v>
      </c>
      <c r="R676" t="s">
        <v>33</v>
      </c>
      <c r="S676">
        <v>100</v>
      </c>
      <c r="T676">
        <v>47.67</v>
      </c>
      <c r="U676" t="s">
        <v>34</v>
      </c>
      <c r="V676" t="s">
        <v>35</v>
      </c>
      <c r="W676" s="7">
        <v>41877.221886574072</v>
      </c>
      <c r="X676" s="7">
        <v>41910.140972222223</v>
      </c>
      <c r="Y676" t="str">
        <f>VLOOKUP(H676,goalrangelookup,2,TRUE)</f>
        <v>1000-4999</v>
      </c>
    </row>
    <row r="677" spans="5:25" x14ac:dyDescent="0.3">
      <c r="E677">
        <v>3623</v>
      </c>
      <c r="F677" s="4" t="s">
        <v>1407</v>
      </c>
      <c r="G677" s="4" t="s">
        <v>1408</v>
      </c>
      <c r="H677" s="5">
        <v>2500</v>
      </c>
      <c r="I677" s="6">
        <v>3000</v>
      </c>
      <c r="J677" t="s">
        <v>30</v>
      </c>
      <c r="K677" t="s">
        <v>38</v>
      </c>
      <c r="L677" t="s">
        <v>39</v>
      </c>
      <c r="M677">
        <v>1406358000</v>
      </c>
      <c r="N677">
        <v>1404841270</v>
      </c>
      <c r="O677" t="b">
        <v>0</v>
      </c>
      <c r="P677">
        <v>34</v>
      </c>
      <c r="Q677" t="b">
        <v>1</v>
      </c>
      <c r="R677" t="s">
        <v>33</v>
      </c>
      <c r="S677">
        <v>120</v>
      </c>
      <c r="T677">
        <v>88.24</v>
      </c>
      <c r="U677" t="s">
        <v>34</v>
      </c>
      <c r="V677" t="s">
        <v>35</v>
      </c>
      <c r="W677" s="7">
        <v>41828.736921296295</v>
      </c>
      <c r="X677" s="7">
        <v>41846.291666666664</v>
      </c>
      <c r="Y677" t="str">
        <f>VLOOKUP(H677,goalrangelookup,2,TRUE)</f>
        <v>1000-4999</v>
      </c>
    </row>
    <row r="678" spans="5:25" ht="43.2" x14ac:dyDescent="0.3">
      <c r="E678">
        <v>3624</v>
      </c>
      <c r="F678" s="4" t="s">
        <v>1409</v>
      </c>
      <c r="G678" s="4" t="s">
        <v>1410</v>
      </c>
      <c r="H678" s="5">
        <v>3000</v>
      </c>
      <c r="I678" s="6">
        <v>3148</v>
      </c>
      <c r="J678" t="s">
        <v>30</v>
      </c>
      <c r="K678" t="s">
        <v>38</v>
      </c>
      <c r="L678" t="s">
        <v>39</v>
      </c>
      <c r="M678">
        <v>1471977290</v>
      </c>
      <c r="N678">
        <v>1466793290</v>
      </c>
      <c r="O678" t="b">
        <v>0</v>
      </c>
      <c r="P678">
        <v>39</v>
      </c>
      <c r="Q678" t="b">
        <v>1</v>
      </c>
      <c r="R678" t="s">
        <v>33</v>
      </c>
      <c r="S678">
        <v>105</v>
      </c>
      <c r="T678">
        <v>80.72</v>
      </c>
      <c r="U678" t="s">
        <v>34</v>
      </c>
      <c r="V678" t="s">
        <v>35</v>
      </c>
      <c r="W678" s="7">
        <v>42545.774189814809</v>
      </c>
      <c r="X678" s="7">
        <v>42605.774189814809</v>
      </c>
      <c r="Y678" t="str">
        <f>VLOOKUP(H678,goalrangelookup,2,TRUE)</f>
        <v>1000-4999</v>
      </c>
    </row>
    <row r="679" spans="5:25" x14ac:dyDescent="0.3">
      <c r="E679">
        <v>3625</v>
      </c>
      <c r="F679" s="4" t="s">
        <v>1411</v>
      </c>
      <c r="G679" s="4" t="s">
        <v>1412</v>
      </c>
      <c r="H679" s="5">
        <v>3000</v>
      </c>
      <c r="I679" s="6">
        <v>3080</v>
      </c>
      <c r="J679" t="s">
        <v>30</v>
      </c>
      <c r="K679" t="s">
        <v>31</v>
      </c>
      <c r="L679" t="s">
        <v>32</v>
      </c>
      <c r="M679">
        <v>1435851577</v>
      </c>
      <c r="N679">
        <v>1433259577</v>
      </c>
      <c r="O679" t="b">
        <v>0</v>
      </c>
      <c r="P679">
        <v>78</v>
      </c>
      <c r="Q679" t="b">
        <v>1</v>
      </c>
      <c r="R679" t="s">
        <v>33</v>
      </c>
      <c r="S679">
        <v>103</v>
      </c>
      <c r="T679">
        <v>39.49</v>
      </c>
      <c r="U679" t="s">
        <v>34</v>
      </c>
      <c r="V679" t="s">
        <v>35</v>
      </c>
      <c r="W679" s="7">
        <v>42157.652511574073</v>
      </c>
      <c r="X679" s="7">
        <v>42187.652511574073</v>
      </c>
      <c r="Y679" t="str">
        <f>VLOOKUP(H679,goalrangelookup,2,TRUE)</f>
        <v>1000-4999</v>
      </c>
    </row>
    <row r="680" spans="5:25" x14ac:dyDescent="0.3">
      <c r="E680">
        <v>3626</v>
      </c>
      <c r="F680" s="4" t="s">
        <v>1413</v>
      </c>
      <c r="G680" s="4" t="s">
        <v>1414</v>
      </c>
      <c r="H680" s="5">
        <v>4000</v>
      </c>
      <c r="I680" s="6">
        <v>4073</v>
      </c>
      <c r="J680" t="s">
        <v>30</v>
      </c>
      <c r="K680" t="s">
        <v>31</v>
      </c>
      <c r="L680" t="s">
        <v>32</v>
      </c>
      <c r="M680">
        <v>1408204857</v>
      </c>
      <c r="N680">
        <v>1406390457</v>
      </c>
      <c r="O680" t="b">
        <v>0</v>
      </c>
      <c r="P680">
        <v>48</v>
      </c>
      <c r="Q680" t="b">
        <v>1</v>
      </c>
      <c r="R680" t="s">
        <v>33</v>
      </c>
      <c r="S680">
        <v>102</v>
      </c>
      <c r="T680">
        <v>84.85</v>
      </c>
      <c r="U680" t="s">
        <v>34</v>
      </c>
      <c r="V680" t="s">
        <v>35</v>
      </c>
      <c r="W680" s="7">
        <v>41846.667326388888</v>
      </c>
      <c r="X680" s="7">
        <v>41867.667326388888</v>
      </c>
      <c r="Y680" t="str">
        <f>VLOOKUP(H680,goalrangelookup,2,TRUE)</f>
        <v>1000-4999</v>
      </c>
    </row>
    <row r="681" spans="5:25" x14ac:dyDescent="0.3">
      <c r="E681">
        <v>3627</v>
      </c>
      <c r="F681" s="4" t="s">
        <v>1415</v>
      </c>
      <c r="G681" s="4" t="s">
        <v>1416</v>
      </c>
      <c r="H681" s="5">
        <v>2000</v>
      </c>
      <c r="I681" s="6">
        <v>2000</v>
      </c>
      <c r="J681" t="s">
        <v>30</v>
      </c>
      <c r="K681" t="s">
        <v>38</v>
      </c>
      <c r="L681" t="s">
        <v>39</v>
      </c>
      <c r="M681">
        <v>1463803140</v>
      </c>
      <c r="N681">
        <v>1459446487</v>
      </c>
      <c r="O681" t="b">
        <v>0</v>
      </c>
      <c r="P681">
        <v>29</v>
      </c>
      <c r="Q681" t="b">
        <v>1</v>
      </c>
      <c r="R681" t="s">
        <v>33</v>
      </c>
      <c r="S681">
        <v>100</v>
      </c>
      <c r="T681">
        <v>68.97</v>
      </c>
      <c r="U681" t="s">
        <v>34</v>
      </c>
      <c r="V681" t="s">
        <v>35</v>
      </c>
      <c r="W681" s="7">
        <v>42460.741747685184</v>
      </c>
      <c r="X681" s="7">
        <v>42511.165972222225</v>
      </c>
      <c r="Y681" t="str">
        <f>VLOOKUP(H681,goalrangelookup,2,TRUE)</f>
        <v>1000-4999</v>
      </c>
    </row>
    <row r="682" spans="5:25" x14ac:dyDescent="0.3">
      <c r="E682">
        <v>3648</v>
      </c>
      <c r="F682" s="4" t="s">
        <v>1417</v>
      </c>
      <c r="G682" s="4" t="s">
        <v>1418</v>
      </c>
      <c r="H682" s="5">
        <v>40000</v>
      </c>
      <c r="I682" s="6">
        <v>40153</v>
      </c>
      <c r="J682" t="s">
        <v>30</v>
      </c>
      <c r="K682" t="s">
        <v>38</v>
      </c>
      <c r="L682" t="s">
        <v>39</v>
      </c>
      <c r="M682">
        <v>1412492445</v>
      </c>
      <c r="N682">
        <v>1409900445</v>
      </c>
      <c r="O682" t="b">
        <v>0</v>
      </c>
      <c r="P682">
        <v>73</v>
      </c>
      <c r="Q682" t="b">
        <v>1</v>
      </c>
      <c r="R682" t="s">
        <v>33</v>
      </c>
      <c r="S682">
        <v>100</v>
      </c>
      <c r="T682">
        <v>550.04</v>
      </c>
      <c r="U682" t="s">
        <v>34</v>
      </c>
      <c r="V682" t="s">
        <v>35</v>
      </c>
      <c r="W682" s="7">
        <v>41887.292187500003</v>
      </c>
      <c r="X682" s="7">
        <v>41917.292187500003</v>
      </c>
      <c r="Y682" t="str">
        <f>VLOOKUP(H682,goalrangelookup,2,TRUE)</f>
        <v>50000+</v>
      </c>
    </row>
    <row r="683" spans="5:25" x14ac:dyDescent="0.3">
      <c r="E683">
        <v>3649</v>
      </c>
      <c r="F683" s="4" t="s">
        <v>1419</v>
      </c>
      <c r="G683" s="4" t="s">
        <v>1420</v>
      </c>
      <c r="H683" s="5">
        <v>750</v>
      </c>
      <c r="I683" s="6">
        <v>780</v>
      </c>
      <c r="J683" t="s">
        <v>30</v>
      </c>
      <c r="K683" t="s">
        <v>56</v>
      </c>
      <c r="L683" t="s">
        <v>57</v>
      </c>
      <c r="M683">
        <v>1402938394</v>
      </c>
      <c r="N683">
        <v>1400691994</v>
      </c>
      <c r="O683" t="b">
        <v>0</v>
      </c>
      <c r="P683">
        <v>8</v>
      </c>
      <c r="Q683" t="b">
        <v>1</v>
      </c>
      <c r="R683" t="s">
        <v>33</v>
      </c>
      <c r="S683">
        <v>104</v>
      </c>
      <c r="T683">
        <v>97.5</v>
      </c>
      <c r="U683" t="s">
        <v>34</v>
      </c>
      <c r="V683" t="s">
        <v>35</v>
      </c>
      <c r="W683" s="7">
        <v>41780.712893518517</v>
      </c>
      <c r="X683" s="7">
        <v>41806.712893518517</v>
      </c>
      <c r="Y683" t="str">
        <f>VLOOKUP(H683,goalrangelookup,2,TRUE)</f>
        <v>0-999</v>
      </c>
    </row>
    <row r="684" spans="5:25" x14ac:dyDescent="0.3">
      <c r="E684">
        <v>3650</v>
      </c>
      <c r="F684" s="4" t="s">
        <v>1421</v>
      </c>
      <c r="G684" s="4" t="s">
        <v>1422</v>
      </c>
      <c r="H684" s="5">
        <v>500</v>
      </c>
      <c r="I684" s="6">
        <v>500</v>
      </c>
      <c r="J684" t="s">
        <v>30</v>
      </c>
      <c r="K684" t="s">
        <v>31</v>
      </c>
      <c r="L684" t="s">
        <v>32</v>
      </c>
      <c r="M684">
        <v>1454412584</v>
      </c>
      <c r="N684">
        <v>1452598184</v>
      </c>
      <c r="O684" t="b">
        <v>0</v>
      </c>
      <c r="P684">
        <v>17</v>
      </c>
      <c r="Q684" t="b">
        <v>1</v>
      </c>
      <c r="R684" t="s">
        <v>33</v>
      </c>
      <c r="S684">
        <v>100</v>
      </c>
      <c r="T684">
        <v>29.41</v>
      </c>
      <c r="U684" t="s">
        <v>34</v>
      </c>
      <c r="V684" t="s">
        <v>35</v>
      </c>
      <c r="W684" s="7">
        <v>42381.478981481487</v>
      </c>
      <c r="X684" s="7">
        <v>42402.478981481487</v>
      </c>
      <c r="Y684" t="str">
        <f>VLOOKUP(H684,goalrangelookup,2,TRUE)</f>
        <v>0-999</v>
      </c>
    </row>
    <row r="685" spans="5:25" x14ac:dyDescent="0.3">
      <c r="E685">
        <v>3651</v>
      </c>
      <c r="F685" s="4" t="s">
        <v>1423</v>
      </c>
      <c r="G685" s="4" t="s">
        <v>1424</v>
      </c>
      <c r="H685" s="5">
        <v>500</v>
      </c>
      <c r="I685" s="6">
        <v>520</v>
      </c>
      <c r="J685" t="s">
        <v>30</v>
      </c>
      <c r="K685" t="s">
        <v>38</v>
      </c>
      <c r="L685" t="s">
        <v>39</v>
      </c>
      <c r="M685">
        <v>1407686340</v>
      </c>
      <c r="N685">
        <v>1404833442</v>
      </c>
      <c r="O685" t="b">
        <v>0</v>
      </c>
      <c r="P685">
        <v>9</v>
      </c>
      <c r="Q685" t="b">
        <v>1</v>
      </c>
      <c r="R685" t="s">
        <v>33</v>
      </c>
      <c r="S685">
        <v>104</v>
      </c>
      <c r="T685">
        <v>57.78</v>
      </c>
      <c r="U685" t="s">
        <v>34</v>
      </c>
      <c r="V685" t="s">
        <v>35</v>
      </c>
      <c r="W685" s="7">
        <v>41828.646319444444</v>
      </c>
      <c r="X685" s="7">
        <v>41861.665972222225</v>
      </c>
      <c r="Y685" t="str">
        <f>VLOOKUP(H685,goalrangelookup,2,TRUE)</f>
        <v>0-999</v>
      </c>
    </row>
    <row r="686" spans="5:25" x14ac:dyDescent="0.3">
      <c r="E686">
        <v>3652</v>
      </c>
      <c r="F686" s="4" t="s">
        <v>301</v>
      </c>
      <c r="G686" s="4" t="s">
        <v>1425</v>
      </c>
      <c r="H686" s="5">
        <v>300</v>
      </c>
      <c r="I686" s="6">
        <v>752</v>
      </c>
      <c r="J686" t="s">
        <v>30</v>
      </c>
      <c r="K686" t="s">
        <v>56</v>
      </c>
      <c r="L686" t="s">
        <v>57</v>
      </c>
      <c r="M686">
        <v>1472097540</v>
      </c>
      <c r="N686">
        <v>1471188502</v>
      </c>
      <c r="O686" t="b">
        <v>0</v>
      </c>
      <c r="P686">
        <v>17</v>
      </c>
      <c r="Q686" t="b">
        <v>1</v>
      </c>
      <c r="R686" t="s">
        <v>33</v>
      </c>
      <c r="S686">
        <v>251</v>
      </c>
      <c r="T686">
        <v>44.24</v>
      </c>
      <c r="U686" t="s">
        <v>34</v>
      </c>
      <c r="V686" t="s">
        <v>35</v>
      </c>
      <c r="W686" s="7">
        <v>42596.644699074073</v>
      </c>
      <c r="X686" s="7">
        <v>42607.165972222225</v>
      </c>
      <c r="Y686" t="str">
        <f>VLOOKUP(H686,goalrangelookup,2,TRUE)</f>
        <v>0-999</v>
      </c>
    </row>
    <row r="687" spans="5:25" x14ac:dyDescent="0.3">
      <c r="E687">
        <v>3653</v>
      </c>
      <c r="F687" s="4" t="s">
        <v>1426</v>
      </c>
      <c r="G687" s="4" t="s">
        <v>1427</v>
      </c>
      <c r="H687" s="5">
        <v>2000</v>
      </c>
      <c r="I687" s="6">
        <v>2010</v>
      </c>
      <c r="J687" t="s">
        <v>30</v>
      </c>
      <c r="K687" t="s">
        <v>31</v>
      </c>
      <c r="L687" t="s">
        <v>32</v>
      </c>
      <c r="M687">
        <v>1438764207</v>
      </c>
      <c r="N687">
        <v>1436172207</v>
      </c>
      <c r="O687" t="b">
        <v>0</v>
      </c>
      <c r="P687">
        <v>33</v>
      </c>
      <c r="Q687" t="b">
        <v>1</v>
      </c>
      <c r="R687" t="s">
        <v>33</v>
      </c>
      <c r="S687">
        <v>101</v>
      </c>
      <c r="T687">
        <v>60.91</v>
      </c>
      <c r="U687" t="s">
        <v>34</v>
      </c>
      <c r="V687" t="s">
        <v>35</v>
      </c>
      <c r="W687" s="7">
        <v>42191.363506944443</v>
      </c>
      <c r="X687" s="7">
        <v>42221.363506944443</v>
      </c>
      <c r="Y687" t="str">
        <f>VLOOKUP(H687,goalrangelookup,2,TRUE)</f>
        <v>1000-4999</v>
      </c>
    </row>
    <row r="688" spans="5:25" x14ac:dyDescent="0.3">
      <c r="E688">
        <v>3654</v>
      </c>
      <c r="F688" s="4" t="s">
        <v>1428</v>
      </c>
      <c r="G688" s="4" t="s">
        <v>1429</v>
      </c>
      <c r="H688" s="5">
        <v>1500</v>
      </c>
      <c r="I688" s="6">
        <v>2616</v>
      </c>
      <c r="J688" t="s">
        <v>30</v>
      </c>
      <c r="K688" t="s">
        <v>31</v>
      </c>
      <c r="L688" t="s">
        <v>32</v>
      </c>
      <c r="M688">
        <v>1459702800</v>
      </c>
      <c r="N688">
        <v>1457690386</v>
      </c>
      <c r="O688" t="b">
        <v>0</v>
      </c>
      <c r="P688">
        <v>38</v>
      </c>
      <c r="Q688" t="b">
        <v>1</v>
      </c>
      <c r="R688" t="s">
        <v>33</v>
      </c>
      <c r="S688">
        <v>174</v>
      </c>
      <c r="T688">
        <v>68.84</v>
      </c>
      <c r="U688" t="s">
        <v>34</v>
      </c>
      <c r="V688" t="s">
        <v>35</v>
      </c>
      <c r="W688" s="7">
        <v>42440.416504629626</v>
      </c>
      <c r="X688" s="7">
        <v>42463.708333333328</v>
      </c>
      <c r="Y688" t="str">
        <f>VLOOKUP(H688,goalrangelookup,2,TRUE)</f>
        <v>1000-4999</v>
      </c>
    </row>
    <row r="689" spans="5:25" x14ac:dyDescent="0.3">
      <c r="E689">
        <v>3655</v>
      </c>
      <c r="F689" s="4" t="s">
        <v>1430</v>
      </c>
      <c r="G689" s="4" t="s">
        <v>1431</v>
      </c>
      <c r="H689" s="5">
        <v>5000</v>
      </c>
      <c r="I689" s="6">
        <v>5813</v>
      </c>
      <c r="J689" t="s">
        <v>30</v>
      </c>
      <c r="K689" t="s">
        <v>38</v>
      </c>
      <c r="L689" t="s">
        <v>39</v>
      </c>
      <c r="M689">
        <v>1437202740</v>
      </c>
      <c r="N689">
        <v>1434654998</v>
      </c>
      <c r="O689" t="b">
        <v>0</v>
      </c>
      <c r="P689">
        <v>79</v>
      </c>
      <c r="Q689" t="b">
        <v>1</v>
      </c>
      <c r="R689" t="s">
        <v>33</v>
      </c>
      <c r="S689">
        <v>116</v>
      </c>
      <c r="T689">
        <v>73.58</v>
      </c>
      <c r="U689" t="s">
        <v>34</v>
      </c>
      <c r="V689" t="s">
        <v>35</v>
      </c>
      <c r="W689" s="7">
        <v>42173.803217592591</v>
      </c>
      <c r="X689" s="7">
        <v>42203.290972222225</v>
      </c>
      <c r="Y689" t="str">
        <f>VLOOKUP(H689,goalrangelookup,2,TRUE)</f>
        <v>5000-9999</v>
      </c>
    </row>
    <row r="690" spans="5:25" x14ac:dyDescent="0.3">
      <c r="E690">
        <v>3656</v>
      </c>
      <c r="F690" s="4" t="s">
        <v>1432</v>
      </c>
      <c r="G690" s="4" t="s">
        <v>1433</v>
      </c>
      <c r="H690" s="5">
        <v>5000</v>
      </c>
      <c r="I690" s="6">
        <v>5291</v>
      </c>
      <c r="J690" t="s">
        <v>30</v>
      </c>
      <c r="K690" t="s">
        <v>1434</v>
      </c>
      <c r="L690" t="s">
        <v>1435</v>
      </c>
      <c r="M690">
        <v>1485989940</v>
      </c>
      <c r="N690">
        <v>1483393836</v>
      </c>
      <c r="O690" t="b">
        <v>0</v>
      </c>
      <c r="P690">
        <v>46</v>
      </c>
      <c r="Q690" t="b">
        <v>1</v>
      </c>
      <c r="R690" t="s">
        <v>33</v>
      </c>
      <c r="S690">
        <v>106</v>
      </c>
      <c r="T690">
        <v>115.02</v>
      </c>
      <c r="U690" t="s">
        <v>34</v>
      </c>
      <c r="V690" t="s">
        <v>35</v>
      </c>
      <c r="W690" s="7">
        <v>42737.910138888896</v>
      </c>
      <c r="X690" s="7">
        <v>42767.957638888889</v>
      </c>
      <c r="Y690" t="str">
        <f>VLOOKUP(H690,goalrangelookup,2,TRUE)</f>
        <v>5000-9999</v>
      </c>
    </row>
    <row r="691" spans="5:25" x14ac:dyDescent="0.3">
      <c r="E691">
        <v>3657</v>
      </c>
      <c r="F691" s="4" t="s">
        <v>1436</v>
      </c>
      <c r="G691" s="4" t="s">
        <v>1437</v>
      </c>
      <c r="H691" s="5">
        <v>2000</v>
      </c>
      <c r="I691" s="6">
        <v>2215</v>
      </c>
      <c r="J691" t="s">
        <v>30</v>
      </c>
      <c r="K691" t="s">
        <v>1438</v>
      </c>
      <c r="L691" t="s">
        <v>1439</v>
      </c>
      <c r="M691">
        <v>1464817320</v>
      </c>
      <c r="N691">
        <v>1462806419</v>
      </c>
      <c r="O691" t="b">
        <v>0</v>
      </c>
      <c r="P691">
        <v>20</v>
      </c>
      <c r="Q691" t="b">
        <v>1</v>
      </c>
      <c r="R691" t="s">
        <v>33</v>
      </c>
      <c r="S691">
        <v>111</v>
      </c>
      <c r="T691">
        <v>110.75</v>
      </c>
      <c r="U691" t="s">
        <v>34</v>
      </c>
      <c r="V691" t="s">
        <v>35</v>
      </c>
      <c r="W691" s="7">
        <v>42499.629849537043</v>
      </c>
      <c r="X691" s="7">
        <v>42522.904166666667</v>
      </c>
      <c r="Y691" t="str">
        <f>VLOOKUP(H691,goalrangelookup,2,TRUE)</f>
        <v>1000-4999</v>
      </c>
    </row>
    <row r="692" spans="5:25" x14ac:dyDescent="0.3">
      <c r="E692">
        <v>3658</v>
      </c>
      <c r="F692" s="4" t="s">
        <v>1440</v>
      </c>
      <c r="G692" s="4" t="s">
        <v>1441</v>
      </c>
      <c r="H692" s="5">
        <v>1500</v>
      </c>
      <c r="I692" s="6">
        <v>1510</v>
      </c>
      <c r="J692" t="s">
        <v>30</v>
      </c>
      <c r="K692" t="s">
        <v>38</v>
      </c>
      <c r="L692" t="s">
        <v>39</v>
      </c>
      <c r="M692">
        <v>1404273540</v>
      </c>
      <c r="N692">
        <v>1400272580</v>
      </c>
      <c r="O692" t="b">
        <v>0</v>
      </c>
      <c r="P692">
        <v>20</v>
      </c>
      <c r="Q692" t="b">
        <v>1</v>
      </c>
      <c r="R692" t="s">
        <v>33</v>
      </c>
      <c r="S692">
        <v>101</v>
      </c>
      <c r="T692">
        <v>75.5</v>
      </c>
      <c r="U692" t="s">
        <v>34</v>
      </c>
      <c r="V692" t="s">
        <v>35</v>
      </c>
      <c r="W692" s="7">
        <v>41775.858564814815</v>
      </c>
      <c r="X692" s="7">
        <v>41822.165972222225</v>
      </c>
      <c r="Y692" t="str">
        <f>VLOOKUP(H692,goalrangelookup,2,TRUE)</f>
        <v>1000-4999</v>
      </c>
    </row>
    <row r="693" spans="5:25" x14ac:dyDescent="0.3">
      <c r="E693">
        <v>3659</v>
      </c>
      <c r="F693" s="4" t="s">
        <v>1442</v>
      </c>
      <c r="G693" s="4" t="s">
        <v>1443</v>
      </c>
      <c r="H693" s="5">
        <v>3000</v>
      </c>
      <c r="I693" s="6">
        <v>3061</v>
      </c>
      <c r="J693" t="s">
        <v>30</v>
      </c>
      <c r="K693" t="s">
        <v>38</v>
      </c>
      <c r="L693" t="s">
        <v>39</v>
      </c>
      <c r="M693">
        <v>1426775940</v>
      </c>
      <c r="N693">
        <v>1424414350</v>
      </c>
      <c r="O693" t="b">
        <v>0</v>
      </c>
      <c r="P693">
        <v>13</v>
      </c>
      <c r="Q693" t="b">
        <v>1</v>
      </c>
      <c r="R693" t="s">
        <v>33</v>
      </c>
      <c r="S693">
        <v>102</v>
      </c>
      <c r="T693">
        <v>235.46</v>
      </c>
      <c r="U693" t="s">
        <v>34</v>
      </c>
      <c r="V693" t="s">
        <v>35</v>
      </c>
      <c r="W693" s="7">
        <v>42055.277199074073</v>
      </c>
      <c r="X693" s="7">
        <v>42082.610416666663</v>
      </c>
      <c r="Y693" t="str">
        <f>VLOOKUP(H693,goalrangelookup,2,TRUE)</f>
        <v>1000-4999</v>
      </c>
    </row>
    <row r="694" spans="5:25" x14ac:dyDescent="0.3">
      <c r="E694">
        <v>3660</v>
      </c>
      <c r="F694" s="4" t="s">
        <v>1444</v>
      </c>
      <c r="G694" s="4" t="s">
        <v>1445</v>
      </c>
      <c r="H694" s="5">
        <v>250</v>
      </c>
      <c r="I694" s="6">
        <v>250</v>
      </c>
      <c r="J694" t="s">
        <v>30</v>
      </c>
      <c r="K694" t="s">
        <v>31</v>
      </c>
      <c r="L694" t="s">
        <v>32</v>
      </c>
      <c r="M694">
        <v>1419368925</v>
      </c>
      <c r="N694">
        <v>1417208925</v>
      </c>
      <c r="O694" t="b">
        <v>0</v>
      </c>
      <c r="P694">
        <v>22</v>
      </c>
      <c r="Q694" t="b">
        <v>1</v>
      </c>
      <c r="R694" t="s">
        <v>33</v>
      </c>
      <c r="S694">
        <v>100</v>
      </c>
      <c r="T694">
        <v>11.36</v>
      </c>
      <c r="U694" t="s">
        <v>34</v>
      </c>
      <c r="V694" t="s">
        <v>35</v>
      </c>
      <c r="W694" s="7">
        <v>41971.881076388891</v>
      </c>
      <c r="X694" s="7">
        <v>41996.881076388891</v>
      </c>
      <c r="Y694" t="str">
        <f>VLOOKUP(H694,goalrangelookup,2,TRUE)</f>
        <v>0-999</v>
      </c>
    </row>
    <row r="695" spans="5:25" x14ac:dyDescent="0.3">
      <c r="E695">
        <v>3661</v>
      </c>
      <c r="F695" s="4" t="s">
        <v>1446</v>
      </c>
      <c r="G695" s="4" t="s">
        <v>1447</v>
      </c>
      <c r="H695" s="5">
        <v>3000</v>
      </c>
      <c r="I695" s="6">
        <v>3330</v>
      </c>
      <c r="J695" t="s">
        <v>30</v>
      </c>
      <c r="K695" t="s">
        <v>38</v>
      </c>
      <c r="L695" t="s">
        <v>39</v>
      </c>
      <c r="M695">
        <v>1460260800</v>
      </c>
      <c r="N695">
        <v>1458336672</v>
      </c>
      <c r="O695" t="b">
        <v>0</v>
      </c>
      <c r="P695">
        <v>36</v>
      </c>
      <c r="Q695" t="b">
        <v>1</v>
      </c>
      <c r="R695" t="s">
        <v>33</v>
      </c>
      <c r="S695">
        <v>111</v>
      </c>
      <c r="T695">
        <v>92.5</v>
      </c>
      <c r="U695" t="s">
        <v>34</v>
      </c>
      <c r="V695" t="s">
        <v>35</v>
      </c>
      <c r="W695" s="7">
        <v>42447.896666666667</v>
      </c>
      <c r="X695" s="7">
        <v>42470.166666666672</v>
      </c>
      <c r="Y695" t="str">
        <f>VLOOKUP(H695,goalrangelookup,2,TRUE)</f>
        <v>1000-4999</v>
      </c>
    </row>
    <row r="696" spans="5:25" x14ac:dyDescent="0.3">
      <c r="E696">
        <v>3662</v>
      </c>
      <c r="F696" s="4" t="s">
        <v>1448</v>
      </c>
      <c r="G696" s="4" t="s">
        <v>1449</v>
      </c>
      <c r="H696" s="5">
        <v>8000</v>
      </c>
      <c r="I696" s="6">
        <v>8114</v>
      </c>
      <c r="J696" t="s">
        <v>30</v>
      </c>
      <c r="K696" t="s">
        <v>56</v>
      </c>
      <c r="L696" t="s">
        <v>57</v>
      </c>
      <c r="M696">
        <v>1427775414</v>
      </c>
      <c r="N696">
        <v>1425187014</v>
      </c>
      <c r="O696" t="b">
        <v>0</v>
      </c>
      <c r="P696">
        <v>40</v>
      </c>
      <c r="Q696" t="b">
        <v>1</v>
      </c>
      <c r="R696" t="s">
        <v>33</v>
      </c>
      <c r="S696">
        <v>101</v>
      </c>
      <c r="T696">
        <v>202.85</v>
      </c>
      <c r="U696" t="s">
        <v>34</v>
      </c>
      <c r="V696" t="s">
        <v>35</v>
      </c>
      <c r="W696" s="7">
        <v>42064.220069444447</v>
      </c>
      <c r="X696" s="7">
        <v>42094.178402777776</v>
      </c>
      <c r="Y696" t="str">
        <f>VLOOKUP(H696,goalrangelookup,2,TRUE)</f>
        <v>5000-9999</v>
      </c>
    </row>
    <row r="697" spans="5:25" x14ac:dyDescent="0.3">
      <c r="E697">
        <v>3663</v>
      </c>
      <c r="F697" s="4" t="s">
        <v>1450</v>
      </c>
      <c r="G697" s="4" t="s">
        <v>1451</v>
      </c>
      <c r="H697" s="5">
        <v>225</v>
      </c>
      <c r="I697" s="6">
        <v>234</v>
      </c>
      <c r="J697" t="s">
        <v>30</v>
      </c>
      <c r="K697" t="s">
        <v>31</v>
      </c>
      <c r="L697" t="s">
        <v>32</v>
      </c>
      <c r="M697">
        <v>1482321030</v>
      </c>
      <c r="N697">
        <v>1477133430</v>
      </c>
      <c r="O697" t="b">
        <v>0</v>
      </c>
      <c r="P697">
        <v>9</v>
      </c>
      <c r="Q697" t="b">
        <v>1</v>
      </c>
      <c r="R697" t="s">
        <v>33</v>
      </c>
      <c r="S697">
        <v>104</v>
      </c>
      <c r="T697">
        <v>26</v>
      </c>
      <c r="U697" t="s">
        <v>34</v>
      </c>
      <c r="V697" t="s">
        <v>35</v>
      </c>
      <c r="W697" s="7">
        <v>42665.451736111107</v>
      </c>
      <c r="X697" s="7">
        <v>42725.493402777778</v>
      </c>
      <c r="Y697" t="str">
        <f>VLOOKUP(H697,goalrangelookup,2,TRUE)</f>
        <v>0-999</v>
      </c>
    </row>
    <row r="698" spans="5:25" x14ac:dyDescent="0.3">
      <c r="E698">
        <v>3664</v>
      </c>
      <c r="F698" s="4" t="s">
        <v>1452</v>
      </c>
      <c r="G698" s="4" t="s">
        <v>1453</v>
      </c>
      <c r="H698" s="5">
        <v>800</v>
      </c>
      <c r="I698" s="6">
        <v>875</v>
      </c>
      <c r="J698" t="s">
        <v>30</v>
      </c>
      <c r="K698" t="s">
        <v>38</v>
      </c>
      <c r="L698" t="s">
        <v>39</v>
      </c>
      <c r="M698">
        <v>1466056689</v>
      </c>
      <c r="N698">
        <v>1464847089</v>
      </c>
      <c r="O698" t="b">
        <v>0</v>
      </c>
      <c r="P698">
        <v>19</v>
      </c>
      <c r="Q698" t="b">
        <v>1</v>
      </c>
      <c r="R698" t="s">
        <v>33</v>
      </c>
      <c r="S698">
        <v>109</v>
      </c>
      <c r="T698">
        <v>46.05</v>
      </c>
      <c r="U698" t="s">
        <v>34</v>
      </c>
      <c r="V698" t="s">
        <v>35</v>
      </c>
      <c r="W698" s="7">
        <v>42523.248715277776</v>
      </c>
      <c r="X698" s="7">
        <v>42537.248715277776</v>
      </c>
      <c r="Y698" t="str">
        <f>VLOOKUP(H698,goalrangelookup,2,TRUE)</f>
        <v>0-999</v>
      </c>
    </row>
    <row r="699" spans="5:25" x14ac:dyDescent="0.3">
      <c r="E699">
        <v>3665</v>
      </c>
      <c r="F699" s="4" t="s">
        <v>1454</v>
      </c>
      <c r="G699" s="4" t="s">
        <v>1455</v>
      </c>
      <c r="H699" s="5">
        <v>620</v>
      </c>
      <c r="I699" s="6">
        <v>714</v>
      </c>
      <c r="J699" t="s">
        <v>30</v>
      </c>
      <c r="K699" t="s">
        <v>476</v>
      </c>
      <c r="L699" t="s">
        <v>252</v>
      </c>
      <c r="M699">
        <v>1446062040</v>
      </c>
      <c r="N699">
        <v>1445109822</v>
      </c>
      <c r="O699" t="b">
        <v>0</v>
      </c>
      <c r="P699">
        <v>14</v>
      </c>
      <c r="Q699" t="b">
        <v>1</v>
      </c>
      <c r="R699" t="s">
        <v>33</v>
      </c>
      <c r="S699">
        <v>115</v>
      </c>
      <c r="T699">
        <v>51</v>
      </c>
      <c r="U699" t="s">
        <v>34</v>
      </c>
      <c r="V699" t="s">
        <v>35</v>
      </c>
      <c r="W699" s="7">
        <v>42294.808124999996</v>
      </c>
      <c r="X699" s="7">
        <v>42305.829166666663</v>
      </c>
      <c r="Y699" t="str">
        <f>VLOOKUP(H699,goalrangelookup,2,TRUE)</f>
        <v>0-999</v>
      </c>
    </row>
    <row r="700" spans="5:25" x14ac:dyDescent="0.3">
      <c r="E700">
        <v>3666</v>
      </c>
      <c r="F700" s="4" t="s">
        <v>1456</v>
      </c>
      <c r="G700" s="4" t="s">
        <v>1457</v>
      </c>
      <c r="H700" s="5">
        <v>1200</v>
      </c>
      <c r="I700" s="6">
        <v>1200</v>
      </c>
      <c r="J700" t="s">
        <v>30</v>
      </c>
      <c r="K700" t="s">
        <v>38</v>
      </c>
      <c r="L700" t="s">
        <v>39</v>
      </c>
      <c r="M700">
        <v>1406185200</v>
      </c>
      <c r="N700">
        <v>1404337382</v>
      </c>
      <c r="O700" t="b">
        <v>0</v>
      </c>
      <c r="P700">
        <v>38</v>
      </c>
      <c r="Q700" t="b">
        <v>1</v>
      </c>
      <c r="R700" t="s">
        <v>33</v>
      </c>
      <c r="S700">
        <v>100</v>
      </c>
      <c r="T700">
        <v>31.58</v>
      </c>
      <c r="U700" t="s">
        <v>34</v>
      </c>
      <c r="V700" t="s">
        <v>35</v>
      </c>
      <c r="W700" s="7">
        <v>41822.90488425926</v>
      </c>
      <c r="X700" s="7">
        <v>41844.291666666664</v>
      </c>
      <c r="Y700" t="str">
        <f>VLOOKUP(H700,goalrangelookup,2,TRUE)</f>
        <v>1000-4999</v>
      </c>
    </row>
    <row r="701" spans="5:25" x14ac:dyDescent="0.3">
      <c r="E701">
        <v>3667</v>
      </c>
      <c r="F701" s="4" t="s">
        <v>1458</v>
      </c>
      <c r="G701" s="4" t="s">
        <v>1459</v>
      </c>
      <c r="H701" s="5">
        <v>3000</v>
      </c>
      <c r="I701" s="6">
        <v>3095.11</v>
      </c>
      <c r="J701" t="s">
        <v>30</v>
      </c>
      <c r="K701" t="s">
        <v>31</v>
      </c>
      <c r="L701" t="s">
        <v>32</v>
      </c>
      <c r="M701">
        <v>1437261419</v>
      </c>
      <c r="N701">
        <v>1434669419</v>
      </c>
      <c r="O701" t="b">
        <v>0</v>
      </c>
      <c r="P701">
        <v>58</v>
      </c>
      <c r="Q701" t="b">
        <v>1</v>
      </c>
      <c r="R701" t="s">
        <v>33</v>
      </c>
      <c r="S701">
        <v>103</v>
      </c>
      <c r="T701">
        <v>53.36</v>
      </c>
      <c r="U701" t="s">
        <v>34</v>
      </c>
      <c r="V701" t="s">
        <v>35</v>
      </c>
      <c r="W701" s="7">
        <v>42173.970127314817</v>
      </c>
      <c r="X701" s="7">
        <v>42203.970127314817</v>
      </c>
      <c r="Y701" t="str">
        <f>VLOOKUP(H701,goalrangelookup,2,TRUE)</f>
        <v>1000-4999</v>
      </c>
    </row>
    <row r="702" spans="5:25" x14ac:dyDescent="0.3">
      <c r="E702">
        <v>3668</v>
      </c>
      <c r="F702" s="4" t="s">
        <v>1460</v>
      </c>
      <c r="G702" s="4" t="s">
        <v>1461</v>
      </c>
      <c r="H702" s="5">
        <v>1000</v>
      </c>
      <c r="I702" s="6">
        <v>1035</v>
      </c>
      <c r="J702" t="s">
        <v>30</v>
      </c>
      <c r="K702" t="s">
        <v>38</v>
      </c>
      <c r="L702" t="s">
        <v>39</v>
      </c>
      <c r="M702">
        <v>1437676380</v>
      </c>
      <c r="N702">
        <v>1435670452</v>
      </c>
      <c r="O702" t="b">
        <v>0</v>
      </c>
      <c r="P702">
        <v>28</v>
      </c>
      <c r="Q702" t="b">
        <v>1</v>
      </c>
      <c r="R702" t="s">
        <v>33</v>
      </c>
      <c r="S702">
        <v>104</v>
      </c>
      <c r="T702">
        <v>36.96</v>
      </c>
      <c r="U702" t="s">
        <v>34</v>
      </c>
      <c r="V702" t="s">
        <v>35</v>
      </c>
      <c r="W702" s="7">
        <v>42185.556157407409</v>
      </c>
      <c r="X702" s="7">
        <v>42208.772916666669</v>
      </c>
      <c r="Y702" t="str">
        <f>VLOOKUP(H702,goalrangelookup,2,TRUE)</f>
        <v>1000-4999</v>
      </c>
    </row>
    <row r="703" spans="5:25" x14ac:dyDescent="0.3">
      <c r="E703">
        <v>3669</v>
      </c>
      <c r="F703" s="4" t="s">
        <v>1462</v>
      </c>
      <c r="G703" s="4" t="s">
        <v>1463</v>
      </c>
      <c r="H703" s="5">
        <v>1000</v>
      </c>
      <c r="I703" s="6">
        <v>1382</v>
      </c>
      <c r="J703" t="s">
        <v>30</v>
      </c>
      <c r="K703" t="s">
        <v>31</v>
      </c>
      <c r="L703" t="s">
        <v>32</v>
      </c>
      <c r="M703">
        <v>1434039137</v>
      </c>
      <c r="N703">
        <v>1431447137</v>
      </c>
      <c r="O703" t="b">
        <v>0</v>
      </c>
      <c r="P703">
        <v>17</v>
      </c>
      <c r="Q703" t="b">
        <v>1</v>
      </c>
      <c r="R703" t="s">
        <v>33</v>
      </c>
      <c r="S703">
        <v>138</v>
      </c>
      <c r="T703">
        <v>81.290000000000006</v>
      </c>
      <c r="U703" t="s">
        <v>34</v>
      </c>
      <c r="V703" t="s">
        <v>35</v>
      </c>
      <c r="W703" s="7">
        <v>42136.675196759257</v>
      </c>
      <c r="X703" s="7">
        <v>42166.675196759257</v>
      </c>
      <c r="Y703" t="str">
        <f>VLOOKUP(H703,goalrangelookup,2,TRUE)</f>
        <v>1000-4999</v>
      </c>
    </row>
    <row r="704" spans="5:25" x14ac:dyDescent="0.3">
      <c r="E704">
        <v>3670</v>
      </c>
      <c r="F704" s="4" t="s">
        <v>1464</v>
      </c>
      <c r="G704" s="4" t="s">
        <v>1465</v>
      </c>
      <c r="H704" s="5">
        <v>220</v>
      </c>
      <c r="I704" s="6">
        <v>241</v>
      </c>
      <c r="J704" t="s">
        <v>30</v>
      </c>
      <c r="K704" t="s">
        <v>31</v>
      </c>
      <c r="L704" t="s">
        <v>32</v>
      </c>
      <c r="M704">
        <v>1433113200</v>
      </c>
      <c r="N704">
        <v>1431951611</v>
      </c>
      <c r="O704" t="b">
        <v>0</v>
      </c>
      <c r="P704">
        <v>12</v>
      </c>
      <c r="Q704" t="b">
        <v>1</v>
      </c>
      <c r="R704" t="s">
        <v>33</v>
      </c>
      <c r="S704">
        <v>110</v>
      </c>
      <c r="T704">
        <v>20.079999999999998</v>
      </c>
      <c r="U704" t="s">
        <v>34</v>
      </c>
      <c r="V704" t="s">
        <v>35</v>
      </c>
      <c r="W704" s="7">
        <v>42142.514016203699</v>
      </c>
      <c r="X704" s="7">
        <v>42155.958333333328</v>
      </c>
      <c r="Y704" t="str">
        <f>VLOOKUP(H704,goalrangelookup,2,TRUE)</f>
        <v>0-999</v>
      </c>
    </row>
    <row r="705" spans="5:25" x14ac:dyDescent="0.3">
      <c r="E705">
        <v>3671</v>
      </c>
      <c r="F705" s="4" t="s">
        <v>1466</v>
      </c>
      <c r="G705" s="4" t="s">
        <v>1467</v>
      </c>
      <c r="H705" s="5">
        <v>3500</v>
      </c>
      <c r="I705" s="6">
        <v>3530</v>
      </c>
      <c r="J705" t="s">
        <v>30</v>
      </c>
      <c r="K705" t="s">
        <v>38</v>
      </c>
      <c r="L705" t="s">
        <v>39</v>
      </c>
      <c r="M705">
        <v>1405915140</v>
      </c>
      <c r="N705">
        <v>1404140667</v>
      </c>
      <c r="O705" t="b">
        <v>0</v>
      </c>
      <c r="P705">
        <v>40</v>
      </c>
      <c r="Q705" t="b">
        <v>1</v>
      </c>
      <c r="R705" t="s">
        <v>33</v>
      </c>
      <c r="S705">
        <v>101</v>
      </c>
      <c r="T705">
        <v>88.25</v>
      </c>
      <c r="U705" t="s">
        <v>34</v>
      </c>
      <c r="V705" t="s">
        <v>35</v>
      </c>
      <c r="W705" s="7">
        <v>41820.62809027778</v>
      </c>
      <c r="X705" s="7">
        <v>41841.165972222225</v>
      </c>
      <c r="Y705" t="str">
        <f>VLOOKUP(H705,goalrangelookup,2,TRUE)</f>
        <v>1000-4999</v>
      </c>
    </row>
    <row r="706" spans="5:25" x14ac:dyDescent="0.3">
      <c r="E706">
        <v>3672</v>
      </c>
      <c r="F706" s="4" t="s">
        <v>1468</v>
      </c>
      <c r="G706" s="4" t="s">
        <v>1469</v>
      </c>
      <c r="H706" s="5">
        <v>3000</v>
      </c>
      <c r="I706" s="6">
        <v>3046</v>
      </c>
      <c r="J706" t="s">
        <v>30</v>
      </c>
      <c r="K706" t="s">
        <v>31</v>
      </c>
      <c r="L706" t="s">
        <v>32</v>
      </c>
      <c r="M706">
        <v>1411771384</v>
      </c>
      <c r="N706">
        <v>1409179384</v>
      </c>
      <c r="O706" t="b">
        <v>0</v>
      </c>
      <c r="P706">
        <v>57</v>
      </c>
      <c r="Q706" t="b">
        <v>1</v>
      </c>
      <c r="R706" t="s">
        <v>33</v>
      </c>
      <c r="S706">
        <v>102</v>
      </c>
      <c r="T706">
        <v>53.44</v>
      </c>
      <c r="U706" t="s">
        <v>34</v>
      </c>
      <c r="V706" t="s">
        <v>35</v>
      </c>
      <c r="W706" s="7">
        <v>41878.946574074071</v>
      </c>
      <c r="X706" s="7">
        <v>41908.946574074071</v>
      </c>
      <c r="Y706" t="str">
        <f>VLOOKUP(H706,goalrangelookup,2,TRUE)</f>
        <v>1000-4999</v>
      </c>
    </row>
    <row r="707" spans="5:25" x14ac:dyDescent="0.3">
      <c r="E707">
        <v>3673</v>
      </c>
      <c r="F707" s="4" t="s">
        <v>1470</v>
      </c>
      <c r="G707" s="4" t="s">
        <v>1471</v>
      </c>
      <c r="H707" s="5">
        <v>4000</v>
      </c>
      <c r="I707" s="6">
        <v>4545</v>
      </c>
      <c r="J707" t="s">
        <v>30</v>
      </c>
      <c r="K707" t="s">
        <v>31</v>
      </c>
      <c r="L707" t="s">
        <v>32</v>
      </c>
      <c r="M707">
        <v>1415191920</v>
      </c>
      <c r="N707">
        <v>1412233497</v>
      </c>
      <c r="O707" t="b">
        <v>0</v>
      </c>
      <c r="P707">
        <v>114</v>
      </c>
      <c r="Q707" t="b">
        <v>1</v>
      </c>
      <c r="R707" t="s">
        <v>33</v>
      </c>
      <c r="S707">
        <v>114</v>
      </c>
      <c r="T707">
        <v>39.869999999999997</v>
      </c>
      <c r="U707" t="s">
        <v>34</v>
      </c>
      <c r="V707" t="s">
        <v>35</v>
      </c>
      <c r="W707" s="7">
        <v>41914.295104166667</v>
      </c>
      <c r="X707" s="7">
        <v>41948.536111111112</v>
      </c>
      <c r="Y707" t="str">
        <f>VLOOKUP(H707,goalrangelookup,2,TRUE)</f>
        <v>1000-4999</v>
      </c>
    </row>
    <row r="708" spans="5:25" x14ac:dyDescent="0.3">
      <c r="E708">
        <v>3674</v>
      </c>
      <c r="F708" s="4" t="s">
        <v>1472</v>
      </c>
      <c r="G708" s="4" t="s">
        <v>1473</v>
      </c>
      <c r="H708" s="5">
        <v>4500</v>
      </c>
      <c r="I708" s="6">
        <v>4500</v>
      </c>
      <c r="J708" t="s">
        <v>30</v>
      </c>
      <c r="K708" t="s">
        <v>1248</v>
      </c>
      <c r="L708" t="s">
        <v>252</v>
      </c>
      <c r="M708">
        <v>1472936229</v>
      </c>
      <c r="N708">
        <v>1467752229</v>
      </c>
      <c r="O708" t="b">
        <v>0</v>
      </c>
      <c r="P708">
        <v>31</v>
      </c>
      <c r="Q708" t="b">
        <v>1</v>
      </c>
      <c r="R708" t="s">
        <v>33</v>
      </c>
      <c r="S708">
        <v>100</v>
      </c>
      <c r="T708">
        <v>145.16</v>
      </c>
      <c r="U708" t="s">
        <v>34</v>
      </c>
      <c r="V708" t="s">
        <v>35</v>
      </c>
      <c r="W708" s="7">
        <v>42556.873020833329</v>
      </c>
      <c r="X708" s="7">
        <v>42616.873020833329</v>
      </c>
      <c r="Y708" t="str">
        <f>VLOOKUP(H708,goalrangelookup,2,TRUE)</f>
        <v>1000-4999</v>
      </c>
    </row>
    <row r="709" spans="5:25" x14ac:dyDescent="0.3">
      <c r="E709">
        <v>3675</v>
      </c>
      <c r="F709" s="4" t="s">
        <v>1474</v>
      </c>
      <c r="G709" s="4" t="s">
        <v>1475</v>
      </c>
      <c r="H709" s="5">
        <v>50</v>
      </c>
      <c r="I709" s="6">
        <v>70</v>
      </c>
      <c r="J709" t="s">
        <v>30</v>
      </c>
      <c r="K709" t="s">
        <v>31</v>
      </c>
      <c r="L709" t="s">
        <v>32</v>
      </c>
      <c r="M709">
        <v>1463353200</v>
      </c>
      <c r="N709">
        <v>1462285182</v>
      </c>
      <c r="O709" t="b">
        <v>0</v>
      </c>
      <c r="P709">
        <v>3</v>
      </c>
      <c r="Q709" t="b">
        <v>1</v>
      </c>
      <c r="R709" t="s">
        <v>33</v>
      </c>
      <c r="S709">
        <v>140</v>
      </c>
      <c r="T709">
        <v>23.33</v>
      </c>
      <c r="U709" t="s">
        <v>34</v>
      </c>
      <c r="V709" t="s">
        <v>35</v>
      </c>
      <c r="W709" s="7">
        <v>42493.597013888888</v>
      </c>
      <c r="X709" s="7">
        <v>42505.958333333328</v>
      </c>
      <c r="Y709" t="str">
        <f>VLOOKUP(H709,goalrangelookup,2,TRUE)</f>
        <v>0-999</v>
      </c>
    </row>
    <row r="710" spans="5:25" x14ac:dyDescent="0.3">
      <c r="E710">
        <v>3676</v>
      </c>
      <c r="F710" s="4" t="s">
        <v>1476</v>
      </c>
      <c r="G710" s="4" t="s">
        <v>1477</v>
      </c>
      <c r="H710" s="5">
        <v>800</v>
      </c>
      <c r="I710" s="6">
        <v>1030</v>
      </c>
      <c r="J710" t="s">
        <v>30</v>
      </c>
      <c r="K710" t="s">
        <v>38</v>
      </c>
      <c r="L710" t="s">
        <v>39</v>
      </c>
      <c r="M710">
        <v>1410550484</v>
      </c>
      <c r="N710">
        <v>1408995284</v>
      </c>
      <c r="O710" t="b">
        <v>0</v>
      </c>
      <c r="P710">
        <v>16</v>
      </c>
      <c r="Q710" t="b">
        <v>1</v>
      </c>
      <c r="R710" t="s">
        <v>33</v>
      </c>
      <c r="S710">
        <v>129</v>
      </c>
      <c r="T710">
        <v>64.38</v>
      </c>
      <c r="U710" t="s">
        <v>34</v>
      </c>
      <c r="V710" t="s">
        <v>35</v>
      </c>
      <c r="W710" s="7">
        <v>41876.815787037034</v>
      </c>
      <c r="X710" s="7">
        <v>41894.815787037034</v>
      </c>
      <c r="Y710" t="str">
        <f>VLOOKUP(H710,goalrangelookup,2,TRUE)</f>
        <v>0-999</v>
      </c>
    </row>
    <row r="711" spans="5:25" x14ac:dyDescent="0.3">
      <c r="E711">
        <v>3677</v>
      </c>
      <c r="F711" s="4" t="s">
        <v>1478</v>
      </c>
      <c r="G711" s="4" t="s">
        <v>1479</v>
      </c>
      <c r="H711" s="5">
        <v>12000</v>
      </c>
      <c r="I711" s="6">
        <v>12348.5</v>
      </c>
      <c r="J711" t="s">
        <v>30</v>
      </c>
      <c r="K711" t="s">
        <v>38</v>
      </c>
      <c r="L711" t="s">
        <v>39</v>
      </c>
      <c r="M711">
        <v>1404359940</v>
      </c>
      <c r="N711">
        <v>1402580818</v>
      </c>
      <c r="O711" t="b">
        <v>0</v>
      </c>
      <c r="P711">
        <v>199</v>
      </c>
      <c r="Q711" t="b">
        <v>1</v>
      </c>
      <c r="R711" t="s">
        <v>33</v>
      </c>
      <c r="S711">
        <v>103</v>
      </c>
      <c r="T711">
        <v>62.05</v>
      </c>
      <c r="U711" t="s">
        <v>34</v>
      </c>
      <c r="V711" t="s">
        <v>35</v>
      </c>
      <c r="W711" s="7">
        <v>41802.574282407404</v>
      </c>
      <c r="X711" s="7">
        <v>41823.165972222225</v>
      </c>
      <c r="Y711" t="str">
        <f>VLOOKUP(H711,goalrangelookup,2,TRUE)</f>
        <v>10000-14999</v>
      </c>
    </row>
    <row r="712" spans="5:25" x14ac:dyDescent="0.3">
      <c r="E712">
        <v>3678</v>
      </c>
      <c r="F712" s="4" t="s">
        <v>1480</v>
      </c>
      <c r="G712" s="4" t="s">
        <v>1481</v>
      </c>
      <c r="H712" s="5">
        <v>2000</v>
      </c>
      <c r="I712" s="6">
        <v>2050</v>
      </c>
      <c r="J712" t="s">
        <v>30</v>
      </c>
      <c r="K712" t="s">
        <v>31</v>
      </c>
      <c r="L712" t="s">
        <v>32</v>
      </c>
      <c r="M712">
        <v>1433076298</v>
      </c>
      <c r="N712">
        <v>1430052298</v>
      </c>
      <c r="O712" t="b">
        <v>0</v>
      </c>
      <c r="P712">
        <v>31</v>
      </c>
      <c r="Q712" t="b">
        <v>1</v>
      </c>
      <c r="R712" t="s">
        <v>33</v>
      </c>
      <c r="S712">
        <v>103</v>
      </c>
      <c r="T712">
        <v>66.13</v>
      </c>
      <c r="U712" t="s">
        <v>34</v>
      </c>
      <c r="V712" t="s">
        <v>35</v>
      </c>
      <c r="W712" s="7">
        <v>42120.531226851846</v>
      </c>
      <c r="X712" s="7">
        <v>42155.531226851846</v>
      </c>
      <c r="Y712" t="str">
        <f>VLOOKUP(H712,goalrangelookup,2,TRUE)</f>
        <v>1000-4999</v>
      </c>
    </row>
    <row r="713" spans="5:25" x14ac:dyDescent="0.3">
      <c r="E713">
        <v>3679</v>
      </c>
      <c r="F713" s="4" t="s">
        <v>1482</v>
      </c>
      <c r="G713" s="4" t="s">
        <v>1483</v>
      </c>
      <c r="H713" s="5">
        <v>2000</v>
      </c>
      <c r="I713" s="6">
        <v>2202</v>
      </c>
      <c r="J713" t="s">
        <v>30</v>
      </c>
      <c r="K713" t="s">
        <v>38</v>
      </c>
      <c r="L713" t="s">
        <v>39</v>
      </c>
      <c r="M713">
        <v>1404190740</v>
      </c>
      <c r="N713">
        <v>1401214581</v>
      </c>
      <c r="O713" t="b">
        <v>0</v>
      </c>
      <c r="P713">
        <v>30</v>
      </c>
      <c r="Q713" t="b">
        <v>1</v>
      </c>
      <c r="R713" t="s">
        <v>33</v>
      </c>
      <c r="S713">
        <v>110</v>
      </c>
      <c r="T713">
        <v>73.400000000000006</v>
      </c>
      <c r="U713" t="s">
        <v>34</v>
      </c>
      <c r="V713" t="s">
        <v>35</v>
      </c>
      <c r="W713" s="7">
        <v>41786.761354166665</v>
      </c>
      <c r="X713" s="7">
        <v>41821.207638888889</v>
      </c>
      <c r="Y713" t="str">
        <f>VLOOKUP(H713,goalrangelookup,2,TRUE)</f>
        <v>1000-4999</v>
      </c>
    </row>
    <row r="714" spans="5:25" x14ac:dyDescent="0.3">
      <c r="E714">
        <v>3680</v>
      </c>
      <c r="F714" s="4" t="s">
        <v>1484</v>
      </c>
      <c r="G714" s="4" t="s">
        <v>1485</v>
      </c>
      <c r="H714" s="5">
        <v>3000</v>
      </c>
      <c r="I714" s="6">
        <v>3383</v>
      </c>
      <c r="J714" t="s">
        <v>30</v>
      </c>
      <c r="K714" t="s">
        <v>38</v>
      </c>
      <c r="L714" t="s">
        <v>39</v>
      </c>
      <c r="M714">
        <v>1475664834</v>
      </c>
      <c r="N714">
        <v>1473850434</v>
      </c>
      <c r="O714" t="b">
        <v>0</v>
      </c>
      <c r="P714">
        <v>34</v>
      </c>
      <c r="Q714" t="b">
        <v>1</v>
      </c>
      <c r="R714" t="s">
        <v>33</v>
      </c>
      <c r="S714">
        <v>113</v>
      </c>
      <c r="T714">
        <v>99.5</v>
      </c>
      <c r="U714" t="s">
        <v>34</v>
      </c>
      <c r="V714" t="s">
        <v>35</v>
      </c>
      <c r="W714" s="7">
        <v>42627.454097222217</v>
      </c>
      <c r="X714" s="7">
        <v>42648.454097222217</v>
      </c>
      <c r="Y714" t="str">
        <f>VLOOKUP(H714,goalrangelookup,2,TRUE)</f>
        <v>1000-4999</v>
      </c>
    </row>
    <row r="715" spans="5:25" x14ac:dyDescent="0.3">
      <c r="E715">
        <v>3681</v>
      </c>
      <c r="F715" s="4" t="s">
        <v>1486</v>
      </c>
      <c r="G715" s="4" t="s">
        <v>1487</v>
      </c>
      <c r="H715" s="5">
        <v>1000</v>
      </c>
      <c r="I715" s="6">
        <v>1119</v>
      </c>
      <c r="J715" t="s">
        <v>30</v>
      </c>
      <c r="K715" t="s">
        <v>38</v>
      </c>
      <c r="L715" t="s">
        <v>39</v>
      </c>
      <c r="M715">
        <v>1452872290</v>
      </c>
      <c r="N715">
        <v>1452008290</v>
      </c>
      <c r="O715" t="b">
        <v>0</v>
      </c>
      <c r="P715">
        <v>18</v>
      </c>
      <c r="Q715" t="b">
        <v>1</v>
      </c>
      <c r="R715" t="s">
        <v>33</v>
      </c>
      <c r="S715">
        <v>112</v>
      </c>
      <c r="T715">
        <v>62.17</v>
      </c>
      <c r="U715" t="s">
        <v>34</v>
      </c>
      <c r="V715" t="s">
        <v>35</v>
      </c>
      <c r="W715" s="7">
        <v>42374.651504629626</v>
      </c>
      <c r="X715" s="7">
        <v>42384.651504629626</v>
      </c>
      <c r="Y715" t="str">
        <f>VLOOKUP(H715,goalrangelookup,2,TRUE)</f>
        <v>1000-4999</v>
      </c>
    </row>
    <row r="716" spans="5:25" x14ac:dyDescent="0.3">
      <c r="E716">
        <v>3682</v>
      </c>
      <c r="F716" s="4" t="s">
        <v>1488</v>
      </c>
      <c r="G716" s="4" t="s">
        <v>1489</v>
      </c>
      <c r="H716" s="5">
        <v>3000</v>
      </c>
      <c r="I716" s="6">
        <v>4176</v>
      </c>
      <c r="J716" t="s">
        <v>30</v>
      </c>
      <c r="K716" t="s">
        <v>38</v>
      </c>
      <c r="L716" t="s">
        <v>39</v>
      </c>
      <c r="M716">
        <v>1402901940</v>
      </c>
      <c r="N716">
        <v>1399998418</v>
      </c>
      <c r="O716" t="b">
        <v>0</v>
      </c>
      <c r="P716">
        <v>67</v>
      </c>
      <c r="Q716" t="b">
        <v>1</v>
      </c>
      <c r="R716" t="s">
        <v>33</v>
      </c>
      <c r="S716">
        <v>139</v>
      </c>
      <c r="T716">
        <v>62.33</v>
      </c>
      <c r="U716" t="s">
        <v>34</v>
      </c>
      <c r="V716" t="s">
        <v>35</v>
      </c>
      <c r="W716" s="7">
        <v>41772.685393518521</v>
      </c>
      <c r="X716" s="7">
        <v>41806.290972222225</v>
      </c>
      <c r="Y716" t="str">
        <f>VLOOKUP(H716,goalrangelookup,2,TRUE)</f>
        <v>1000-4999</v>
      </c>
    </row>
    <row r="717" spans="5:25" x14ac:dyDescent="0.3">
      <c r="E717">
        <v>3683</v>
      </c>
      <c r="F717" s="4" t="s">
        <v>1490</v>
      </c>
      <c r="G717" s="4" t="s">
        <v>1491</v>
      </c>
      <c r="H717" s="5">
        <v>3500</v>
      </c>
      <c r="I717" s="6">
        <v>3880</v>
      </c>
      <c r="J717" t="s">
        <v>30</v>
      </c>
      <c r="K717" t="s">
        <v>38</v>
      </c>
      <c r="L717" t="s">
        <v>39</v>
      </c>
      <c r="M717">
        <v>1476931696</v>
      </c>
      <c r="N717">
        <v>1474339696</v>
      </c>
      <c r="O717" t="b">
        <v>0</v>
      </c>
      <c r="P717">
        <v>66</v>
      </c>
      <c r="Q717" t="b">
        <v>1</v>
      </c>
      <c r="R717" t="s">
        <v>33</v>
      </c>
      <c r="S717">
        <v>111</v>
      </c>
      <c r="T717">
        <v>58.79</v>
      </c>
      <c r="U717" t="s">
        <v>34</v>
      </c>
      <c r="V717" t="s">
        <v>35</v>
      </c>
      <c r="W717" s="7">
        <v>42633.116851851853</v>
      </c>
      <c r="X717" s="7">
        <v>42663.116851851853</v>
      </c>
      <c r="Y717" t="str">
        <f>VLOOKUP(H717,goalrangelookup,2,TRUE)</f>
        <v>1000-4999</v>
      </c>
    </row>
    <row r="718" spans="5:25" x14ac:dyDescent="0.3">
      <c r="E718">
        <v>3684</v>
      </c>
      <c r="F718" s="4" t="s">
        <v>1492</v>
      </c>
      <c r="G718" s="4" t="s">
        <v>1493</v>
      </c>
      <c r="H718" s="5">
        <v>750</v>
      </c>
      <c r="I718" s="6">
        <v>1043</v>
      </c>
      <c r="J718" t="s">
        <v>30</v>
      </c>
      <c r="K718" t="s">
        <v>38</v>
      </c>
      <c r="L718" t="s">
        <v>39</v>
      </c>
      <c r="M718">
        <v>1441167586</v>
      </c>
      <c r="N718">
        <v>1438575586</v>
      </c>
      <c r="O718" t="b">
        <v>0</v>
      </c>
      <c r="P718">
        <v>23</v>
      </c>
      <c r="Q718" t="b">
        <v>1</v>
      </c>
      <c r="R718" t="s">
        <v>33</v>
      </c>
      <c r="S718">
        <v>139</v>
      </c>
      <c r="T718">
        <v>45.35</v>
      </c>
      <c r="U718" t="s">
        <v>34</v>
      </c>
      <c r="V718" t="s">
        <v>35</v>
      </c>
      <c r="W718" s="7">
        <v>42219.180393518516</v>
      </c>
      <c r="X718" s="7">
        <v>42249.180393518516</v>
      </c>
      <c r="Y718" t="str">
        <f>VLOOKUP(H718,goalrangelookup,2,TRUE)</f>
        <v>0-999</v>
      </c>
    </row>
    <row r="719" spans="5:25" x14ac:dyDescent="0.3">
      <c r="E719">
        <v>3685</v>
      </c>
      <c r="F719" s="4" t="s">
        <v>1494</v>
      </c>
      <c r="G719" s="4" t="s">
        <v>1495</v>
      </c>
      <c r="H719" s="5">
        <v>5000</v>
      </c>
      <c r="I719" s="6">
        <v>5285</v>
      </c>
      <c r="J719" t="s">
        <v>30</v>
      </c>
      <c r="K719" t="s">
        <v>38</v>
      </c>
      <c r="L719" t="s">
        <v>39</v>
      </c>
      <c r="M719">
        <v>1400533200</v>
      </c>
      <c r="N719">
        <v>1398348859</v>
      </c>
      <c r="O719" t="b">
        <v>0</v>
      </c>
      <c r="P719">
        <v>126</v>
      </c>
      <c r="Q719" t="b">
        <v>1</v>
      </c>
      <c r="R719" t="s">
        <v>33</v>
      </c>
      <c r="S719">
        <v>106</v>
      </c>
      <c r="T719">
        <v>41.94</v>
      </c>
      <c r="U719" t="s">
        <v>34</v>
      </c>
      <c r="V719" t="s">
        <v>35</v>
      </c>
      <c r="W719" s="7">
        <v>41753.593275462961</v>
      </c>
      <c r="X719" s="7">
        <v>41778.875</v>
      </c>
      <c r="Y719" t="str">
        <f>VLOOKUP(H719,goalrangelookup,2,TRUE)</f>
        <v>5000-9999</v>
      </c>
    </row>
    <row r="720" spans="5:25" x14ac:dyDescent="0.3">
      <c r="E720">
        <v>3686</v>
      </c>
      <c r="F720" s="4" t="s">
        <v>1496</v>
      </c>
      <c r="G720" s="4" t="s">
        <v>1497</v>
      </c>
      <c r="H720" s="5">
        <v>350</v>
      </c>
      <c r="I720" s="6">
        <v>355</v>
      </c>
      <c r="J720" t="s">
        <v>30</v>
      </c>
      <c r="K720" t="s">
        <v>38</v>
      </c>
      <c r="L720" t="s">
        <v>39</v>
      </c>
      <c r="M720">
        <v>1440820740</v>
      </c>
      <c r="N720">
        <v>1439567660</v>
      </c>
      <c r="O720" t="b">
        <v>0</v>
      </c>
      <c r="P720">
        <v>6</v>
      </c>
      <c r="Q720" t="b">
        <v>1</v>
      </c>
      <c r="R720" t="s">
        <v>33</v>
      </c>
      <c r="S720">
        <v>101</v>
      </c>
      <c r="T720">
        <v>59.17</v>
      </c>
      <c r="U720" t="s">
        <v>34</v>
      </c>
      <c r="V720" t="s">
        <v>35</v>
      </c>
      <c r="W720" s="7">
        <v>42230.662731481483</v>
      </c>
      <c r="X720" s="7">
        <v>42245.165972222225</v>
      </c>
      <c r="Y720" t="str">
        <f>VLOOKUP(H720,goalrangelookup,2,TRUE)</f>
        <v>0-999</v>
      </c>
    </row>
    <row r="721" spans="5:25" x14ac:dyDescent="0.3">
      <c r="E721">
        <v>3687</v>
      </c>
      <c r="F721" s="4" t="s">
        <v>1498</v>
      </c>
      <c r="G721" s="4" t="s">
        <v>1499</v>
      </c>
      <c r="H721" s="5">
        <v>5000</v>
      </c>
      <c r="I721" s="6">
        <v>5012.25</v>
      </c>
      <c r="J721" t="s">
        <v>30</v>
      </c>
      <c r="K721" t="s">
        <v>38</v>
      </c>
      <c r="L721" t="s">
        <v>39</v>
      </c>
      <c r="M721">
        <v>1403846055</v>
      </c>
      <c r="N721">
        <v>1401254055</v>
      </c>
      <c r="O721" t="b">
        <v>0</v>
      </c>
      <c r="P721">
        <v>25</v>
      </c>
      <c r="Q721" t="b">
        <v>1</v>
      </c>
      <c r="R721" t="s">
        <v>33</v>
      </c>
      <c r="S721">
        <v>100</v>
      </c>
      <c r="T721">
        <v>200.49</v>
      </c>
      <c r="U721" t="s">
        <v>34</v>
      </c>
      <c r="V721" t="s">
        <v>35</v>
      </c>
      <c r="W721" s="7">
        <v>41787.218229166669</v>
      </c>
      <c r="X721" s="7">
        <v>41817.218229166669</v>
      </c>
      <c r="Y721" t="str">
        <f>VLOOKUP(H721,goalrangelookup,2,TRUE)</f>
        <v>5000-9999</v>
      </c>
    </row>
    <row r="722" spans="5:25" x14ac:dyDescent="0.3">
      <c r="E722">
        <v>3688</v>
      </c>
      <c r="F722" s="4" t="s">
        <v>1500</v>
      </c>
      <c r="G722" s="4" t="s">
        <v>1501</v>
      </c>
      <c r="H722" s="5">
        <v>3000</v>
      </c>
      <c r="I722" s="6">
        <v>3275</v>
      </c>
      <c r="J722" t="s">
        <v>30</v>
      </c>
      <c r="K722" t="s">
        <v>31</v>
      </c>
      <c r="L722" t="s">
        <v>32</v>
      </c>
      <c r="M722">
        <v>1407524004</v>
      </c>
      <c r="N722">
        <v>1404932004</v>
      </c>
      <c r="O722" t="b">
        <v>0</v>
      </c>
      <c r="P722">
        <v>39</v>
      </c>
      <c r="Q722" t="b">
        <v>1</v>
      </c>
      <c r="R722" t="s">
        <v>33</v>
      </c>
      <c r="S722">
        <v>109</v>
      </c>
      <c r="T722">
        <v>83.97</v>
      </c>
      <c r="U722" t="s">
        <v>34</v>
      </c>
      <c r="V722" t="s">
        <v>35</v>
      </c>
      <c r="W722" s="7">
        <v>41829.787083333329</v>
      </c>
      <c r="X722" s="7">
        <v>41859.787083333329</v>
      </c>
      <c r="Y722" t="str">
        <f>VLOOKUP(H722,goalrangelookup,2,TRUE)</f>
        <v>1000-4999</v>
      </c>
    </row>
    <row r="723" spans="5:25" x14ac:dyDescent="0.3">
      <c r="E723">
        <v>3689</v>
      </c>
      <c r="F723" s="4" t="s">
        <v>1502</v>
      </c>
      <c r="G723" s="4" t="s">
        <v>1503</v>
      </c>
      <c r="H723" s="5">
        <v>3000</v>
      </c>
      <c r="I723" s="6">
        <v>3550</v>
      </c>
      <c r="J723" t="s">
        <v>30</v>
      </c>
      <c r="K723" t="s">
        <v>38</v>
      </c>
      <c r="L723" t="s">
        <v>39</v>
      </c>
      <c r="M723">
        <v>1434925500</v>
      </c>
      <c r="N723">
        <v>1432410639</v>
      </c>
      <c r="O723" t="b">
        <v>0</v>
      </c>
      <c r="P723">
        <v>62</v>
      </c>
      <c r="Q723" t="b">
        <v>1</v>
      </c>
      <c r="R723" t="s">
        <v>33</v>
      </c>
      <c r="S723">
        <v>118</v>
      </c>
      <c r="T723">
        <v>57.26</v>
      </c>
      <c r="U723" t="s">
        <v>34</v>
      </c>
      <c r="V723" t="s">
        <v>35</v>
      </c>
      <c r="W723" s="7">
        <v>42147.826840277776</v>
      </c>
      <c r="X723" s="7">
        <v>42176.934027777781</v>
      </c>
      <c r="Y723" t="str">
        <f>VLOOKUP(H723,goalrangelookup,2,TRUE)</f>
        <v>1000-4999</v>
      </c>
    </row>
    <row r="724" spans="5:25" x14ac:dyDescent="0.3">
      <c r="E724">
        <v>3690</v>
      </c>
      <c r="F724" s="4" t="s">
        <v>1504</v>
      </c>
      <c r="G724" s="4" t="s">
        <v>1505</v>
      </c>
      <c r="H724" s="5">
        <v>1500</v>
      </c>
      <c r="I724" s="6">
        <v>1800</v>
      </c>
      <c r="J724" t="s">
        <v>30</v>
      </c>
      <c r="K724" t="s">
        <v>38</v>
      </c>
      <c r="L724" t="s">
        <v>39</v>
      </c>
      <c r="M724">
        <v>1417101683</v>
      </c>
      <c r="N724">
        <v>1414506083</v>
      </c>
      <c r="O724" t="b">
        <v>0</v>
      </c>
      <c r="P724">
        <v>31</v>
      </c>
      <c r="Q724" t="b">
        <v>1</v>
      </c>
      <c r="R724" t="s">
        <v>33</v>
      </c>
      <c r="S724">
        <v>120</v>
      </c>
      <c r="T724">
        <v>58.06</v>
      </c>
      <c r="U724" t="s">
        <v>34</v>
      </c>
      <c r="V724" t="s">
        <v>35</v>
      </c>
      <c r="W724" s="7">
        <v>41940.598182870373</v>
      </c>
      <c r="X724" s="7">
        <v>41970.639849537038</v>
      </c>
      <c r="Y724" t="str">
        <f>VLOOKUP(H724,goalrangelookup,2,TRUE)</f>
        <v>1000-4999</v>
      </c>
    </row>
    <row r="725" spans="5:25" x14ac:dyDescent="0.3">
      <c r="E725">
        <v>3691</v>
      </c>
      <c r="F725" s="4" t="s">
        <v>1506</v>
      </c>
      <c r="G725" s="4" t="s">
        <v>1507</v>
      </c>
      <c r="H725" s="5">
        <v>40000</v>
      </c>
      <c r="I725" s="6">
        <v>51184</v>
      </c>
      <c r="J725" t="s">
        <v>30</v>
      </c>
      <c r="K725" t="s">
        <v>38</v>
      </c>
      <c r="L725" t="s">
        <v>39</v>
      </c>
      <c r="M725">
        <v>1425272340</v>
      </c>
      <c r="N725">
        <v>1421426929</v>
      </c>
      <c r="O725" t="b">
        <v>0</v>
      </c>
      <c r="P725">
        <v>274</v>
      </c>
      <c r="Q725" t="b">
        <v>1</v>
      </c>
      <c r="R725" t="s">
        <v>33</v>
      </c>
      <c r="S725">
        <v>128</v>
      </c>
      <c r="T725">
        <v>186.8</v>
      </c>
      <c r="U725" t="s">
        <v>34</v>
      </c>
      <c r="V725" t="s">
        <v>35</v>
      </c>
      <c r="W725" s="7">
        <v>42020.700567129628</v>
      </c>
      <c r="X725" s="7">
        <v>42065.207638888889</v>
      </c>
      <c r="Y725" t="str">
        <f>VLOOKUP(H725,goalrangelookup,2,TRUE)</f>
        <v>50000+</v>
      </c>
    </row>
    <row r="726" spans="5:25" x14ac:dyDescent="0.3">
      <c r="E726">
        <v>3692</v>
      </c>
      <c r="F726" s="4" t="s">
        <v>1508</v>
      </c>
      <c r="G726" s="4" t="s">
        <v>1509</v>
      </c>
      <c r="H726" s="5">
        <v>1000</v>
      </c>
      <c r="I726" s="6">
        <v>1260</v>
      </c>
      <c r="J726" t="s">
        <v>30</v>
      </c>
      <c r="K726" t="s">
        <v>38</v>
      </c>
      <c r="L726" t="s">
        <v>39</v>
      </c>
      <c r="M726">
        <v>1411084800</v>
      </c>
      <c r="N726">
        <v>1410304179</v>
      </c>
      <c r="O726" t="b">
        <v>0</v>
      </c>
      <c r="P726">
        <v>17</v>
      </c>
      <c r="Q726" t="b">
        <v>1</v>
      </c>
      <c r="R726" t="s">
        <v>33</v>
      </c>
      <c r="S726">
        <v>126</v>
      </c>
      <c r="T726">
        <v>74.12</v>
      </c>
      <c r="U726" t="s">
        <v>34</v>
      </c>
      <c r="V726" t="s">
        <v>35</v>
      </c>
      <c r="W726" s="7">
        <v>41891.96503472222</v>
      </c>
      <c r="X726" s="7">
        <v>41901</v>
      </c>
      <c r="Y726" t="str">
        <f>VLOOKUP(H726,goalrangelookup,2,TRUE)</f>
        <v>1000-4999</v>
      </c>
    </row>
    <row r="727" spans="5:25" x14ac:dyDescent="0.3">
      <c r="E727">
        <v>3693</v>
      </c>
      <c r="F727" s="4" t="s">
        <v>1510</v>
      </c>
      <c r="G727" s="4" t="s">
        <v>1511</v>
      </c>
      <c r="H727" s="5">
        <v>333</v>
      </c>
      <c r="I727" s="6">
        <v>430</v>
      </c>
      <c r="J727" t="s">
        <v>30</v>
      </c>
      <c r="K727" t="s">
        <v>31</v>
      </c>
      <c r="L727" t="s">
        <v>32</v>
      </c>
      <c r="M727">
        <v>1448922600</v>
      </c>
      <c r="N727">
        <v>1446352529</v>
      </c>
      <c r="O727" t="b">
        <v>0</v>
      </c>
      <c r="P727">
        <v>14</v>
      </c>
      <c r="Q727" t="b">
        <v>1</v>
      </c>
      <c r="R727" t="s">
        <v>33</v>
      </c>
      <c r="S727">
        <v>129</v>
      </c>
      <c r="T727">
        <v>30.71</v>
      </c>
      <c r="U727" t="s">
        <v>34</v>
      </c>
      <c r="V727" t="s">
        <v>35</v>
      </c>
      <c r="W727" s="7">
        <v>42309.191307870366</v>
      </c>
      <c r="X727" s="7">
        <v>42338.9375</v>
      </c>
      <c r="Y727" t="str">
        <f>VLOOKUP(H727,goalrangelookup,2,TRUE)</f>
        <v>0-999</v>
      </c>
    </row>
    <row r="728" spans="5:25" ht="28.8" x14ac:dyDescent="0.3">
      <c r="E728">
        <v>3694</v>
      </c>
      <c r="F728" s="4" t="s">
        <v>1512</v>
      </c>
      <c r="G728" s="4" t="s">
        <v>1513</v>
      </c>
      <c r="H728" s="5">
        <v>3500</v>
      </c>
      <c r="I728" s="6">
        <v>3760</v>
      </c>
      <c r="J728" t="s">
        <v>30</v>
      </c>
      <c r="K728" t="s">
        <v>38</v>
      </c>
      <c r="L728" t="s">
        <v>39</v>
      </c>
      <c r="M728">
        <v>1465178400</v>
      </c>
      <c r="N728">
        <v>1461985967</v>
      </c>
      <c r="O728" t="b">
        <v>0</v>
      </c>
      <c r="P728">
        <v>60</v>
      </c>
      <c r="Q728" t="b">
        <v>1</v>
      </c>
      <c r="R728" t="s">
        <v>33</v>
      </c>
      <c r="S728">
        <v>107</v>
      </c>
      <c r="T728">
        <v>62.67</v>
      </c>
      <c r="U728" t="s">
        <v>34</v>
      </c>
      <c r="V728" t="s">
        <v>35</v>
      </c>
      <c r="W728" s="7">
        <v>42490.133877314816</v>
      </c>
      <c r="X728" s="7">
        <v>42527.083333333328</v>
      </c>
      <c r="Y728" t="str">
        <f>VLOOKUP(H728,goalrangelookup,2,TRUE)</f>
        <v>1000-4999</v>
      </c>
    </row>
    <row r="729" spans="5:25" x14ac:dyDescent="0.3">
      <c r="E729">
        <v>3695</v>
      </c>
      <c r="F729" s="4" t="s">
        <v>1514</v>
      </c>
      <c r="G729" s="4" t="s">
        <v>1515</v>
      </c>
      <c r="H729" s="5">
        <v>4000</v>
      </c>
      <c r="I729" s="6">
        <v>4005</v>
      </c>
      <c r="J729" t="s">
        <v>30</v>
      </c>
      <c r="K729" t="s">
        <v>38</v>
      </c>
      <c r="L729" t="s">
        <v>39</v>
      </c>
      <c r="M729">
        <v>1421009610</v>
      </c>
      <c r="N729">
        <v>1419281610</v>
      </c>
      <c r="O729" t="b">
        <v>0</v>
      </c>
      <c r="P729">
        <v>33</v>
      </c>
      <c r="Q729" t="b">
        <v>1</v>
      </c>
      <c r="R729" t="s">
        <v>33</v>
      </c>
      <c r="S729">
        <v>100</v>
      </c>
      <c r="T729">
        <v>121.36</v>
      </c>
      <c r="U729" t="s">
        <v>34</v>
      </c>
      <c r="V729" t="s">
        <v>35</v>
      </c>
      <c r="W729" s="7">
        <v>41995.870486111111</v>
      </c>
      <c r="X729" s="7">
        <v>42015.870486111111</v>
      </c>
      <c r="Y729" t="str">
        <f>VLOOKUP(H729,goalrangelookup,2,TRUE)</f>
        <v>1000-4999</v>
      </c>
    </row>
    <row r="730" spans="5:25" x14ac:dyDescent="0.3">
      <c r="E730">
        <v>3696</v>
      </c>
      <c r="F730" s="4" t="s">
        <v>1516</v>
      </c>
      <c r="G730" s="4" t="s">
        <v>1517</v>
      </c>
      <c r="H730" s="5">
        <v>2000</v>
      </c>
      <c r="I730" s="6">
        <v>3100</v>
      </c>
      <c r="J730" t="s">
        <v>30</v>
      </c>
      <c r="K730" t="s">
        <v>31</v>
      </c>
      <c r="L730" t="s">
        <v>32</v>
      </c>
      <c r="M730">
        <v>1423838916</v>
      </c>
      <c r="N730">
        <v>1418654916</v>
      </c>
      <c r="O730" t="b">
        <v>0</v>
      </c>
      <c r="P730">
        <v>78</v>
      </c>
      <c r="Q730" t="b">
        <v>1</v>
      </c>
      <c r="R730" t="s">
        <v>33</v>
      </c>
      <c r="S730">
        <v>155</v>
      </c>
      <c r="T730">
        <v>39.74</v>
      </c>
      <c r="U730" t="s">
        <v>34</v>
      </c>
      <c r="V730" t="s">
        <v>35</v>
      </c>
      <c r="W730" s="7">
        <v>41988.617083333331</v>
      </c>
      <c r="X730" s="7">
        <v>42048.617083333331</v>
      </c>
      <c r="Y730" t="str">
        <f>VLOOKUP(H730,goalrangelookup,2,TRUE)</f>
        <v>1000-4999</v>
      </c>
    </row>
    <row r="731" spans="5:25" x14ac:dyDescent="0.3">
      <c r="E731">
        <v>3697</v>
      </c>
      <c r="F731" s="4" t="s">
        <v>1518</v>
      </c>
      <c r="G731" s="4" t="s">
        <v>1519</v>
      </c>
      <c r="H731" s="5">
        <v>2000</v>
      </c>
      <c r="I731" s="6">
        <v>2160</v>
      </c>
      <c r="J731" t="s">
        <v>30</v>
      </c>
      <c r="K731" t="s">
        <v>31</v>
      </c>
      <c r="L731" t="s">
        <v>32</v>
      </c>
      <c r="M731">
        <v>1462878648</v>
      </c>
      <c r="N731">
        <v>1461064248</v>
      </c>
      <c r="O731" t="b">
        <v>0</v>
      </c>
      <c r="P731">
        <v>30</v>
      </c>
      <c r="Q731" t="b">
        <v>1</v>
      </c>
      <c r="R731" t="s">
        <v>33</v>
      </c>
      <c r="S731">
        <v>108</v>
      </c>
      <c r="T731">
        <v>72</v>
      </c>
      <c r="U731" t="s">
        <v>34</v>
      </c>
      <c r="V731" t="s">
        <v>35</v>
      </c>
      <c r="W731" s="7">
        <v>42479.465833333335</v>
      </c>
      <c r="X731" s="7">
        <v>42500.465833333335</v>
      </c>
      <c r="Y731" t="str">
        <f>VLOOKUP(H731,goalrangelookup,2,TRUE)</f>
        <v>1000-4999</v>
      </c>
    </row>
    <row r="732" spans="5:25" x14ac:dyDescent="0.3">
      <c r="E732">
        <v>3698</v>
      </c>
      <c r="F732" s="4" t="s">
        <v>1520</v>
      </c>
      <c r="G732" s="4" t="s">
        <v>1521</v>
      </c>
      <c r="H732" s="5">
        <v>5000</v>
      </c>
      <c r="I732" s="6">
        <v>5526</v>
      </c>
      <c r="J732" t="s">
        <v>30</v>
      </c>
      <c r="K732" t="s">
        <v>38</v>
      </c>
      <c r="L732" t="s">
        <v>39</v>
      </c>
      <c r="M732">
        <v>1456946487</v>
      </c>
      <c r="N732">
        <v>1454354487</v>
      </c>
      <c r="O732" t="b">
        <v>0</v>
      </c>
      <c r="P732">
        <v>136</v>
      </c>
      <c r="Q732" t="b">
        <v>1</v>
      </c>
      <c r="R732" t="s">
        <v>33</v>
      </c>
      <c r="S732">
        <v>111</v>
      </c>
      <c r="T732">
        <v>40.630000000000003</v>
      </c>
      <c r="U732" t="s">
        <v>34</v>
      </c>
      <c r="V732" t="s">
        <v>35</v>
      </c>
      <c r="W732" s="7">
        <v>42401.806562500002</v>
      </c>
      <c r="X732" s="7">
        <v>42431.806562500002</v>
      </c>
      <c r="Y732" t="str">
        <f>VLOOKUP(H732,goalrangelookup,2,TRUE)</f>
        <v>5000-9999</v>
      </c>
    </row>
    <row r="733" spans="5:25" x14ac:dyDescent="0.3">
      <c r="E733">
        <v>3699</v>
      </c>
      <c r="F733" s="4" t="s">
        <v>1522</v>
      </c>
      <c r="G733" s="4" t="s">
        <v>1523</v>
      </c>
      <c r="H733" s="5">
        <v>2500</v>
      </c>
      <c r="I733" s="6">
        <v>2520</v>
      </c>
      <c r="J733" t="s">
        <v>30</v>
      </c>
      <c r="K733" t="s">
        <v>38</v>
      </c>
      <c r="L733" t="s">
        <v>39</v>
      </c>
      <c r="M733">
        <v>1413383216</v>
      </c>
      <c r="N733">
        <v>1410791216</v>
      </c>
      <c r="O733" t="b">
        <v>0</v>
      </c>
      <c r="P733">
        <v>40</v>
      </c>
      <c r="Q733" t="b">
        <v>1</v>
      </c>
      <c r="R733" t="s">
        <v>33</v>
      </c>
      <c r="S733">
        <v>101</v>
      </c>
      <c r="T733">
        <v>63</v>
      </c>
      <c r="U733" t="s">
        <v>34</v>
      </c>
      <c r="V733" t="s">
        <v>35</v>
      </c>
      <c r="W733" s="7">
        <v>41897.602037037039</v>
      </c>
      <c r="X733" s="7">
        <v>41927.602037037039</v>
      </c>
      <c r="Y733" t="str">
        <f>VLOOKUP(H733,goalrangelookup,2,TRUE)</f>
        <v>1000-4999</v>
      </c>
    </row>
    <row r="734" spans="5:25" x14ac:dyDescent="0.3">
      <c r="E734">
        <v>3700</v>
      </c>
      <c r="F734" s="4" t="s">
        <v>1524</v>
      </c>
      <c r="G734" s="4" t="s">
        <v>1525</v>
      </c>
      <c r="H734" s="5">
        <v>500</v>
      </c>
      <c r="I734" s="6">
        <v>606</v>
      </c>
      <c r="J734" t="s">
        <v>30</v>
      </c>
      <c r="K734" t="s">
        <v>38</v>
      </c>
      <c r="L734" t="s">
        <v>39</v>
      </c>
      <c r="M734">
        <v>1412092800</v>
      </c>
      <c r="N734">
        <v>1409493800</v>
      </c>
      <c r="O734" t="b">
        <v>0</v>
      </c>
      <c r="P734">
        <v>18</v>
      </c>
      <c r="Q734" t="b">
        <v>1</v>
      </c>
      <c r="R734" t="s">
        <v>33</v>
      </c>
      <c r="S734">
        <v>121</v>
      </c>
      <c r="T734">
        <v>33.67</v>
      </c>
      <c r="U734" t="s">
        <v>34</v>
      </c>
      <c r="V734" t="s">
        <v>35</v>
      </c>
      <c r="W734" s="7">
        <v>41882.585648148146</v>
      </c>
      <c r="X734" s="7">
        <v>41912.666666666664</v>
      </c>
      <c r="Y734" t="str">
        <f>VLOOKUP(H734,goalrangelookup,2,TRUE)</f>
        <v>0-999</v>
      </c>
    </row>
    <row r="735" spans="5:25" x14ac:dyDescent="0.3">
      <c r="E735">
        <v>3701</v>
      </c>
      <c r="F735" s="4" t="s">
        <v>1526</v>
      </c>
      <c r="G735" s="4" t="s">
        <v>1527</v>
      </c>
      <c r="H735" s="5">
        <v>1500</v>
      </c>
      <c r="I735" s="6">
        <v>1505</v>
      </c>
      <c r="J735" t="s">
        <v>30</v>
      </c>
      <c r="K735" t="s">
        <v>31</v>
      </c>
      <c r="L735" t="s">
        <v>32</v>
      </c>
      <c r="M735">
        <v>1433422793</v>
      </c>
      <c r="N735">
        <v>1430830793</v>
      </c>
      <c r="O735" t="b">
        <v>0</v>
      </c>
      <c r="P735">
        <v>39</v>
      </c>
      <c r="Q735" t="b">
        <v>1</v>
      </c>
      <c r="R735" t="s">
        <v>33</v>
      </c>
      <c r="S735">
        <v>100</v>
      </c>
      <c r="T735">
        <v>38.590000000000003</v>
      </c>
      <c r="U735" t="s">
        <v>34</v>
      </c>
      <c r="V735" t="s">
        <v>35</v>
      </c>
      <c r="W735" s="7">
        <v>42129.541585648149</v>
      </c>
      <c r="X735" s="7">
        <v>42159.541585648149</v>
      </c>
      <c r="Y735" t="str">
        <f>VLOOKUP(H735,goalrangelookup,2,TRUE)</f>
        <v>1000-4999</v>
      </c>
    </row>
    <row r="736" spans="5:25" x14ac:dyDescent="0.3">
      <c r="E736">
        <v>3702</v>
      </c>
      <c r="F736" s="4" t="s">
        <v>1528</v>
      </c>
      <c r="G736" s="4" t="s">
        <v>1529</v>
      </c>
      <c r="H736" s="5">
        <v>3000</v>
      </c>
      <c r="I736" s="6">
        <v>3275</v>
      </c>
      <c r="J736" t="s">
        <v>30</v>
      </c>
      <c r="K736" t="s">
        <v>31</v>
      </c>
      <c r="L736" t="s">
        <v>32</v>
      </c>
      <c r="M736">
        <v>1468191540</v>
      </c>
      <c r="N736">
        <v>1464958484</v>
      </c>
      <c r="O736" t="b">
        <v>0</v>
      </c>
      <c r="P736">
        <v>21</v>
      </c>
      <c r="Q736" t="b">
        <v>1</v>
      </c>
      <c r="R736" t="s">
        <v>33</v>
      </c>
      <c r="S736">
        <v>109</v>
      </c>
      <c r="T736">
        <v>155.94999999999999</v>
      </c>
      <c r="U736" t="s">
        <v>34</v>
      </c>
      <c r="V736" t="s">
        <v>35</v>
      </c>
      <c r="W736" s="7">
        <v>42524.53800925926</v>
      </c>
      <c r="X736" s="7">
        <v>42561.957638888889</v>
      </c>
      <c r="Y736" t="str">
        <f>VLOOKUP(H736,goalrangelookup,2,TRUE)</f>
        <v>1000-4999</v>
      </c>
    </row>
    <row r="737" spans="5:25" x14ac:dyDescent="0.3">
      <c r="E737">
        <v>3703</v>
      </c>
      <c r="F737" s="4" t="s">
        <v>1530</v>
      </c>
      <c r="G737" s="4" t="s">
        <v>1531</v>
      </c>
      <c r="H737" s="5">
        <v>1050</v>
      </c>
      <c r="I737" s="6">
        <v>1296</v>
      </c>
      <c r="J737" t="s">
        <v>30</v>
      </c>
      <c r="K737" t="s">
        <v>38</v>
      </c>
      <c r="L737" t="s">
        <v>39</v>
      </c>
      <c r="M737">
        <v>1471071540</v>
      </c>
      <c r="N737">
        <v>1467720388</v>
      </c>
      <c r="O737" t="b">
        <v>0</v>
      </c>
      <c r="P737">
        <v>30</v>
      </c>
      <c r="Q737" t="b">
        <v>1</v>
      </c>
      <c r="R737" t="s">
        <v>33</v>
      </c>
      <c r="S737">
        <v>123</v>
      </c>
      <c r="T737">
        <v>43.2</v>
      </c>
      <c r="U737" t="s">
        <v>34</v>
      </c>
      <c r="V737" t="s">
        <v>35</v>
      </c>
      <c r="W737" s="7">
        <v>42556.504490740743</v>
      </c>
      <c r="X737" s="7">
        <v>42595.290972222225</v>
      </c>
      <c r="Y737" t="str">
        <f>VLOOKUP(H737,goalrangelookup,2,TRUE)</f>
        <v>1000-4999</v>
      </c>
    </row>
    <row r="738" spans="5:25" x14ac:dyDescent="0.3">
      <c r="E738">
        <v>3704</v>
      </c>
      <c r="F738" s="4" t="s">
        <v>1532</v>
      </c>
      <c r="G738" s="4" t="s">
        <v>1533</v>
      </c>
      <c r="H738" s="5">
        <v>300</v>
      </c>
      <c r="I738" s="6">
        <v>409.01</v>
      </c>
      <c r="J738" t="s">
        <v>30</v>
      </c>
      <c r="K738" t="s">
        <v>31</v>
      </c>
      <c r="L738" t="s">
        <v>32</v>
      </c>
      <c r="M738">
        <v>1464712394</v>
      </c>
      <c r="N738">
        <v>1459528394</v>
      </c>
      <c r="O738" t="b">
        <v>0</v>
      </c>
      <c r="P738">
        <v>27</v>
      </c>
      <c r="Q738" t="b">
        <v>1</v>
      </c>
      <c r="R738" t="s">
        <v>33</v>
      </c>
      <c r="S738">
        <v>136</v>
      </c>
      <c r="T738">
        <v>15.15</v>
      </c>
      <c r="U738" t="s">
        <v>34</v>
      </c>
      <c r="V738" t="s">
        <v>35</v>
      </c>
      <c r="W738" s="7">
        <v>42461.689745370371</v>
      </c>
      <c r="X738" s="7">
        <v>42521.689745370371</v>
      </c>
      <c r="Y738" t="str">
        <f>VLOOKUP(H738,goalrangelookup,2,TRUE)</f>
        <v>0-999</v>
      </c>
    </row>
    <row r="739" spans="5:25" x14ac:dyDescent="0.3">
      <c r="E739">
        <v>3705</v>
      </c>
      <c r="F739" s="4" t="s">
        <v>1534</v>
      </c>
      <c r="G739" s="4" t="s">
        <v>1535</v>
      </c>
      <c r="H739" s="5">
        <v>2827</v>
      </c>
      <c r="I739" s="6">
        <v>2925</v>
      </c>
      <c r="J739" t="s">
        <v>30</v>
      </c>
      <c r="K739" t="s">
        <v>38</v>
      </c>
      <c r="L739" t="s">
        <v>39</v>
      </c>
      <c r="M739">
        <v>1403546400</v>
      </c>
      <c r="N739">
        <v>1401714114</v>
      </c>
      <c r="O739" t="b">
        <v>0</v>
      </c>
      <c r="P739">
        <v>35</v>
      </c>
      <c r="Q739" t="b">
        <v>1</v>
      </c>
      <c r="R739" t="s">
        <v>33</v>
      </c>
      <c r="S739">
        <v>103</v>
      </c>
      <c r="T739">
        <v>83.57</v>
      </c>
      <c r="U739" t="s">
        <v>34</v>
      </c>
      <c r="V739" t="s">
        <v>35</v>
      </c>
      <c r="W739" s="7">
        <v>41792.542986111112</v>
      </c>
      <c r="X739" s="7">
        <v>41813.75</v>
      </c>
      <c r="Y739" t="str">
        <f>VLOOKUP(H739,goalrangelookup,2,TRUE)</f>
        <v>1000-4999</v>
      </c>
    </row>
    <row r="740" spans="5:25" x14ac:dyDescent="0.3">
      <c r="E740">
        <v>3706</v>
      </c>
      <c r="F740" s="4" t="s">
        <v>1536</v>
      </c>
      <c r="G740" s="4" t="s">
        <v>1537</v>
      </c>
      <c r="H740" s="5">
        <v>1500</v>
      </c>
      <c r="I740" s="6">
        <v>1820</v>
      </c>
      <c r="J740" t="s">
        <v>30</v>
      </c>
      <c r="K740" t="s">
        <v>38</v>
      </c>
      <c r="L740" t="s">
        <v>39</v>
      </c>
      <c r="M740">
        <v>1410558949</v>
      </c>
      <c r="N740">
        <v>1409262949</v>
      </c>
      <c r="O740" t="b">
        <v>0</v>
      </c>
      <c r="P740">
        <v>13</v>
      </c>
      <c r="Q740" t="b">
        <v>1</v>
      </c>
      <c r="R740" t="s">
        <v>33</v>
      </c>
      <c r="S740">
        <v>121</v>
      </c>
      <c r="T740">
        <v>140</v>
      </c>
      <c r="U740" t="s">
        <v>34</v>
      </c>
      <c r="V740" t="s">
        <v>35</v>
      </c>
      <c r="W740" s="7">
        <v>41879.913761574076</v>
      </c>
      <c r="X740" s="7">
        <v>41894.913761574076</v>
      </c>
      <c r="Y740" t="str">
        <f>VLOOKUP(H740,goalrangelookup,2,TRUE)</f>
        <v>1000-4999</v>
      </c>
    </row>
    <row r="741" spans="5:25" x14ac:dyDescent="0.3">
      <c r="E741">
        <v>3707</v>
      </c>
      <c r="F741" s="4" t="s">
        <v>1538</v>
      </c>
      <c r="G741" s="4" t="s">
        <v>1539</v>
      </c>
      <c r="H741" s="5">
        <v>1000</v>
      </c>
      <c r="I741" s="6">
        <v>1860</v>
      </c>
      <c r="J741" t="s">
        <v>30</v>
      </c>
      <c r="K741" t="s">
        <v>38</v>
      </c>
      <c r="L741" t="s">
        <v>39</v>
      </c>
      <c r="M741">
        <v>1469165160</v>
      </c>
      <c r="N741">
        <v>1467335378</v>
      </c>
      <c r="O741" t="b">
        <v>0</v>
      </c>
      <c r="P741">
        <v>23</v>
      </c>
      <c r="Q741" t="b">
        <v>1</v>
      </c>
      <c r="R741" t="s">
        <v>33</v>
      </c>
      <c r="S741">
        <v>186</v>
      </c>
      <c r="T741">
        <v>80.87</v>
      </c>
      <c r="U741" t="s">
        <v>34</v>
      </c>
      <c r="V741" t="s">
        <v>35</v>
      </c>
      <c r="W741" s="7">
        <v>42552.048356481479</v>
      </c>
      <c r="X741" s="7">
        <v>42573.226388888885</v>
      </c>
      <c r="Y741" t="str">
        <f>VLOOKUP(H741,goalrangelookup,2,TRUE)</f>
        <v>1000-4999</v>
      </c>
    </row>
    <row r="742" spans="5:25" x14ac:dyDescent="0.3">
      <c r="E742">
        <v>3708</v>
      </c>
      <c r="F742" s="4" t="s">
        <v>1540</v>
      </c>
      <c r="G742" s="4" t="s">
        <v>1541</v>
      </c>
      <c r="H742" s="5">
        <v>700</v>
      </c>
      <c r="I742" s="6">
        <v>2100</v>
      </c>
      <c r="J742" t="s">
        <v>30</v>
      </c>
      <c r="K742" t="s">
        <v>38</v>
      </c>
      <c r="L742" t="s">
        <v>39</v>
      </c>
      <c r="M742">
        <v>1404444286</v>
      </c>
      <c r="N742">
        <v>1403234686</v>
      </c>
      <c r="O742" t="b">
        <v>0</v>
      </c>
      <c r="P742">
        <v>39</v>
      </c>
      <c r="Q742" t="b">
        <v>1</v>
      </c>
      <c r="R742" t="s">
        <v>33</v>
      </c>
      <c r="S742">
        <v>300</v>
      </c>
      <c r="T742">
        <v>53.85</v>
      </c>
      <c r="U742" t="s">
        <v>34</v>
      </c>
      <c r="V742" t="s">
        <v>35</v>
      </c>
      <c r="W742" s="7">
        <v>41810.142199074071</v>
      </c>
      <c r="X742" s="7">
        <v>41824.142199074071</v>
      </c>
      <c r="Y742" t="str">
        <f>VLOOKUP(H742,goalrangelookup,2,TRUE)</f>
        <v>0-999</v>
      </c>
    </row>
    <row r="743" spans="5:25" x14ac:dyDescent="0.3">
      <c r="E743">
        <v>3709</v>
      </c>
      <c r="F743" s="4" t="s">
        <v>1542</v>
      </c>
      <c r="G743" s="4" t="s">
        <v>1543</v>
      </c>
      <c r="H743" s="5">
        <v>1000</v>
      </c>
      <c r="I743" s="6">
        <v>1082.5</v>
      </c>
      <c r="J743" t="s">
        <v>30</v>
      </c>
      <c r="K743" t="s">
        <v>31</v>
      </c>
      <c r="L743" t="s">
        <v>32</v>
      </c>
      <c r="M743">
        <v>1403715546</v>
      </c>
      <c r="N743">
        <v>1401123546</v>
      </c>
      <c r="O743" t="b">
        <v>0</v>
      </c>
      <c r="P743">
        <v>35</v>
      </c>
      <c r="Q743" t="b">
        <v>1</v>
      </c>
      <c r="R743" t="s">
        <v>33</v>
      </c>
      <c r="S743">
        <v>108</v>
      </c>
      <c r="T743">
        <v>30.93</v>
      </c>
      <c r="U743" t="s">
        <v>34</v>
      </c>
      <c r="V743" t="s">
        <v>35</v>
      </c>
      <c r="W743" s="7">
        <v>41785.707708333335</v>
      </c>
      <c r="X743" s="7">
        <v>41815.707708333335</v>
      </c>
      <c r="Y743" t="str">
        <f>VLOOKUP(H743,goalrangelookup,2,TRUE)</f>
        <v>1000-4999</v>
      </c>
    </row>
    <row r="744" spans="5:25" x14ac:dyDescent="0.3">
      <c r="E744">
        <v>3710</v>
      </c>
      <c r="F744" s="4" t="s">
        <v>1544</v>
      </c>
      <c r="G744" s="4" t="s">
        <v>1545</v>
      </c>
      <c r="H744" s="5">
        <v>1300</v>
      </c>
      <c r="I744" s="6">
        <v>1835</v>
      </c>
      <c r="J744" t="s">
        <v>30</v>
      </c>
      <c r="K744" t="s">
        <v>38</v>
      </c>
      <c r="L744" t="s">
        <v>39</v>
      </c>
      <c r="M744">
        <v>1428068988</v>
      </c>
      <c r="N744">
        <v>1425908988</v>
      </c>
      <c r="O744" t="b">
        <v>0</v>
      </c>
      <c r="P744">
        <v>27</v>
      </c>
      <c r="Q744" t="b">
        <v>1</v>
      </c>
      <c r="R744" t="s">
        <v>33</v>
      </c>
      <c r="S744">
        <v>141</v>
      </c>
      <c r="T744">
        <v>67.959999999999994</v>
      </c>
      <c r="U744" t="s">
        <v>34</v>
      </c>
      <c r="V744" t="s">
        <v>35</v>
      </c>
      <c r="W744" s="7">
        <v>42072.576249999998</v>
      </c>
      <c r="X744" s="7">
        <v>42097.576249999998</v>
      </c>
      <c r="Y744" t="str">
        <f>VLOOKUP(H744,goalrangelookup,2,TRUE)</f>
        <v>1000-4999</v>
      </c>
    </row>
    <row r="745" spans="5:25" x14ac:dyDescent="0.3">
      <c r="E745">
        <v>3711</v>
      </c>
      <c r="F745" s="4" t="s">
        <v>1546</v>
      </c>
      <c r="G745" s="4" t="s">
        <v>1547</v>
      </c>
      <c r="H745" s="5">
        <v>500</v>
      </c>
      <c r="I745" s="6">
        <v>570</v>
      </c>
      <c r="J745" t="s">
        <v>30</v>
      </c>
      <c r="K745" t="s">
        <v>38</v>
      </c>
      <c r="L745" t="s">
        <v>39</v>
      </c>
      <c r="M745">
        <v>1402848000</v>
      </c>
      <c r="N745">
        <v>1400606573</v>
      </c>
      <c r="O745" t="b">
        <v>0</v>
      </c>
      <c r="P745">
        <v>21</v>
      </c>
      <c r="Q745" t="b">
        <v>1</v>
      </c>
      <c r="R745" t="s">
        <v>33</v>
      </c>
      <c r="S745">
        <v>114</v>
      </c>
      <c r="T745">
        <v>27.14</v>
      </c>
      <c r="U745" t="s">
        <v>34</v>
      </c>
      <c r="V745" t="s">
        <v>35</v>
      </c>
      <c r="W745" s="7">
        <v>41779.724224537036</v>
      </c>
      <c r="X745" s="7">
        <v>41805.666666666664</v>
      </c>
      <c r="Y745" t="str">
        <f>VLOOKUP(H745,goalrangelookup,2,TRUE)</f>
        <v>0-999</v>
      </c>
    </row>
    <row r="746" spans="5:25" x14ac:dyDescent="0.3">
      <c r="E746">
        <v>3712</v>
      </c>
      <c r="F746" s="4" t="s">
        <v>1548</v>
      </c>
      <c r="G746" s="4" t="s">
        <v>1549</v>
      </c>
      <c r="H746" s="5">
        <v>7500</v>
      </c>
      <c r="I746" s="6">
        <v>11530</v>
      </c>
      <c r="J746" t="s">
        <v>30</v>
      </c>
      <c r="K746" t="s">
        <v>38</v>
      </c>
      <c r="L746" t="s">
        <v>39</v>
      </c>
      <c r="M746">
        <v>1433055540</v>
      </c>
      <c r="N746">
        <v>1431230867</v>
      </c>
      <c r="O746" t="b">
        <v>0</v>
      </c>
      <c r="P746">
        <v>104</v>
      </c>
      <c r="Q746" t="b">
        <v>1</v>
      </c>
      <c r="R746" t="s">
        <v>33</v>
      </c>
      <c r="S746">
        <v>154</v>
      </c>
      <c r="T746">
        <v>110.87</v>
      </c>
      <c r="U746" t="s">
        <v>34</v>
      </c>
      <c r="V746" t="s">
        <v>35</v>
      </c>
      <c r="W746" s="7">
        <v>42134.172071759262</v>
      </c>
      <c r="X746" s="7">
        <v>42155.290972222225</v>
      </c>
      <c r="Y746" t="str">
        <f>VLOOKUP(H746,goalrangelookup,2,TRUE)</f>
        <v>5000-9999</v>
      </c>
    </row>
    <row r="747" spans="5:25" x14ac:dyDescent="0.3">
      <c r="E747">
        <v>3713</v>
      </c>
      <c r="F747" s="4" t="s">
        <v>1550</v>
      </c>
      <c r="G747" s="4" t="s">
        <v>1551</v>
      </c>
      <c r="H747" s="5">
        <v>2000</v>
      </c>
      <c r="I747" s="6">
        <v>2030</v>
      </c>
      <c r="J747" t="s">
        <v>30</v>
      </c>
      <c r="K747" t="s">
        <v>38</v>
      </c>
      <c r="L747" t="s">
        <v>39</v>
      </c>
      <c r="M747">
        <v>1465062166</v>
      </c>
      <c r="N747">
        <v>1463334166</v>
      </c>
      <c r="O747" t="b">
        <v>0</v>
      </c>
      <c r="P747">
        <v>19</v>
      </c>
      <c r="Q747" t="b">
        <v>1</v>
      </c>
      <c r="R747" t="s">
        <v>33</v>
      </c>
      <c r="S747">
        <v>102</v>
      </c>
      <c r="T747">
        <v>106.84</v>
      </c>
      <c r="U747" t="s">
        <v>34</v>
      </c>
      <c r="V747" t="s">
        <v>35</v>
      </c>
      <c r="W747" s="7">
        <v>42505.738032407404</v>
      </c>
      <c r="X747" s="7">
        <v>42525.738032407404</v>
      </c>
      <c r="Y747" t="str">
        <f>VLOOKUP(H747,goalrangelookup,2,TRUE)</f>
        <v>1000-4999</v>
      </c>
    </row>
    <row r="748" spans="5:25" x14ac:dyDescent="0.3">
      <c r="E748">
        <v>3714</v>
      </c>
      <c r="F748" s="4" t="s">
        <v>1552</v>
      </c>
      <c r="G748" s="4" t="s">
        <v>1553</v>
      </c>
      <c r="H748" s="5">
        <v>10000</v>
      </c>
      <c r="I748" s="6">
        <v>10235</v>
      </c>
      <c r="J748" t="s">
        <v>30</v>
      </c>
      <c r="K748" t="s">
        <v>38</v>
      </c>
      <c r="L748" t="s">
        <v>39</v>
      </c>
      <c r="M748">
        <v>1432612740</v>
      </c>
      <c r="N748">
        <v>1429881667</v>
      </c>
      <c r="O748" t="b">
        <v>0</v>
      </c>
      <c r="P748">
        <v>97</v>
      </c>
      <c r="Q748" t="b">
        <v>1</v>
      </c>
      <c r="R748" t="s">
        <v>33</v>
      </c>
      <c r="S748">
        <v>102</v>
      </c>
      <c r="T748">
        <v>105.52</v>
      </c>
      <c r="U748" t="s">
        <v>34</v>
      </c>
      <c r="V748" t="s">
        <v>35</v>
      </c>
      <c r="W748" s="7">
        <v>42118.556331018524</v>
      </c>
      <c r="X748" s="7">
        <v>42150.165972222225</v>
      </c>
      <c r="Y748" t="str">
        <f>VLOOKUP(H748,goalrangelookup,2,TRUE)</f>
        <v>10000-14999</v>
      </c>
    </row>
    <row r="749" spans="5:25" x14ac:dyDescent="0.3">
      <c r="E749">
        <v>3715</v>
      </c>
      <c r="F749" s="4" t="s">
        <v>1554</v>
      </c>
      <c r="G749" s="4" t="s">
        <v>1555</v>
      </c>
      <c r="H749" s="5">
        <v>3500</v>
      </c>
      <c r="I749" s="6">
        <v>3590</v>
      </c>
      <c r="J749" t="s">
        <v>30</v>
      </c>
      <c r="K749" t="s">
        <v>31</v>
      </c>
      <c r="L749" t="s">
        <v>32</v>
      </c>
      <c r="M749">
        <v>1427806320</v>
      </c>
      <c r="N749">
        <v>1422834819</v>
      </c>
      <c r="O749" t="b">
        <v>0</v>
      </c>
      <c r="P749">
        <v>27</v>
      </c>
      <c r="Q749" t="b">
        <v>1</v>
      </c>
      <c r="R749" t="s">
        <v>33</v>
      </c>
      <c r="S749">
        <v>103</v>
      </c>
      <c r="T749">
        <v>132.96</v>
      </c>
      <c r="U749" t="s">
        <v>34</v>
      </c>
      <c r="V749" t="s">
        <v>35</v>
      </c>
      <c r="W749" s="7">
        <v>42036.995590277773</v>
      </c>
      <c r="X749" s="7">
        <v>42094.536111111112</v>
      </c>
      <c r="Y749" t="str">
        <f>VLOOKUP(H749,goalrangelookup,2,TRUE)</f>
        <v>1000-4999</v>
      </c>
    </row>
    <row r="750" spans="5:25" x14ac:dyDescent="0.3">
      <c r="E750">
        <v>3716</v>
      </c>
      <c r="F750" s="4" t="s">
        <v>1556</v>
      </c>
      <c r="G750" s="4" t="s">
        <v>1557</v>
      </c>
      <c r="H750" s="5">
        <v>800</v>
      </c>
      <c r="I750" s="6">
        <v>1246</v>
      </c>
      <c r="J750" t="s">
        <v>30</v>
      </c>
      <c r="K750" t="s">
        <v>38</v>
      </c>
      <c r="L750" t="s">
        <v>39</v>
      </c>
      <c r="M750">
        <v>1453411109</v>
      </c>
      <c r="N750">
        <v>1450819109</v>
      </c>
      <c r="O750" t="b">
        <v>0</v>
      </c>
      <c r="P750">
        <v>24</v>
      </c>
      <c r="Q750" t="b">
        <v>1</v>
      </c>
      <c r="R750" t="s">
        <v>33</v>
      </c>
      <c r="S750">
        <v>156</v>
      </c>
      <c r="T750">
        <v>51.92</v>
      </c>
      <c r="U750" t="s">
        <v>34</v>
      </c>
      <c r="V750" t="s">
        <v>35</v>
      </c>
      <c r="W750" s="7">
        <v>42360.887835648144</v>
      </c>
      <c r="X750" s="7">
        <v>42390.887835648144</v>
      </c>
      <c r="Y750" t="str">
        <f>VLOOKUP(H750,goalrangelookup,2,TRUE)</f>
        <v>0-999</v>
      </c>
    </row>
    <row r="751" spans="5:25" x14ac:dyDescent="0.3">
      <c r="E751">
        <v>3717</v>
      </c>
      <c r="F751" s="4" t="s">
        <v>1558</v>
      </c>
      <c r="G751" s="4" t="s">
        <v>1559</v>
      </c>
      <c r="H751" s="5">
        <v>4000</v>
      </c>
      <c r="I751" s="6">
        <v>4030</v>
      </c>
      <c r="J751" t="s">
        <v>30</v>
      </c>
      <c r="K751" t="s">
        <v>31</v>
      </c>
      <c r="L751" t="s">
        <v>32</v>
      </c>
      <c r="M751">
        <v>1431204449</v>
      </c>
      <c r="N751">
        <v>1428526049</v>
      </c>
      <c r="O751" t="b">
        <v>0</v>
      </c>
      <c r="P751">
        <v>13</v>
      </c>
      <c r="Q751" t="b">
        <v>1</v>
      </c>
      <c r="R751" t="s">
        <v>33</v>
      </c>
      <c r="S751">
        <v>101</v>
      </c>
      <c r="T751">
        <v>310</v>
      </c>
      <c r="U751" t="s">
        <v>34</v>
      </c>
      <c r="V751" t="s">
        <v>35</v>
      </c>
      <c r="W751" s="7">
        <v>42102.866307870368</v>
      </c>
      <c r="X751" s="7">
        <v>42133.866307870368</v>
      </c>
      <c r="Y751" t="str">
        <f>VLOOKUP(H751,goalrangelookup,2,TRUE)</f>
        <v>1000-4999</v>
      </c>
    </row>
    <row r="752" spans="5:25" x14ac:dyDescent="0.3">
      <c r="E752">
        <v>3718</v>
      </c>
      <c r="F752" s="4" t="s">
        <v>1560</v>
      </c>
      <c r="G752" s="4" t="s">
        <v>1561</v>
      </c>
      <c r="H752" s="5">
        <v>500</v>
      </c>
      <c r="I752" s="6">
        <v>1197</v>
      </c>
      <c r="J752" t="s">
        <v>30</v>
      </c>
      <c r="K752" t="s">
        <v>31</v>
      </c>
      <c r="L752" t="s">
        <v>32</v>
      </c>
      <c r="M752">
        <v>1425057075</v>
      </c>
      <c r="N752">
        <v>1422465075</v>
      </c>
      <c r="O752" t="b">
        <v>0</v>
      </c>
      <c r="P752">
        <v>46</v>
      </c>
      <c r="Q752" t="b">
        <v>1</v>
      </c>
      <c r="R752" t="s">
        <v>33</v>
      </c>
      <c r="S752">
        <v>239</v>
      </c>
      <c r="T752">
        <v>26.02</v>
      </c>
      <c r="U752" t="s">
        <v>34</v>
      </c>
      <c r="V752" t="s">
        <v>35</v>
      </c>
      <c r="W752" s="7">
        <v>42032.716145833328</v>
      </c>
      <c r="X752" s="7">
        <v>42062.716145833328</v>
      </c>
      <c r="Y752" t="str">
        <f>VLOOKUP(H752,goalrangelookup,2,TRUE)</f>
        <v>0-999</v>
      </c>
    </row>
    <row r="753" spans="5:25" x14ac:dyDescent="0.3">
      <c r="E753">
        <v>3719</v>
      </c>
      <c r="F753" s="4" t="s">
        <v>1562</v>
      </c>
      <c r="G753" s="4" t="s">
        <v>1563</v>
      </c>
      <c r="H753" s="5">
        <v>200</v>
      </c>
      <c r="I753" s="6">
        <v>420</v>
      </c>
      <c r="J753" t="s">
        <v>30</v>
      </c>
      <c r="K753" t="s">
        <v>31</v>
      </c>
      <c r="L753" t="s">
        <v>32</v>
      </c>
      <c r="M753">
        <v>1434994266</v>
      </c>
      <c r="N753">
        <v>1432402266</v>
      </c>
      <c r="O753" t="b">
        <v>0</v>
      </c>
      <c r="P753">
        <v>4</v>
      </c>
      <c r="Q753" t="b">
        <v>1</v>
      </c>
      <c r="R753" t="s">
        <v>33</v>
      </c>
      <c r="S753">
        <v>210</v>
      </c>
      <c r="T753">
        <v>105</v>
      </c>
      <c r="U753" t="s">
        <v>34</v>
      </c>
      <c r="V753" t="s">
        <v>35</v>
      </c>
      <c r="W753" s="7">
        <v>42147.729930555557</v>
      </c>
      <c r="X753" s="7">
        <v>42177.729930555557</v>
      </c>
      <c r="Y753" t="str">
        <f>VLOOKUP(H753,goalrangelookup,2,TRUE)</f>
        <v>0-999</v>
      </c>
    </row>
    <row r="754" spans="5:25" x14ac:dyDescent="0.3">
      <c r="E754">
        <v>3720</v>
      </c>
      <c r="F754" s="4" t="s">
        <v>1564</v>
      </c>
      <c r="G754" s="4" t="s">
        <v>1565</v>
      </c>
      <c r="H754" s="5">
        <v>3300</v>
      </c>
      <c r="I754" s="6">
        <v>3449</v>
      </c>
      <c r="J754" t="s">
        <v>30</v>
      </c>
      <c r="K754" t="s">
        <v>38</v>
      </c>
      <c r="L754" t="s">
        <v>39</v>
      </c>
      <c r="M754">
        <v>1435881006</v>
      </c>
      <c r="N754">
        <v>1433980206</v>
      </c>
      <c r="O754" t="b">
        <v>0</v>
      </c>
      <c r="P754">
        <v>40</v>
      </c>
      <c r="Q754" t="b">
        <v>1</v>
      </c>
      <c r="R754" t="s">
        <v>33</v>
      </c>
      <c r="S754">
        <v>105</v>
      </c>
      <c r="T754">
        <v>86.23</v>
      </c>
      <c r="U754" t="s">
        <v>34</v>
      </c>
      <c r="V754" t="s">
        <v>35</v>
      </c>
      <c r="W754" s="7">
        <v>42165.993125000001</v>
      </c>
      <c r="X754" s="7">
        <v>42187.993125000001</v>
      </c>
      <c r="Y754" t="str">
        <f>VLOOKUP(H754,goalrangelookup,2,TRUE)</f>
        <v>1000-4999</v>
      </c>
    </row>
    <row r="755" spans="5:25" x14ac:dyDescent="0.3">
      <c r="E755">
        <v>3721</v>
      </c>
      <c r="F755" s="4" t="s">
        <v>1566</v>
      </c>
      <c r="G755" s="4" t="s">
        <v>1567</v>
      </c>
      <c r="H755" s="5">
        <v>5000</v>
      </c>
      <c r="I755" s="6">
        <v>5040</v>
      </c>
      <c r="J755" t="s">
        <v>30</v>
      </c>
      <c r="K755" t="s">
        <v>38</v>
      </c>
      <c r="L755" t="s">
        <v>39</v>
      </c>
      <c r="M755">
        <v>1415230084</v>
      </c>
      <c r="N755">
        <v>1413412084</v>
      </c>
      <c r="O755" t="b">
        <v>0</v>
      </c>
      <c r="P755">
        <v>44</v>
      </c>
      <c r="Q755" t="b">
        <v>1</v>
      </c>
      <c r="R755" t="s">
        <v>33</v>
      </c>
      <c r="S755">
        <v>101</v>
      </c>
      <c r="T755">
        <v>114.55</v>
      </c>
      <c r="U755" t="s">
        <v>34</v>
      </c>
      <c r="V755" t="s">
        <v>35</v>
      </c>
      <c r="W755" s="7">
        <v>41927.936157407406</v>
      </c>
      <c r="X755" s="7">
        <v>41948.977824074071</v>
      </c>
      <c r="Y755" t="str">
        <f>VLOOKUP(H755,goalrangelookup,2,TRUE)</f>
        <v>5000-9999</v>
      </c>
    </row>
    <row r="756" spans="5:25" x14ac:dyDescent="0.3">
      <c r="E756">
        <v>3722</v>
      </c>
      <c r="F756" s="4" t="s">
        <v>1568</v>
      </c>
      <c r="G756" s="4" t="s">
        <v>1569</v>
      </c>
      <c r="H756" s="5">
        <v>1500</v>
      </c>
      <c r="I756" s="6">
        <v>1668</v>
      </c>
      <c r="J756" t="s">
        <v>30</v>
      </c>
      <c r="K756" t="s">
        <v>56</v>
      </c>
      <c r="L756" t="s">
        <v>57</v>
      </c>
      <c r="M756">
        <v>1455231540</v>
      </c>
      <c r="N756">
        <v>1452614847</v>
      </c>
      <c r="O756" t="b">
        <v>0</v>
      </c>
      <c r="P756">
        <v>35</v>
      </c>
      <c r="Q756" t="b">
        <v>1</v>
      </c>
      <c r="R756" t="s">
        <v>33</v>
      </c>
      <c r="S756">
        <v>111</v>
      </c>
      <c r="T756">
        <v>47.66</v>
      </c>
      <c r="U756" t="s">
        <v>34</v>
      </c>
      <c r="V756" t="s">
        <v>35</v>
      </c>
      <c r="W756" s="7">
        <v>42381.671840277777</v>
      </c>
      <c r="X756" s="7">
        <v>42411.957638888889</v>
      </c>
      <c r="Y756" t="str">
        <f>VLOOKUP(H756,goalrangelookup,2,TRUE)</f>
        <v>1000-4999</v>
      </c>
    </row>
    <row r="757" spans="5:25" x14ac:dyDescent="0.3">
      <c r="E757">
        <v>3723</v>
      </c>
      <c r="F757" s="4" t="s">
        <v>1570</v>
      </c>
      <c r="G757" s="4" t="s">
        <v>1571</v>
      </c>
      <c r="H757" s="5">
        <v>4500</v>
      </c>
      <c r="I757" s="6">
        <v>4592</v>
      </c>
      <c r="J757" t="s">
        <v>30</v>
      </c>
      <c r="K757" t="s">
        <v>31</v>
      </c>
      <c r="L757" t="s">
        <v>32</v>
      </c>
      <c r="M757">
        <v>1417374262</v>
      </c>
      <c r="N757">
        <v>1414778662</v>
      </c>
      <c r="O757" t="b">
        <v>0</v>
      </c>
      <c r="P757">
        <v>63</v>
      </c>
      <c r="Q757" t="b">
        <v>1</v>
      </c>
      <c r="R757" t="s">
        <v>33</v>
      </c>
      <c r="S757">
        <v>102</v>
      </c>
      <c r="T757">
        <v>72.89</v>
      </c>
      <c r="U757" t="s">
        <v>34</v>
      </c>
      <c r="V757" t="s">
        <v>35</v>
      </c>
      <c r="W757" s="7">
        <v>41943.753032407411</v>
      </c>
      <c r="X757" s="7">
        <v>41973.794699074075</v>
      </c>
      <c r="Y757" t="str">
        <f>VLOOKUP(H757,goalrangelookup,2,TRUE)</f>
        <v>1000-4999</v>
      </c>
    </row>
    <row r="758" spans="5:25" x14ac:dyDescent="0.3">
      <c r="E758">
        <v>3724</v>
      </c>
      <c r="F758" s="4" t="s">
        <v>1572</v>
      </c>
      <c r="G758" s="4" t="s">
        <v>1573</v>
      </c>
      <c r="H758" s="5">
        <v>4300</v>
      </c>
      <c r="I758" s="6">
        <v>4409.55</v>
      </c>
      <c r="J758" t="s">
        <v>30</v>
      </c>
      <c r="K758" t="s">
        <v>31</v>
      </c>
      <c r="L758" t="s">
        <v>32</v>
      </c>
      <c r="M758">
        <v>1462402800</v>
      </c>
      <c r="N758">
        <v>1459856860</v>
      </c>
      <c r="O758" t="b">
        <v>0</v>
      </c>
      <c r="P758">
        <v>89</v>
      </c>
      <c r="Q758" t="b">
        <v>1</v>
      </c>
      <c r="R758" t="s">
        <v>33</v>
      </c>
      <c r="S758">
        <v>103</v>
      </c>
      <c r="T758">
        <v>49.55</v>
      </c>
      <c r="U758" t="s">
        <v>34</v>
      </c>
      <c r="V758" t="s">
        <v>35</v>
      </c>
      <c r="W758" s="7">
        <v>42465.491435185191</v>
      </c>
      <c r="X758" s="7">
        <v>42494.958333333328</v>
      </c>
      <c r="Y758" t="str">
        <f>VLOOKUP(H758,goalrangelookup,2,TRUE)</f>
        <v>1000-4999</v>
      </c>
    </row>
    <row r="759" spans="5:25" x14ac:dyDescent="0.3">
      <c r="E759">
        <v>3725</v>
      </c>
      <c r="F759" s="4" t="s">
        <v>1574</v>
      </c>
      <c r="G759" s="4" t="s">
        <v>1575</v>
      </c>
      <c r="H759" s="5">
        <v>300</v>
      </c>
      <c r="I759" s="6">
        <v>381</v>
      </c>
      <c r="J759" t="s">
        <v>30</v>
      </c>
      <c r="K759" t="s">
        <v>31</v>
      </c>
      <c r="L759" t="s">
        <v>32</v>
      </c>
      <c r="M759">
        <v>1455831000</v>
      </c>
      <c r="N759">
        <v>1454366467</v>
      </c>
      <c r="O759" t="b">
        <v>0</v>
      </c>
      <c r="P759">
        <v>15</v>
      </c>
      <c r="Q759" t="b">
        <v>1</v>
      </c>
      <c r="R759" t="s">
        <v>33</v>
      </c>
      <c r="S759">
        <v>127</v>
      </c>
      <c r="T759">
        <v>25.4</v>
      </c>
      <c r="U759" t="s">
        <v>34</v>
      </c>
      <c r="V759" t="s">
        <v>35</v>
      </c>
      <c r="W759" s="7">
        <v>42401.945219907408</v>
      </c>
      <c r="X759" s="7">
        <v>42418.895833333328</v>
      </c>
      <c r="Y759" t="str">
        <f>VLOOKUP(H759,goalrangelookup,2,TRUE)</f>
        <v>0-999</v>
      </c>
    </row>
    <row r="760" spans="5:25" x14ac:dyDescent="0.3">
      <c r="E760">
        <v>3726</v>
      </c>
      <c r="F760" s="4" t="s">
        <v>1576</v>
      </c>
      <c r="G760" s="4" t="s">
        <v>1577</v>
      </c>
      <c r="H760" s="5">
        <v>850</v>
      </c>
      <c r="I760" s="6">
        <v>2879</v>
      </c>
      <c r="J760" t="s">
        <v>30</v>
      </c>
      <c r="K760" t="s">
        <v>38</v>
      </c>
      <c r="L760" t="s">
        <v>39</v>
      </c>
      <c r="M760">
        <v>1461963600</v>
      </c>
      <c r="N760">
        <v>1459567371</v>
      </c>
      <c r="O760" t="b">
        <v>0</v>
      </c>
      <c r="P760">
        <v>46</v>
      </c>
      <c r="Q760" t="b">
        <v>1</v>
      </c>
      <c r="R760" t="s">
        <v>33</v>
      </c>
      <c r="S760">
        <v>339</v>
      </c>
      <c r="T760">
        <v>62.59</v>
      </c>
      <c r="U760" t="s">
        <v>34</v>
      </c>
      <c r="V760" t="s">
        <v>35</v>
      </c>
      <c r="W760" s="7">
        <v>42462.140868055561</v>
      </c>
      <c r="X760" s="7">
        <v>42489.875</v>
      </c>
      <c r="Y760" t="str">
        <f>VLOOKUP(H760,goalrangelookup,2,TRUE)</f>
        <v>0-999</v>
      </c>
    </row>
    <row r="761" spans="5:25" x14ac:dyDescent="0.3">
      <c r="E761">
        <v>3727</v>
      </c>
      <c r="F761" s="4" t="s">
        <v>1578</v>
      </c>
      <c r="G761" s="4" t="s">
        <v>1579</v>
      </c>
      <c r="H761" s="5">
        <v>2000</v>
      </c>
      <c r="I761" s="6">
        <v>2015</v>
      </c>
      <c r="J761" t="s">
        <v>30</v>
      </c>
      <c r="K761" t="s">
        <v>38</v>
      </c>
      <c r="L761" t="s">
        <v>39</v>
      </c>
      <c r="M761">
        <v>1476939300</v>
      </c>
      <c r="N761">
        <v>1474273294</v>
      </c>
      <c r="O761" t="b">
        <v>0</v>
      </c>
      <c r="P761">
        <v>33</v>
      </c>
      <c r="Q761" t="b">
        <v>1</v>
      </c>
      <c r="R761" t="s">
        <v>33</v>
      </c>
      <c r="S761">
        <v>101</v>
      </c>
      <c r="T761">
        <v>61.06</v>
      </c>
      <c r="U761" t="s">
        <v>34</v>
      </c>
      <c r="V761" t="s">
        <v>35</v>
      </c>
      <c r="W761" s="7">
        <v>42632.348310185189</v>
      </c>
      <c r="X761" s="7">
        <v>42663.204861111109</v>
      </c>
      <c r="Y761" t="str">
        <f>VLOOKUP(H761,goalrangelookup,2,TRUE)</f>
        <v>1000-4999</v>
      </c>
    </row>
    <row r="762" spans="5:25" x14ac:dyDescent="0.3">
      <c r="E762">
        <v>3728</v>
      </c>
      <c r="F762" s="4" t="s">
        <v>1580</v>
      </c>
      <c r="G762" s="4" t="s">
        <v>1581</v>
      </c>
      <c r="H762" s="5">
        <v>20000</v>
      </c>
      <c r="I762" s="6">
        <v>1862</v>
      </c>
      <c r="J762" t="s">
        <v>244</v>
      </c>
      <c r="K762" t="s">
        <v>38</v>
      </c>
      <c r="L762" t="s">
        <v>39</v>
      </c>
      <c r="M762">
        <v>1439957176</v>
      </c>
      <c r="N762">
        <v>1437365176</v>
      </c>
      <c r="O762" t="b">
        <v>0</v>
      </c>
      <c r="P762">
        <v>31</v>
      </c>
      <c r="Q762" t="b">
        <v>0</v>
      </c>
      <c r="R762" t="s">
        <v>33</v>
      </c>
      <c r="S762">
        <v>9</v>
      </c>
      <c r="T762">
        <v>60.06</v>
      </c>
      <c r="U762" t="s">
        <v>34</v>
      </c>
      <c r="V762" t="s">
        <v>35</v>
      </c>
      <c r="W762" s="7">
        <v>42205.171018518522</v>
      </c>
      <c r="X762" s="7">
        <v>42235.171018518522</v>
      </c>
      <c r="Y762" t="str">
        <f>VLOOKUP(H762,goalrangelookup,2,TRUE)</f>
        <v>25000-29999</v>
      </c>
    </row>
    <row r="763" spans="5:25" x14ac:dyDescent="0.3">
      <c r="E763">
        <v>3729</v>
      </c>
      <c r="F763" s="4" t="s">
        <v>1582</v>
      </c>
      <c r="G763" s="4" t="s">
        <v>1583</v>
      </c>
      <c r="H763" s="5">
        <v>5000</v>
      </c>
      <c r="I763" s="6">
        <v>362</v>
      </c>
      <c r="J763" t="s">
        <v>244</v>
      </c>
      <c r="K763" t="s">
        <v>38</v>
      </c>
      <c r="L763" t="s">
        <v>39</v>
      </c>
      <c r="M763">
        <v>1427082912</v>
      </c>
      <c r="N763">
        <v>1423198512</v>
      </c>
      <c r="O763" t="b">
        <v>0</v>
      </c>
      <c r="P763">
        <v>5</v>
      </c>
      <c r="Q763" t="b">
        <v>0</v>
      </c>
      <c r="R763" t="s">
        <v>33</v>
      </c>
      <c r="S763">
        <v>7</v>
      </c>
      <c r="T763">
        <v>72.400000000000006</v>
      </c>
      <c r="U763" t="s">
        <v>34</v>
      </c>
      <c r="V763" t="s">
        <v>35</v>
      </c>
      <c r="W763" s="7">
        <v>42041.205000000002</v>
      </c>
      <c r="X763" s="7">
        <v>42086.16333333333</v>
      </c>
      <c r="Y763" t="str">
        <f>VLOOKUP(H763,goalrangelookup,2,TRUE)</f>
        <v>5000-9999</v>
      </c>
    </row>
    <row r="764" spans="5:25" x14ac:dyDescent="0.3">
      <c r="E764">
        <v>3730</v>
      </c>
      <c r="F764" s="4" t="s">
        <v>1584</v>
      </c>
      <c r="G764" s="4" t="s">
        <v>1585</v>
      </c>
      <c r="H764" s="5">
        <v>1000</v>
      </c>
      <c r="I764" s="6">
        <v>100</v>
      </c>
      <c r="J764" t="s">
        <v>244</v>
      </c>
      <c r="K764" t="s">
        <v>38</v>
      </c>
      <c r="L764" t="s">
        <v>39</v>
      </c>
      <c r="M764">
        <v>1439828159</v>
      </c>
      <c r="N764">
        <v>1437236159</v>
      </c>
      <c r="O764" t="b">
        <v>0</v>
      </c>
      <c r="P764">
        <v>1</v>
      </c>
      <c r="Q764" t="b">
        <v>0</v>
      </c>
      <c r="R764" t="s">
        <v>33</v>
      </c>
      <c r="S764">
        <v>10</v>
      </c>
      <c r="T764">
        <v>100</v>
      </c>
      <c r="U764" t="s">
        <v>34</v>
      </c>
      <c r="V764" t="s">
        <v>35</v>
      </c>
      <c r="W764" s="7">
        <v>42203.677766203706</v>
      </c>
      <c r="X764" s="7">
        <v>42233.677766203706</v>
      </c>
      <c r="Y764" t="str">
        <f>VLOOKUP(H764,goalrangelookup,2,TRUE)</f>
        <v>1000-4999</v>
      </c>
    </row>
    <row r="765" spans="5:25" x14ac:dyDescent="0.3">
      <c r="E765">
        <v>3731</v>
      </c>
      <c r="F765" s="4" t="s">
        <v>1586</v>
      </c>
      <c r="G765" s="4" t="s">
        <v>1587</v>
      </c>
      <c r="H765" s="5">
        <v>5500</v>
      </c>
      <c r="I765" s="6">
        <v>620</v>
      </c>
      <c r="J765" t="s">
        <v>244</v>
      </c>
      <c r="K765" t="s">
        <v>38</v>
      </c>
      <c r="L765" t="s">
        <v>39</v>
      </c>
      <c r="M765">
        <v>1420860180</v>
      </c>
      <c r="N765">
        <v>1418234646</v>
      </c>
      <c r="O765" t="b">
        <v>0</v>
      </c>
      <c r="P765">
        <v>12</v>
      </c>
      <c r="Q765" t="b">
        <v>0</v>
      </c>
      <c r="R765" t="s">
        <v>33</v>
      </c>
      <c r="S765">
        <v>11</v>
      </c>
      <c r="T765">
        <v>51.67</v>
      </c>
      <c r="U765" t="s">
        <v>34</v>
      </c>
      <c r="V765" t="s">
        <v>35</v>
      </c>
      <c r="W765" s="7">
        <v>41983.752847222218</v>
      </c>
      <c r="X765" s="7">
        <v>42014.140972222223</v>
      </c>
      <c r="Y765" t="str">
        <f>VLOOKUP(H765,goalrangelookup,2,TRUE)</f>
        <v>5000-9999</v>
      </c>
    </row>
    <row r="766" spans="5:25" x14ac:dyDescent="0.3">
      <c r="E766">
        <v>3732</v>
      </c>
      <c r="F766" s="4" t="s">
        <v>1588</v>
      </c>
      <c r="G766" s="4" t="s">
        <v>1589</v>
      </c>
      <c r="H766" s="5">
        <v>850</v>
      </c>
      <c r="I766" s="6">
        <v>131</v>
      </c>
      <c r="J766" t="s">
        <v>244</v>
      </c>
      <c r="K766" t="s">
        <v>284</v>
      </c>
      <c r="L766" t="s">
        <v>252</v>
      </c>
      <c r="M766">
        <v>1422100800</v>
      </c>
      <c r="N766">
        <v>1416932133</v>
      </c>
      <c r="O766" t="b">
        <v>0</v>
      </c>
      <c r="P766">
        <v>4</v>
      </c>
      <c r="Q766" t="b">
        <v>0</v>
      </c>
      <c r="R766" t="s">
        <v>33</v>
      </c>
      <c r="S766">
        <v>15</v>
      </c>
      <c r="T766">
        <v>32.75</v>
      </c>
      <c r="U766" t="s">
        <v>34</v>
      </c>
      <c r="V766" t="s">
        <v>35</v>
      </c>
      <c r="W766" s="7">
        <v>41968.677465277782</v>
      </c>
      <c r="X766" s="7">
        <v>42028.5</v>
      </c>
      <c r="Y766" t="str">
        <f>VLOOKUP(H766,goalrangelookup,2,TRUE)</f>
        <v>0-999</v>
      </c>
    </row>
    <row r="767" spans="5:25" x14ac:dyDescent="0.3">
      <c r="E767">
        <v>3733</v>
      </c>
      <c r="F767" s="4" t="s">
        <v>1590</v>
      </c>
      <c r="G767" s="4" t="s">
        <v>1591</v>
      </c>
      <c r="H767" s="5">
        <v>1500</v>
      </c>
      <c r="I767" s="6">
        <v>0</v>
      </c>
      <c r="J767" t="s">
        <v>244</v>
      </c>
      <c r="K767" t="s">
        <v>38</v>
      </c>
      <c r="L767" t="s">
        <v>39</v>
      </c>
      <c r="M767">
        <v>1429396200</v>
      </c>
      <c r="N767">
        <v>1428539708</v>
      </c>
      <c r="O767" t="b">
        <v>0</v>
      </c>
      <c r="P767">
        <v>0</v>
      </c>
      <c r="Q767" t="b">
        <v>0</v>
      </c>
      <c r="R767" t="s">
        <v>33</v>
      </c>
      <c r="S767">
        <v>0</v>
      </c>
      <c r="T767">
        <v>0</v>
      </c>
      <c r="U767" t="s">
        <v>34</v>
      </c>
      <c r="V767" t="s">
        <v>35</v>
      </c>
      <c r="W767" s="7">
        <v>42103.024398148147</v>
      </c>
      <c r="X767" s="7">
        <v>42112.9375</v>
      </c>
      <c r="Y767" t="str">
        <f>VLOOKUP(H767,goalrangelookup,2,TRUE)</f>
        <v>1000-4999</v>
      </c>
    </row>
    <row r="768" spans="5:25" x14ac:dyDescent="0.3">
      <c r="E768">
        <v>3734</v>
      </c>
      <c r="F768" s="4" t="s">
        <v>1592</v>
      </c>
      <c r="G768" s="4" t="s">
        <v>1593</v>
      </c>
      <c r="H768" s="5">
        <v>1500</v>
      </c>
      <c r="I768" s="6">
        <v>427</v>
      </c>
      <c r="J768" t="s">
        <v>244</v>
      </c>
      <c r="K768" t="s">
        <v>38</v>
      </c>
      <c r="L768" t="s">
        <v>39</v>
      </c>
      <c r="M768">
        <v>1432589896</v>
      </c>
      <c r="N768">
        <v>1427405896</v>
      </c>
      <c r="O768" t="b">
        <v>0</v>
      </c>
      <c r="P768">
        <v>7</v>
      </c>
      <c r="Q768" t="b">
        <v>0</v>
      </c>
      <c r="R768" t="s">
        <v>33</v>
      </c>
      <c r="S768">
        <v>28</v>
      </c>
      <c r="T768">
        <v>61</v>
      </c>
      <c r="U768" t="s">
        <v>34</v>
      </c>
      <c r="V768" t="s">
        <v>35</v>
      </c>
      <c r="W768" s="7">
        <v>42089.901574074072</v>
      </c>
      <c r="X768" s="7">
        <v>42149.901574074072</v>
      </c>
      <c r="Y768" t="str">
        <f>VLOOKUP(H768,goalrangelookup,2,TRUE)</f>
        <v>1000-4999</v>
      </c>
    </row>
    <row r="769" spans="5:25" x14ac:dyDescent="0.3">
      <c r="E769">
        <v>3735</v>
      </c>
      <c r="F769" s="4" t="s">
        <v>1594</v>
      </c>
      <c r="G769" s="4" t="s">
        <v>1595</v>
      </c>
      <c r="H769" s="5">
        <v>150</v>
      </c>
      <c r="I769" s="6">
        <v>20</v>
      </c>
      <c r="J769" t="s">
        <v>244</v>
      </c>
      <c r="K769" t="s">
        <v>31</v>
      </c>
      <c r="L769" t="s">
        <v>32</v>
      </c>
      <c r="M769">
        <v>1432831089</v>
      </c>
      <c r="N769">
        <v>1430239089</v>
      </c>
      <c r="O769" t="b">
        <v>0</v>
      </c>
      <c r="P769">
        <v>2</v>
      </c>
      <c r="Q769" t="b">
        <v>0</v>
      </c>
      <c r="R769" t="s">
        <v>33</v>
      </c>
      <c r="S769">
        <v>13</v>
      </c>
      <c r="T769">
        <v>10</v>
      </c>
      <c r="U769" t="s">
        <v>34</v>
      </c>
      <c r="V769" t="s">
        <v>35</v>
      </c>
      <c r="W769" s="7">
        <v>42122.693159722221</v>
      </c>
      <c r="X769" s="7">
        <v>42152.693159722221</v>
      </c>
      <c r="Y769" t="str">
        <f>VLOOKUP(H769,goalrangelookup,2,TRUE)</f>
        <v>0-999</v>
      </c>
    </row>
    <row r="770" spans="5:25" x14ac:dyDescent="0.3">
      <c r="E770">
        <v>3736</v>
      </c>
      <c r="F770" s="4" t="s">
        <v>1596</v>
      </c>
      <c r="G770" s="4" t="s">
        <v>1597</v>
      </c>
      <c r="H770" s="5">
        <v>1500</v>
      </c>
      <c r="I770" s="6">
        <v>10</v>
      </c>
      <c r="J770" t="s">
        <v>244</v>
      </c>
      <c r="K770" t="s">
        <v>31</v>
      </c>
      <c r="L770" t="s">
        <v>32</v>
      </c>
      <c r="M770">
        <v>1427133600</v>
      </c>
      <c r="N770">
        <v>1423847093</v>
      </c>
      <c r="O770" t="b">
        <v>0</v>
      </c>
      <c r="P770">
        <v>1</v>
      </c>
      <c r="Q770" t="b">
        <v>0</v>
      </c>
      <c r="R770" t="s">
        <v>33</v>
      </c>
      <c r="S770">
        <v>1</v>
      </c>
      <c r="T770">
        <v>10</v>
      </c>
      <c r="U770" t="s">
        <v>34</v>
      </c>
      <c r="V770" t="s">
        <v>35</v>
      </c>
      <c r="W770" s="7">
        <v>42048.711724537032</v>
      </c>
      <c r="X770" s="7">
        <v>42086.75</v>
      </c>
      <c r="Y770" t="str">
        <f>VLOOKUP(H770,goalrangelookup,2,TRUE)</f>
        <v>1000-4999</v>
      </c>
    </row>
    <row r="771" spans="5:25" x14ac:dyDescent="0.3">
      <c r="E771">
        <v>3737</v>
      </c>
      <c r="F771" s="4" t="s">
        <v>1598</v>
      </c>
      <c r="G771" s="4" t="s">
        <v>1599</v>
      </c>
      <c r="H771" s="5">
        <v>700</v>
      </c>
      <c r="I771" s="6">
        <v>150</v>
      </c>
      <c r="J771" t="s">
        <v>244</v>
      </c>
      <c r="K771" t="s">
        <v>38</v>
      </c>
      <c r="L771" t="s">
        <v>39</v>
      </c>
      <c r="M771">
        <v>1447311540</v>
      </c>
      <c r="N771">
        <v>1445358903</v>
      </c>
      <c r="O771" t="b">
        <v>0</v>
      </c>
      <c r="P771">
        <v>4</v>
      </c>
      <c r="Q771" t="b">
        <v>0</v>
      </c>
      <c r="R771" t="s">
        <v>33</v>
      </c>
      <c r="S771">
        <v>21</v>
      </c>
      <c r="T771">
        <v>37.5</v>
      </c>
      <c r="U771" t="s">
        <v>34</v>
      </c>
      <c r="V771" t="s">
        <v>35</v>
      </c>
      <c r="W771" s="7">
        <v>42297.691006944442</v>
      </c>
      <c r="X771" s="7">
        <v>42320.290972222225</v>
      </c>
      <c r="Y771" t="str">
        <f>VLOOKUP(H771,goalrangelookup,2,TRUE)</f>
        <v>0-999</v>
      </c>
    </row>
    <row r="772" spans="5:25" x14ac:dyDescent="0.3">
      <c r="E772">
        <v>3738</v>
      </c>
      <c r="F772" s="4" t="s">
        <v>1600</v>
      </c>
      <c r="G772" s="4" t="s">
        <v>1601</v>
      </c>
      <c r="H772" s="5">
        <v>1500</v>
      </c>
      <c r="I772" s="6">
        <v>270</v>
      </c>
      <c r="J772" t="s">
        <v>244</v>
      </c>
      <c r="K772" t="s">
        <v>31</v>
      </c>
      <c r="L772" t="s">
        <v>32</v>
      </c>
      <c r="M772">
        <v>1405461600</v>
      </c>
      <c r="N772">
        <v>1403562705</v>
      </c>
      <c r="O772" t="b">
        <v>0</v>
      </c>
      <c r="P772">
        <v>6</v>
      </c>
      <c r="Q772" t="b">
        <v>0</v>
      </c>
      <c r="R772" t="s">
        <v>33</v>
      </c>
      <c r="S772">
        <v>18</v>
      </c>
      <c r="T772">
        <v>45</v>
      </c>
      <c r="U772" t="s">
        <v>34</v>
      </c>
      <c r="V772" t="s">
        <v>35</v>
      </c>
      <c r="W772" s="7">
        <v>41813.938715277778</v>
      </c>
      <c r="X772" s="7">
        <v>41835.916666666664</v>
      </c>
      <c r="Y772" t="str">
        <f>VLOOKUP(H772,goalrangelookup,2,TRUE)</f>
        <v>1000-4999</v>
      </c>
    </row>
    <row r="773" spans="5:25" x14ac:dyDescent="0.3">
      <c r="E773">
        <v>3739</v>
      </c>
      <c r="F773" s="4" t="s">
        <v>1602</v>
      </c>
      <c r="G773" s="4" t="s">
        <v>1603</v>
      </c>
      <c r="H773" s="5">
        <v>4000</v>
      </c>
      <c r="I773" s="6">
        <v>805</v>
      </c>
      <c r="J773" t="s">
        <v>244</v>
      </c>
      <c r="K773" t="s">
        <v>31</v>
      </c>
      <c r="L773" t="s">
        <v>32</v>
      </c>
      <c r="M773">
        <v>1468752468</v>
      </c>
      <c r="N773">
        <v>1467024468</v>
      </c>
      <c r="O773" t="b">
        <v>0</v>
      </c>
      <c r="P773">
        <v>8</v>
      </c>
      <c r="Q773" t="b">
        <v>0</v>
      </c>
      <c r="R773" t="s">
        <v>33</v>
      </c>
      <c r="S773">
        <v>20</v>
      </c>
      <c r="T773">
        <v>100.63</v>
      </c>
      <c r="U773" t="s">
        <v>34</v>
      </c>
      <c r="V773" t="s">
        <v>35</v>
      </c>
      <c r="W773" s="7">
        <v>42548.449861111112</v>
      </c>
      <c r="X773" s="7">
        <v>42568.449861111112</v>
      </c>
      <c r="Y773" t="str">
        <f>VLOOKUP(H773,goalrangelookup,2,TRUE)</f>
        <v>1000-4999</v>
      </c>
    </row>
    <row r="774" spans="5:25" x14ac:dyDescent="0.3">
      <c r="E774">
        <v>3740</v>
      </c>
      <c r="F774" s="4" t="s">
        <v>1604</v>
      </c>
      <c r="G774" s="4" t="s">
        <v>1605</v>
      </c>
      <c r="H774" s="5">
        <v>2000</v>
      </c>
      <c r="I774" s="6">
        <v>358</v>
      </c>
      <c r="J774" t="s">
        <v>244</v>
      </c>
      <c r="K774" t="s">
        <v>38</v>
      </c>
      <c r="L774" t="s">
        <v>39</v>
      </c>
      <c r="M774">
        <v>1407808438</v>
      </c>
      <c r="N774">
        <v>1405217355</v>
      </c>
      <c r="O774" t="b">
        <v>0</v>
      </c>
      <c r="P774">
        <v>14</v>
      </c>
      <c r="Q774" t="b">
        <v>0</v>
      </c>
      <c r="R774" t="s">
        <v>33</v>
      </c>
      <c r="S774">
        <v>18</v>
      </c>
      <c r="T774">
        <v>25.57</v>
      </c>
      <c r="U774" t="s">
        <v>34</v>
      </c>
      <c r="V774" t="s">
        <v>35</v>
      </c>
      <c r="W774" s="7">
        <v>41833.089756944442</v>
      </c>
      <c r="X774" s="7">
        <v>41863.079143518517</v>
      </c>
      <c r="Y774" t="str">
        <f>VLOOKUP(H774,goalrangelookup,2,TRUE)</f>
        <v>1000-4999</v>
      </c>
    </row>
    <row r="775" spans="5:25" x14ac:dyDescent="0.3">
      <c r="E775">
        <v>3741</v>
      </c>
      <c r="F775" s="4" t="s">
        <v>1606</v>
      </c>
      <c r="G775" s="4" t="s">
        <v>1607</v>
      </c>
      <c r="H775" s="5">
        <v>20000</v>
      </c>
      <c r="I775" s="6">
        <v>0</v>
      </c>
      <c r="J775" t="s">
        <v>244</v>
      </c>
      <c r="K775" t="s">
        <v>38</v>
      </c>
      <c r="L775" t="s">
        <v>39</v>
      </c>
      <c r="M775">
        <v>1450389950</v>
      </c>
      <c r="N775">
        <v>1447797950</v>
      </c>
      <c r="O775" t="b">
        <v>0</v>
      </c>
      <c r="P775">
        <v>0</v>
      </c>
      <c r="Q775" t="b">
        <v>0</v>
      </c>
      <c r="R775" t="s">
        <v>33</v>
      </c>
      <c r="S775">
        <v>0</v>
      </c>
      <c r="T775">
        <v>0</v>
      </c>
      <c r="U775" t="s">
        <v>34</v>
      </c>
      <c r="V775" t="s">
        <v>35</v>
      </c>
      <c r="W775" s="7">
        <v>42325.920717592591</v>
      </c>
      <c r="X775" s="7">
        <v>42355.920717592591</v>
      </c>
      <c r="Y775" t="str">
        <f>VLOOKUP(H775,goalrangelookup,2,TRUE)</f>
        <v>25000-29999</v>
      </c>
    </row>
    <row r="776" spans="5:25" x14ac:dyDescent="0.3">
      <c r="E776">
        <v>3742</v>
      </c>
      <c r="F776" s="4" t="s">
        <v>1608</v>
      </c>
      <c r="G776" s="4" t="s">
        <v>1609</v>
      </c>
      <c r="H776" s="5">
        <v>5000</v>
      </c>
      <c r="I776" s="6">
        <v>100</v>
      </c>
      <c r="J776" t="s">
        <v>244</v>
      </c>
      <c r="K776" t="s">
        <v>38</v>
      </c>
      <c r="L776" t="s">
        <v>39</v>
      </c>
      <c r="M776">
        <v>1409980144</v>
      </c>
      <c r="N776">
        <v>1407388144</v>
      </c>
      <c r="O776" t="b">
        <v>0</v>
      </c>
      <c r="P776">
        <v>4</v>
      </c>
      <c r="Q776" t="b">
        <v>0</v>
      </c>
      <c r="R776" t="s">
        <v>33</v>
      </c>
      <c r="S776">
        <v>2</v>
      </c>
      <c r="T776">
        <v>25</v>
      </c>
      <c r="U776" t="s">
        <v>34</v>
      </c>
      <c r="V776" t="s">
        <v>35</v>
      </c>
      <c r="W776" s="7">
        <v>41858.214629629627</v>
      </c>
      <c r="X776" s="7">
        <v>41888.214629629627</v>
      </c>
      <c r="Y776" t="str">
        <f>VLOOKUP(H776,goalrangelookup,2,TRUE)</f>
        <v>5000-9999</v>
      </c>
    </row>
    <row r="777" spans="5:25" x14ac:dyDescent="0.3">
      <c r="E777">
        <v>3743</v>
      </c>
      <c r="F777" s="4" t="s">
        <v>1610</v>
      </c>
      <c r="G777" s="4" t="s">
        <v>1611</v>
      </c>
      <c r="H777" s="5">
        <v>2200</v>
      </c>
      <c r="I777" s="6">
        <v>0</v>
      </c>
      <c r="J777" t="s">
        <v>244</v>
      </c>
      <c r="K777" t="s">
        <v>38</v>
      </c>
      <c r="L777" t="s">
        <v>39</v>
      </c>
      <c r="M777">
        <v>1404406964</v>
      </c>
      <c r="N777">
        <v>1401814964</v>
      </c>
      <c r="O777" t="b">
        <v>0</v>
      </c>
      <c r="P777">
        <v>0</v>
      </c>
      <c r="Q777" t="b">
        <v>0</v>
      </c>
      <c r="R777" t="s">
        <v>33</v>
      </c>
      <c r="S777">
        <v>0</v>
      </c>
      <c r="T777">
        <v>0</v>
      </c>
      <c r="U777" t="s">
        <v>34</v>
      </c>
      <c r="V777" t="s">
        <v>35</v>
      </c>
      <c r="W777" s="7">
        <v>41793.710231481484</v>
      </c>
      <c r="X777" s="7">
        <v>41823.710231481484</v>
      </c>
      <c r="Y777" t="str">
        <f>VLOOKUP(H777,goalrangelookup,2,TRUE)</f>
        <v>1000-4999</v>
      </c>
    </row>
    <row r="778" spans="5:25" x14ac:dyDescent="0.3">
      <c r="E778">
        <v>3744</v>
      </c>
      <c r="F778" s="4" t="s">
        <v>1612</v>
      </c>
      <c r="G778" s="4" t="s">
        <v>1613</v>
      </c>
      <c r="H778" s="5">
        <v>1200</v>
      </c>
      <c r="I778" s="6">
        <v>0</v>
      </c>
      <c r="J778" t="s">
        <v>244</v>
      </c>
      <c r="K778" t="s">
        <v>38</v>
      </c>
      <c r="L778" t="s">
        <v>39</v>
      </c>
      <c r="M778">
        <v>1404532740</v>
      </c>
      <c r="N778">
        <v>1401823952</v>
      </c>
      <c r="O778" t="b">
        <v>0</v>
      </c>
      <c r="P778">
        <v>0</v>
      </c>
      <c r="Q778" t="b">
        <v>0</v>
      </c>
      <c r="R778" t="s">
        <v>33</v>
      </c>
      <c r="S778">
        <v>0</v>
      </c>
      <c r="T778">
        <v>0</v>
      </c>
      <c r="U778" t="s">
        <v>34</v>
      </c>
      <c r="V778" t="s">
        <v>35</v>
      </c>
      <c r="W778" s="7">
        <v>41793.814259259263</v>
      </c>
      <c r="X778" s="7">
        <v>41825.165972222225</v>
      </c>
      <c r="Y778" t="str">
        <f>VLOOKUP(H778,goalrangelookup,2,TRUE)</f>
        <v>1000-4999</v>
      </c>
    </row>
    <row r="779" spans="5:25" x14ac:dyDescent="0.3">
      <c r="E779">
        <v>3745</v>
      </c>
      <c r="F779" s="4" t="s">
        <v>1614</v>
      </c>
      <c r="G779" s="4" t="s">
        <v>1615</v>
      </c>
      <c r="H779" s="5">
        <v>100</v>
      </c>
      <c r="I779" s="6">
        <v>10</v>
      </c>
      <c r="J779" t="s">
        <v>244</v>
      </c>
      <c r="K779" t="s">
        <v>38</v>
      </c>
      <c r="L779" t="s">
        <v>39</v>
      </c>
      <c r="M779">
        <v>1407689102</v>
      </c>
      <c r="N779">
        <v>1405097102</v>
      </c>
      <c r="O779" t="b">
        <v>0</v>
      </c>
      <c r="P779">
        <v>1</v>
      </c>
      <c r="Q779" t="b">
        <v>0</v>
      </c>
      <c r="R779" t="s">
        <v>33</v>
      </c>
      <c r="S779">
        <v>10</v>
      </c>
      <c r="T779">
        <v>10</v>
      </c>
      <c r="U779" t="s">
        <v>34</v>
      </c>
      <c r="V779" t="s">
        <v>35</v>
      </c>
      <c r="W779" s="7">
        <v>41831.697939814818</v>
      </c>
      <c r="X779" s="7">
        <v>41861.697939814818</v>
      </c>
      <c r="Y779" t="str">
        <f>VLOOKUP(H779,goalrangelookup,2,TRUE)</f>
        <v>0-999</v>
      </c>
    </row>
    <row r="780" spans="5:25" x14ac:dyDescent="0.3">
      <c r="E780">
        <v>3746</v>
      </c>
      <c r="F780" s="4" t="s">
        <v>1616</v>
      </c>
      <c r="G780" s="4" t="s">
        <v>1617</v>
      </c>
      <c r="H780" s="5">
        <v>8500</v>
      </c>
      <c r="I780" s="6">
        <v>202</v>
      </c>
      <c r="J780" t="s">
        <v>244</v>
      </c>
      <c r="K780" t="s">
        <v>38</v>
      </c>
      <c r="L780" t="s">
        <v>39</v>
      </c>
      <c r="M780">
        <v>1475918439</v>
      </c>
      <c r="N780">
        <v>1473326439</v>
      </c>
      <c r="O780" t="b">
        <v>0</v>
      </c>
      <c r="P780">
        <v>1</v>
      </c>
      <c r="Q780" t="b">
        <v>0</v>
      </c>
      <c r="R780" t="s">
        <v>33</v>
      </c>
      <c r="S780">
        <v>2</v>
      </c>
      <c r="T780">
        <v>202</v>
      </c>
      <c r="U780" t="s">
        <v>34</v>
      </c>
      <c r="V780" t="s">
        <v>35</v>
      </c>
      <c r="W780" s="7">
        <v>42621.389340277776</v>
      </c>
      <c r="X780" s="7">
        <v>42651.389340277776</v>
      </c>
      <c r="Y780" t="str">
        <f>VLOOKUP(H780,goalrangelookup,2,TRUE)</f>
        <v>5000-9999</v>
      </c>
    </row>
    <row r="781" spans="5:25" x14ac:dyDescent="0.3">
      <c r="E781">
        <v>3747</v>
      </c>
      <c r="F781" s="4" t="s">
        <v>1618</v>
      </c>
      <c r="G781" s="4" t="s">
        <v>1619</v>
      </c>
      <c r="H781" s="5">
        <v>2500</v>
      </c>
      <c r="I781" s="6">
        <v>25</v>
      </c>
      <c r="J781" t="s">
        <v>244</v>
      </c>
      <c r="K781" t="s">
        <v>31</v>
      </c>
      <c r="L781" t="s">
        <v>32</v>
      </c>
      <c r="M781">
        <v>1436137140</v>
      </c>
      <c r="N781">
        <v>1433833896</v>
      </c>
      <c r="O781" t="b">
        <v>0</v>
      </c>
      <c r="P781">
        <v>1</v>
      </c>
      <c r="Q781" t="b">
        <v>0</v>
      </c>
      <c r="R781" t="s">
        <v>33</v>
      </c>
      <c r="S781">
        <v>1</v>
      </c>
      <c r="T781">
        <v>25</v>
      </c>
      <c r="U781" t="s">
        <v>34</v>
      </c>
      <c r="V781" t="s">
        <v>35</v>
      </c>
      <c r="W781" s="7">
        <v>42164.299722222218</v>
      </c>
      <c r="X781" s="7">
        <v>42190.957638888889</v>
      </c>
      <c r="Y781" t="str">
        <f>VLOOKUP(H781,goalrangelookup,2,TRUE)</f>
        <v>1000-4999</v>
      </c>
    </row>
    <row r="782" spans="5:25" x14ac:dyDescent="0.3">
      <c r="E782">
        <v>3808</v>
      </c>
      <c r="F782" s="4" t="s">
        <v>1620</v>
      </c>
      <c r="G782" s="4" t="s">
        <v>1621</v>
      </c>
      <c r="H782" s="5">
        <v>1000</v>
      </c>
      <c r="I782" s="6">
        <v>1000</v>
      </c>
      <c r="J782" t="s">
        <v>30</v>
      </c>
      <c r="K782" t="s">
        <v>31</v>
      </c>
      <c r="L782" t="s">
        <v>32</v>
      </c>
      <c r="M782">
        <v>1429955619</v>
      </c>
      <c r="N782">
        <v>1424775219</v>
      </c>
      <c r="O782" t="b">
        <v>0</v>
      </c>
      <c r="P782">
        <v>24</v>
      </c>
      <c r="Q782" t="b">
        <v>1</v>
      </c>
      <c r="R782" t="s">
        <v>33</v>
      </c>
      <c r="S782">
        <v>100</v>
      </c>
      <c r="T782">
        <v>41.67</v>
      </c>
      <c r="U782" t="s">
        <v>34</v>
      </c>
      <c r="V782" t="s">
        <v>35</v>
      </c>
      <c r="W782" s="7">
        <v>42059.453923611116</v>
      </c>
      <c r="X782" s="7">
        <v>42119.412256944444</v>
      </c>
      <c r="Y782" t="str">
        <f>VLOOKUP(H782,goalrangelookup,2,TRUE)</f>
        <v>1000-4999</v>
      </c>
    </row>
    <row r="783" spans="5:25" x14ac:dyDescent="0.3">
      <c r="E783">
        <v>3809</v>
      </c>
      <c r="F783" s="4" t="s">
        <v>1622</v>
      </c>
      <c r="G783" s="4" t="s">
        <v>1623</v>
      </c>
      <c r="H783" s="5">
        <v>2000</v>
      </c>
      <c r="I783" s="6">
        <v>2025</v>
      </c>
      <c r="J783" t="s">
        <v>30</v>
      </c>
      <c r="K783" t="s">
        <v>31</v>
      </c>
      <c r="L783" t="s">
        <v>32</v>
      </c>
      <c r="M783">
        <v>1406761200</v>
      </c>
      <c r="N783">
        <v>1402403907</v>
      </c>
      <c r="O783" t="b">
        <v>0</v>
      </c>
      <c r="P783">
        <v>38</v>
      </c>
      <c r="Q783" t="b">
        <v>1</v>
      </c>
      <c r="R783" t="s">
        <v>33</v>
      </c>
      <c r="S783">
        <v>101</v>
      </c>
      <c r="T783">
        <v>53.29</v>
      </c>
      <c r="U783" t="s">
        <v>34</v>
      </c>
      <c r="V783" t="s">
        <v>35</v>
      </c>
      <c r="W783" s="7">
        <v>41800.526701388888</v>
      </c>
      <c r="X783" s="7">
        <v>41850.958333333336</v>
      </c>
      <c r="Y783" t="str">
        <f>VLOOKUP(H783,goalrangelookup,2,TRUE)</f>
        <v>1000-4999</v>
      </c>
    </row>
    <row r="784" spans="5:25" x14ac:dyDescent="0.3">
      <c r="E784">
        <v>3810</v>
      </c>
      <c r="F784" s="4" t="s">
        <v>1624</v>
      </c>
      <c r="G784" s="4" t="s">
        <v>1625</v>
      </c>
      <c r="H784" s="5">
        <v>1500</v>
      </c>
      <c r="I784" s="6">
        <v>1826</v>
      </c>
      <c r="J784" t="s">
        <v>30</v>
      </c>
      <c r="K784" t="s">
        <v>38</v>
      </c>
      <c r="L784" t="s">
        <v>39</v>
      </c>
      <c r="M784">
        <v>1426965758</v>
      </c>
      <c r="N784">
        <v>1424377358</v>
      </c>
      <c r="O784" t="b">
        <v>0</v>
      </c>
      <c r="P784">
        <v>26</v>
      </c>
      <c r="Q784" t="b">
        <v>1</v>
      </c>
      <c r="R784" t="s">
        <v>33</v>
      </c>
      <c r="S784">
        <v>122</v>
      </c>
      <c r="T784">
        <v>70.23</v>
      </c>
      <c r="U784" t="s">
        <v>34</v>
      </c>
      <c r="V784" t="s">
        <v>35</v>
      </c>
      <c r="W784" s="7">
        <v>42054.849050925928</v>
      </c>
      <c r="X784" s="7">
        <v>42084.807384259257</v>
      </c>
      <c r="Y784" t="str">
        <f>VLOOKUP(H784,goalrangelookup,2,TRUE)</f>
        <v>1000-4999</v>
      </c>
    </row>
    <row r="785" spans="5:25" x14ac:dyDescent="0.3">
      <c r="E785">
        <v>3811</v>
      </c>
      <c r="F785" s="4" t="s">
        <v>1626</v>
      </c>
      <c r="G785" s="4" t="s">
        <v>1627</v>
      </c>
      <c r="H785" s="5">
        <v>250</v>
      </c>
      <c r="I785" s="6">
        <v>825</v>
      </c>
      <c r="J785" t="s">
        <v>30</v>
      </c>
      <c r="K785" t="s">
        <v>31</v>
      </c>
      <c r="L785" t="s">
        <v>32</v>
      </c>
      <c r="M785">
        <v>1464692400</v>
      </c>
      <c r="N785">
        <v>1461769373</v>
      </c>
      <c r="O785" t="b">
        <v>0</v>
      </c>
      <c r="P785">
        <v>19</v>
      </c>
      <c r="Q785" t="b">
        <v>1</v>
      </c>
      <c r="R785" t="s">
        <v>33</v>
      </c>
      <c r="S785">
        <v>330</v>
      </c>
      <c r="T785">
        <v>43.42</v>
      </c>
      <c r="U785" t="s">
        <v>34</v>
      </c>
      <c r="V785" t="s">
        <v>35</v>
      </c>
      <c r="W785" s="7">
        <v>42487.62700231481</v>
      </c>
      <c r="X785" s="7">
        <v>42521.458333333328</v>
      </c>
      <c r="Y785" t="str">
        <f>VLOOKUP(H785,goalrangelookup,2,TRUE)</f>
        <v>0-999</v>
      </c>
    </row>
    <row r="786" spans="5:25" x14ac:dyDescent="0.3">
      <c r="E786">
        <v>3812</v>
      </c>
      <c r="F786" s="4" t="s">
        <v>1628</v>
      </c>
      <c r="G786" s="4" t="s">
        <v>1629</v>
      </c>
      <c r="H786" s="5">
        <v>2000</v>
      </c>
      <c r="I786" s="6">
        <v>2191</v>
      </c>
      <c r="J786" t="s">
        <v>30</v>
      </c>
      <c r="K786" t="s">
        <v>56</v>
      </c>
      <c r="L786" t="s">
        <v>57</v>
      </c>
      <c r="M786">
        <v>1433131140</v>
      </c>
      <c r="N786">
        <v>1429120908</v>
      </c>
      <c r="O786" t="b">
        <v>0</v>
      </c>
      <c r="P786">
        <v>11</v>
      </c>
      <c r="Q786" t="b">
        <v>1</v>
      </c>
      <c r="R786" t="s">
        <v>33</v>
      </c>
      <c r="S786">
        <v>110</v>
      </c>
      <c r="T786">
        <v>199.18</v>
      </c>
      <c r="U786" t="s">
        <v>34</v>
      </c>
      <c r="V786" t="s">
        <v>35</v>
      </c>
      <c r="W786" s="7">
        <v>42109.751250000001</v>
      </c>
      <c r="X786" s="7">
        <v>42156.165972222225</v>
      </c>
      <c r="Y786" t="str">
        <f>VLOOKUP(H786,goalrangelookup,2,TRUE)</f>
        <v>1000-4999</v>
      </c>
    </row>
    <row r="787" spans="5:25" x14ac:dyDescent="0.3">
      <c r="E787">
        <v>3813</v>
      </c>
      <c r="F787" s="4" t="s">
        <v>1630</v>
      </c>
      <c r="G787" s="4" t="s">
        <v>1631</v>
      </c>
      <c r="H787" s="5">
        <v>2100</v>
      </c>
      <c r="I787" s="6">
        <v>2119.9899999999998</v>
      </c>
      <c r="J787" t="s">
        <v>30</v>
      </c>
      <c r="K787" t="s">
        <v>38</v>
      </c>
      <c r="L787" t="s">
        <v>39</v>
      </c>
      <c r="M787">
        <v>1465940580</v>
      </c>
      <c r="N787">
        <v>1462603021</v>
      </c>
      <c r="O787" t="b">
        <v>0</v>
      </c>
      <c r="P787">
        <v>27</v>
      </c>
      <c r="Q787" t="b">
        <v>1</v>
      </c>
      <c r="R787" t="s">
        <v>33</v>
      </c>
      <c r="S787">
        <v>101</v>
      </c>
      <c r="T787">
        <v>78.52</v>
      </c>
      <c r="U787" t="s">
        <v>34</v>
      </c>
      <c r="V787" t="s">
        <v>35</v>
      </c>
      <c r="W787" s="7">
        <v>42497.275706018518</v>
      </c>
      <c r="X787" s="7">
        <v>42535.904861111107</v>
      </c>
      <c r="Y787" t="str">
        <f>VLOOKUP(H787,goalrangelookup,2,TRUE)</f>
        <v>1000-4999</v>
      </c>
    </row>
    <row r="788" spans="5:25" x14ac:dyDescent="0.3">
      <c r="E788">
        <v>3814</v>
      </c>
      <c r="F788" s="4" t="s">
        <v>1632</v>
      </c>
      <c r="G788" s="4" t="s">
        <v>1633</v>
      </c>
      <c r="H788" s="5">
        <v>1500</v>
      </c>
      <c r="I788" s="6">
        <v>2102</v>
      </c>
      <c r="J788" t="s">
        <v>30</v>
      </c>
      <c r="K788" t="s">
        <v>38</v>
      </c>
      <c r="L788" t="s">
        <v>39</v>
      </c>
      <c r="M788">
        <v>1427860740</v>
      </c>
      <c r="N788">
        <v>1424727712</v>
      </c>
      <c r="O788" t="b">
        <v>0</v>
      </c>
      <c r="P788">
        <v>34</v>
      </c>
      <c r="Q788" t="b">
        <v>1</v>
      </c>
      <c r="R788" t="s">
        <v>33</v>
      </c>
      <c r="S788">
        <v>140</v>
      </c>
      <c r="T788">
        <v>61.82</v>
      </c>
      <c r="U788" t="s">
        <v>34</v>
      </c>
      <c r="V788" t="s">
        <v>35</v>
      </c>
      <c r="W788" s="7">
        <v>42058.904074074075</v>
      </c>
      <c r="X788" s="7">
        <v>42095.165972222225</v>
      </c>
      <c r="Y788" t="str">
        <f>VLOOKUP(H788,goalrangelookup,2,TRUE)</f>
        <v>1000-4999</v>
      </c>
    </row>
    <row r="789" spans="5:25" x14ac:dyDescent="0.3">
      <c r="E789">
        <v>3815</v>
      </c>
      <c r="F789" s="4" t="s">
        <v>1634</v>
      </c>
      <c r="G789" s="4" t="s">
        <v>1635</v>
      </c>
      <c r="H789" s="5">
        <v>1000</v>
      </c>
      <c r="I789" s="6">
        <v>1000.01</v>
      </c>
      <c r="J789" t="s">
        <v>30</v>
      </c>
      <c r="K789" t="s">
        <v>31</v>
      </c>
      <c r="L789" t="s">
        <v>32</v>
      </c>
      <c r="M789">
        <v>1440111600</v>
      </c>
      <c r="N789">
        <v>1437545657</v>
      </c>
      <c r="O789" t="b">
        <v>0</v>
      </c>
      <c r="P789">
        <v>20</v>
      </c>
      <c r="Q789" t="b">
        <v>1</v>
      </c>
      <c r="R789" t="s">
        <v>33</v>
      </c>
      <c r="S789">
        <v>100</v>
      </c>
      <c r="T789">
        <v>50</v>
      </c>
      <c r="U789" t="s">
        <v>34</v>
      </c>
      <c r="V789" t="s">
        <v>35</v>
      </c>
      <c r="W789" s="7">
        <v>42207.259918981479</v>
      </c>
      <c r="X789" s="7">
        <v>42236.958333333328</v>
      </c>
      <c r="Y789" t="str">
        <f>VLOOKUP(H789,goalrangelookup,2,TRUE)</f>
        <v>1000-4999</v>
      </c>
    </row>
    <row r="790" spans="5:25" ht="43.2" x14ac:dyDescent="0.3">
      <c r="E790">
        <v>3816</v>
      </c>
      <c r="F790" s="4" t="s">
        <v>1636</v>
      </c>
      <c r="G790" s="4" t="s">
        <v>1637</v>
      </c>
      <c r="H790" s="5">
        <v>1500</v>
      </c>
      <c r="I790" s="6">
        <v>1788.57</v>
      </c>
      <c r="J790" t="s">
        <v>30</v>
      </c>
      <c r="K790" t="s">
        <v>38</v>
      </c>
      <c r="L790" t="s">
        <v>39</v>
      </c>
      <c r="M790">
        <v>1405614823</v>
      </c>
      <c r="N790">
        <v>1403022823</v>
      </c>
      <c r="O790" t="b">
        <v>0</v>
      </c>
      <c r="P790">
        <v>37</v>
      </c>
      <c r="Q790" t="b">
        <v>1</v>
      </c>
      <c r="R790" t="s">
        <v>33</v>
      </c>
      <c r="S790">
        <v>119</v>
      </c>
      <c r="T790">
        <v>48.34</v>
      </c>
      <c r="U790" t="s">
        <v>34</v>
      </c>
      <c r="V790" t="s">
        <v>35</v>
      </c>
      <c r="W790" s="7">
        <v>41807.690081018518</v>
      </c>
      <c r="X790" s="7">
        <v>41837.690081018518</v>
      </c>
      <c r="Y790" t="str">
        <f>VLOOKUP(H790,goalrangelookup,2,TRUE)</f>
        <v>1000-4999</v>
      </c>
    </row>
    <row r="791" spans="5:25" x14ac:dyDescent="0.3">
      <c r="E791">
        <v>3817</v>
      </c>
      <c r="F791" s="4" t="s">
        <v>1638</v>
      </c>
      <c r="G791" s="4" t="s">
        <v>1639</v>
      </c>
      <c r="H791" s="5">
        <v>2000</v>
      </c>
      <c r="I791" s="6">
        <v>2145</v>
      </c>
      <c r="J791" t="s">
        <v>30</v>
      </c>
      <c r="K791" t="s">
        <v>38</v>
      </c>
      <c r="L791" t="s">
        <v>39</v>
      </c>
      <c r="M791">
        <v>1445659140</v>
      </c>
      <c r="N791">
        <v>1444236216</v>
      </c>
      <c r="O791" t="b">
        <v>0</v>
      </c>
      <c r="P791">
        <v>20</v>
      </c>
      <c r="Q791" t="b">
        <v>1</v>
      </c>
      <c r="R791" t="s">
        <v>33</v>
      </c>
      <c r="S791">
        <v>107</v>
      </c>
      <c r="T791">
        <v>107.25</v>
      </c>
      <c r="U791" t="s">
        <v>34</v>
      </c>
      <c r="V791" t="s">
        <v>35</v>
      </c>
      <c r="W791" s="7">
        <v>42284.69694444444</v>
      </c>
      <c r="X791" s="7">
        <v>42301.165972222225</v>
      </c>
      <c r="Y791" t="str">
        <f>VLOOKUP(H791,goalrangelookup,2,TRUE)</f>
        <v>1000-4999</v>
      </c>
    </row>
    <row r="792" spans="5:25" x14ac:dyDescent="0.3">
      <c r="E792">
        <v>3818</v>
      </c>
      <c r="F792" s="4" t="s">
        <v>1640</v>
      </c>
      <c r="G792" s="4" t="s">
        <v>1641</v>
      </c>
      <c r="H792" s="5">
        <v>250</v>
      </c>
      <c r="I792" s="6">
        <v>570</v>
      </c>
      <c r="J792" t="s">
        <v>30</v>
      </c>
      <c r="K792" t="s">
        <v>38</v>
      </c>
      <c r="L792" t="s">
        <v>39</v>
      </c>
      <c r="M792">
        <v>1426187582</v>
      </c>
      <c r="N792">
        <v>1423599182</v>
      </c>
      <c r="O792" t="b">
        <v>0</v>
      </c>
      <c r="P792">
        <v>10</v>
      </c>
      <c r="Q792" t="b">
        <v>1</v>
      </c>
      <c r="R792" t="s">
        <v>33</v>
      </c>
      <c r="S792">
        <v>228</v>
      </c>
      <c r="T792">
        <v>57</v>
      </c>
      <c r="U792" t="s">
        <v>34</v>
      </c>
      <c r="V792" t="s">
        <v>35</v>
      </c>
      <c r="W792" s="7">
        <v>42045.84238425926</v>
      </c>
      <c r="X792" s="7">
        <v>42075.800717592589</v>
      </c>
      <c r="Y792" t="str">
        <f>VLOOKUP(H792,goalrangelookup,2,TRUE)</f>
        <v>0-999</v>
      </c>
    </row>
    <row r="793" spans="5:25" x14ac:dyDescent="0.3">
      <c r="E793">
        <v>3819</v>
      </c>
      <c r="F793" s="4" t="s">
        <v>1642</v>
      </c>
      <c r="G793" s="4" t="s">
        <v>1539</v>
      </c>
      <c r="H793" s="5">
        <v>1000</v>
      </c>
      <c r="I793" s="6">
        <v>1064</v>
      </c>
      <c r="J793" t="s">
        <v>30</v>
      </c>
      <c r="K793" t="s">
        <v>38</v>
      </c>
      <c r="L793" t="s">
        <v>39</v>
      </c>
      <c r="M793">
        <v>1437166920</v>
      </c>
      <c r="N793">
        <v>1435554104</v>
      </c>
      <c r="O793" t="b">
        <v>0</v>
      </c>
      <c r="P793">
        <v>26</v>
      </c>
      <c r="Q793" t="b">
        <v>1</v>
      </c>
      <c r="R793" t="s">
        <v>33</v>
      </c>
      <c r="S793">
        <v>106</v>
      </c>
      <c r="T793">
        <v>40.92</v>
      </c>
      <c r="U793" t="s">
        <v>34</v>
      </c>
      <c r="V793" t="s">
        <v>35</v>
      </c>
      <c r="W793" s="7">
        <v>42184.209537037037</v>
      </c>
      <c r="X793" s="7">
        <v>42202.876388888893</v>
      </c>
      <c r="Y793" t="str">
        <f>VLOOKUP(H793,goalrangelookup,2,TRUE)</f>
        <v>1000-4999</v>
      </c>
    </row>
    <row r="794" spans="5:25" x14ac:dyDescent="0.3">
      <c r="E794">
        <v>3820</v>
      </c>
      <c r="F794" s="4" t="s">
        <v>1643</v>
      </c>
      <c r="G794" s="4" t="s">
        <v>1644</v>
      </c>
      <c r="H794" s="5">
        <v>300</v>
      </c>
      <c r="I794" s="6">
        <v>430</v>
      </c>
      <c r="J794" t="s">
        <v>30</v>
      </c>
      <c r="K794" t="s">
        <v>31</v>
      </c>
      <c r="L794" t="s">
        <v>32</v>
      </c>
      <c r="M794">
        <v>1436110717</v>
      </c>
      <c r="N794">
        <v>1433518717</v>
      </c>
      <c r="O794" t="b">
        <v>0</v>
      </c>
      <c r="P794">
        <v>20</v>
      </c>
      <c r="Q794" t="b">
        <v>1</v>
      </c>
      <c r="R794" t="s">
        <v>33</v>
      </c>
      <c r="S794">
        <v>143</v>
      </c>
      <c r="T794">
        <v>21.5</v>
      </c>
      <c r="U794" t="s">
        <v>34</v>
      </c>
      <c r="V794" t="s">
        <v>35</v>
      </c>
      <c r="W794" s="7">
        <v>42160.651817129634</v>
      </c>
      <c r="X794" s="7">
        <v>42190.651817129634</v>
      </c>
      <c r="Y794" t="str">
        <f>VLOOKUP(H794,goalrangelookup,2,TRUE)</f>
        <v>0-999</v>
      </c>
    </row>
    <row r="795" spans="5:25" x14ac:dyDescent="0.3">
      <c r="E795">
        <v>3821</v>
      </c>
      <c r="F795" s="4" t="s">
        <v>1645</v>
      </c>
      <c r="G795" s="4" t="s">
        <v>1646</v>
      </c>
      <c r="H795" s="5">
        <v>3500</v>
      </c>
      <c r="I795" s="6">
        <v>3659</v>
      </c>
      <c r="J795" t="s">
        <v>30</v>
      </c>
      <c r="K795" t="s">
        <v>38</v>
      </c>
      <c r="L795" t="s">
        <v>39</v>
      </c>
      <c r="M795">
        <v>1451881207</v>
      </c>
      <c r="N795">
        <v>1449116407</v>
      </c>
      <c r="O795" t="b">
        <v>0</v>
      </c>
      <c r="P795">
        <v>46</v>
      </c>
      <c r="Q795" t="b">
        <v>1</v>
      </c>
      <c r="R795" t="s">
        <v>33</v>
      </c>
      <c r="S795">
        <v>105</v>
      </c>
      <c r="T795">
        <v>79.540000000000006</v>
      </c>
      <c r="U795" t="s">
        <v>34</v>
      </c>
      <c r="V795" t="s">
        <v>35</v>
      </c>
      <c r="W795" s="7">
        <v>42341.180636574078</v>
      </c>
      <c r="X795" s="7">
        <v>42373.180636574078</v>
      </c>
      <c r="Y795" t="str">
        <f>VLOOKUP(H795,goalrangelookup,2,TRUE)</f>
        <v>1000-4999</v>
      </c>
    </row>
    <row r="796" spans="5:25" x14ac:dyDescent="0.3">
      <c r="E796">
        <v>3822</v>
      </c>
      <c r="F796" s="4" t="s">
        <v>1647</v>
      </c>
      <c r="G796" s="4" t="s">
        <v>1648</v>
      </c>
      <c r="H796" s="5">
        <v>5000</v>
      </c>
      <c r="I796" s="6">
        <v>5501</v>
      </c>
      <c r="J796" t="s">
        <v>30</v>
      </c>
      <c r="K796" t="s">
        <v>1248</v>
      </c>
      <c r="L796" t="s">
        <v>252</v>
      </c>
      <c r="M796">
        <v>1453244340</v>
      </c>
      <c r="N796">
        <v>1448136417</v>
      </c>
      <c r="O796" t="b">
        <v>0</v>
      </c>
      <c r="P796">
        <v>76</v>
      </c>
      <c r="Q796" t="b">
        <v>1</v>
      </c>
      <c r="R796" t="s">
        <v>33</v>
      </c>
      <c r="S796">
        <v>110</v>
      </c>
      <c r="T796">
        <v>72.38</v>
      </c>
      <c r="U796" t="s">
        <v>34</v>
      </c>
      <c r="V796" t="s">
        <v>35</v>
      </c>
      <c r="W796" s="7">
        <v>42329.838159722218</v>
      </c>
      <c r="X796" s="7">
        <v>42388.957638888889</v>
      </c>
      <c r="Y796" t="str">
        <f>VLOOKUP(H796,goalrangelookup,2,TRUE)</f>
        <v>5000-9999</v>
      </c>
    </row>
    <row r="797" spans="5:25" x14ac:dyDescent="0.3">
      <c r="E797">
        <v>3823</v>
      </c>
      <c r="F797" s="4" t="s">
        <v>1649</v>
      </c>
      <c r="G797" s="4" t="s">
        <v>1650</v>
      </c>
      <c r="H797" s="5">
        <v>2500</v>
      </c>
      <c r="I797" s="6">
        <v>2650</v>
      </c>
      <c r="J797" t="s">
        <v>30</v>
      </c>
      <c r="K797" t="s">
        <v>38</v>
      </c>
      <c r="L797" t="s">
        <v>39</v>
      </c>
      <c r="M797">
        <v>1437364740</v>
      </c>
      <c r="N797">
        <v>1434405044</v>
      </c>
      <c r="O797" t="b">
        <v>0</v>
      </c>
      <c r="P797">
        <v>41</v>
      </c>
      <c r="Q797" t="b">
        <v>1</v>
      </c>
      <c r="R797" t="s">
        <v>33</v>
      </c>
      <c r="S797">
        <v>106</v>
      </c>
      <c r="T797">
        <v>64.63</v>
      </c>
      <c r="U797" t="s">
        <v>34</v>
      </c>
      <c r="V797" t="s">
        <v>35</v>
      </c>
      <c r="W797" s="7">
        <v>42170.910231481481</v>
      </c>
      <c r="X797" s="7">
        <v>42205.165972222225</v>
      </c>
      <c r="Y797" t="str">
        <f>VLOOKUP(H797,goalrangelookup,2,TRUE)</f>
        <v>1000-4999</v>
      </c>
    </row>
    <row r="798" spans="5:25" x14ac:dyDescent="0.3">
      <c r="E798">
        <v>3824</v>
      </c>
      <c r="F798" s="4" t="s">
        <v>1651</v>
      </c>
      <c r="G798" s="4" t="s">
        <v>1652</v>
      </c>
      <c r="H798" s="5">
        <v>250</v>
      </c>
      <c r="I798" s="6">
        <v>270</v>
      </c>
      <c r="J798" t="s">
        <v>30</v>
      </c>
      <c r="K798" t="s">
        <v>31</v>
      </c>
      <c r="L798" t="s">
        <v>32</v>
      </c>
      <c r="M798">
        <v>1470058860</v>
      </c>
      <c r="N798">
        <v>1469026903</v>
      </c>
      <c r="O798" t="b">
        <v>0</v>
      </c>
      <c r="P798">
        <v>7</v>
      </c>
      <c r="Q798" t="b">
        <v>1</v>
      </c>
      <c r="R798" t="s">
        <v>33</v>
      </c>
      <c r="S798">
        <v>108</v>
      </c>
      <c r="T798">
        <v>38.57</v>
      </c>
      <c r="U798" t="s">
        <v>34</v>
      </c>
      <c r="V798" t="s">
        <v>35</v>
      </c>
      <c r="W798" s="7">
        <v>42571.626192129625</v>
      </c>
      <c r="X798" s="7">
        <v>42583.570138888885</v>
      </c>
      <c r="Y798" t="str">
        <f>VLOOKUP(H798,goalrangelookup,2,TRUE)</f>
        <v>0-999</v>
      </c>
    </row>
    <row r="799" spans="5:25" x14ac:dyDescent="0.3">
      <c r="E799">
        <v>3825</v>
      </c>
      <c r="F799" s="4" t="s">
        <v>1653</v>
      </c>
      <c r="G799" s="4" t="s">
        <v>1654</v>
      </c>
      <c r="H799" s="5">
        <v>5000</v>
      </c>
      <c r="I799" s="6">
        <v>5271</v>
      </c>
      <c r="J799" t="s">
        <v>30</v>
      </c>
      <c r="K799" t="s">
        <v>38</v>
      </c>
      <c r="L799" t="s">
        <v>39</v>
      </c>
      <c r="M799">
        <v>1434505214</v>
      </c>
      <c r="N799">
        <v>1432690814</v>
      </c>
      <c r="O799" t="b">
        <v>0</v>
      </c>
      <c r="P799">
        <v>49</v>
      </c>
      <c r="Q799" t="b">
        <v>1</v>
      </c>
      <c r="R799" t="s">
        <v>33</v>
      </c>
      <c r="S799">
        <v>105</v>
      </c>
      <c r="T799">
        <v>107.57</v>
      </c>
      <c r="U799" t="s">
        <v>34</v>
      </c>
      <c r="V799" t="s">
        <v>35</v>
      </c>
      <c r="W799" s="7">
        <v>42151.069606481484</v>
      </c>
      <c r="X799" s="7">
        <v>42172.069606481484</v>
      </c>
      <c r="Y799" t="str">
        <f>VLOOKUP(H799,goalrangelookup,2,TRUE)</f>
        <v>5000-9999</v>
      </c>
    </row>
    <row r="800" spans="5:25" x14ac:dyDescent="0.3">
      <c r="E800">
        <v>3826</v>
      </c>
      <c r="F800" s="4" t="s">
        <v>1655</v>
      </c>
      <c r="G800" s="4" t="s">
        <v>1656</v>
      </c>
      <c r="H800" s="5">
        <v>600</v>
      </c>
      <c r="I800" s="6">
        <v>715</v>
      </c>
      <c r="J800" t="s">
        <v>30</v>
      </c>
      <c r="K800" t="s">
        <v>31</v>
      </c>
      <c r="L800" t="s">
        <v>32</v>
      </c>
      <c r="M800">
        <v>1430993394</v>
      </c>
      <c r="N800">
        <v>1428401394</v>
      </c>
      <c r="O800" t="b">
        <v>0</v>
      </c>
      <c r="P800">
        <v>26</v>
      </c>
      <c r="Q800" t="b">
        <v>1</v>
      </c>
      <c r="R800" t="s">
        <v>33</v>
      </c>
      <c r="S800">
        <v>119</v>
      </c>
      <c r="T800">
        <v>27.5</v>
      </c>
      <c r="U800" t="s">
        <v>34</v>
      </c>
      <c r="V800" t="s">
        <v>35</v>
      </c>
      <c r="W800" s="7">
        <v>42101.423541666663</v>
      </c>
      <c r="X800" s="7">
        <v>42131.423541666663</v>
      </c>
      <c r="Y800" t="str">
        <f>VLOOKUP(H800,goalrangelookup,2,TRUE)</f>
        <v>0-999</v>
      </c>
    </row>
    <row r="801" spans="5:25" x14ac:dyDescent="0.3">
      <c r="E801">
        <v>3827</v>
      </c>
      <c r="F801" s="4" t="s">
        <v>1657</v>
      </c>
      <c r="G801" s="4" t="s">
        <v>1658</v>
      </c>
      <c r="H801" s="5">
        <v>3000</v>
      </c>
      <c r="I801" s="6">
        <v>4580</v>
      </c>
      <c r="J801" t="s">
        <v>30</v>
      </c>
      <c r="K801" t="s">
        <v>31</v>
      </c>
      <c r="L801" t="s">
        <v>32</v>
      </c>
      <c r="M801">
        <v>1427414400</v>
      </c>
      <c r="N801">
        <v>1422656201</v>
      </c>
      <c r="O801" t="b">
        <v>0</v>
      </c>
      <c r="P801">
        <v>65</v>
      </c>
      <c r="Q801" t="b">
        <v>1</v>
      </c>
      <c r="R801" t="s">
        <v>33</v>
      </c>
      <c r="S801">
        <v>153</v>
      </c>
      <c r="T801">
        <v>70.459999999999994</v>
      </c>
      <c r="U801" t="s">
        <v>34</v>
      </c>
      <c r="V801" t="s">
        <v>35</v>
      </c>
      <c r="W801" s="7">
        <v>42034.928252314814</v>
      </c>
      <c r="X801" s="7">
        <v>42090</v>
      </c>
      <c r="Y801" t="str">
        <f>VLOOKUP(H801,goalrangelookup,2,TRUE)</f>
        <v>1000-4999</v>
      </c>
    </row>
    <row r="802" spans="5:25" x14ac:dyDescent="0.3">
      <c r="E802">
        <v>3828</v>
      </c>
      <c r="F802" s="4" t="s">
        <v>1659</v>
      </c>
      <c r="G802" s="4" t="s">
        <v>1660</v>
      </c>
      <c r="H802" s="5">
        <v>5000</v>
      </c>
      <c r="I802" s="6">
        <v>5000</v>
      </c>
      <c r="J802" t="s">
        <v>30</v>
      </c>
      <c r="K802" t="s">
        <v>38</v>
      </c>
      <c r="L802" t="s">
        <v>39</v>
      </c>
      <c r="M802">
        <v>1420033187</v>
      </c>
      <c r="N802">
        <v>1414845587</v>
      </c>
      <c r="O802" t="b">
        <v>0</v>
      </c>
      <c r="P802">
        <v>28</v>
      </c>
      <c r="Q802" t="b">
        <v>1</v>
      </c>
      <c r="R802" t="s">
        <v>33</v>
      </c>
      <c r="S802">
        <v>100</v>
      </c>
      <c r="T802">
        <v>178.57</v>
      </c>
      <c r="U802" t="s">
        <v>34</v>
      </c>
      <c r="V802" t="s">
        <v>35</v>
      </c>
      <c r="W802" s="7">
        <v>41944.527627314819</v>
      </c>
      <c r="X802" s="7">
        <v>42004.569293981483</v>
      </c>
      <c r="Y802" t="str">
        <f>VLOOKUP(H802,goalrangelookup,2,TRUE)</f>
        <v>5000-9999</v>
      </c>
    </row>
    <row r="803" spans="5:25" x14ac:dyDescent="0.3">
      <c r="E803">
        <v>3829</v>
      </c>
      <c r="F803" s="4" t="s">
        <v>1661</v>
      </c>
      <c r="G803" s="4" t="s">
        <v>1662</v>
      </c>
      <c r="H803" s="5">
        <v>500</v>
      </c>
      <c r="I803" s="6">
        <v>501</v>
      </c>
      <c r="J803" t="s">
        <v>30</v>
      </c>
      <c r="K803" t="s">
        <v>38</v>
      </c>
      <c r="L803" t="s">
        <v>39</v>
      </c>
      <c r="M803">
        <v>1472676371</v>
      </c>
      <c r="N803">
        <v>1470948371</v>
      </c>
      <c r="O803" t="b">
        <v>0</v>
      </c>
      <c r="P803">
        <v>8</v>
      </c>
      <c r="Q803" t="b">
        <v>1</v>
      </c>
      <c r="R803" t="s">
        <v>33</v>
      </c>
      <c r="S803">
        <v>100</v>
      </c>
      <c r="T803">
        <v>62.63</v>
      </c>
      <c r="U803" t="s">
        <v>34</v>
      </c>
      <c r="V803" t="s">
        <v>35</v>
      </c>
      <c r="W803" s="7">
        <v>42593.865405092598</v>
      </c>
      <c r="X803" s="7">
        <v>42613.865405092598</v>
      </c>
      <c r="Y803" t="str">
        <f>VLOOKUP(H803,goalrangelookup,2,TRUE)</f>
        <v>0-999</v>
      </c>
    </row>
    <row r="804" spans="5:25" x14ac:dyDescent="0.3">
      <c r="E804">
        <v>3830</v>
      </c>
      <c r="F804" s="4" t="s">
        <v>1663</v>
      </c>
      <c r="G804" s="4" t="s">
        <v>1664</v>
      </c>
      <c r="H804" s="5">
        <v>100</v>
      </c>
      <c r="I804" s="6">
        <v>225</v>
      </c>
      <c r="J804" t="s">
        <v>30</v>
      </c>
      <c r="K804" t="s">
        <v>38</v>
      </c>
      <c r="L804" t="s">
        <v>39</v>
      </c>
      <c r="M804">
        <v>1464371211</v>
      </c>
      <c r="N804">
        <v>1463161611</v>
      </c>
      <c r="O804" t="b">
        <v>0</v>
      </c>
      <c r="P804">
        <v>3</v>
      </c>
      <c r="Q804" t="b">
        <v>1</v>
      </c>
      <c r="R804" t="s">
        <v>33</v>
      </c>
      <c r="S804">
        <v>225</v>
      </c>
      <c r="T804">
        <v>75</v>
      </c>
      <c r="U804" t="s">
        <v>34</v>
      </c>
      <c r="V804" t="s">
        <v>35</v>
      </c>
      <c r="W804" s="7">
        <v>42503.740868055553</v>
      </c>
      <c r="X804" s="7">
        <v>42517.740868055553</v>
      </c>
      <c r="Y804" t="str">
        <f>VLOOKUP(H804,goalrangelookup,2,TRUE)</f>
        <v>0-999</v>
      </c>
    </row>
    <row r="805" spans="5:25" x14ac:dyDescent="0.3">
      <c r="E805">
        <v>3831</v>
      </c>
      <c r="F805" s="4" t="s">
        <v>1665</v>
      </c>
      <c r="G805" s="4" t="s">
        <v>1666</v>
      </c>
      <c r="H805" s="5">
        <v>500</v>
      </c>
      <c r="I805" s="6">
        <v>530.11</v>
      </c>
      <c r="J805" t="s">
        <v>30</v>
      </c>
      <c r="K805" t="s">
        <v>38</v>
      </c>
      <c r="L805" t="s">
        <v>39</v>
      </c>
      <c r="M805">
        <v>1415222545</v>
      </c>
      <c r="N805">
        <v>1413404545</v>
      </c>
      <c r="O805" t="b">
        <v>0</v>
      </c>
      <c r="P805">
        <v>9</v>
      </c>
      <c r="Q805" t="b">
        <v>1</v>
      </c>
      <c r="R805" t="s">
        <v>33</v>
      </c>
      <c r="S805">
        <v>106</v>
      </c>
      <c r="T805">
        <v>58.9</v>
      </c>
      <c r="U805" t="s">
        <v>34</v>
      </c>
      <c r="V805" t="s">
        <v>35</v>
      </c>
      <c r="W805" s="7">
        <v>41927.848900462966</v>
      </c>
      <c r="X805" s="7">
        <v>41948.890567129631</v>
      </c>
      <c r="Y805" t="str">
        <f>VLOOKUP(H805,goalrangelookup,2,TRUE)</f>
        <v>0-999</v>
      </c>
    </row>
    <row r="806" spans="5:25" x14ac:dyDescent="0.3">
      <c r="E806">
        <v>3832</v>
      </c>
      <c r="F806" s="4" t="s">
        <v>1667</v>
      </c>
      <c r="G806" s="4" t="s">
        <v>1668</v>
      </c>
      <c r="H806" s="5">
        <v>1200</v>
      </c>
      <c r="I806" s="6">
        <v>1256</v>
      </c>
      <c r="J806" t="s">
        <v>30</v>
      </c>
      <c r="K806" t="s">
        <v>38</v>
      </c>
      <c r="L806" t="s">
        <v>39</v>
      </c>
      <c r="M806">
        <v>1455936335</v>
      </c>
      <c r="N806">
        <v>1452048335</v>
      </c>
      <c r="O806" t="b">
        <v>0</v>
      </c>
      <c r="P806">
        <v>9</v>
      </c>
      <c r="Q806" t="b">
        <v>1</v>
      </c>
      <c r="R806" t="s">
        <v>33</v>
      </c>
      <c r="S806">
        <v>105</v>
      </c>
      <c r="T806">
        <v>139.56</v>
      </c>
      <c r="U806" t="s">
        <v>34</v>
      </c>
      <c r="V806" t="s">
        <v>35</v>
      </c>
      <c r="W806" s="7">
        <v>42375.114988425921</v>
      </c>
      <c r="X806" s="7">
        <v>42420.114988425921</v>
      </c>
      <c r="Y806" t="str">
        <f>VLOOKUP(H806,goalrangelookup,2,TRUE)</f>
        <v>1000-4999</v>
      </c>
    </row>
    <row r="807" spans="5:25" x14ac:dyDescent="0.3">
      <c r="E807">
        <v>3833</v>
      </c>
      <c r="F807" s="4" t="s">
        <v>1669</v>
      </c>
      <c r="G807" s="4" t="s">
        <v>1670</v>
      </c>
      <c r="H807" s="5">
        <v>1200</v>
      </c>
      <c r="I807" s="6">
        <v>1400</v>
      </c>
      <c r="J807" t="s">
        <v>30</v>
      </c>
      <c r="K807" t="s">
        <v>56</v>
      </c>
      <c r="L807" t="s">
        <v>57</v>
      </c>
      <c r="M807">
        <v>1417460940</v>
      </c>
      <c r="N807">
        <v>1416516972</v>
      </c>
      <c r="O807" t="b">
        <v>0</v>
      </c>
      <c r="P807">
        <v>20</v>
      </c>
      <c r="Q807" t="b">
        <v>1</v>
      </c>
      <c r="R807" t="s">
        <v>33</v>
      </c>
      <c r="S807">
        <v>117</v>
      </c>
      <c r="T807">
        <v>70</v>
      </c>
      <c r="U807" t="s">
        <v>34</v>
      </c>
      <c r="V807" t="s">
        <v>35</v>
      </c>
      <c r="W807" s="7">
        <v>41963.872361111105</v>
      </c>
      <c r="X807" s="7">
        <v>41974.797916666663</v>
      </c>
      <c r="Y807" t="str">
        <f>VLOOKUP(H807,goalrangelookup,2,TRUE)</f>
        <v>1000-4999</v>
      </c>
    </row>
    <row r="808" spans="5:25" x14ac:dyDescent="0.3">
      <c r="E808">
        <v>3834</v>
      </c>
      <c r="F808" s="4" t="s">
        <v>1671</v>
      </c>
      <c r="G808" s="4" t="s">
        <v>1672</v>
      </c>
      <c r="H808" s="5">
        <v>3000</v>
      </c>
      <c r="I808" s="6">
        <v>3271</v>
      </c>
      <c r="J808" t="s">
        <v>30</v>
      </c>
      <c r="K808" t="s">
        <v>31</v>
      </c>
      <c r="L808" t="s">
        <v>32</v>
      </c>
      <c r="M808">
        <v>1434624067</v>
      </c>
      <c r="N808">
        <v>1432032067</v>
      </c>
      <c r="O808" t="b">
        <v>0</v>
      </c>
      <c r="P808">
        <v>57</v>
      </c>
      <c r="Q808" t="b">
        <v>1</v>
      </c>
      <c r="R808" t="s">
        <v>33</v>
      </c>
      <c r="S808">
        <v>109</v>
      </c>
      <c r="T808">
        <v>57.39</v>
      </c>
      <c r="U808" t="s">
        <v>34</v>
      </c>
      <c r="V808" t="s">
        <v>35</v>
      </c>
      <c r="W808" s="7">
        <v>42143.445219907408</v>
      </c>
      <c r="X808" s="7">
        <v>42173.445219907408</v>
      </c>
      <c r="Y808" t="str">
        <f>VLOOKUP(H808,goalrangelookup,2,TRUE)</f>
        <v>1000-4999</v>
      </c>
    </row>
    <row r="809" spans="5:25" x14ac:dyDescent="0.3">
      <c r="E809">
        <v>3835</v>
      </c>
      <c r="F809" s="4" t="s">
        <v>1673</v>
      </c>
      <c r="G809" s="4" t="s">
        <v>1674</v>
      </c>
      <c r="H809" s="5">
        <v>200</v>
      </c>
      <c r="I809" s="6">
        <v>320</v>
      </c>
      <c r="J809" t="s">
        <v>30</v>
      </c>
      <c r="K809" t="s">
        <v>31</v>
      </c>
      <c r="L809" t="s">
        <v>32</v>
      </c>
      <c r="M809">
        <v>1461278208</v>
      </c>
      <c r="N809">
        <v>1459463808</v>
      </c>
      <c r="O809" t="b">
        <v>0</v>
      </c>
      <c r="P809">
        <v>8</v>
      </c>
      <c r="Q809" t="b">
        <v>1</v>
      </c>
      <c r="R809" t="s">
        <v>33</v>
      </c>
      <c r="S809">
        <v>160</v>
      </c>
      <c r="T809">
        <v>40</v>
      </c>
      <c r="U809" t="s">
        <v>34</v>
      </c>
      <c r="V809" t="s">
        <v>35</v>
      </c>
      <c r="W809" s="7">
        <v>42460.94222222222</v>
      </c>
      <c r="X809" s="7">
        <v>42481.94222222222</v>
      </c>
      <c r="Y809" t="str">
        <f>VLOOKUP(H809,goalrangelookup,2,TRUE)</f>
        <v>0-999</v>
      </c>
    </row>
    <row r="810" spans="5:25" x14ac:dyDescent="0.3">
      <c r="E810">
        <v>3836</v>
      </c>
      <c r="F810" s="4" t="s">
        <v>1675</v>
      </c>
      <c r="G810" s="4" t="s">
        <v>1676</v>
      </c>
      <c r="H810" s="5">
        <v>800</v>
      </c>
      <c r="I810" s="6">
        <v>900</v>
      </c>
      <c r="J810" t="s">
        <v>30</v>
      </c>
      <c r="K810" t="s">
        <v>38</v>
      </c>
      <c r="L810" t="s">
        <v>39</v>
      </c>
      <c r="M810">
        <v>1470197340</v>
      </c>
      <c r="N810">
        <v>1467497652</v>
      </c>
      <c r="O810" t="b">
        <v>0</v>
      </c>
      <c r="P810">
        <v>14</v>
      </c>
      <c r="Q810" t="b">
        <v>1</v>
      </c>
      <c r="R810" t="s">
        <v>33</v>
      </c>
      <c r="S810">
        <v>113</v>
      </c>
      <c r="T810">
        <v>64.290000000000006</v>
      </c>
      <c r="U810" t="s">
        <v>34</v>
      </c>
      <c r="V810" t="s">
        <v>35</v>
      </c>
      <c r="W810" s="7">
        <v>42553.926527777774</v>
      </c>
      <c r="X810" s="7">
        <v>42585.172916666663</v>
      </c>
      <c r="Y810" t="str">
        <f>VLOOKUP(H810,goalrangelookup,2,TRUE)</f>
        <v>0-999</v>
      </c>
    </row>
    <row r="811" spans="5:25" x14ac:dyDescent="0.3">
      <c r="E811">
        <v>3837</v>
      </c>
      <c r="F811" s="4" t="s">
        <v>1677</v>
      </c>
      <c r="G811" s="4" t="s">
        <v>1678</v>
      </c>
      <c r="H811" s="5">
        <v>2000</v>
      </c>
      <c r="I811" s="6">
        <v>2042</v>
      </c>
      <c r="J811" t="s">
        <v>30</v>
      </c>
      <c r="K811" t="s">
        <v>31</v>
      </c>
      <c r="L811" t="s">
        <v>32</v>
      </c>
      <c r="M811">
        <v>1435947758</v>
      </c>
      <c r="N811">
        <v>1432837358</v>
      </c>
      <c r="O811" t="b">
        <v>0</v>
      </c>
      <c r="P811">
        <v>17</v>
      </c>
      <c r="Q811" t="b">
        <v>1</v>
      </c>
      <c r="R811" t="s">
        <v>33</v>
      </c>
      <c r="S811">
        <v>102</v>
      </c>
      <c r="T811">
        <v>120.12</v>
      </c>
      <c r="U811" t="s">
        <v>34</v>
      </c>
      <c r="V811" t="s">
        <v>35</v>
      </c>
      <c r="W811" s="7">
        <v>42152.765717592592</v>
      </c>
      <c r="X811" s="7">
        <v>42188.765717592592</v>
      </c>
      <c r="Y811" t="str">
        <f>VLOOKUP(H811,goalrangelookup,2,TRUE)</f>
        <v>1000-4999</v>
      </c>
    </row>
    <row r="812" spans="5:25" ht="28.8" x14ac:dyDescent="0.3">
      <c r="E812">
        <v>3838</v>
      </c>
      <c r="F812" s="4" t="s">
        <v>1679</v>
      </c>
      <c r="G812" s="4" t="s">
        <v>1680</v>
      </c>
      <c r="H812" s="5">
        <v>100000</v>
      </c>
      <c r="I812" s="6">
        <v>100824</v>
      </c>
      <c r="J812" t="s">
        <v>30</v>
      </c>
      <c r="K812" t="s">
        <v>1681</v>
      </c>
      <c r="L812" t="s">
        <v>1682</v>
      </c>
      <c r="M812">
        <v>1432314209</v>
      </c>
      <c r="N812">
        <v>1429722209</v>
      </c>
      <c r="O812" t="b">
        <v>0</v>
      </c>
      <c r="P812">
        <v>100</v>
      </c>
      <c r="Q812" t="b">
        <v>1</v>
      </c>
      <c r="R812" t="s">
        <v>33</v>
      </c>
      <c r="S812">
        <v>101</v>
      </c>
      <c r="T812">
        <v>1008.24</v>
      </c>
      <c r="U812" t="s">
        <v>34</v>
      </c>
      <c r="V812" t="s">
        <v>35</v>
      </c>
      <c r="W812" s="7">
        <v>42116.710752314815</v>
      </c>
      <c r="X812" s="7">
        <v>42146.710752314815</v>
      </c>
      <c r="Y812" t="str">
        <f>VLOOKUP(H812,goalrangelookup,2,TRUE)</f>
        <v>50000+</v>
      </c>
    </row>
    <row r="813" spans="5:25" x14ac:dyDescent="0.3">
      <c r="E813">
        <v>3839</v>
      </c>
      <c r="F813" s="4" t="s">
        <v>1683</v>
      </c>
      <c r="G813" s="4" t="s">
        <v>1684</v>
      </c>
      <c r="H813" s="5">
        <v>2000</v>
      </c>
      <c r="I813" s="6">
        <v>2025</v>
      </c>
      <c r="J813" t="s">
        <v>30</v>
      </c>
      <c r="K813" t="s">
        <v>38</v>
      </c>
      <c r="L813" t="s">
        <v>39</v>
      </c>
      <c r="M813">
        <v>1438226724</v>
      </c>
      <c r="N813">
        <v>1433042724</v>
      </c>
      <c r="O813" t="b">
        <v>0</v>
      </c>
      <c r="P813">
        <v>32</v>
      </c>
      <c r="Q813" t="b">
        <v>1</v>
      </c>
      <c r="R813" t="s">
        <v>33</v>
      </c>
      <c r="S813">
        <v>101</v>
      </c>
      <c r="T813">
        <v>63.28</v>
      </c>
      <c r="U813" t="s">
        <v>34</v>
      </c>
      <c r="V813" t="s">
        <v>35</v>
      </c>
      <c r="W813" s="7">
        <v>42155.142638888887</v>
      </c>
      <c r="X813" s="7">
        <v>42215.142638888887</v>
      </c>
      <c r="Y813" t="str">
        <f>VLOOKUP(H813,goalrangelookup,2,TRUE)</f>
        <v>1000-4999</v>
      </c>
    </row>
    <row r="814" spans="5:25" x14ac:dyDescent="0.3">
      <c r="E814">
        <v>3840</v>
      </c>
      <c r="F814" s="4" t="s">
        <v>1685</v>
      </c>
      <c r="G814" s="4" t="s">
        <v>1686</v>
      </c>
      <c r="H814" s="5">
        <v>1</v>
      </c>
      <c r="I814" s="6">
        <v>65</v>
      </c>
      <c r="J814" t="s">
        <v>30</v>
      </c>
      <c r="K814" t="s">
        <v>31</v>
      </c>
      <c r="L814" t="s">
        <v>32</v>
      </c>
      <c r="M814">
        <v>1459180229</v>
      </c>
      <c r="N814">
        <v>1457023829</v>
      </c>
      <c r="O814" t="b">
        <v>0</v>
      </c>
      <c r="P814">
        <v>3</v>
      </c>
      <c r="Q814" t="b">
        <v>1</v>
      </c>
      <c r="R814" t="s">
        <v>33</v>
      </c>
      <c r="S814">
        <v>6500</v>
      </c>
      <c r="T814">
        <v>21.67</v>
      </c>
      <c r="U814" t="s">
        <v>34</v>
      </c>
      <c r="V814" t="s">
        <v>35</v>
      </c>
      <c r="W814" s="7">
        <v>42432.701724537037</v>
      </c>
      <c r="X814" s="7">
        <v>42457.660057870366</v>
      </c>
      <c r="Y814" t="str">
        <f>VLOOKUP(H814,goalrangelookup,2,TRUE)</f>
        <v>0-999</v>
      </c>
    </row>
    <row r="815" spans="5:25" ht="28.8" x14ac:dyDescent="0.3">
      <c r="E815">
        <v>3841</v>
      </c>
      <c r="F815" s="4" t="s">
        <v>1687</v>
      </c>
      <c r="G815" s="4" t="s">
        <v>1688</v>
      </c>
      <c r="H815" s="5">
        <v>10000</v>
      </c>
      <c r="I815" s="6">
        <v>872</v>
      </c>
      <c r="J815" t="s">
        <v>244</v>
      </c>
      <c r="K815" t="s">
        <v>38</v>
      </c>
      <c r="L815" t="s">
        <v>39</v>
      </c>
      <c r="M815">
        <v>1405882287</v>
      </c>
      <c r="N815">
        <v>1400698287</v>
      </c>
      <c r="O815" t="b">
        <v>1</v>
      </c>
      <c r="P815">
        <v>34</v>
      </c>
      <c r="Q815" t="b">
        <v>0</v>
      </c>
      <c r="R815" t="s">
        <v>33</v>
      </c>
      <c r="S815">
        <v>9</v>
      </c>
      <c r="T815">
        <v>25.65</v>
      </c>
      <c r="U815" t="s">
        <v>34</v>
      </c>
      <c r="V815" t="s">
        <v>35</v>
      </c>
      <c r="W815" s="7">
        <v>41780.785729166666</v>
      </c>
      <c r="X815" s="7">
        <v>41840.785729166666</v>
      </c>
      <c r="Y815" t="str">
        <f>VLOOKUP(H815,goalrangelookup,2,TRUE)</f>
        <v>10000-14999</v>
      </c>
    </row>
    <row r="816" spans="5:25" x14ac:dyDescent="0.3">
      <c r="E816">
        <v>3842</v>
      </c>
      <c r="F816" s="4" t="s">
        <v>1689</v>
      </c>
      <c r="G816" s="4" t="s">
        <v>1690</v>
      </c>
      <c r="H816" s="5">
        <v>5000</v>
      </c>
      <c r="I816" s="6">
        <v>1097</v>
      </c>
      <c r="J816" t="s">
        <v>244</v>
      </c>
      <c r="K816" t="s">
        <v>31</v>
      </c>
      <c r="L816" t="s">
        <v>32</v>
      </c>
      <c r="M816">
        <v>1399809052</v>
      </c>
      <c r="N816">
        <v>1397217052</v>
      </c>
      <c r="O816" t="b">
        <v>1</v>
      </c>
      <c r="P816">
        <v>23</v>
      </c>
      <c r="Q816" t="b">
        <v>0</v>
      </c>
      <c r="R816" t="s">
        <v>33</v>
      </c>
      <c r="S816">
        <v>22</v>
      </c>
      <c r="T816">
        <v>47.7</v>
      </c>
      <c r="U816" t="s">
        <v>34</v>
      </c>
      <c r="V816" t="s">
        <v>35</v>
      </c>
      <c r="W816" s="7">
        <v>41740.493657407409</v>
      </c>
      <c r="X816" s="7">
        <v>41770.493657407409</v>
      </c>
      <c r="Y816" t="str">
        <f>VLOOKUP(H816,goalrangelookup,2,TRUE)</f>
        <v>5000-9999</v>
      </c>
    </row>
    <row r="817" spans="5:25" x14ac:dyDescent="0.3">
      <c r="E817">
        <v>3843</v>
      </c>
      <c r="F817" s="4" t="s">
        <v>1691</v>
      </c>
      <c r="G817" s="4" t="s">
        <v>1692</v>
      </c>
      <c r="H817" s="5">
        <v>5000</v>
      </c>
      <c r="I817" s="6">
        <v>1065</v>
      </c>
      <c r="J817" t="s">
        <v>244</v>
      </c>
      <c r="K817" t="s">
        <v>38</v>
      </c>
      <c r="L817" t="s">
        <v>39</v>
      </c>
      <c r="M817">
        <v>1401587064</v>
      </c>
      <c r="N817">
        <v>1399427064</v>
      </c>
      <c r="O817" t="b">
        <v>1</v>
      </c>
      <c r="P817">
        <v>19</v>
      </c>
      <c r="Q817" t="b">
        <v>0</v>
      </c>
      <c r="R817" t="s">
        <v>33</v>
      </c>
      <c r="S817">
        <v>21</v>
      </c>
      <c r="T817">
        <v>56.05</v>
      </c>
      <c r="U817" t="s">
        <v>34</v>
      </c>
      <c r="V817" t="s">
        <v>35</v>
      </c>
      <c r="W817" s="7">
        <v>41766.072500000002</v>
      </c>
      <c r="X817" s="7">
        <v>41791.072500000002</v>
      </c>
      <c r="Y817" t="str">
        <f>VLOOKUP(H817,goalrangelookup,2,TRUE)</f>
        <v>5000-9999</v>
      </c>
    </row>
    <row r="818" spans="5:25" x14ac:dyDescent="0.3">
      <c r="E818">
        <v>3844</v>
      </c>
      <c r="F818" s="4" t="s">
        <v>1693</v>
      </c>
      <c r="G818" s="4" t="s">
        <v>1694</v>
      </c>
      <c r="H818" s="5">
        <v>9800</v>
      </c>
      <c r="I818" s="6">
        <v>4066</v>
      </c>
      <c r="J818" t="s">
        <v>244</v>
      </c>
      <c r="K818" t="s">
        <v>38</v>
      </c>
      <c r="L818" t="s">
        <v>39</v>
      </c>
      <c r="M818">
        <v>1401778740</v>
      </c>
      <c r="N818">
        <v>1399474134</v>
      </c>
      <c r="O818" t="b">
        <v>1</v>
      </c>
      <c r="P818">
        <v>50</v>
      </c>
      <c r="Q818" t="b">
        <v>0</v>
      </c>
      <c r="R818" t="s">
        <v>33</v>
      </c>
      <c r="S818">
        <v>41</v>
      </c>
      <c r="T818">
        <v>81.319999999999993</v>
      </c>
      <c r="U818" t="s">
        <v>34</v>
      </c>
      <c r="V818" t="s">
        <v>35</v>
      </c>
      <c r="W818" s="7">
        <v>41766.617291666669</v>
      </c>
      <c r="X818" s="7">
        <v>41793.290972222225</v>
      </c>
      <c r="Y818" t="str">
        <f>VLOOKUP(H818,goalrangelookup,2,TRUE)</f>
        <v>5000-9999</v>
      </c>
    </row>
    <row r="819" spans="5:25" ht="43.2" x14ac:dyDescent="0.3">
      <c r="E819">
        <v>3845</v>
      </c>
      <c r="F819" s="4" t="s">
        <v>1695</v>
      </c>
      <c r="G819" s="4" t="s">
        <v>1696</v>
      </c>
      <c r="H819" s="5">
        <v>40000</v>
      </c>
      <c r="I819" s="6">
        <v>842</v>
      </c>
      <c r="J819" t="s">
        <v>244</v>
      </c>
      <c r="K819" t="s">
        <v>38</v>
      </c>
      <c r="L819" t="s">
        <v>39</v>
      </c>
      <c r="M819">
        <v>1443711774</v>
      </c>
      <c r="N819">
        <v>1441119774</v>
      </c>
      <c r="O819" t="b">
        <v>1</v>
      </c>
      <c r="P819">
        <v>12</v>
      </c>
      <c r="Q819" t="b">
        <v>0</v>
      </c>
      <c r="R819" t="s">
        <v>33</v>
      </c>
      <c r="S819">
        <v>2</v>
      </c>
      <c r="T819">
        <v>70.17</v>
      </c>
      <c r="U819" t="s">
        <v>34</v>
      </c>
      <c r="V819" t="s">
        <v>35</v>
      </c>
      <c r="W819" s="7">
        <v>42248.627013888887</v>
      </c>
      <c r="X819" s="7">
        <v>42278.627013888887</v>
      </c>
      <c r="Y819" t="str">
        <f>VLOOKUP(H819,goalrangelookup,2,TRUE)</f>
        <v>50000+</v>
      </c>
    </row>
    <row r="820" spans="5:25" x14ac:dyDescent="0.3">
      <c r="E820">
        <v>3846</v>
      </c>
      <c r="F820" s="4" t="s">
        <v>1697</v>
      </c>
      <c r="G820" s="4" t="s">
        <v>1698</v>
      </c>
      <c r="H820" s="5">
        <v>7000</v>
      </c>
      <c r="I820" s="6">
        <v>189</v>
      </c>
      <c r="J820" t="s">
        <v>244</v>
      </c>
      <c r="K820" t="s">
        <v>38</v>
      </c>
      <c r="L820" t="s">
        <v>39</v>
      </c>
      <c r="M820">
        <v>1412405940</v>
      </c>
      <c r="N820">
        <v>1409721542</v>
      </c>
      <c r="O820" t="b">
        <v>1</v>
      </c>
      <c r="P820">
        <v>8</v>
      </c>
      <c r="Q820" t="b">
        <v>0</v>
      </c>
      <c r="R820" t="s">
        <v>33</v>
      </c>
      <c r="S820">
        <v>3</v>
      </c>
      <c r="T820">
        <v>23.63</v>
      </c>
      <c r="U820" t="s">
        <v>34</v>
      </c>
      <c r="V820" t="s">
        <v>35</v>
      </c>
      <c r="W820" s="7">
        <v>41885.221550925926</v>
      </c>
      <c r="X820" s="7">
        <v>41916.290972222225</v>
      </c>
      <c r="Y820" t="str">
        <f>VLOOKUP(H820,goalrangelookup,2,TRUE)</f>
        <v>5000-9999</v>
      </c>
    </row>
    <row r="821" spans="5:25" x14ac:dyDescent="0.3">
      <c r="E821">
        <v>3847</v>
      </c>
      <c r="F821" s="4" t="s">
        <v>1699</v>
      </c>
      <c r="G821" s="4" t="s">
        <v>1700</v>
      </c>
      <c r="H821" s="5">
        <v>10500</v>
      </c>
      <c r="I821" s="6">
        <v>1697</v>
      </c>
      <c r="J821" t="s">
        <v>244</v>
      </c>
      <c r="K821" t="s">
        <v>38</v>
      </c>
      <c r="L821" t="s">
        <v>39</v>
      </c>
      <c r="M821">
        <v>1437283391</v>
      </c>
      <c r="N821">
        <v>1433395391</v>
      </c>
      <c r="O821" t="b">
        <v>1</v>
      </c>
      <c r="P821">
        <v>9</v>
      </c>
      <c r="Q821" t="b">
        <v>0</v>
      </c>
      <c r="R821" t="s">
        <v>33</v>
      </c>
      <c r="S821">
        <v>16</v>
      </c>
      <c r="T821">
        <v>188.56</v>
      </c>
      <c r="U821" t="s">
        <v>34</v>
      </c>
      <c r="V821" t="s">
        <v>35</v>
      </c>
      <c r="W821" s="7">
        <v>42159.224432870367</v>
      </c>
      <c r="X821" s="7">
        <v>42204.224432870367</v>
      </c>
      <c r="Y821" t="str">
        <f>VLOOKUP(H821,goalrangelookup,2,TRUE)</f>
        <v>10000-14999</v>
      </c>
    </row>
    <row r="822" spans="5:25" x14ac:dyDescent="0.3">
      <c r="E822">
        <v>3848</v>
      </c>
      <c r="F822" s="4" t="s">
        <v>1701</v>
      </c>
      <c r="G822" s="4" t="s">
        <v>1702</v>
      </c>
      <c r="H822" s="5">
        <v>13000</v>
      </c>
      <c r="I822" s="6">
        <v>2129</v>
      </c>
      <c r="J822" t="s">
        <v>244</v>
      </c>
      <c r="K822" t="s">
        <v>38</v>
      </c>
      <c r="L822" t="s">
        <v>39</v>
      </c>
      <c r="M822">
        <v>1445196989</v>
      </c>
      <c r="N822">
        <v>1442604989</v>
      </c>
      <c r="O822" t="b">
        <v>1</v>
      </c>
      <c r="P822">
        <v>43</v>
      </c>
      <c r="Q822" t="b">
        <v>0</v>
      </c>
      <c r="R822" t="s">
        <v>33</v>
      </c>
      <c r="S822">
        <v>16</v>
      </c>
      <c r="T822">
        <v>49.51</v>
      </c>
      <c r="U822" t="s">
        <v>34</v>
      </c>
      <c r="V822" t="s">
        <v>35</v>
      </c>
      <c r="W822" s="7">
        <v>42265.817002314812</v>
      </c>
      <c r="X822" s="7">
        <v>42295.817002314812</v>
      </c>
      <c r="Y822" t="str">
        <f>VLOOKUP(H822,goalrangelookup,2,TRUE)</f>
        <v>15000-19999</v>
      </c>
    </row>
    <row r="823" spans="5:25" x14ac:dyDescent="0.3">
      <c r="E823">
        <v>3849</v>
      </c>
      <c r="F823" s="4" t="s">
        <v>1703</v>
      </c>
      <c r="G823" s="4" t="s">
        <v>1704</v>
      </c>
      <c r="H823" s="5">
        <v>30000</v>
      </c>
      <c r="I823" s="6">
        <v>2113</v>
      </c>
      <c r="J823" t="s">
        <v>244</v>
      </c>
      <c r="K823" t="s">
        <v>1248</v>
      </c>
      <c r="L823" t="s">
        <v>252</v>
      </c>
      <c r="M823">
        <v>1434047084</v>
      </c>
      <c r="N823">
        <v>1431455084</v>
      </c>
      <c r="O823" t="b">
        <v>1</v>
      </c>
      <c r="P823">
        <v>28</v>
      </c>
      <c r="Q823" t="b">
        <v>0</v>
      </c>
      <c r="R823" t="s">
        <v>33</v>
      </c>
      <c r="S823">
        <v>7</v>
      </c>
      <c r="T823">
        <v>75.459999999999994</v>
      </c>
      <c r="U823" t="s">
        <v>34</v>
      </c>
      <c r="V823" t="s">
        <v>35</v>
      </c>
      <c r="W823" s="7">
        <v>42136.767175925925</v>
      </c>
      <c r="X823" s="7">
        <v>42166.767175925925</v>
      </c>
      <c r="Y823" t="str">
        <f>VLOOKUP(H823,goalrangelookup,2,TRUE)</f>
        <v>40000-44999</v>
      </c>
    </row>
    <row r="824" spans="5:25" x14ac:dyDescent="0.3">
      <c r="E824">
        <v>3850</v>
      </c>
      <c r="F824" s="4" t="s">
        <v>1705</v>
      </c>
      <c r="G824" s="4" t="s">
        <v>1706</v>
      </c>
      <c r="H824" s="5">
        <v>1000</v>
      </c>
      <c r="I824" s="6">
        <v>38</v>
      </c>
      <c r="J824" t="s">
        <v>244</v>
      </c>
      <c r="K824" t="s">
        <v>38</v>
      </c>
      <c r="L824" t="s">
        <v>39</v>
      </c>
      <c r="M824">
        <v>1420081143</v>
      </c>
      <c r="N824">
        <v>1417489143</v>
      </c>
      <c r="O824" t="b">
        <v>1</v>
      </c>
      <c r="P824">
        <v>4</v>
      </c>
      <c r="Q824" t="b">
        <v>0</v>
      </c>
      <c r="R824" t="s">
        <v>33</v>
      </c>
      <c r="S824">
        <v>4</v>
      </c>
      <c r="T824">
        <v>9.5</v>
      </c>
      <c r="U824" t="s">
        <v>34</v>
      </c>
      <c r="V824" t="s">
        <v>35</v>
      </c>
      <c r="W824" s="7">
        <v>41975.124340277776</v>
      </c>
      <c r="X824" s="7">
        <v>42005.124340277776</v>
      </c>
      <c r="Y824" t="str">
        <f>VLOOKUP(H824,goalrangelookup,2,TRUE)</f>
        <v>1000-4999</v>
      </c>
    </row>
    <row r="825" spans="5:25" x14ac:dyDescent="0.3">
      <c r="E825">
        <v>3851</v>
      </c>
      <c r="F825" s="4" t="s">
        <v>1707</v>
      </c>
      <c r="G825" s="4" t="s">
        <v>1708</v>
      </c>
      <c r="H825" s="5">
        <v>2500</v>
      </c>
      <c r="I825" s="6">
        <v>852</v>
      </c>
      <c r="J825" t="s">
        <v>244</v>
      </c>
      <c r="K825" t="s">
        <v>31</v>
      </c>
      <c r="L825" t="s">
        <v>32</v>
      </c>
      <c r="M825">
        <v>1437129179</v>
      </c>
      <c r="N825">
        <v>1434537179</v>
      </c>
      <c r="O825" t="b">
        <v>1</v>
      </c>
      <c r="P825">
        <v>24</v>
      </c>
      <c r="Q825" t="b">
        <v>0</v>
      </c>
      <c r="R825" t="s">
        <v>33</v>
      </c>
      <c r="S825">
        <v>34</v>
      </c>
      <c r="T825">
        <v>35.5</v>
      </c>
      <c r="U825" t="s">
        <v>34</v>
      </c>
      <c r="V825" t="s">
        <v>35</v>
      </c>
      <c r="W825" s="7">
        <v>42172.439571759256</v>
      </c>
      <c r="X825" s="7">
        <v>42202.439571759256</v>
      </c>
      <c r="Y825" t="str">
        <f>VLOOKUP(H825,goalrangelookup,2,TRUE)</f>
        <v>1000-4999</v>
      </c>
    </row>
    <row r="826" spans="5:25" x14ac:dyDescent="0.3">
      <c r="E826">
        <v>3852</v>
      </c>
      <c r="F826" s="4" t="s">
        <v>1709</v>
      </c>
      <c r="G826" s="4" t="s">
        <v>1710</v>
      </c>
      <c r="H826" s="5">
        <v>10000</v>
      </c>
      <c r="I826" s="6">
        <v>20</v>
      </c>
      <c r="J826" t="s">
        <v>244</v>
      </c>
      <c r="K826" t="s">
        <v>38</v>
      </c>
      <c r="L826" t="s">
        <v>39</v>
      </c>
      <c r="M826">
        <v>1427427276</v>
      </c>
      <c r="N826">
        <v>1425270876</v>
      </c>
      <c r="O826" t="b">
        <v>0</v>
      </c>
      <c r="P826">
        <v>2</v>
      </c>
      <c r="Q826" t="b">
        <v>0</v>
      </c>
      <c r="R826" t="s">
        <v>33</v>
      </c>
      <c r="S826">
        <v>0</v>
      </c>
      <c r="T826">
        <v>10</v>
      </c>
      <c r="U826" t="s">
        <v>34</v>
      </c>
      <c r="V826" t="s">
        <v>35</v>
      </c>
      <c r="W826" s="7">
        <v>42065.190694444449</v>
      </c>
      <c r="X826" s="7">
        <v>42090.149027777778</v>
      </c>
      <c r="Y826" t="str">
        <f>VLOOKUP(H826,goalrangelookup,2,TRUE)</f>
        <v>10000-14999</v>
      </c>
    </row>
    <row r="827" spans="5:25" x14ac:dyDescent="0.3">
      <c r="E827">
        <v>3853</v>
      </c>
      <c r="F827" s="4" t="s">
        <v>1711</v>
      </c>
      <c r="G827" s="4" t="s">
        <v>1712</v>
      </c>
      <c r="H827" s="5">
        <v>100000</v>
      </c>
      <c r="I827" s="6">
        <v>26</v>
      </c>
      <c r="J827" t="s">
        <v>244</v>
      </c>
      <c r="K827" t="s">
        <v>38</v>
      </c>
      <c r="L827" t="s">
        <v>39</v>
      </c>
      <c r="M827">
        <v>1409602178</v>
      </c>
      <c r="N827">
        <v>1406578178</v>
      </c>
      <c r="O827" t="b">
        <v>0</v>
      </c>
      <c r="P827">
        <v>2</v>
      </c>
      <c r="Q827" t="b">
        <v>0</v>
      </c>
      <c r="R827" t="s">
        <v>33</v>
      </c>
      <c r="S827">
        <v>0</v>
      </c>
      <c r="T827">
        <v>13</v>
      </c>
      <c r="U827" t="s">
        <v>34</v>
      </c>
      <c r="V827" t="s">
        <v>35</v>
      </c>
      <c r="W827" s="7">
        <v>41848.84002314815</v>
      </c>
      <c r="X827" s="7">
        <v>41883.84002314815</v>
      </c>
      <c r="Y827" t="str">
        <f>VLOOKUP(H827,goalrangelookup,2,TRUE)</f>
        <v>50000+</v>
      </c>
    </row>
    <row r="828" spans="5:25" x14ac:dyDescent="0.3">
      <c r="E828">
        <v>3854</v>
      </c>
      <c r="F828" s="4" t="s">
        <v>1713</v>
      </c>
      <c r="G828" s="4" t="s">
        <v>1714</v>
      </c>
      <c r="H828" s="5">
        <v>11000</v>
      </c>
      <c r="I828" s="6">
        <v>1788</v>
      </c>
      <c r="J828" t="s">
        <v>244</v>
      </c>
      <c r="K828" t="s">
        <v>38</v>
      </c>
      <c r="L828" t="s">
        <v>39</v>
      </c>
      <c r="M828">
        <v>1431206058</v>
      </c>
      <c r="N828">
        <v>1428614058</v>
      </c>
      <c r="O828" t="b">
        <v>0</v>
      </c>
      <c r="P828">
        <v>20</v>
      </c>
      <c r="Q828" t="b">
        <v>0</v>
      </c>
      <c r="R828" t="s">
        <v>33</v>
      </c>
      <c r="S828">
        <v>16</v>
      </c>
      <c r="T828">
        <v>89.4</v>
      </c>
      <c r="U828" t="s">
        <v>34</v>
      </c>
      <c r="V828" t="s">
        <v>35</v>
      </c>
      <c r="W828" s="7">
        <v>42103.884930555556</v>
      </c>
      <c r="X828" s="7">
        <v>42133.884930555556</v>
      </c>
      <c r="Y828" t="str">
        <f>VLOOKUP(H828,goalrangelookup,2,TRUE)</f>
        <v>10000-14999</v>
      </c>
    </row>
    <row r="829" spans="5:25" ht="28.8" x14ac:dyDescent="0.3">
      <c r="E829">
        <v>3855</v>
      </c>
      <c r="F829" s="4" t="s">
        <v>1715</v>
      </c>
      <c r="G829" s="4" t="s">
        <v>1716</v>
      </c>
      <c r="H829" s="5">
        <v>1000</v>
      </c>
      <c r="I829" s="6">
        <v>25</v>
      </c>
      <c r="J829" t="s">
        <v>244</v>
      </c>
      <c r="K829" t="s">
        <v>38</v>
      </c>
      <c r="L829" t="s">
        <v>39</v>
      </c>
      <c r="M829">
        <v>1427408271</v>
      </c>
      <c r="N829">
        <v>1424819871</v>
      </c>
      <c r="O829" t="b">
        <v>0</v>
      </c>
      <c r="P829">
        <v>1</v>
      </c>
      <c r="Q829" t="b">
        <v>0</v>
      </c>
      <c r="R829" t="s">
        <v>33</v>
      </c>
      <c r="S829">
        <v>3</v>
      </c>
      <c r="T829">
        <v>25</v>
      </c>
      <c r="U829" t="s">
        <v>34</v>
      </c>
      <c r="V829" t="s">
        <v>35</v>
      </c>
      <c r="W829" s="7">
        <v>42059.970729166671</v>
      </c>
      <c r="X829" s="7">
        <v>42089.929062499999</v>
      </c>
      <c r="Y829" t="str">
        <f>VLOOKUP(H829,goalrangelookup,2,TRUE)</f>
        <v>1000-4999</v>
      </c>
    </row>
    <row r="830" spans="5:25" x14ac:dyDescent="0.3">
      <c r="E830">
        <v>3856</v>
      </c>
      <c r="F830" s="4" t="s">
        <v>1717</v>
      </c>
      <c r="G830" s="4" t="s">
        <v>1718</v>
      </c>
      <c r="H830" s="5">
        <v>5000</v>
      </c>
      <c r="I830" s="6">
        <v>1</v>
      </c>
      <c r="J830" t="s">
        <v>244</v>
      </c>
      <c r="K830" t="s">
        <v>38</v>
      </c>
      <c r="L830" t="s">
        <v>39</v>
      </c>
      <c r="M830">
        <v>1425833403</v>
      </c>
      <c r="N830">
        <v>1423245003</v>
      </c>
      <c r="O830" t="b">
        <v>0</v>
      </c>
      <c r="P830">
        <v>1</v>
      </c>
      <c r="Q830" t="b">
        <v>0</v>
      </c>
      <c r="R830" t="s">
        <v>33</v>
      </c>
      <c r="S830">
        <v>0</v>
      </c>
      <c r="T830">
        <v>1</v>
      </c>
      <c r="U830" t="s">
        <v>34</v>
      </c>
      <c r="V830" t="s">
        <v>35</v>
      </c>
      <c r="W830" s="7">
        <v>42041.743090277778</v>
      </c>
      <c r="X830" s="7">
        <v>42071.701423611114</v>
      </c>
      <c r="Y830" t="str">
        <f>VLOOKUP(H830,goalrangelookup,2,TRUE)</f>
        <v>5000-9999</v>
      </c>
    </row>
    <row r="831" spans="5:25" ht="28.8" x14ac:dyDescent="0.3">
      <c r="E831">
        <v>3857</v>
      </c>
      <c r="F831" s="4" t="s">
        <v>1719</v>
      </c>
      <c r="G831" s="4" t="s">
        <v>1720</v>
      </c>
      <c r="H831" s="5">
        <v>5000</v>
      </c>
      <c r="I831" s="6">
        <v>260</v>
      </c>
      <c r="J831" t="s">
        <v>244</v>
      </c>
      <c r="K831" t="s">
        <v>38</v>
      </c>
      <c r="L831" t="s">
        <v>39</v>
      </c>
      <c r="M831">
        <v>1406913120</v>
      </c>
      <c r="N831">
        <v>1404927690</v>
      </c>
      <c r="O831" t="b">
        <v>0</v>
      </c>
      <c r="P831">
        <v>4</v>
      </c>
      <c r="Q831" t="b">
        <v>0</v>
      </c>
      <c r="R831" t="s">
        <v>33</v>
      </c>
      <c r="S831">
        <v>5</v>
      </c>
      <c r="T831">
        <v>65</v>
      </c>
      <c r="U831" t="s">
        <v>34</v>
      </c>
      <c r="V831" t="s">
        <v>35</v>
      </c>
      <c r="W831" s="7">
        <v>41829.73715277778</v>
      </c>
      <c r="X831" s="7">
        <v>41852.716666666667</v>
      </c>
      <c r="Y831" t="str">
        <f>VLOOKUP(H831,goalrangelookup,2,TRUE)</f>
        <v>5000-9999</v>
      </c>
    </row>
    <row r="832" spans="5:25" x14ac:dyDescent="0.3">
      <c r="E832">
        <v>3858</v>
      </c>
      <c r="F832" s="4" t="s">
        <v>1721</v>
      </c>
      <c r="G832" s="4" t="s">
        <v>1722</v>
      </c>
      <c r="H832" s="5">
        <v>500</v>
      </c>
      <c r="I832" s="6">
        <v>10</v>
      </c>
      <c r="J832" t="s">
        <v>244</v>
      </c>
      <c r="K832" t="s">
        <v>31</v>
      </c>
      <c r="L832" t="s">
        <v>32</v>
      </c>
      <c r="M832">
        <v>1432328400</v>
      </c>
      <c r="N832">
        <v>1430734844</v>
      </c>
      <c r="O832" t="b">
        <v>0</v>
      </c>
      <c r="P832">
        <v>1</v>
      </c>
      <c r="Q832" t="b">
        <v>0</v>
      </c>
      <c r="R832" t="s">
        <v>33</v>
      </c>
      <c r="S832">
        <v>2</v>
      </c>
      <c r="T832">
        <v>10</v>
      </c>
      <c r="U832" t="s">
        <v>34</v>
      </c>
      <c r="V832" t="s">
        <v>35</v>
      </c>
      <c r="W832" s="7">
        <v>42128.431064814817</v>
      </c>
      <c r="X832" s="7">
        <v>42146.875</v>
      </c>
      <c r="Y832" t="str">
        <f>VLOOKUP(H832,goalrangelookup,2,TRUE)</f>
        <v>0-999</v>
      </c>
    </row>
    <row r="833" spans="5:25" x14ac:dyDescent="0.3">
      <c r="E833">
        <v>3859</v>
      </c>
      <c r="F833" s="4" t="s">
        <v>1723</v>
      </c>
      <c r="G833" s="4" t="s">
        <v>1724</v>
      </c>
      <c r="H833" s="5">
        <v>2500</v>
      </c>
      <c r="I833" s="6">
        <v>1</v>
      </c>
      <c r="J833" t="s">
        <v>244</v>
      </c>
      <c r="K833" t="s">
        <v>38</v>
      </c>
      <c r="L833" t="s">
        <v>39</v>
      </c>
      <c r="M833">
        <v>1403730000</v>
      </c>
      <c r="N833">
        <v>1401485207</v>
      </c>
      <c r="O833" t="b">
        <v>0</v>
      </c>
      <c r="P833">
        <v>1</v>
      </c>
      <c r="Q833" t="b">
        <v>0</v>
      </c>
      <c r="R833" t="s">
        <v>33</v>
      </c>
      <c r="S833">
        <v>0</v>
      </c>
      <c r="T833">
        <v>1</v>
      </c>
      <c r="U833" t="s">
        <v>34</v>
      </c>
      <c r="V833" t="s">
        <v>35</v>
      </c>
      <c r="W833" s="7">
        <v>41789.893599537041</v>
      </c>
      <c r="X833" s="7">
        <v>41815.875</v>
      </c>
      <c r="Y833" t="str">
        <f>VLOOKUP(H833,goalrangelookup,2,TRUE)</f>
        <v>1000-4999</v>
      </c>
    </row>
    <row r="834" spans="5:25" x14ac:dyDescent="0.3">
      <c r="E834">
        <v>3860</v>
      </c>
      <c r="F834" s="4" t="s">
        <v>1725</v>
      </c>
      <c r="G834" s="4" t="s">
        <v>1726</v>
      </c>
      <c r="H834" s="5">
        <v>6000</v>
      </c>
      <c r="I834" s="6">
        <v>1060</v>
      </c>
      <c r="J834" t="s">
        <v>244</v>
      </c>
      <c r="K834" t="s">
        <v>38</v>
      </c>
      <c r="L834" t="s">
        <v>39</v>
      </c>
      <c r="M834">
        <v>1407858710</v>
      </c>
      <c r="N834">
        <v>1405266710</v>
      </c>
      <c r="O834" t="b">
        <v>0</v>
      </c>
      <c r="P834">
        <v>13</v>
      </c>
      <c r="Q834" t="b">
        <v>0</v>
      </c>
      <c r="R834" t="s">
        <v>33</v>
      </c>
      <c r="S834">
        <v>18</v>
      </c>
      <c r="T834">
        <v>81.540000000000006</v>
      </c>
      <c r="U834" t="s">
        <v>34</v>
      </c>
      <c r="V834" t="s">
        <v>35</v>
      </c>
      <c r="W834" s="7">
        <v>41833.660995370366</v>
      </c>
      <c r="X834" s="7">
        <v>41863.660995370366</v>
      </c>
      <c r="Y834" t="str">
        <f>VLOOKUP(H834,goalrangelookup,2,TRUE)</f>
        <v>5000-9999</v>
      </c>
    </row>
    <row r="835" spans="5:25" x14ac:dyDescent="0.3">
      <c r="E835">
        <v>3861</v>
      </c>
      <c r="F835" s="4" t="s">
        <v>1727</v>
      </c>
      <c r="G835" s="4" t="s">
        <v>1728</v>
      </c>
      <c r="H835" s="5">
        <v>2000</v>
      </c>
      <c r="I835" s="6">
        <v>100</v>
      </c>
      <c r="J835" t="s">
        <v>244</v>
      </c>
      <c r="K835" t="s">
        <v>38</v>
      </c>
      <c r="L835" t="s">
        <v>39</v>
      </c>
      <c r="M835">
        <v>1415828820</v>
      </c>
      <c r="N835">
        <v>1412258977</v>
      </c>
      <c r="O835" t="b">
        <v>0</v>
      </c>
      <c r="P835">
        <v>1</v>
      </c>
      <c r="Q835" t="b">
        <v>0</v>
      </c>
      <c r="R835" t="s">
        <v>33</v>
      </c>
      <c r="S835">
        <v>5</v>
      </c>
      <c r="T835">
        <v>100</v>
      </c>
      <c r="U835" t="s">
        <v>34</v>
      </c>
      <c r="V835" t="s">
        <v>35</v>
      </c>
      <c r="W835" s="7">
        <v>41914.590011574073</v>
      </c>
      <c r="X835" s="7">
        <v>41955.907638888893</v>
      </c>
      <c r="Y835" t="str">
        <f>VLOOKUP(H835,goalrangelookup,2,TRUE)</f>
        <v>1000-4999</v>
      </c>
    </row>
    <row r="836" spans="5:25" x14ac:dyDescent="0.3">
      <c r="E836">
        <v>3862</v>
      </c>
      <c r="F836" s="4" t="s">
        <v>1729</v>
      </c>
      <c r="G836" s="4" t="s">
        <v>1730</v>
      </c>
      <c r="H836" s="5">
        <v>7500</v>
      </c>
      <c r="I836" s="6">
        <v>1</v>
      </c>
      <c r="J836" t="s">
        <v>244</v>
      </c>
      <c r="K836" t="s">
        <v>38</v>
      </c>
      <c r="L836" t="s">
        <v>39</v>
      </c>
      <c r="M836">
        <v>1473699540</v>
      </c>
      <c r="N836">
        <v>1472451356</v>
      </c>
      <c r="O836" t="b">
        <v>0</v>
      </c>
      <c r="P836">
        <v>1</v>
      </c>
      <c r="Q836" t="b">
        <v>0</v>
      </c>
      <c r="R836" t="s">
        <v>33</v>
      </c>
      <c r="S836">
        <v>0</v>
      </c>
      <c r="T836">
        <v>1</v>
      </c>
      <c r="U836" t="s">
        <v>34</v>
      </c>
      <c r="V836" t="s">
        <v>35</v>
      </c>
      <c r="W836" s="7">
        <v>42611.261064814811</v>
      </c>
      <c r="X836" s="7">
        <v>42625.707638888889</v>
      </c>
      <c r="Y836" t="str">
        <f>VLOOKUP(H836,goalrangelookup,2,TRUE)</f>
        <v>5000-9999</v>
      </c>
    </row>
    <row r="837" spans="5:25" x14ac:dyDescent="0.3">
      <c r="E837">
        <v>3863</v>
      </c>
      <c r="F837" s="4" t="s">
        <v>1731</v>
      </c>
      <c r="G837" s="4" t="s">
        <v>1732</v>
      </c>
      <c r="H837" s="5">
        <v>6000</v>
      </c>
      <c r="I837" s="6">
        <v>0</v>
      </c>
      <c r="J837" t="s">
        <v>244</v>
      </c>
      <c r="K837" t="s">
        <v>38</v>
      </c>
      <c r="L837" t="s">
        <v>39</v>
      </c>
      <c r="M837">
        <v>1446739905</v>
      </c>
      <c r="N837">
        <v>1441552305</v>
      </c>
      <c r="O837" t="b">
        <v>0</v>
      </c>
      <c r="P837">
        <v>0</v>
      </c>
      <c r="Q837" t="b">
        <v>0</v>
      </c>
      <c r="R837" t="s">
        <v>33</v>
      </c>
      <c r="S837">
        <v>0</v>
      </c>
      <c r="T837">
        <v>0</v>
      </c>
      <c r="U837" t="s">
        <v>34</v>
      </c>
      <c r="V837" t="s">
        <v>35</v>
      </c>
      <c r="W837" s="7">
        <v>42253.633159722223</v>
      </c>
      <c r="X837" s="7">
        <v>42313.674826388888</v>
      </c>
      <c r="Y837" t="str">
        <f>VLOOKUP(H837,goalrangelookup,2,TRUE)</f>
        <v>5000-9999</v>
      </c>
    </row>
    <row r="838" spans="5:25" x14ac:dyDescent="0.3">
      <c r="E838">
        <v>3864</v>
      </c>
      <c r="F838" s="4" t="s">
        <v>1733</v>
      </c>
      <c r="G838" s="4" t="s">
        <v>1734</v>
      </c>
      <c r="H838" s="5">
        <v>5000</v>
      </c>
      <c r="I838" s="6">
        <v>60</v>
      </c>
      <c r="J838" t="s">
        <v>244</v>
      </c>
      <c r="K838" t="s">
        <v>38</v>
      </c>
      <c r="L838" t="s">
        <v>39</v>
      </c>
      <c r="M838">
        <v>1447799054</v>
      </c>
      <c r="N838">
        <v>1445203454</v>
      </c>
      <c r="O838" t="b">
        <v>0</v>
      </c>
      <c r="P838">
        <v>3</v>
      </c>
      <c r="Q838" t="b">
        <v>0</v>
      </c>
      <c r="R838" t="s">
        <v>33</v>
      </c>
      <c r="S838">
        <v>1</v>
      </c>
      <c r="T838">
        <v>20</v>
      </c>
      <c r="U838" t="s">
        <v>34</v>
      </c>
      <c r="V838" t="s">
        <v>35</v>
      </c>
      <c r="W838" s="7">
        <v>42295.891828703709</v>
      </c>
      <c r="X838" s="7">
        <v>42325.933495370366</v>
      </c>
      <c r="Y838" t="str">
        <f>VLOOKUP(H838,goalrangelookup,2,TRUE)</f>
        <v>5000-9999</v>
      </c>
    </row>
    <row r="839" spans="5:25" x14ac:dyDescent="0.3">
      <c r="E839">
        <v>3865</v>
      </c>
      <c r="F839" s="4" t="s">
        <v>1735</v>
      </c>
      <c r="G839" s="4" t="s">
        <v>1736</v>
      </c>
      <c r="H839" s="5">
        <v>2413</v>
      </c>
      <c r="I839" s="6">
        <v>650</v>
      </c>
      <c r="J839" t="s">
        <v>244</v>
      </c>
      <c r="K839" t="s">
        <v>56</v>
      </c>
      <c r="L839" t="s">
        <v>57</v>
      </c>
      <c r="M839">
        <v>1409376600</v>
      </c>
      <c r="N839">
        <v>1405957098</v>
      </c>
      <c r="O839" t="b">
        <v>0</v>
      </c>
      <c r="P839">
        <v>14</v>
      </c>
      <c r="Q839" t="b">
        <v>0</v>
      </c>
      <c r="R839" t="s">
        <v>33</v>
      </c>
      <c r="S839">
        <v>27</v>
      </c>
      <c r="T839">
        <v>46.43</v>
      </c>
      <c r="U839" t="s">
        <v>34</v>
      </c>
      <c r="V839" t="s">
        <v>35</v>
      </c>
      <c r="W839" s="7">
        <v>41841.651597222226</v>
      </c>
      <c r="X839" s="7">
        <v>41881.229166666664</v>
      </c>
      <c r="Y839" t="str">
        <f>VLOOKUP(H839,goalrangelookup,2,TRUE)</f>
        <v>1000-4999</v>
      </c>
    </row>
    <row r="840" spans="5:25" x14ac:dyDescent="0.3">
      <c r="E840">
        <v>3866</v>
      </c>
      <c r="F840" s="4" t="s">
        <v>1737</v>
      </c>
      <c r="G840" s="4" t="s">
        <v>1738</v>
      </c>
      <c r="H840" s="5">
        <v>2000</v>
      </c>
      <c r="I840" s="6">
        <v>11</v>
      </c>
      <c r="J840" t="s">
        <v>244</v>
      </c>
      <c r="K840" t="s">
        <v>38</v>
      </c>
      <c r="L840" t="s">
        <v>39</v>
      </c>
      <c r="M840">
        <v>1458703740</v>
      </c>
      <c r="N840">
        <v>1454453021</v>
      </c>
      <c r="O840" t="b">
        <v>0</v>
      </c>
      <c r="P840">
        <v>2</v>
      </c>
      <c r="Q840" t="b">
        <v>0</v>
      </c>
      <c r="R840" t="s">
        <v>33</v>
      </c>
      <c r="S840">
        <v>1</v>
      </c>
      <c r="T840">
        <v>5.5</v>
      </c>
      <c r="U840" t="s">
        <v>34</v>
      </c>
      <c r="V840" t="s">
        <v>35</v>
      </c>
      <c r="W840" s="7">
        <v>42402.947002314817</v>
      </c>
      <c r="X840" s="7">
        <v>42452.145138888889</v>
      </c>
      <c r="Y840" t="str">
        <f>VLOOKUP(H840,goalrangelookup,2,TRUE)</f>
        <v>1000-4999</v>
      </c>
    </row>
    <row r="841" spans="5:25" x14ac:dyDescent="0.3">
      <c r="E841">
        <v>3867</v>
      </c>
      <c r="F841" s="4" t="s">
        <v>1739</v>
      </c>
      <c r="G841" s="4" t="s">
        <v>1740</v>
      </c>
      <c r="H841" s="5">
        <v>2000</v>
      </c>
      <c r="I841" s="6">
        <v>251</v>
      </c>
      <c r="J841" t="s">
        <v>244</v>
      </c>
      <c r="K841" t="s">
        <v>38</v>
      </c>
      <c r="L841" t="s">
        <v>39</v>
      </c>
      <c r="M841">
        <v>1466278339</v>
      </c>
      <c r="N841">
        <v>1463686339</v>
      </c>
      <c r="O841" t="b">
        <v>0</v>
      </c>
      <c r="P841">
        <v>5</v>
      </c>
      <c r="Q841" t="b">
        <v>0</v>
      </c>
      <c r="R841" t="s">
        <v>33</v>
      </c>
      <c r="S841">
        <v>13</v>
      </c>
      <c r="T841">
        <v>50.2</v>
      </c>
      <c r="U841" t="s">
        <v>34</v>
      </c>
      <c r="V841" t="s">
        <v>35</v>
      </c>
      <c r="W841" s="7">
        <v>42509.814108796301</v>
      </c>
      <c r="X841" s="7">
        <v>42539.814108796301</v>
      </c>
      <c r="Y841" t="str">
        <f>VLOOKUP(H841,goalrangelookup,2,TRUE)</f>
        <v>1000-4999</v>
      </c>
    </row>
    <row r="842" spans="5:25" x14ac:dyDescent="0.3">
      <c r="E842">
        <v>3888</v>
      </c>
      <c r="F842" s="4" t="s">
        <v>1741</v>
      </c>
      <c r="G842" s="4" t="s">
        <v>1742</v>
      </c>
      <c r="H842" s="5">
        <v>2000</v>
      </c>
      <c r="I842" s="6">
        <v>542</v>
      </c>
      <c r="J842" t="s">
        <v>244</v>
      </c>
      <c r="K842" t="s">
        <v>31</v>
      </c>
      <c r="L842" t="s">
        <v>32</v>
      </c>
      <c r="M842">
        <v>1488114358</v>
      </c>
      <c r="N842">
        <v>1485522358</v>
      </c>
      <c r="O842" t="b">
        <v>0</v>
      </c>
      <c r="P842">
        <v>14</v>
      </c>
      <c r="Q842" t="b">
        <v>0</v>
      </c>
      <c r="R842" t="s">
        <v>33</v>
      </c>
      <c r="S842">
        <v>27</v>
      </c>
      <c r="T842">
        <v>38.71</v>
      </c>
      <c r="U842" t="s">
        <v>34</v>
      </c>
      <c r="V842" t="s">
        <v>35</v>
      </c>
      <c r="W842" s="7">
        <v>42762.545810185184</v>
      </c>
      <c r="X842" s="7">
        <v>42792.545810185184</v>
      </c>
      <c r="Y842" t="str">
        <f>VLOOKUP(H842,goalrangelookup,2,TRUE)</f>
        <v>1000-4999</v>
      </c>
    </row>
    <row r="843" spans="5:25" x14ac:dyDescent="0.3">
      <c r="E843">
        <v>3889</v>
      </c>
      <c r="F843" s="4" t="s">
        <v>1743</v>
      </c>
      <c r="G843" s="4" t="s">
        <v>1744</v>
      </c>
      <c r="H843" s="5">
        <v>8000</v>
      </c>
      <c r="I843" s="6">
        <v>118</v>
      </c>
      <c r="J843" t="s">
        <v>244</v>
      </c>
      <c r="K843" t="s">
        <v>38</v>
      </c>
      <c r="L843" t="s">
        <v>39</v>
      </c>
      <c r="M843">
        <v>1420413960</v>
      </c>
      <c r="N843">
        <v>1417651630</v>
      </c>
      <c r="O843" t="b">
        <v>0</v>
      </c>
      <c r="P843">
        <v>9</v>
      </c>
      <c r="Q843" t="b">
        <v>0</v>
      </c>
      <c r="R843" t="s">
        <v>33</v>
      </c>
      <c r="S843">
        <v>1</v>
      </c>
      <c r="T843">
        <v>13.11</v>
      </c>
      <c r="U843" t="s">
        <v>34</v>
      </c>
      <c r="V843" t="s">
        <v>35</v>
      </c>
      <c r="W843" s="7">
        <v>41977.004976851851</v>
      </c>
      <c r="X843" s="7">
        <v>42008.976388888885</v>
      </c>
      <c r="Y843" t="str">
        <f>VLOOKUP(H843,goalrangelookup,2,TRUE)</f>
        <v>5000-9999</v>
      </c>
    </row>
    <row r="844" spans="5:25" x14ac:dyDescent="0.3">
      <c r="E844">
        <v>3890</v>
      </c>
      <c r="F844" s="4" t="s">
        <v>1745</v>
      </c>
      <c r="G844" s="4" t="s">
        <v>1746</v>
      </c>
      <c r="H844" s="5">
        <v>15000</v>
      </c>
      <c r="I844" s="6">
        <v>2524</v>
      </c>
      <c r="J844" t="s">
        <v>244</v>
      </c>
      <c r="K844" t="s">
        <v>38</v>
      </c>
      <c r="L844" t="s">
        <v>39</v>
      </c>
      <c r="M844">
        <v>1439662344</v>
      </c>
      <c r="N844">
        <v>1434478344</v>
      </c>
      <c r="O844" t="b">
        <v>0</v>
      </c>
      <c r="P844">
        <v>8</v>
      </c>
      <c r="Q844" t="b">
        <v>0</v>
      </c>
      <c r="R844" t="s">
        <v>33</v>
      </c>
      <c r="S844">
        <v>17</v>
      </c>
      <c r="T844">
        <v>315.5</v>
      </c>
      <c r="U844" t="s">
        <v>34</v>
      </c>
      <c r="V844" t="s">
        <v>35</v>
      </c>
      <c r="W844" s="7">
        <v>42171.758611111116</v>
      </c>
      <c r="X844" s="7">
        <v>42231.758611111116</v>
      </c>
      <c r="Y844" t="str">
        <f>VLOOKUP(H844,goalrangelookup,2,TRUE)</f>
        <v>15000-19999</v>
      </c>
    </row>
    <row r="845" spans="5:25" x14ac:dyDescent="0.3">
      <c r="E845">
        <v>3891</v>
      </c>
      <c r="F845" s="4" t="s">
        <v>1747</v>
      </c>
      <c r="G845" s="4" t="s">
        <v>1748</v>
      </c>
      <c r="H845" s="5">
        <v>800</v>
      </c>
      <c r="I845" s="6">
        <v>260</v>
      </c>
      <c r="J845" t="s">
        <v>244</v>
      </c>
      <c r="K845" t="s">
        <v>38</v>
      </c>
      <c r="L845" t="s">
        <v>39</v>
      </c>
      <c r="M845">
        <v>1427086740</v>
      </c>
      <c r="N845">
        <v>1424488244</v>
      </c>
      <c r="O845" t="b">
        <v>0</v>
      </c>
      <c r="P845">
        <v>7</v>
      </c>
      <c r="Q845" t="b">
        <v>0</v>
      </c>
      <c r="R845" t="s">
        <v>33</v>
      </c>
      <c r="S845">
        <v>33</v>
      </c>
      <c r="T845">
        <v>37.14</v>
      </c>
      <c r="U845" t="s">
        <v>34</v>
      </c>
      <c r="V845" t="s">
        <v>35</v>
      </c>
      <c r="W845" s="7">
        <v>42056.1324537037</v>
      </c>
      <c r="X845" s="7">
        <v>42086.207638888889</v>
      </c>
      <c r="Y845" t="str">
        <f>VLOOKUP(H845,goalrangelookup,2,TRUE)</f>
        <v>0-999</v>
      </c>
    </row>
    <row r="846" spans="5:25" x14ac:dyDescent="0.3">
      <c r="E846">
        <v>3892</v>
      </c>
      <c r="F846" s="4" t="s">
        <v>1749</v>
      </c>
      <c r="G846" s="4" t="s">
        <v>1750</v>
      </c>
      <c r="H846" s="5">
        <v>1000</v>
      </c>
      <c r="I846" s="6">
        <v>0</v>
      </c>
      <c r="J846" t="s">
        <v>244</v>
      </c>
      <c r="K846" t="s">
        <v>38</v>
      </c>
      <c r="L846" t="s">
        <v>39</v>
      </c>
      <c r="M846">
        <v>1408863600</v>
      </c>
      <c r="N846">
        <v>1408203557</v>
      </c>
      <c r="O846" t="b">
        <v>0</v>
      </c>
      <c r="P846">
        <v>0</v>
      </c>
      <c r="Q846" t="b">
        <v>0</v>
      </c>
      <c r="R846" t="s">
        <v>33</v>
      </c>
      <c r="S846">
        <v>0</v>
      </c>
      <c r="T846">
        <v>0</v>
      </c>
      <c r="U846" t="s">
        <v>34</v>
      </c>
      <c r="V846" t="s">
        <v>35</v>
      </c>
      <c r="W846" s="7">
        <v>41867.652280092596</v>
      </c>
      <c r="X846" s="7">
        <v>41875.291666666664</v>
      </c>
      <c r="Y846" t="str">
        <f>VLOOKUP(H846,goalrangelookup,2,TRUE)</f>
        <v>1000-4999</v>
      </c>
    </row>
    <row r="847" spans="5:25" x14ac:dyDescent="0.3">
      <c r="E847">
        <v>3893</v>
      </c>
      <c r="F847" s="4" t="s">
        <v>1751</v>
      </c>
      <c r="G847" s="4" t="s">
        <v>1752</v>
      </c>
      <c r="H847" s="5">
        <v>50000</v>
      </c>
      <c r="I847" s="6">
        <v>10775</v>
      </c>
      <c r="J847" t="s">
        <v>244</v>
      </c>
      <c r="K847" t="s">
        <v>38</v>
      </c>
      <c r="L847" t="s">
        <v>39</v>
      </c>
      <c r="M847">
        <v>1404194400</v>
      </c>
      <c r="N847">
        <v>1400600840</v>
      </c>
      <c r="O847" t="b">
        <v>0</v>
      </c>
      <c r="P847">
        <v>84</v>
      </c>
      <c r="Q847" t="b">
        <v>0</v>
      </c>
      <c r="R847" t="s">
        <v>33</v>
      </c>
      <c r="S847">
        <v>22</v>
      </c>
      <c r="T847">
        <v>128.27000000000001</v>
      </c>
      <c r="U847" t="s">
        <v>34</v>
      </c>
      <c r="V847" t="s">
        <v>35</v>
      </c>
      <c r="W847" s="7">
        <v>41779.657870370371</v>
      </c>
      <c r="X847" s="7">
        <v>41821.25</v>
      </c>
      <c r="Y847" t="str">
        <f>VLOOKUP(H847,goalrangelookup,2,TRUE)</f>
        <v>50000+</v>
      </c>
    </row>
    <row r="848" spans="5:25" x14ac:dyDescent="0.3">
      <c r="E848">
        <v>3894</v>
      </c>
      <c r="F848" s="4" t="s">
        <v>1753</v>
      </c>
      <c r="G848" s="4" t="s">
        <v>1754</v>
      </c>
      <c r="H848" s="5">
        <v>15000</v>
      </c>
      <c r="I848" s="6">
        <v>520</v>
      </c>
      <c r="J848" t="s">
        <v>244</v>
      </c>
      <c r="K848" t="s">
        <v>38</v>
      </c>
      <c r="L848" t="s">
        <v>39</v>
      </c>
      <c r="M848">
        <v>1481000340</v>
      </c>
      <c r="N848">
        <v>1478386812</v>
      </c>
      <c r="O848" t="b">
        <v>0</v>
      </c>
      <c r="P848">
        <v>11</v>
      </c>
      <c r="Q848" t="b">
        <v>0</v>
      </c>
      <c r="R848" t="s">
        <v>33</v>
      </c>
      <c r="S848">
        <v>3</v>
      </c>
      <c r="T848">
        <v>47.27</v>
      </c>
      <c r="U848" t="s">
        <v>34</v>
      </c>
      <c r="V848" t="s">
        <v>35</v>
      </c>
      <c r="W848" s="7">
        <v>42679.958472222221</v>
      </c>
      <c r="X848" s="7">
        <v>42710.207638888889</v>
      </c>
      <c r="Y848" t="str">
        <f>VLOOKUP(H848,goalrangelookup,2,TRUE)</f>
        <v>15000-19999</v>
      </c>
    </row>
    <row r="849" spans="5:25" x14ac:dyDescent="0.3">
      <c r="E849">
        <v>3895</v>
      </c>
      <c r="F849" s="4" t="s">
        <v>1755</v>
      </c>
      <c r="G849" s="4" t="s">
        <v>1756</v>
      </c>
      <c r="H849" s="5">
        <v>1000</v>
      </c>
      <c r="I849" s="6">
        <v>50</v>
      </c>
      <c r="J849" t="s">
        <v>244</v>
      </c>
      <c r="K849" t="s">
        <v>38</v>
      </c>
      <c r="L849" t="s">
        <v>39</v>
      </c>
      <c r="M849">
        <v>1425103218</v>
      </c>
      <c r="N849">
        <v>1422424818</v>
      </c>
      <c r="O849" t="b">
        <v>0</v>
      </c>
      <c r="P849">
        <v>1</v>
      </c>
      <c r="Q849" t="b">
        <v>0</v>
      </c>
      <c r="R849" t="s">
        <v>33</v>
      </c>
      <c r="S849">
        <v>5</v>
      </c>
      <c r="T849">
        <v>50</v>
      </c>
      <c r="U849" t="s">
        <v>34</v>
      </c>
      <c r="V849" t="s">
        <v>35</v>
      </c>
      <c r="W849" s="7">
        <v>42032.250208333338</v>
      </c>
      <c r="X849" s="7">
        <v>42063.250208333338</v>
      </c>
      <c r="Y849" t="str">
        <f>VLOOKUP(H849,goalrangelookup,2,TRUE)</f>
        <v>1000-4999</v>
      </c>
    </row>
    <row r="850" spans="5:25" x14ac:dyDescent="0.3">
      <c r="E850">
        <v>3896</v>
      </c>
      <c r="F850" s="4" t="s">
        <v>1757</v>
      </c>
      <c r="G850" s="4" t="s">
        <v>1758</v>
      </c>
      <c r="H850" s="5">
        <v>1600</v>
      </c>
      <c r="I850" s="6">
        <v>170</v>
      </c>
      <c r="J850" t="s">
        <v>244</v>
      </c>
      <c r="K850" t="s">
        <v>38</v>
      </c>
      <c r="L850" t="s">
        <v>39</v>
      </c>
      <c r="M850">
        <v>1402979778</v>
      </c>
      <c r="N850">
        <v>1401770178</v>
      </c>
      <c r="O850" t="b">
        <v>0</v>
      </c>
      <c r="P850">
        <v>4</v>
      </c>
      <c r="Q850" t="b">
        <v>0</v>
      </c>
      <c r="R850" t="s">
        <v>33</v>
      </c>
      <c r="S850">
        <v>11</v>
      </c>
      <c r="T850">
        <v>42.5</v>
      </c>
      <c r="U850" t="s">
        <v>34</v>
      </c>
      <c r="V850" t="s">
        <v>35</v>
      </c>
      <c r="W850" s="7">
        <v>41793.191875000004</v>
      </c>
      <c r="X850" s="7">
        <v>41807.191875000004</v>
      </c>
      <c r="Y850" t="str">
        <f>VLOOKUP(H850,goalrangelookup,2,TRUE)</f>
        <v>1000-4999</v>
      </c>
    </row>
    <row r="851" spans="5:25" x14ac:dyDescent="0.3">
      <c r="E851">
        <v>3897</v>
      </c>
      <c r="F851" s="4" t="s">
        <v>1759</v>
      </c>
      <c r="G851" s="4" t="s">
        <v>1760</v>
      </c>
      <c r="H851" s="5">
        <v>2500</v>
      </c>
      <c r="I851" s="6">
        <v>440</v>
      </c>
      <c r="J851" t="s">
        <v>244</v>
      </c>
      <c r="K851" t="s">
        <v>743</v>
      </c>
      <c r="L851" t="s">
        <v>744</v>
      </c>
      <c r="M851">
        <v>1420750683</v>
      </c>
      <c r="N851">
        <v>1418158683</v>
      </c>
      <c r="O851" t="b">
        <v>0</v>
      </c>
      <c r="P851">
        <v>10</v>
      </c>
      <c r="Q851" t="b">
        <v>0</v>
      </c>
      <c r="R851" t="s">
        <v>33</v>
      </c>
      <c r="S851">
        <v>18</v>
      </c>
      <c r="T851">
        <v>44</v>
      </c>
      <c r="U851" t="s">
        <v>34</v>
      </c>
      <c r="V851" t="s">
        <v>35</v>
      </c>
      <c r="W851" s="7">
        <v>41982.87364583333</v>
      </c>
      <c r="X851" s="7">
        <v>42012.87364583333</v>
      </c>
      <c r="Y851" t="str">
        <f>VLOOKUP(H851,goalrangelookup,2,TRUE)</f>
        <v>1000-4999</v>
      </c>
    </row>
    <row r="852" spans="5:25" ht="28.8" x14ac:dyDescent="0.3">
      <c r="E852">
        <v>3898</v>
      </c>
      <c r="F852" s="4" t="s">
        <v>1761</v>
      </c>
      <c r="G852" s="4" t="s">
        <v>1762</v>
      </c>
      <c r="H852" s="5">
        <v>2500</v>
      </c>
      <c r="I852" s="6">
        <v>814</v>
      </c>
      <c r="J852" t="s">
        <v>244</v>
      </c>
      <c r="K852" t="s">
        <v>31</v>
      </c>
      <c r="L852" t="s">
        <v>32</v>
      </c>
      <c r="M852">
        <v>1439827200</v>
      </c>
      <c r="N852">
        <v>1436355270</v>
      </c>
      <c r="O852" t="b">
        <v>0</v>
      </c>
      <c r="P852">
        <v>16</v>
      </c>
      <c r="Q852" t="b">
        <v>0</v>
      </c>
      <c r="R852" t="s">
        <v>33</v>
      </c>
      <c r="S852">
        <v>33</v>
      </c>
      <c r="T852">
        <v>50.88</v>
      </c>
      <c r="U852" t="s">
        <v>34</v>
      </c>
      <c r="V852" t="s">
        <v>35</v>
      </c>
      <c r="W852" s="7">
        <v>42193.482291666667</v>
      </c>
      <c r="X852" s="7">
        <v>42233.666666666672</v>
      </c>
      <c r="Y852" t="str">
        <f>VLOOKUP(H852,goalrangelookup,2,TRUE)</f>
        <v>1000-4999</v>
      </c>
    </row>
    <row r="853" spans="5:25" x14ac:dyDescent="0.3">
      <c r="E853">
        <v>3899</v>
      </c>
      <c r="F853" s="4" t="s">
        <v>1763</v>
      </c>
      <c r="G853" s="4" t="s">
        <v>1764</v>
      </c>
      <c r="H853" s="5">
        <v>10000</v>
      </c>
      <c r="I853" s="6">
        <v>125</v>
      </c>
      <c r="J853" t="s">
        <v>244</v>
      </c>
      <c r="K853" t="s">
        <v>38</v>
      </c>
      <c r="L853" t="s">
        <v>39</v>
      </c>
      <c r="M853">
        <v>1407868561</v>
      </c>
      <c r="N853">
        <v>1406140561</v>
      </c>
      <c r="O853" t="b">
        <v>0</v>
      </c>
      <c r="P853">
        <v>2</v>
      </c>
      <c r="Q853" t="b">
        <v>0</v>
      </c>
      <c r="R853" t="s">
        <v>33</v>
      </c>
      <c r="S853">
        <v>1</v>
      </c>
      <c r="T853">
        <v>62.5</v>
      </c>
      <c r="U853" t="s">
        <v>34</v>
      </c>
      <c r="V853" t="s">
        <v>35</v>
      </c>
      <c r="W853" s="7">
        <v>41843.775011574071</v>
      </c>
      <c r="X853" s="7">
        <v>41863.775011574071</v>
      </c>
      <c r="Y853" t="str">
        <f>VLOOKUP(H853,goalrangelookup,2,TRUE)</f>
        <v>10000-14999</v>
      </c>
    </row>
    <row r="854" spans="5:25" x14ac:dyDescent="0.3">
      <c r="E854">
        <v>3900</v>
      </c>
      <c r="F854" s="4" t="s">
        <v>1765</v>
      </c>
      <c r="G854" s="4" t="s">
        <v>1766</v>
      </c>
      <c r="H854" s="5">
        <v>2500</v>
      </c>
      <c r="I854" s="6">
        <v>135</v>
      </c>
      <c r="J854" t="s">
        <v>244</v>
      </c>
      <c r="K854" t="s">
        <v>38</v>
      </c>
      <c r="L854" t="s">
        <v>39</v>
      </c>
      <c r="M854">
        <v>1433988791</v>
      </c>
      <c r="N854">
        <v>1431396791</v>
      </c>
      <c r="O854" t="b">
        <v>0</v>
      </c>
      <c r="P854">
        <v>5</v>
      </c>
      <c r="Q854" t="b">
        <v>0</v>
      </c>
      <c r="R854" t="s">
        <v>33</v>
      </c>
      <c r="S854">
        <v>5</v>
      </c>
      <c r="T854">
        <v>27</v>
      </c>
      <c r="U854" t="s">
        <v>34</v>
      </c>
      <c r="V854" t="s">
        <v>35</v>
      </c>
      <c r="W854" s="7">
        <v>42136.092488425929</v>
      </c>
      <c r="X854" s="7">
        <v>42166.092488425929</v>
      </c>
      <c r="Y854" t="str">
        <f>VLOOKUP(H854,goalrangelookup,2,TRUE)</f>
        <v>1000-4999</v>
      </c>
    </row>
    <row r="855" spans="5:25" x14ac:dyDescent="0.3">
      <c r="E855">
        <v>3901</v>
      </c>
      <c r="F855" s="4" t="s">
        <v>1767</v>
      </c>
      <c r="G855" s="4" t="s">
        <v>1768</v>
      </c>
      <c r="H855" s="5">
        <v>3000</v>
      </c>
      <c r="I855" s="6">
        <v>25</v>
      </c>
      <c r="J855" t="s">
        <v>244</v>
      </c>
      <c r="K855" t="s">
        <v>38</v>
      </c>
      <c r="L855" t="s">
        <v>39</v>
      </c>
      <c r="M855">
        <v>1450554599</v>
      </c>
      <c r="N855">
        <v>1447098599</v>
      </c>
      <c r="O855" t="b">
        <v>0</v>
      </c>
      <c r="P855">
        <v>1</v>
      </c>
      <c r="Q855" t="b">
        <v>0</v>
      </c>
      <c r="R855" t="s">
        <v>33</v>
      </c>
      <c r="S855">
        <v>1</v>
      </c>
      <c r="T855">
        <v>25</v>
      </c>
      <c r="U855" t="s">
        <v>34</v>
      </c>
      <c r="V855" t="s">
        <v>35</v>
      </c>
      <c r="W855" s="7">
        <v>42317.826377314821</v>
      </c>
      <c r="X855" s="7">
        <v>42357.826377314821</v>
      </c>
      <c r="Y855" t="str">
        <f>VLOOKUP(H855,goalrangelookup,2,TRUE)</f>
        <v>1000-4999</v>
      </c>
    </row>
    <row r="856" spans="5:25" x14ac:dyDescent="0.3">
      <c r="E856">
        <v>3902</v>
      </c>
      <c r="F856" s="4" t="s">
        <v>1769</v>
      </c>
      <c r="G856" s="4" t="s">
        <v>1770</v>
      </c>
      <c r="H856" s="5">
        <v>3000</v>
      </c>
      <c r="I856" s="6">
        <v>1465</v>
      </c>
      <c r="J856" t="s">
        <v>244</v>
      </c>
      <c r="K856" t="s">
        <v>31</v>
      </c>
      <c r="L856" t="s">
        <v>32</v>
      </c>
      <c r="M856">
        <v>1479125642</v>
      </c>
      <c r="N856">
        <v>1476962042</v>
      </c>
      <c r="O856" t="b">
        <v>0</v>
      </c>
      <c r="P856">
        <v>31</v>
      </c>
      <c r="Q856" t="b">
        <v>0</v>
      </c>
      <c r="R856" t="s">
        <v>33</v>
      </c>
      <c r="S856">
        <v>49</v>
      </c>
      <c r="T856">
        <v>47.26</v>
      </c>
      <c r="U856" t="s">
        <v>34</v>
      </c>
      <c r="V856" t="s">
        <v>35</v>
      </c>
      <c r="W856" s="7">
        <v>42663.468078703707</v>
      </c>
      <c r="X856" s="7">
        <v>42688.509745370371</v>
      </c>
      <c r="Y856" t="str">
        <f>VLOOKUP(H856,goalrangelookup,2,TRUE)</f>
        <v>1000-4999</v>
      </c>
    </row>
    <row r="857" spans="5:25" x14ac:dyDescent="0.3">
      <c r="E857">
        <v>3903</v>
      </c>
      <c r="F857" s="4" t="s">
        <v>1771</v>
      </c>
      <c r="G857" s="4" t="s">
        <v>1772</v>
      </c>
      <c r="H857" s="5">
        <v>1500</v>
      </c>
      <c r="I857" s="6">
        <v>0</v>
      </c>
      <c r="J857" t="s">
        <v>244</v>
      </c>
      <c r="K857" t="s">
        <v>38</v>
      </c>
      <c r="L857" t="s">
        <v>39</v>
      </c>
      <c r="M857">
        <v>1439581080</v>
      </c>
      <c r="N857">
        <v>1435709765</v>
      </c>
      <c r="O857" t="b">
        <v>0</v>
      </c>
      <c r="P857">
        <v>0</v>
      </c>
      <c r="Q857" t="b">
        <v>0</v>
      </c>
      <c r="R857" t="s">
        <v>33</v>
      </c>
      <c r="S857">
        <v>0</v>
      </c>
      <c r="T857">
        <v>0</v>
      </c>
      <c r="U857" t="s">
        <v>34</v>
      </c>
      <c r="V857" t="s">
        <v>35</v>
      </c>
      <c r="W857" s="7">
        <v>42186.01116898148</v>
      </c>
      <c r="X857" s="7">
        <v>42230.818055555559</v>
      </c>
      <c r="Y857" t="str">
        <f>VLOOKUP(H857,goalrangelookup,2,TRUE)</f>
        <v>1000-4999</v>
      </c>
    </row>
    <row r="858" spans="5:25" x14ac:dyDescent="0.3">
      <c r="E858">
        <v>3904</v>
      </c>
      <c r="F858" s="4" t="s">
        <v>1773</v>
      </c>
      <c r="G858" s="4" t="s">
        <v>1774</v>
      </c>
      <c r="H858" s="5">
        <v>10000</v>
      </c>
      <c r="I858" s="6">
        <v>3</v>
      </c>
      <c r="J858" t="s">
        <v>244</v>
      </c>
      <c r="K858" t="s">
        <v>38</v>
      </c>
      <c r="L858" t="s">
        <v>39</v>
      </c>
      <c r="M858">
        <v>1429074240</v>
      </c>
      <c r="N858">
        <v>1427866200</v>
      </c>
      <c r="O858" t="b">
        <v>0</v>
      </c>
      <c r="P858">
        <v>2</v>
      </c>
      <c r="Q858" t="b">
        <v>0</v>
      </c>
      <c r="R858" t="s">
        <v>33</v>
      </c>
      <c r="S858">
        <v>0</v>
      </c>
      <c r="T858">
        <v>1.5</v>
      </c>
      <c r="U858" t="s">
        <v>34</v>
      </c>
      <c r="V858" t="s">
        <v>35</v>
      </c>
      <c r="W858" s="7">
        <v>42095.229166666672</v>
      </c>
      <c r="X858" s="7">
        <v>42109.211111111115</v>
      </c>
      <c r="Y858" t="str">
        <f>VLOOKUP(H858,goalrangelookup,2,TRUE)</f>
        <v>10000-14999</v>
      </c>
    </row>
    <row r="859" spans="5:25" x14ac:dyDescent="0.3">
      <c r="E859">
        <v>3905</v>
      </c>
      <c r="F859" s="4" t="s">
        <v>1775</v>
      </c>
      <c r="G859" s="4" t="s">
        <v>1776</v>
      </c>
      <c r="H859" s="5">
        <v>1500</v>
      </c>
      <c r="I859" s="6">
        <v>173</v>
      </c>
      <c r="J859" t="s">
        <v>244</v>
      </c>
      <c r="K859" t="s">
        <v>31</v>
      </c>
      <c r="L859" t="s">
        <v>32</v>
      </c>
      <c r="M859">
        <v>1434063600</v>
      </c>
      <c r="N859">
        <v>1430405903</v>
      </c>
      <c r="O859" t="b">
        <v>0</v>
      </c>
      <c r="P859">
        <v>7</v>
      </c>
      <c r="Q859" t="b">
        <v>0</v>
      </c>
      <c r="R859" t="s">
        <v>33</v>
      </c>
      <c r="S859">
        <v>12</v>
      </c>
      <c r="T859">
        <v>24.71</v>
      </c>
      <c r="U859" t="s">
        <v>34</v>
      </c>
      <c r="V859" t="s">
        <v>35</v>
      </c>
      <c r="W859" s="7">
        <v>42124.623877314814</v>
      </c>
      <c r="X859" s="7">
        <v>42166.958333333328</v>
      </c>
      <c r="Y859" t="str">
        <f>VLOOKUP(H859,goalrangelookup,2,TRUE)</f>
        <v>1000-4999</v>
      </c>
    </row>
    <row r="860" spans="5:25" x14ac:dyDescent="0.3">
      <c r="E860">
        <v>3906</v>
      </c>
      <c r="F860" s="4" t="s">
        <v>1777</v>
      </c>
      <c r="G860" s="4" t="s">
        <v>1778</v>
      </c>
      <c r="H860" s="5">
        <v>1500</v>
      </c>
      <c r="I860" s="6">
        <v>1010</v>
      </c>
      <c r="J860" t="s">
        <v>244</v>
      </c>
      <c r="K860" t="s">
        <v>31</v>
      </c>
      <c r="L860" t="s">
        <v>32</v>
      </c>
      <c r="M860">
        <v>1435325100</v>
      </c>
      <c r="N860">
        <v>1432072893</v>
      </c>
      <c r="O860" t="b">
        <v>0</v>
      </c>
      <c r="P860">
        <v>16</v>
      </c>
      <c r="Q860" t="b">
        <v>0</v>
      </c>
      <c r="R860" t="s">
        <v>33</v>
      </c>
      <c r="S860">
        <v>67</v>
      </c>
      <c r="T860">
        <v>63.13</v>
      </c>
      <c r="U860" t="s">
        <v>34</v>
      </c>
      <c r="V860" t="s">
        <v>35</v>
      </c>
      <c r="W860" s="7">
        <v>42143.917743055557</v>
      </c>
      <c r="X860" s="7">
        <v>42181.559027777781</v>
      </c>
      <c r="Y860" t="str">
        <f>VLOOKUP(H860,goalrangelookup,2,TRUE)</f>
        <v>1000-4999</v>
      </c>
    </row>
    <row r="861" spans="5:25" x14ac:dyDescent="0.3">
      <c r="E861">
        <v>3907</v>
      </c>
      <c r="F861" s="4" t="s">
        <v>1779</v>
      </c>
      <c r="G861" s="4" t="s">
        <v>1780</v>
      </c>
      <c r="H861" s="5">
        <v>1000</v>
      </c>
      <c r="I861" s="6">
        <v>153</v>
      </c>
      <c r="J861" t="s">
        <v>244</v>
      </c>
      <c r="K861" t="s">
        <v>38</v>
      </c>
      <c r="L861" t="s">
        <v>39</v>
      </c>
      <c r="M861">
        <v>1414354080</v>
      </c>
      <c r="N861">
        <v>1411587606</v>
      </c>
      <c r="O861" t="b">
        <v>0</v>
      </c>
      <c r="P861">
        <v>4</v>
      </c>
      <c r="Q861" t="b">
        <v>0</v>
      </c>
      <c r="R861" t="s">
        <v>33</v>
      </c>
      <c r="S861">
        <v>15</v>
      </c>
      <c r="T861">
        <v>38.25</v>
      </c>
      <c r="U861" t="s">
        <v>34</v>
      </c>
      <c r="V861" t="s">
        <v>35</v>
      </c>
      <c r="W861" s="7">
        <v>41906.819513888891</v>
      </c>
      <c r="X861" s="7">
        <v>41938.838888888888</v>
      </c>
      <c r="Y861" t="str">
        <f>VLOOKUP(H861,goalrangelookup,2,TRUE)</f>
        <v>1000-4999</v>
      </c>
    </row>
    <row r="862" spans="5:25" x14ac:dyDescent="0.3">
      <c r="E862">
        <v>3908</v>
      </c>
      <c r="F862" s="4" t="s">
        <v>1781</v>
      </c>
      <c r="G862" s="4" t="s">
        <v>1782</v>
      </c>
      <c r="H862" s="5">
        <v>750</v>
      </c>
      <c r="I862" s="6">
        <v>65</v>
      </c>
      <c r="J862" t="s">
        <v>244</v>
      </c>
      <c r="K862" t="s">
        <v>38</v>
      </c>
      <c r="L862" t="s">
        <v>39</v>
      </c>
      <c r="M862">
        <v>1406603696</v>
      </c>
      <c r="N862">
        <v>1405307696</v>
      </c>
      <c r="O862" t="b">
        <v>0</v>
      </c>
      <c r="P862">
        <v>4</v>
      </c>
      <c r="Q862" t="b">
        <v>0</v>
      </c>
      <c r="R862" t="s">
        <v>33</v>
      </c>
      <c r="S862">
        <v>9</v>
      </c>
      <c r="T862">
        <v>16.25</v>
      </c>
      <c r="U862" t="s">
        <v>34</v>
      </c>
      <c r="V862" t="s">
        <v>35</v>
      </c>
      <c r="W862" s="7">
        <v>41834.135370370372</v>
      </c>
      <c r="X862" s="7">
        <v>41849.135370370372</v>
      </c>
      <c r="Y862" t="str">
        <f>VLOOKUP(H862,goalrangelookup,2,TRUE)</f>
        <v>0-999</v>
      </c>
    </row>
    <row r="863" spans="5:25" x14ac:dyDescent="0.3">
      <c r="E863">
        <v>3909</v>
      </c>
      <c r="F863" s="4" t="s">
        <v>1783</v>
      </c>
      <c r="G863" s="4" t="s">
        <v>1784</v>
      </c>
      <c r="H863" s="5">
        <v>60000</v>
      </c>
      <c r="I863" s="6">
        <v>135</v>
      </c>
      <c r="J863" t="s">
        <v>244</v>
      </c>
      <c r="K863" t="s">
        <v>38</v>
      </c>
      <c r="L863" t="s">
        <v>39</v>
      </c>
      <c r="M863">
        <v>1410424642</v>
      </c>
      <c r="N863">
        <v>1407832642</v>
      </c>
      <c r="O863" t="b">
        <v>0</v>
      </c>
      <c r="P863">
        <v>4</v>
      </c>
      <c r="Q863" t="b">
        <v>0</v>
      </c>
      <c r="R863" t="s">
        <v>33</v>
      </c>
      <c r="S863">
        <v>0</v>
      </c>
      <c r="T863">
        <v>33.75</v>
      </c>
      <c r="U863" t="s">
        <v>34</v>
      </c>
      <c r="V863" t="s">
        <v>35</v>
      </c>
      <c r="W863" s="7">
        <v>41863.359282407408</v>
      </c>
      <c r="X863" s="7">
        <v>41893.359282407408</v>
      </c>
      <c r="Y863" t="str">
        <f>VLOOKUP(H863,goalrangelookup,2,TRUE)</f>
        <v>50000+</v>
      </c>
    </row>
    <row r="864" spans="5:25" x14ac:dyDescent="0.3">
      <c r="E864">
        <v>3910</v>
      </c>
      <c r="F864" s="4" t="s">
        <v>1785</v>
      </c>
      <c r="G864" s="4" t="s">
        <v>1786</v>
      </c>
      <c r="H864" s="5">
        <v>6000</v>
      </c>
      <c r="I864" s="6">
        <v>185</v>
      </c>
      <c r="J864" t="s">
        <v>244</v>
      </c>
      <c r="K864" t="s">
        <v>38</v>
      </c>
      <c r="L864" t="s">
        <v>39</v>
      </c>
      <c r="M864">
        <v>1441649397</v>
      </c>
      <c r="N864">
        <v>1439057397</v>
      </c>
      <c r="O864" t="b">
        <v>0</v>
      </c>
      <c r="P864">
        <v>3</v>
      </c>
      <c r="Q864" t="b">
        <v>0</v>
      </c>
      <c r="R864" t="s">
        <v>33</v>
      </c>
      <c r="S864">
        <v>3</v>
      </c>
      <c r="T864">
        <v>61.67</v>
      </c>
      <c r="U864" t="s">
        <v>34</v>
      </c>
      <c r="V864" t="s">
        <v>35</v>
      </c>
      <c r="W864" s="7">
        <v>42224.756909722222</v>
      </c>
      <c r="X864" s="7">
        <v>42254.756909722222</v>
      </c>
      <c r="Y864" t="str">
        <f>VLOOKUP(H864,goalrangelookup,2,TRUE)</f>
        <v>5000-9999</v>
      </c>
    </row>
    <row r="865" spans="5:25" x14ac:dyDescent="0.3">
      <c r="E865">
        <v>3911</v>
      </c>
      <c r="F865" s="4" t="s">
        <v>1787</v>
      </c>
      <c r="G865" s="4" t="s">
        <v>1788</v>
      </c>
      <c r="H865" s="5">
        <v>8000</v>
      </c>
      <c r="I865" s="6">
        <v>2993</v>
      </c>
      <c r="J865" t="s">
        <v>244</v>
      </c>
      <c r="K865" t="s">
        <v>38</v>
      </c>
      <c r="L865" t="s">
        <v>39</v>
      </c>
      <c r="M865">
        <v>1417033777</v>
      </c>
      <c r="N865">
        <v>1414438177</v>
      </c>
      <c r="O865" t="b">
        <v>0</v>
      </c>
      <c r="P865">
        <v>36</v>
      </c>
      <c r="Q865" t="b">
        <v>0</v>
      </c>
      <c r="R865" t="s">
        <v>33</v>
      </c>
      <c r="S865">
        <v>37</v>
      </c>
      <c r="T865">
        <v>83.14</v>
      </c>
      <c r="U865" t="s">
        <v>34</v>
      </c>
      <c r="V865" t="s">
        <v>35</v>
      </c>
      <c r="W865" s="7">
        <v>41939.8122337963</v>
      </c>
      <c r="X865" s="7">
        <v>41969.853900462964</v>
      </c>
      <c r="Y865" t="str">
        <f>VLOOKUP(H865,goalrangelookup,2,TRUE)</f>
        <v>5000-9999</v>
      </c>
    </row>
    <row r="866" spans="5:25" x14ac:dyDescent="0.3">
      <c r="E866">
        <v>3912</v>
      </c>
      <c r="F866" s="4" t="s">
        <v>1789</v>
      </c>
      <c r="G866" s="4" t="s">
        <v>1790</v>
      </c>
      <c r="H866" s="5">
        <v>15000</v>
      </c>
      <c r="I866" s="6">
        <v>1</v>
      </c>
      <c r="J866" t="s">
        <v>244</v>
      </c>
      <c r="K866" t="s">
        <v>38</v>
      </c>
      <c r="L866" t="s">
        <v>39</v>
      </c>
      <c r="M866">
        <v>1429936500</v>
      </c>
      <c r="N866">
        <v>1424759330</v>
      </c>
      <c r="O866" t="b">
        <v>0</v>
      </c>
      <c r="P866">
        <v>1</v>
      </c>
      <c r="Q866" t="b">
        <v>0</v>
      </c>
      <c r="R866" t="s">
        <v>33</v>
      </c>
      <c r="S866">
        <v>0</v>
      </c>
      <c r="T866">
        <v>1</v>
      </c>
      <c r="U866" t="s">
        <v>34</v>
      </c>
      <c r="V866" t="s">
        <v>35</v>
      </c>
      <c r="W866" s="7">
        <v>42059.270023148143</v>
      </c>
      <c r="X866" s="7">
        <v>42119.190972222219</v>
      </c>
      <c r="Y866" t="str">
        <f>VLOOKUP(H866,goalrangelookup,2,TRUE)</f>
        <v>15000-19999</v>
      </c>
    </row>
    <row r="867" spans="5:25" x14ac:dyDescent="0.3">
      <c r="E867">
        <v>3913</v>
      </c>
      <c r="F867" s="4" t="s">
        <v>1791</v>
      </c>
      <c r="G867" s="4" t="s">
        <v>1792</v>
      </c>
      <c r="H867" s="5">
        <v>10000</v>
      </c>
      <c r="I867" s="6">
        <v>1000</v>
      </c>
      <c r="J867" t="s">
        <v>244</v>
      </c>
      <c r="K867" t="s">
        <v>38</v>
      </c>
      <c r="L867" t="s">
        <v>39</v>
      </c>
      <c r="M867">
        <v>1448863449</v>
      </c>
      <c r="N867">
        <v>1446267849</v>
      </c>
      <c r="O867" t="b">
        <v>0</v>
      </c>
      <c r="P867">
        <v>7</v>
      </c>
      <c r="Q867" t="b">
        <v>0</v>
      </c>
      <c r="R867" t="s">
        <v>33</v>
      </c>
      <c r="S867">
        <v>10</v>
      </c>
      <c r="T867">
        <v>142.86000000000001</v>
      </c>
      <c r="U867" t="s">
        <v>34</v>
      </c>
      <c r="V867" t="s">
        <v>35</v>
      </c>
      <c r="W867" s="7">
        <v>42308.211215277777</v>
      </c>
      <c r="X867" s="7">
        <v>42338.252881944441</v>
      </c>
      <c r="Y867" t="str">
        <f>VLOOKUP(H867,goalrangelookup,2,TRUE)</f>
        <v>10000-14999</v>
      </c>
    </row>
    <row r="868" spans="5:25" x14ac:dyDescent="0.3">
      <c r="E868">
        <v>3914</v>
      </c>
      <c r="F868" s="4" t="s">
        <v>1793</v>
      </c>
      <c r="G868" s="4" t="s">
        <v>1794</v>
      </c>
      <c r="H868" s="5">
        <v>2500</v>
      </c>
      <c r="I868" s="6">
        <v>909</v>
      </c>
      <c r="J868" t="s">
        <v>244</v>
      </c>
      <c r="K868" t="s">
        <v>31</v>
      </c>
      <c r="L868" t="s">
        <v>32</v>
      </c>
      <c r="M868">
        <v>1431298740</v>
      </c>
      <c r="N868">
        <v>1429558756</v>
      </c>
      <c r="O868" t="b">
        <v>0</v>
      </c>
      <c r="P868">
        <v>27</v>
      </c>
      <c r="Q868" t="b">
        <v>0</v>
      </c>
      <c r="R868" t="s">
        <v>33</v>
      </c>
      <c r="S868">
        <v>36</v>
      </c>
      <c r="T868">
        <v>33.67</v>
      </c>
      <c r="U868" t="s">
        <v>34</v>
      </c>
      <c r="V868" t="s">
        <v>35</v>
      </c>
      <c r="W868" s="7">
        <v>42114.818935185183</v>
      </c>
      <c r="X868" s="7">
        <v>42134.957638888889</v>
      </c>
      <c r="Y868" t="str">
        <f>VLOOKUP(H868,goalrangelookup,2,TRUE)</f>
        <v>1000-4999</v>
      </c>
    </row>
    <row r="869" spans="5:25" x14ac:dyDescent="0.3">
      <c r="E869">
        <v>3915</v>
      </c>
      <c r="F869" s="4" t="s">
        <v>1795</v>
      </c>
      <c r="G869" s="4" t="s">
        <v>1796</v>
      </c>
      <c r="H869" s="5">
        <v>1500</v>
      </c>
      <c r="I869" s="6">
        <v>5</v>
      </c>
      <c r="J869" t="s">
        <v>244</v>
      </c>
      <c r="K869" t="s">
        <v>31</v>
      </c>
      <c r="L869" t="s">
        <v>32</v>
      </c>
      <c r="M869">
        <v>1464824309</v>
      </c>
      <c r="N869">
        <v>1462232309</v>
      </c>
      <c r="O869" t="b">
        <v>0</v>
      </c>
      <c r="P869">
        <v>1</v>
      </c>
      <c r="Q869" t="b">
        <v>0</v>
      </c>
      <c r="R869" t="s">
        <v>33</v>
      </c>
      <c r="S869">
        <v>0</v>
      </c>
      <c r="T869">
        <v>5</v>
      </c>
      <c r="U869" t="s">
        <v>34</v>
      </c>
      <c r="V869" t="s">
        <v>35</v>
      </c>
      <c r="W869" s="7">
        <v>42492.98505787037</v>
      </c>
      <c r="X869" s="7">
        <v>42522.98505787037</v>
      </c>
      <c r="Y869" t="str">
        <f>VLOOKUP(H869,goalrangelookup,2,TRUE)</f>
        <v>1000-4999</v>
      </c>
    </row>
    <row r="870" spans="5:25" x14ac:dyDescent="0.3">
      <c r="E870">
        <v>3916</v>
      </c>
      <c r="F870" s="4" t="s">
        <v>1797</v>
      </c>
      <c r="G870" s="4" t="s">
        <v>1798</v>
      </c>
      <c r="H870" s="5">
        <v>2000</v>
      </c>
      <c r="I870" s="6">
        <v>0</v>
      </c>
      <c r="J870" t="s">
        <v>244</v>
      </c>
      <c r="K870" t="s">
        <v>1438</v>
      </c>
      <c r="L870" t="s">
        <v>1439</v>
      </c>
      <c r="M870">
        <v>1464952752</v>
      </c>
      <c r="N870">
        <v>1462360752</v>
      </c>
      <c r="O870" t="b">
        <v>0</v>
      </c>
      <c r="P870">
        <v>0</v>
      </c>
      <c r="Q870" t="b">
        <v>0</v>
      </c>
      <c r="R870" t="s">
        <v>33</v>
      </c>
      <c r="S870">
        <v>0</v>
      </c>
      <c r="T870">
        <v>0</v>
      </c>
      <c r="U870" t="s">
        <v>34</v>
      </c>
      <c r="V870" t="s">
        <v>35</v>
      </c>
      <c r="W870" s="7">
        <v>42494.471666666665</v>
      </c>
      <c r="X870" s="7">
        <v>42524.471666666665</v>
      </c>
      <c r="Y870" t="str">
        <f>VLOOKUP(H870,goalrangelookup,2,TRUE)</f>
        <v>1000-4999</v>
      </c>
    </row>
    <row r="871" spans="5:25" x14ac:dyDescent="0.3">
      <c r="E871">
        <v>3917</v>
      </c>
      <c r="F871" s="4" t="s">
        <v>1799</v>
      </c>
      <c r="G871" s="4" t="s">
        <v>1800</v>
      </c>
      <c r="H871" s="5">
        <v>3500</v>
      </c>
      <c r="I871" s="6">
        <v>10</v>
      </c>
      <c r="J871" t="s">
        <v>244</v>
      </c>
      <c r="K871" t="s">
        <v>31</v>
      </c>
      <c r="L871" t="s">
        <v>32</v>
      </c>
      <c r="M871">
        <v>1410439161</v>
      </c>
      <c r="N871">
        <v>1407847161</v>
      </c>
      <c r="O871" t="b">
        <v>0</v>
      </c>
      <c r="P871">
        <v>1</v>
      </c>
      <c r="Q871" t="b">
        <v>0</v>
      </c>
      <c r="R871" t="s">
        <v>33</v>
      </c>
      <c r="S871">
        <v>0</v>
      </c>
      <c r="T871">
        <v>10</v>
      </c>
      <c r="U871" t="s">
        <v>34</v>
      </c>
      <c r="V871" t="s">
        <v>35</v>
      </c>
      <c r="W871" s="7">
        <v>41863.527326388888</v>
      </c>
      <c r="X871" s="7">
        <v>41893.527326388888</v>
      </c>
      <c r="Y871" t="str">
        <f>VLOOKUP(H871,goalrangelookup,2,TRUE)</f>
        <v>1000-4999</v>
      </c>
    </row>
    <row r="872" spans="5:25" x14ac:dyDescent="0.3">
      <c r="E872">
        <v>3918</v>
      </c>
      <c r="F872" s="4" t="s">
        <v>1801</v>
      </c>
      <c r="G872" s="4" t="s">
        <v>1802</v>
      </c>
      <c r="H872" s="5">
        <v>60000</v>
      </c>
      <c r="I872" s="6">
        <v>120</v>
      </c>
      <c r="J872" t="s">
        <v>244</v>
      </c>
      <c r="K872" t="s">
        <v>31</v>
      </c>
      <c r="L872" t="s">
        <v>32</v>
      </c>
      <c r="M872">
        <v>1407168000</v>
      </c>
      <c r="N872">
        <v>1406131023</v>
      </c>
      <c r="O872" t="b">
        <v>0</v>
      </c>
      <c r="P872">
        <v>3</v>
      </c>
      <c r="Q872" t="b">
        <v>0</v>
      </c>
      <c r="R872" t="s">
        <v>33</v>
      </c>
      <c r="S872">
        <v>0</v>
      </c>
      <c r="T872">
        <v>40</v>
      </c>
      <c r="U872" t="s">
        <v>34</v>
      </c>
      <c r="V872" t="s">
        <v>35</v>
      </c>
      <c r="W872" s="7">
        <v>41843.664618055554</v>
      </c>
      <c r="X872" s="7">
        <v>41855.666666666664</v>
      </c>
      <c r="Y872" t="str">
        <f>VLOOKUP(H872,goalrangelookup,2,TRUE)</f>
        <v>50000+</v>
      </c>
    </row>
    <row r="873" spans="5:25" x14ac:dyDescent="0.3">
      <c r="E873">
        <v>3919</v>
      </c>
      <c r="F873" s="4" t="s">
        <v>1803</v>
      </c>
      <c r="G873" s="4" t="s">
        <v>1804</v>
      </c>
      <c r="H873" s="5">
        <v>5000</v>
      </c>
      <c r="I873" s="6">
        <v>90</v>
      </c>
      <c r="J873" t="s">
        <v>244</v>
      </c>
      <c r="K873" t="s">
        <v>31</v>
      </c>
      <c r="L873" t="s">
        <v>32</v>
      </c>
      <c r="M873">
        <v>1453075200</v>
      </c>
      <c r="N873">
        <v>1450628773</v>
      </c>
      <c r="O873" t="b">
        <v>0</v>
      </c>
      <c r="P873">
        <v>3</v>
      </c>
      <c r="Q873" t="b">
        <v>0</v>
      </c>
      <c r="R873" t="s">
        <v>33</v>
      </c>
      <c r="S873">
        <v>2</v>
      </c>
      <c r="T873">
        <v>30</v>
      </c>
      <c r="U873" t="s">
        <v>34</v>
      </c>
      <c r="V873" t="s">
        <v>35</v>
      </c>
      <c r="W873" s="7">
        <v>42358.684872685189</v>
      </c>
      <c r="X873" s="7">
        <v>42387</v>
      </c>
      <c r="Y873" t="str">
        <f>VLOOKUP(H873,goalrangelookup,2,TRUE)</f>
        <v>5000-9999</v>
      </c>
    </row>
    <row r="874" spans="5:25" x14ac:dyDescent="0.3">
      <c r="E874">
        <v>3920</v>
      </c>
      <c r="F874" s="4" t="s">
        <v>1805</v>
      </c>
      <c r="G874" s="4" t="s">
        <v>1806</v>
      </c>
      <c r="H874" s="5">
        <v>2500</v>
      </c>
      <c r="I874" s="6">
        <v>135</v>
      </c>
      <c r="J874" t="s">
        <v>244</v>
      </c>
      <c r="K874" t="s">
        <v>31</v>
      </c>
      <c r="L874" t="s">
        <v>32</v>
      </c>
      <c r="M874">
        <v>1479032260</v>
      </c>
      <c r="N874">
        <v>1476436660</v>
      </c>
      <c r="O874" t="b">
        <v>0</v>
      </c>
      <c r="P874">
        <v>3</v>
      </c>
      <c r="Q874" t="b">
        <v>0</v>
      </c>
      <c r="R874" t="s">
        <v>33</v>
      </c>
      <c r="S874">
        <v>5</v>
      </c>
      <c r="T874">
        <v>45</v>
      </c>
      <c r="U874" t="s">
        <v>34</v>
      </c>
      <c r="V874" t="s">
        <v>35</v>
      </c>
      <c r="W874" s="7">
        <v>42657.38726851852</v>
      </c>
      <c r="X874" s="7">
        <v>42687.428935185191</v>
      </c>
      <c r="Y874" t="str">
        <f>VLOOKUP(H874,goalrangelookup,2,TRUE)</f>
        <v>1000-4999</v>
      </c>
    </row>
    <row r="875" spans="5:25" x14ac:dyDescent="0.3">
      <c r="E875">
        <v>3921</v>
      </c>
      <c r="F875" s="4" t="s">
        <v>1807</v>
      </c>
      <c r="G875" s="4" t="s">
        <v>1808</v>
      </c>
      <c r="H875" s="5">
        <v>3000</v>
      </c>
      <c r="I875" s="6">
        <v>0</v>
      </c>
      <c r="J875" t="s">
        <v>244</v>
      </c>
      <c r="K875" t="s">
        <v>31</v>
      </c>
      <c r="L875" t="s">
        <v>32</v>
      </c>
      <c r="M875">
        <v>1414346400</v>
      </c>
      <c r="N875">
        <v>1413291655</v>
      </c>
      <c r="O875" t="b">
        <v>0</v>
      </c>
      <c r="P875">
        <v>0</v>
      </c>
      <c r="Q875" t="b">
        <v>0</v>
      </c>
      <c r="R875" t="s">
        <v>33</v>
      </c>
      <c r="S875">
        <v>0</v>
      </c>
      <c r="T875">
        <v>0</v>
      </c>
      <c r="U875" t="s">
        <v>34</v>
      </c>
      <c r="V875" t="s">
        <v>35</v>
      </c>
      <c r="W875" s="7">
        <v>41926.542303240742</v>
      </c>
      <c r="X875" s="7">
        <v>41938.75</v>
      </c>
      <c r="Y875" t="str">
        <f>VLOOKUP(H875,goalrangelookup,2,TRUE)</f>
        <v>1000-4999</v>
      </c>
    </row>
    <row r="876" spans="5:25" x14ac:dyDescent="0.3">
      <c r="E876">
        <v>3922</v>
      </c>
      <c r="F876" s="4" t="s">
        <v>1809</v>
      </c>
      <c r="G876" s="4" t="s">
        <v>1810</v>
      </c>
      <c r="H876" s="5">
        <v>750</v>
      </c>
      <c r="I876" s="6">
        <v>61</v>
      </c>
      <c r="J876" t="s">
        <v>244</v>
      </c>
      <c r="K876" t="s">
        <v>38</v>
      </c>
      <c r="L876" t="s">
        <v>39</v>
      </c>
      <c r="M876">
        <v>1425337200</v>
      </c>
      <c r="N876">
        <v>1421432810</v>
      </c>
      <c r="O876" t="b">
        <v>0</v>
      </c>
      <c r="P876">
        <v>6</v>
      </c>
      <c r="Q876" t="b">
        <v>0</v>
      </c>
      <c r="R876" t="s">
        <v>33</v>
      </c>
      <c r="S876">
        <v>8</v>
      </c>
      <c r="T876">
        <v>10.17</v>
      </c>
      <c r="U876" t="s">
        <v>34</v>
      </c>
      <c r="V876" t="s">
        <v>35</v>
      </c>
      <c r="W876" s="7">
        <v>42020.768634259264</v>
      </c>
      <c r="X876" s="7">
        <v>42065.958333333328</v>
      </c>
      <c r="Y876" t="str">
        <f>VLOOKUP(H876,goalrangelookup,2,TRUE)</f>
        <v>0-999</v>
      </c>
    </row>
    <row r="877" spans="5:25" x14ac:dyDescent="0.3">
      <c r="E877">
        <v>3923</v>
      </c>
      <c r="F877" s="4" t="s">
        <v>1811</v>
      </c>
      <c r="G877" s="4" t="s">
        <v>1812</v>
      </c>
      <c r="H877" s="5">
        <v>11500</v>
      </c>
      <c r="I877" s="6">
        <v>1384</v>
      </c>
      <c r="J877" t="s">
        <v>244</v>
      </c>
      <c r="K877" t="s">
        <v>31</v>
      </c>
      <c r="L877" t="s">
        <v>32</v>
      </c>
      <c r="M877">
        <v>1428622271</v>
      </c>
      <c r="N877">
        <v>1426203071</v>
      </c>
      <c r="O877" t="b">
        <v>0</v>
      </c>
      <c r="P877">
        <v>17</v>
      </c>
      <c r="Q877" t="b">
        <v>0</v>
      </c>
      <c r="R877" t="s">
        <v>33</v>
      </c>
      <c r="S877">
        <v>12</v>
      </c>
      <c r="T877">
        <v>81.41</v>
      </c>
      <c r="U877" t="s">
        <v>34</v>
      </c>
      <c r="V877" t="s">
        <v>35</v>
      </c>
      <c r="W877" s="7">
        <v>42075.979988425926</v>
      </c>
      <c r="X877" s="7">
        <v>42103.979988425926</v>
      </c>
      <c r="Y877" t="str">
        <f>VLOOKUP(H877,goalrangelookup,2,TRUE)</f>
        <v>10000-14999</v>
      </c>
    </row>
    <row r="878" spans="5:25" x14ac:dyDescent="0.3">
      <c r="E878">
        <v>3924</v>
      </c>
      <c r="F878" s="4" t="s">
        <v>1813</v>
      </c>
      <c r="G878" s="4" t="s">
        <v>1814</v>
      </c>
      <c r="H878" s="5">
        <v>15000</v>
      </c>
      <c r="I878" s="6">
        <v>2290</v>
      </c>
      <c r="J878" t="s">
        <v>244</v>
      </c>
      <c r="K878" t="s">
        <v>38</v>
      </c>
      <c r="L878" t="s">
        <v>39</v>
      </c>
      <c r="M878">
        <v>1403823722</v>
      </c>
      <c r="N878">
        <v>1401231722</v>
      </c>
      <c r="O878" t="b">
        <v>0</v>
      </c>
      <c r="P878">
        <v>40</v>
      </c>
      <c r="Q878" t="b">
        <v>0</v>
      </c>
      <c r="R878" t="s">
        <v>33</v>
      </c>
      <c r="S878">
        <v>15</v>
      </c>
      <c r="T878">
        <v>57.25</v>
      </c>
      <c r="U878" t="s">
        <v>34</v>
      </c>
      <c r="V878" t="s">
        <v>35</v>
      </c>
      <c r="W878" s="7">
        <v>41786.959745370368</v>
      </c>
      <c r="X878" s="7">
        <v>41816.959745370368</v>
      </c>
      <c r="Y878" t="str">
        <f>VLOOKUP(H878,goalrangelookup,2,TRUE)</f>
        <v>15000-19999</v>
      </c>
    </row>
    <row r="879" spans="5:25" ht="28.8" x14ac:dyDescent="0.3">
      <c r="E879">
        <v>3925</v>
      </c>
      <c r="F879" s="4" t="s">
        <v>1815</v>
      </c>
      <c r="G879" s="4" t="s">
        <v>1816</v>
      </c>
      <c r="H879" s="5">
        <v>150</v>
      </c>
      <c r="I879" s="6">
        <v>15</v>
      </c>
      <c r="J879" t="s">
        <v>244</v>
      </c>
      <c r="K879" t="s">
        <v>38</v>
      </c>
      <c r="L879" t="s">
        <v>39</v>
      </c>
      <c r="M879">
        <v>1406753639</v>
      </c>
      <c r="N879">
        <v>1404161639</v>
      </c>
      <c r="O879" t="b">
        <v>0</v>
      </c>
      <c r="P879">
        <v>3</v>
      </c>
      <c r="Q879" t="b">
        <v>0</v>
      </c>
      <c r="R879" t="s">
        <v>33</v>
      </c>
      <c r="S879">
        <v>10</v>
      </c>
      <c r="T879">
        <v>5</v>
      </c>
      <c r="U879" t="s">
        <v>34</v>
      </c>
      <c r="V879" t="s">
        <v>35</v>
      </c>
      <c r="W879" s="7">
        <v>41820.870821759258</v>
      </c>
      <c r="X879" s="7">
        <v>41850.870821759258</v>
      </c>
      <c r="Y879" t="str">
        <f>VLOOKUP(H879,goalrangelookup,2,TRUE)</f>
        <v>0-999</v>
      </c>
    </row>
    <row r="880" spans="5:25" x14ac:dyDescent="0.3">
      <c r="E880">
        <v>3926</v>
      </c>
      <c r="F880" s="4" t="s">
        <v>1817</v>
      </c>
      <c r="G880" s="4" t="s">
        <v>1818</v>
      </c>
      <c r="H880" s="5">
        <v>5000</v>
      </c>
      <c r="I880" s="6">
        <v>15</v>
      </c>
      <c r="J880" t="s">
        <v>244</v>
      </c>
      <c r="K880" t="s">
        <v>146</v>
      </c>
      <c r="L880" t="s">
        <v>147</v>
      </c>
      <c r="M880">
        <v>1419645748</v>
      </c>
      <c r="N880">
        <v>1417053748</v>
      </c>
      <c r="O880" t="b">
        <v>0</v>
      </c>
      <c r="P880">
        <v>1</v>
      </c>
      <c r="Q880" t="b">
        <v>0</v>
      </c>
      <c r="R880" t="s">
        <v>33</v>
      </c>
      <c r="S880">
        <v>0</v>
      </c>
      <c r="T880">
        <v>15</v>
      </c>
      <c r="U880" t="s">
        <v>34</v>
      </c>
      <c r="V880" t="s">
        <v>35</v>
      </c>
      <c r="W880" s="7">
        <v>41970.085046296299</v>
      </c>
      <c r="X880" s="7">
        <v>42000.085046296299</v>
      </c>
      <c r="Y880" t="str">
        <f>VLOOKUP(H880,goalrangelookup,2,TRUE)</f>
        <v>5000-9999</v>
      </c>
    </row>
    <row r="881" spans="5:25" x14ac:dyDescent="0.3">
      <c r="E881">
        <v>3927</v>
      </c>
      <c r="F881" s="4" t="s">
        <v>1819</v>
      </c>
      <c r="G881" s="4" t="s">
        <v>1820</v>
      </c>
      <c r="H881" s="5">
        <v>2500</v>
      </c>
      <c r="I881" s="6">
        <v>25</v>
      </c>
      <c r="J881" t="s">
        <v>244</v>
      </c>
      <c r="K881" t="s">
        <v>31</v>
      </c>
      <c r="L881" t="s">
        <v>32</v>
      </c>
      <c r="M881">
        <v>1407565504</v>
      </c>
      <c r="N881">
        <v>1404973504</v>
      </c>
      <c r="O881" t="b">
        <v>0</v>
      </c>
      <c r="P881">
        <v>2</v>
      </c>
      <c r="Q881" t="b">
        <v>0</v>
      </c>
      <c r="R881" t="s">
        <v>33</v>
      </c>
      <c r="S881">
        <v>1</v>
      </c>
      <c r="T881">
        <v>12.5</v>
      </c>
      <c r="U881" t="s">
        <v>34</v>
      </c>
      <c r="V881" t="s">
        <v>35</v>
      </c>
      <c r="W881" s="7">
        <v>41830.267407407409</v>
      </c>
      <c r="X881" s="7">
        <v>41860.267407407409</v>
      </c>
      <c r="Y881" t="str">
        <f>VLOOKUP(H881,goalrangelookup,2,TRUE)</f>
        <v>1000-4999</v>
      </c>
    </row>
    <row r="882" spans="5:25" x14ac:dyDescent="0.3">
      <c r="E882">
        <v>3928</v>
      </c>
      <c r="F882" s="4" t="s">
        <v>1821</v>
      </c>
      <c r="G882" s="4" t="s">
        <v>1822</v>
      </c>
      <c r="H882" s="5">
        <v>5000</v>
      </c>
      <c r="I882" s="6">
        <v>651</v>
      </c>
      <c r="J882" t="s">
        <v>244</v>
      </c>
      <c r="K882" t="s">
        <v>38</v>
      </c>
      <c r="L882" t="s">
        <v>39</v>
      </c>
      <c r="M882">
        <v>1444971540</v>
      </c>
      <c r="N882">
        <v>1442593427</v>
      </c>
      <c r="O882" t="b">
        <v>0</v>
      </c>
      <c r="P882">
        <v>7</v>
      </c>
      <c r="Q882" t="b">
        <v>0</v>
      </c>
      <c r="R882" t="s">
        <v>33</v>
      </c>
      <c r="S882">
        <v>13</v>
      </c>
      <c r="T882">
        <v>93</v>
      </c>
      <c r="U882" t="s">
        <v>34</v>
      </c>
      <c r="V882" t="s">
        <v>35</v>
      </c>
      <c r="W882" s="7">
        <v>42265.683182870373</v>
      </c>
      <c r="X882" s="7">
        <v>42293.207638888889</v>
      </c>
      <c r="Y882" t="str">
        <f>VLOOKUP(H882,goalrangelookup,2,TRUE)</f>
        <v>5000-9999</v>
      </c>
    </row>
    <row r="883" spans="5:25" x14ac:dyDescent="0.3">
      <c r="E883">
        <v>3929</v>
      </c>
      <c r="F883" s="4" t="s">
        <v>1823</v>
      </c>
      <c r="G883" s="4" t="s">
        <v>1824</v>
      </c>
      <c r="H883" s="5">
        <v>20000</v>
      </c>
      <c r="I883" s="6">
        <v>453</v>
      </c>
      <c r="J883" t="s">
        <v>244</v>
      </c>
      <c r="K883" t="s">
        <v>38</v>
      </c>
      <c r="L883" t="s">
        <v>39</v>
      </c>
      <c r="M883">
        <v>1474228265</v>
      </c>
      <c r="N883">
        <v>1471636265</v>
      </c>
      <c r="O883" t="b">
        <v>0</v>
      </c>
      <c r="P883">
        <v>14</v>
      </c>
      <c r="Q883" t="b">
        <v>0</v>
      </c>
      <c r="R883" t="s">
        <v>33</v>
      </c>
      <c r="S883">
        <v>2</v>
      </c>
      <c r="T883">
        <v>32.36</v>
      </c>
      <c r="U883" t="s">
        <v>34</v>
      </c>
      <c r="V883" t="s">
        <v>35</v>
      </c>
      <c r="W883" s="7">
        <v>42601.827141203699</v>
      </c>
      <c r="X883" s="7">
        <v>42631.827141203699</v>
      </c>
      <c r="Y883" t="str">
        <f>VLOOKUP(H883,goalrangelookup,2,TRUE)</f>
        <v>25000-29999</v>
      </c>
    </row>
    <row r="884" spans="5:25" x14ac:dyDescent="0.3">
      <c r="E884">
        <v>3930</v>
      </c>
      <c r="F884" s="4" t="s">
        <v>1825</v>
      </c>
      <c r="G884" s="4" t="s">
        <v>1826</v>
      </c>
      <c r="H884" s="5">
        <v>10000</v>
      </c>
      <c r="I884" s="6">
        <v>0</v>
      </c>
      <c r="J884" t="s">
        <v>244</v>
      </c>
      <c r="K884" t="s">
        <v>146</v>
      </c>
      <c r="L884" t="s">
        <v>147</v>
      </c>
      <c r="M884">
        <v>1459490400</v>
      </c>
      <c r="N884">
        <v>1457078868</v>
      </c>
      <c r="O884" t="b">
        <v>0</v>
      </c>
      <c r="P884">
        <v>0</v>
      </c>
      <c r="Q884" t="b">
        <v>0</v>
      </c>
      <c r="R884" t="s">
        <v>33</v>
      </c>
      <c r="S884">
        <v>0</v>
      </c>
      <c r="T884">
        <v>0</v>
      </c>
      <c r="U884" t="s">
        <v>34</v>
      </c>
      <c r="V884" t="s">
        <v>35</v>
      </c>
      <c r="W884" s="7">
        <v>42433.338749999995</v>
      </c>
      <c r="X884" s="7">
        <v>42461.25</v>
      </c>
      <c r="Y884" t="str">
        <f>VLOOKUP(H884,goalrangelookup,2,TRUE)</f>
        <v>10000-14999</v>
      </c>
    </row>
    <row r="885" spans="5:25" x14ac:dyDescent="0.3">
      <c r="E885">
        <v>3931</v>
      </c>
      <c r="F885" s="4" t="s">
        <v>1827</v>
      </c>
      <c r="G885" s="4" t="s">
        <v>1828</v>
      </c>
      <c r="H885" s="5">
        <v>8000</v>
      </c>
      <c r="I885" s="6">
        <v>0</v>
      </c>
      <c r="J885" t="s">
        <v>244</v>
      </c>
      <c r="K885" t="s">
        <v>38</v>
      </c>
      <c r="L885" t="s">
        <v>39</v>
      </c>
      <c r="M885">
        <v>1441510707</v>
      </c>
      <c r="N885">
        <v>1439350707</v>
      </c>
      <c r="O885" t="b">
        <v>0</v>
      </c>
      <c r="P885">
        <v>0</v>
      </c>
      <c r="Q885" t="b">
        <v>0</v>
      </c>
      <c r="R885" t="s">
        <v>33</v>
      </c>
      <c r="S885">
        <v>0</v>
      </c>
      <c r="T885">
        <v>0</v>
      </c>
      <c r="U885" t="s">
        <v>34</v>
      </c>
      <c r="V885" t="s">
        <v>35</v>
      </c>
      <c r="W885" s="7">
        <v>42228.151701388888</v>
      </c>
      <c r="X885" s="7">
        <v>42253.151701388888</v>
      </c>
      <c r="Y885" t="str">
        <f>VLOOKUP(H885,goalrangelookup,2,TRUE)</f>
        <v>5000-9999</v>
      </c>
    </row>
    <row r="886" spans="5:25" x14ac:dyDescent="0.3">
      <c r="E886">
        <v>3932</v>
      </c>
      <c r="F886" s="4" t="s">
        <v>1829</v>
      </c>
      <c r="G886" s="4" t="s">
        <v>1830</v>
      </c>
      <c r="H886" s="5">
        <v>12000</v>
      </c>
      <c r="I886" s="6">
        <v>1</v>
      </c>
      <c r="J886" t="s">
        <v>244</v>
      </c>
      <c r="K886" t="s">
        <v>38</v>
      </c>
      <c r="L886" t="s">
        <v>39</v>
      </c>
      <c r="M886">
        <v>1458097364</v>
      </c>
      <c r="N886">
        <v>1455508964</v>
      </c>
      <c r="O886" t="b">
        <v>0</v>
      </c>
      <c r="P886">
        <v>1</v>
      </c>
      <c r="Q886" t="b">
        <v>0</v>
      </c>
      <c r="R886" t="s">
        <v>33</v>
      </c>
      <c r="S886">
        <v>0</v>
      </c>
      <c r="T886">
        <v>1</v>
      </c>
      <c r="U886" t="s">
        <v>34</v>
      </c>
      <c r="V886" t="s">
        <v>35</v>
      </c>
      <c r="W886" s="7">
        <v>42415.168564814812</v>
      </c>
      <c r="X886" s="7">
        <v>42445.126898148148</v>
      </c>
      <c r="Y886" t="str">
        <f>VLOOKUP(H886,goalrangelookup,2,TRUE)</f>
        <v>10000-14999</v>
      </c>
    </row>
    <row r="887" spans="5:25" x14ac:dyDescent="0.3">
      <c r="E887">
        <v>3933</v>
      </c>
      <c r="F887" s="4" t="s">
        <v>1831</v>
      </c>
      <c r="G887" s="4" t="s">
        <v>1832</v>
      </c>
      <c r="H887" s="5">
        <v>7000</v>
      </c>
      <c r="I887" s="6">
        <v>1102</v>
      </c>
      <c r="J887" t="s">
        <v>244</v>
      </c>
      <c r="K887" t="s">
        <v>38</v>
      </c>
      <c r="L887" t="s">
        <v>39</v>
      </c>
      <c r="M887">
        <v>1468716180</v>
      </c>
      <c r="N887">
        <v>1466205262</v>
      </c>
      <c r="O887" t="b">
        <v>0</v>
      </c>
      <c r="P887">
        <v>12</v>
      </c>
      <c r="Q887" t="b">
        <v>0</v>
      </c>
      <c r="R887" t="s">
        <v>33</v>
      </c>
      <c r="S887">
        <v>16</v>
      </c>
      <c r="T887">
        <v>91.83</v>
      </c>
      <c r="U887" t="s">
        <v>34</v>
      </c>
      <c r="V887" t="s">
        <v>35</v>
      </c>
      <c r="W887" s="7">
        <v>42538.968310185184</v>
      </c>
      <c r="X887" s="7">
        <v>42568.029861111107</v>
      </c>
      <c r="Y887" t="str">
        <f>VLOOKUP(H887,goalrangelookup,2,TRUE)</f>
        <v>5000-9999</v>
      </c>
    </row>
    <row r="888" spans="5:25" x14ac:dyDescent="0.3">
      <c r="E888">
        <v>3934</v>
      </c>
      <c r="F888" s="4" t="s">
        <v>1833</v>
      </c>
      <c r="G888" s="4" t="s">
        <v>1834</v>
      </c>
      <c r="H888" s="5">
        <v>5000</v>
      </c>
      <c r="I888" s="6">
        <v>550</v>
      </c>
      <c r="J888" t="s">
        <v>244</v>
      </c>
      <c r="K888" t="s">
        <v>38</v>
      </c>
      <c r="L888" t="s">
        <v>39</v>
      </c>
      <c r="M888">
        <v>1443704400</v>
      </c>
      <c r="N888">
        <v>1439827639</v>
      </c>
      <c r="O888" t="b">
        <v>0</v>
      </c>
      <c r="P888">
        <v>12</v>
      </c>
      <c r="Q888" t="b">
        <v>0</v>
      </c>
      <c r="R888" t="s">
        <v>33</v>
      </c>
      <c r="S888">
        <v>11</v>
      </c>
      <c r="T888">
        <v>45.83</v>
      </c>
      <c r="U888" t="s">
        <v>34</v>
      </c>
      <c r="V888" t="s">
        <v>35</v>
      </c>
      <c r="W888" s="7">
        <v>42233.671747685185</v>
      </c>
      <c r="X888" s="7">
        <v>42278.541666666672</v>
      </c>
      <c r="Y888" t="str">
        <f>VLOOKUP(H888,goalrangelookup,2,TRUE)</f>
        <v>5000-9999</v>
      </c>
    </row>
    <row r="889" spans="5:25" ht="28.8" x14ac:dyDescent="0.3">
      <c r="E889">
        <v>3935</v>
      </c>
      <c r="F889" s="4" t="s">
        <v>1835</v>
      </c>
      <c r="G889" s="4" t="s">
        <v>1836</v>
      </c>
      <c r="H889" s="5">
        <v>3000</v>
      </c>
      <c r="I889" s="6">
        <v>1315</v>
      </c>
      <c r="J889" t="s">
        <v>244</v>
      </c>
      <c r="K889" t="s">
        <v>31</v>
      </c>
      <c r="L889" t="s">
        <v>32</v>
      </c>
      <c r="M889">
        <v>1443973546</v>
      </c>
      <c r="N889">
        <v>1438789546</v>
      </c>
      <c r="O889" t="b">
        <v>0</v>
      </c>
      <c r="P889">
        <v>23</v>
      </c>
      <c r="Q889" t="b">
        <v>0</v>
      </c>
      <c r="R889" t="s">
        <v>33</v>
      </c>
      <c r="S889">
        <v>44</v>
      </c>
      <c r="T889">
        <v>57.17</v>
      </c>
      <c r="U889" t="s">
        <v>34</v>
      </c>
      <c r="V889" t="s">
        <v>35</v>
      </c>
      <c r="W889" s="7">
        <v>42221.656782407401</v>
      </c>
      <c r="X889" s="7">
        <v>42281.656782407401</v>
      </c>
      <c r="Y889" t="str">
        <f>VLOOKUP(H889,goalrangelookup,2,TRUE)</f>
        <v>1000-4999</v>
      </c>
    </row>
    <row r="890" spans="5:25" x14ac:dyDescent="0.3">
      <c r="E890">
        <v>3936</v>
      </c>
      <c r="F890" s="4" t="s">
        <v>1837</v>
      </c>
      <c r="G890" s="4" t="s">
        <v>1838</v>
      </c>
      <c r="H890" s="5">
        <v>20000</v>
      </c>
      <c r="I890" s="6">
        <v>0</v>
      </c>
      <c r="J890" t="s">
        <v>244</v>
      </c>
      <c r="K890" t="s">
        <v>38</v>
      </c>
      <c r="L890" t="s">
        <v>39</v>
      </c>
      <c r="M890">
        <v>1480576720</v>
      </c>
      <c r="N890">
        <v>1477981120</v>
      </c>
      <c r="O890" t="b">
        <v>0</v>
      </c>
      <c r="P890">
        <v>0</v>
      </c>
      <c r="Q890" t="b">
        <v>0</v>
      </c>
      <c r="R890" t="s">
        <v>33</v>
      </c>
      <c r="S890">
        <v>0</v>
      </c>
      <c r="T890">
        <v>0</v>
      </c>
      <c r="U890" t="s">
        <v>34</v>
      </c>
      <c r="V890" t="s">
        <v>35</v>
      </c>
      <c r="W890" s="7">
        <v>42675.262962962966</v>
      </c>
      <c r="X890" s="7">
        <v>42705.304629629631</v>
      </c>
      <c r="Y890" t="str">
        <f>VLOOKUP(H890,goalrangelookup,2,TRUE)</f>
        <v>25000-29999</v>
      </c>
    </row>
    <row r="891" spans="5:25" x14ac:dyDescent="0.3">
      <c r="E891">
        <v>3937</v>
      </c>
      <c r="F891" s="4" t="s">
        <v>1839</v>
      </c>
      <c r="G891" s="4" t="s">
        <v>1840</v>
      </c>
      <c r="H891" s="5">
        <v>2885</v>
      </c>
      <c r="I891" s="6">
        <v>2485</v>
      </c>
      <c r="J891" t="s">
        <v>244</v>
      </c>
      <c r="K891" t="s">
        <v>38</v>
      </c>
      <c r="L891" t="s">
        <v>39</v>
      </c>
      <c r="M891">
        <v>1468249760</v>
      </c>
      <c r="N891">
        <v>1465830560</v>
      </c>
      <c r="O891" t="b">
        <v>0</v>
      </c>
      <c r="P891">
        <v>10</v>
      </c>
      <c r="Q891" t="b">
        <v>0</v>
      </c>
      <c r="R891" t="s">
        <v>33</v>
      </c>
      <c r="S891">
        <v>86</v>
      </c>
      <c r="T891">
        <v>248.5</v>
      </c>
      <c r="U891" t="s">
        <v>34</v>
      </c>
      <c r="V891" t="s">
        <v>35</v>
      </c>
      <c r="W891" s="7">
        <v>42534.631481481483</v>
      </c>
      <c r="X891" s="7">
        <v>42562.631481481483</v>
      </c>
      <c r="Y891" t="str">
        <f>VLOOKUP(H891,goalrangelookup,2,TRUE)</f>
        <v>1000-4999</v>
      </c>
    </row>
    <row r="892" spans="5:25" x14ac:dyDescent="0.3">
      <c r="E892">
        <v>3938</v>
      </c>
      <c r="F892" s="4" t="s">
        <v>1841</v>
      </c>
      <c r="G892" s="4" t="s">
        <v>1842</v>
      </c>
      <c r="H892" s="5">
        <v>3255</v>
      </c>
      <c r="I892" s="6">
        <v>397</v>
      </c>
      <c r="J892" t="s">
        <v>244</v>
      </c>
      <c r="K892" t="s">
        <v>38</v>
      </c>
      <c r="L892" t="s">
        <v>39</v>
      </c>
      <c r="M892">
        <v>1435441454</v>
      </c>
      <c r="N892">
        <v>1432763054</v>
      </c>
      <c r="O892" t="b">
        <v>0</v>
      </c>
      <c r="P892">
        <v>5</v>
      </c>
      <c r="Q892" t="b">
        <v>0</v>
      </c>
      <c r="R892" t="s">
        <v>33</v>
      </c>
      <c r="S892">
        <v>12</v>
      </c>
      <c r="T892">
        <v>79.400000000000006</v>
      </c>
      <c r="U892" t="s">
        <v>34</v>
      </c>
      <c r="V892" t="s">
        <v>35</v>
      </c>
      <c r="W892" s="7">
        <v>42151.905717592599</v>
      </c>
      <c r="X892" s="7">
        <v>42182.905717592599</v>
      </c>
      <c r="Y892" t="str">
        <f>VLOOKUP(H892,goalrangelookup,2,TRUE)</f>
        <v>1000-4999</v>
      </c>
    </row>
    <row r="893" spans="5:25" x14ac:dyDescent="0.3">
      <c r="E893">
        <v>3939</v>
      </c>
      <c r="F893" s="4" t="s">
        <v>1843</v>
      </c>
      <c r="G893" s="4" t="s">
        <v>1844</v>
      </c>
      <c r="H893" s="5">
        <v>5000</v>
      </c>
      <c r="I893" s="6">
        <v>5</v>
      </c>
      <c r="J893" t="s">
        <v>244</v>
      </c>
      <c r="K893" t="s">
        <v>146</v>
      </c>
      <c r="L893" t="s">
        <v>147</v>
      </c>
      <c r="M893">
        <v>1412656200</v>
      </c>
      <c r="N893">
        <v>1412328979</v>
      </c>
      <c r="O893" t="b">
        <v>0</v>
      </c>
      <c r="P893">
        <v>1</v>
      </c>
      <c r="Q893" t="b">
        <v>0</v>
      </c>
      <c r="R893" t="s">
        <v>33</v>
      </c>
      <c r="S893">
        <v>0</v>
      </c>
      <c r="T893">
        <v>5</v>
      </c>
      <c r="U893" t="s">
        <v>34</v>
      </c>
      <c r="V893" t="s">
        <v>35</v>
      </c>
      <c r="W893" s="7">
        <v>41915.400219907409</v>
      </c>
      <c r="X893" s="7">
        <v>41919.1875</v>
      </c>
      <c r="Y893" t="str">
        <f>VLOOKUP(H893,goalrangelookup,2,TRUE)</f>
        <v>5000-9999</v>
      </c>
    </row>
    <row r="894" spans="5:25" x14ac:dyDescent="0.3">
      <c r="E894">
        <v>3940</v>
      </c>
      <c r="F894" s="4" t="s">
        <v>1845</v>
      </c>
      <c r="G894" s="4" t="s">
        <v>1846</v>
      </c>
      <c r="H894" s="5">
        <v>5000</v>
      </c>
      <c r="I894" s="6">
        <v>11</v>
      </c>
      <c r="J894" t="s">
        <v>244</v>
      </c>
      <c r="K894" t="s">
        <v>38</v>
      </c>
      <c r="L894" t="s">
        <v>39</v>
      </c>
      <c r="M894">
        <v>1420199351</v>
      </c>
      <c r="N894">
        <v>1416311351</v>
      </c>
      <c r="O894" t="b">
        <v>0</v>
      </c>
      <c r="P894">
        <v>2</v>
      </c>
      <c r="Q894" t="b">
        <v>0</v>
      </c>
      <c r="R894" t="s">
        <v>33</v>
      </c>
      <c r="S894">
        <v>0</v>
      </c>
      <c r="T894">
        <v>5.5</v>
      </c>
      <c r="U894" t="s">
        <v>34</v>
      </c>
      <c r="V894" t="s">
        <v>35</v>
      </c>
      <c r="W894" s="7">
        <v>41961.492488425924</v>
      </c>
      <c r="X894" s="7">
        <v>42006.492488425924</v>
      </c>
      <c r="Y894" t="str">
        <f>VLOOKUP(H894,goalrangelookup,2,TRUE)</f>
        <v>5000-9999</v>
      </c>
    </row>
    <row r="895" spans="5:25" ht="28.8" x14ac:dyDescent="0.3">
      <c r="E895">
        <v>3941</v>
      </c>
      <c r="F895" s="4" t="s">
        <v>1847</v>
      </c>
      <c r="G895" s="4" t="s">
        <v>1848</v>
      </c>
      <c r="H895" s="5">
        <v>5500</v>
      </c>
      <c r="I895" s="6">
        <v>50</v>
      </c>
      <c r="J895" t="s">
        <v>244</v>
      </c>
      <c r="K895" t="s">
        <v>38</v>
      </c>
      <c r="L895" t="s">
        <v>39</v>
      </c>
      <c r="M895">
        <v>1416877200</v>
      </c>
      <c r="N895">
        <v>1414505137</v>
      </c>
      <c r="O895" t="b">
        <v>0</v>
      </c>
      <c r="P895">
        <v>2</v>
      </c>
      <c r="Q895" t="b">
        <v>0</v>
      </c>
      <c r="R895" t="s">
        <v>33</v>
      </c>
      <c r="S895">
        <v>1</v>
      </c>
      <c r="T895">
        <v>25</v>
      </c>
      <c r="U895" t="s">
        <v>34</v>
      </c>
      <c r="V895" t="s">
        <v>35</v>
      </c>
      <c r="W895" s="7">
        <v>41940.587233796294</v>
      </c>
      <c r="X895" s="7">
        <v>41968.041666666672</v>
      </c>
      <c r="Y895" t="str">
        <f>VLOOKUP(H895,goalrangelookup,2,TRUE)</f>
        <v>5000-9999</v>
      </c>
    </row>
    <row r="896" spans="5:25" x14ac:dyDescent="0.3">
      <c r="E896">
        <v>3942</v>
      </c>
      <c r="F896" s="4" t="s">
        <v>1849</v>
      </c>
      <c r="G896" s="4" t="s">
        <v>1850</v>
      </c>
      <c r="H896" s="5">
        <v>1200</v>
      </c>
      <c r="I896" s="6">
        <v>0</v>
      </c>
      <c r="J896" t="s">
        <v>244</v>
      </c>
      <c r="K896" t="s">
        <v>38</v>
      </c>
      <c r="L896" t="s">
        <v>39</v>
      </c>
      <c r="M896">
        <v>1434490914</v>
      </c>
      <c r="N896">
        <v>1429306914</v>
      </c>
      <c r="O896" t="b">
        <v>0</v>
      </c>
      <c r="P896">
        <v>0</v>
      </c>
      <c r="Q896" t="b">
        <v>0</v>
      </c>
      <c r="R896" t="s">
        <v>33</v>
      </c>
      <c r="S896">
        <v>0</v>
      </c>
      <c r="T896">
        <v>0</v>
      </c>
      <c r="U896" t="s">
        <v>34</v>
      </c>
      <c r="V896" t="s">
        <v>35</v>
      </c>
      <c r="W896" s="7">
        <v>42111.904097222221</v>
      </c>
      <c r="X896" s="7">
        <v>42171.904097222221</v>
      </c>
      <c r="Y896" t="str">
        <f>VLOOKUP(H896,goalrangelookup,2,TRUE)</f>
        <v>1000-4999</v>
      </c>
    </row>
    <row r="897" spans="5:25" x14ac:dyDescent="0.3">
      <c r="E897">
        <v>3943</v>
      </c>
      <c r="F897" s="4" t="s">
        <v>1851</v>
      </c>
      <c r="G897" s="4" t="s">
        <v>1852</v>
      </c>
      <c r="H897" s="5">
        <v>5000</v>
      </c>
      <c r="I897" s="6">
        <v>1782</v>
      </c>
      <c r="J897" t="s">
        <v>244</v>
      </c>
      <c r="K897" t="s">
        <v>38</v>
      </c>
      <c r="L897" t="s">
        <v>39</v>
      </c>
      <c r="M897">
        <v>1446483000</v>
      </c>
      <c r="N897">
        <v>1443811268</v>
      </c>
      <c r="O897" t="b">
        <v>0</v>
      </c>
      <c r="P897">
        <v>13</v>
      </c>
      <c r="Q897" t="b">
        <v>0</v>
      </c>
      <c r="R897" t="s">
        <v>33</v>
      </c>
      <c r="S897">
        <v>36</v>
      </c>
      <c r="T897">
        <v>137.08000000000001</v>
      </c>
      <c r="U897" t="s">
        <v>34</v>
      </c>
      <c r="V897" t="s">
        <v>35</v>
      </c>
      <c r="W897" s="7">
        <v>42279.778564814813</v>
      </c>
      <c r="X897" s="7">
        <v>42310.701388888891</v>
      </c>
      <c r="Y897" t="str">
        <f>VLOOKUP(H897,goalrangelookup,2,TRUE)</f>
        <v>5000-9999</v>
      </c>
    </row>
    <row r="898" spans="5:25" x14ac:dyDescent="0.3">
      <c r="E898">
        <v>3944</v>
      </c>
      <c r="F898" s="4" t="s">
        <v>1853</v>
      </c>
      <c r="G898" s="4" t="s">
        <v>1854</v>
      </c>
      <c r="H898" s="5">
        <v>5000</v>
      </c>
      <c r="I898" s="6">
        <v>0</v>
      </c>
      <c r="J898" t="s">
        <v>244</v>
      </c>
      <c r="K898" t="s">
        <v>38</v>
      </c>
      <c r="L898" t="s">
        <v>39</v>
      </c>
      <c r="M898">
        <v>1440690875</v>
      </c>
      <c r="N898">
        <v>1438098875</v>
      </c>
      <c r="O898" t="b">
        <v>0</v>
      </c>
      <c r="P898">
        <v>0</v>
      </c>
      <c r="Q898" t="b">
        <v>0</v>
      </c>
      <c r="R898" t="s">
        <v>33</v>
      </c>
      <c r="S898">
        <v>0</v>
      </c>
      <c r="T898">
        <v>0</v>
      </c>
      <c r="U898" t="s">
        <v>34</v>
      </c>
      <c r="V898" t="s">
        <v>35</v>
      </c>
      <c r="W898" s="7">
        <v>42213.662905092591</v>
      </c>
      <c r="X898" s="7">
        <v>42243.662905092591</v>
      </c>
      <c r="Y898" t="str">
        <f>VLOOKUP(H898,goalrangelookup,2,TRUE)</f>
        <v>5000-9999</v>
      </c>
    </row>
    <row r="899" spans="5:25" x14ac:dyDescent="0.3">
      <c r="E899">
        <v>3945</v>
      </c>
      <c r="F899" s="4" t="s">
        <v>1855</v>
      </c>
      <c r="G899" s="4" t="s">
        <v>1856</v>
      </c>
      <c r="H899" s="5">
        <v>2000</v>
      </c>
      <c r="I899" s="6">
        <v>5</v>
      </c>
      <c r="J899" t="s">
        <v>244</v>
      </c>
      <c r="K899" t="s">
        <v>38</v>
      </c>
      <c r="L899" t="s">
        <v>39</v>
      </c>
      <c r="M899">
        <v>1431717268</v>
      </c>
      <c r="N899">
        <v>1429125268</v>
      </c>
      <c r="O899" t="b">
        <v>0</v>
      </c>
      <c r="P899">
        <v>1</v>
      </c>
      <c r="Q899" t="b">
        <v>0</v>
      </c>
      <c r="R899" t="s">
        <v>33</v>
      </c>
      <c r="S899">
        <v>0</v>
      </c>
      <c r="T899">
        <v>5</v>
      </c>
      <c r="U899" t="s">
        <v>34</v>
      </c>
      <c r="V899" t="s">
        <v>35</v>
      </c>
      <c r="W899" s="7">
        <v>42109.801712962959</v>
      </c>
      <c r="X899" s="7">
        <v>42139.801712962959</v>
      </c>
      <c r="Y899" t="str">
        <f>VLOOKUP(H899,goalrangelookup,2,TRUE)</f>
        <v>1000-4999</v>
      </c>
    </row>
    <row r="900" spans="5:25" x14ac:dyDescent="0.3">
      <c r="E900">
        <v>3946</v>
      </c>
      <c r="F900" s="4" t="s">
        <v>1857</v>
      </c>
      <c r="G900" s="4" t="s">
        <v>1858</v>
      </c>
      <c r="H900" s="5">
        <v>6000</v>
      </c>
      <c r="I900" s="6">
        <v>195</v>
      </c>
      <c r="J900" t="s">
        <v>244</v>
      </c>
      <c r="K900" t="s">
        <v>38</v>
      </c>
      <c r="L900" t="s">
        <v>39</v>
      </c>
      <c r="M900">
        <v>1425110400</v>
      </c>
      <c r="N900">
        <v>1422388822</v>
      </c>
      <c r="O900" t="b">
        <v>0</v>
      </c>
      <c r="P900">
        <v>5</v>
      </c>
      <c r="Q900" t="b">
        <v>0</v>
      </c>
      <c r="R900" t="s">
        <v>33</v>
      </c>
      <c r="S900">
        <v>3</v>
      </c>
      <c r="T900">
        <v>39</v>
      </c>
      <c r="U900" t="s">
        <v>34</v>
      </c>
      <c r="V900" t="s">
        <v>35</v>
      </c>
      <c r="W900" s="7">
        <v>42031.833587962959</v>
      </c>
      <c r="X900" s="7">
        <v>42063.333333333328</v>
      </c>
      <c r="Y900" t="str">
        <f>VLOOKUP(H900,goalrangelookup,2,TRUE)</f>
        <v>5000-9999</v>
      </c>
    </row>
    <row r="901" spans="5:25" x14ac:dyDescent="0.3">
      <c r="E901">
        <v>3947</v>
      </c>
      <c r="F901" s="4" t="s">
        <v>1859</v>
      </c>
      <c r="G901" s="4" t="s">
        <v>1860</v>
      </c>
      <c r="H901" s="5">
        <v>3000</v>
      </c>
      <c r="I901" s="6">
        <v>101</v>
      </c>
      <c r="J901" t="s">
        <v>244</v>
      </c>
      <c r="K901" t="s">
        <v>38</v>
      </c>
      <c r="L901" t="s">
        <v>39</v>
      </c>
      <c r="M901">
        <v>1475378744</v>
      </c>
      <c r="N901">
        <v>1472786744</v>
      </c>
      <c r="O901" t="b">
        <v>0</v>
      </c>
      <c r="P901">
        <v>2</v>
      </c>
      <c r="Q901" t="b">
        <v>0</v>
      </c>
      <c r="R901" t="s">
        <v>33</v>
      </c>
      <c r="S901">
        <v>3</v>
      </c>
      <c r="T901">
        <v>50.5</v>
      </c>
      <c r="U901" t="s">
        <v>34</v>
      </c>
      <c r="V901" t="s">
        <v>35</v>
      </c>
      <c r="W901" s="7">
        <v>42615.142870370371</v>
      </c>
      <c r="X901" s="7">
        <v>42645.142870370371</v>
      </c>
      <c r="Y901" t="str">
        <f>VLOOKUP(H901,goalrangelookup,2,TRUE)</f>
        <v>1000-4999</v>
      </c>
    </row>
    <row r="902" spans="5:25" x14ac:dyDescent="0.3">
      <c r="E902">
        <v>3948</v>
      </c>
      <c r="F902" s="4" t="s">
        <v>1861</v>
      </c>
      <c r="G902" s="4" t="s">
        <v>1862</v>
      </c>
      <c r="H902" s="5">
        <v>30000</v>
      </c>
      <c r="I902" s="6">
        <v>0</v>
      </c>
      <c r="J902" t="s">
        <v>244</v>
      </c>
      <c r="K902" t="s">
        <v>146</v>
      </c>
      <c r="L902" t="s">
        <v>147</v>
      </c>
      <c r="M902">
        <v>1410076123</v>
      </c>
      <c r="N902">
        <v>1404892123</v>
      </c>
      <c r="O902" t="b">
        <v>0</v>
      </c>
      <c r="P902">
        <v>0</v>
      </c>
      <c r="Q902" t="b">
        <v>0</v>
      </c>
      <c r="R902" t="s">
        <v>33</v>
      </c>
      <c r="S902">
        <v>0</v>
      </c>
      <c r="T902">
        <v>0</v>
      </c>
      <c r="U902" t="s">
        <v>34</v>
      </c>
      <c r="V902" t="s">
        <v>35</v>
      </c>
      <c r="W902" s="7">
        <v>41829.325497685182</v>
      </c>
      <c r="X902" s="7">
        <v>41889.325497685182</v>
      </c>
      <c r="Y902" t="str">
        <f>VLOOKUP(H902,goalrangelookup,2,TRUE)</f>
        <v>40000-44999</v>
      </c>
    </row>
    <row r="903" spans="5:25" x14ac:dyDescent="0.3">
      <c r="E903">
        <v>3949</v>
      </c>
      <c r="F903" s="4" t="s">
        <v>1863</v>
      </c>
      <c r="G903" s="4" t="s">
        <v>1864</v>
      </c>
      <c r="H903" s="5">
        <v>10000</v>
      </c>
      <c r="I903" s="6">
        <v>1577</v>
      </c>
      <c r="J903" t="s">
        <v>244</v>
      </c>
      <c r="K903" t="s">
        <v>146</v>
      </c>
      <c r="L903" t="s">
        <v>147</v>
      </c>
      <c r="M903">
        <v>1423623221</v>
      </c>
      <c r="N903">
        <v>1421031221</v>
      </c>
      <c r="O903" t="b">
        <v>0</v>
      </c>
      <c r="P903">
        <v>32</v>
      </c>
      <c r="Q903" t="b">
        <v>0</v>
      </c>
      <c r="R903" t="s">
        <v>33</v>
      </c>
      <c r="S903">
        <v>16</v>
      </c>
      <c r="T903">
        <v>49.28</v>
      </c>
      <c r="U903" t="s">
        <v>34</v>
      </c>
      <c r="V903" t="s">
        <v>35</v>
      </c>
      <c r="W903" s="7">
        <v>42016.120613425926</v>
      </c>
      <c r="X903" s="7">
        <v>42046.120613425926</v>
      </c>
      <c r="Y903" t="str">
        <f>VLOOKUP(H903,goalrangelookup,2,TRUE)</f>
        <v>10000-14999</v>
      </c>
    </row>
    <row r="904" spans="5:25" x14ac:dyDescent="0.3">
      <c r="E904">
        <v>3950</v>
      </c>
      <c r="F904" s="4" t="s">
        <v>1865</v>
      </c>
      <c r="G904" s="4" t="s">
        <v>1866</v>
      </c>
      <c r="H904" s="5">
        <v>4000</v>
      </c>
      <c r="I904" s="6">
        <v>25</v>
      </c>
      <c r="J904" t="s">
        <v>244</v>
      </c>
      <c r="K904" t="s">
        <v>38</v>
      </c>
      <c r="L904" t="s">
        <v>39</v>
      </c>
      <c r="M904">
        <v>1460140500</v>
      </c>
      <c r="N904">
        <v>1457628680</v>
      </c>
      <c r="O904" t="b">
        <v>0</v>
      </c>
      <c r="P904">
        <v>1</v>
      </c>
      <c r="Q904" t="b">
        <v>0</v>
      </c>
      <c r="R904" t="s">
        <v>33</v>
      </c>
      <c r="S904">
        <v>1</v>
      </c>
      <c r="T904">
        <v>25</v>
      </c>
      <c r="U904" t="s">
        <v>34</v>
      </c>
      <c r="V904" t="s">
        <v>35</v>
      </c>
      <c r="W904" s="7">
        <v>42439.702314814815</v>
      </c>
      <c r="X904" s="7">
        <v>42468.774305555555</v>
      </c>
      <c r="Y904" t="str">
        <f>VLOOKUP(H904,goalrangelookup,2,TRUE)</f>
        <v>1000-4999</v>
      </c>
    </row>
    <row r="905" spans="5:25" x14ac:dyDescent="0.3">
      <c r="E905">
        <v>3951</v>
      </c>
      <c r="F905" s="4" t="s">
        <v>1867</v>
      </c>
      <c r="G905" s="4" t="s">
        <v>266</v>
      </c>
      <c r="H905" s="5">
        <v>200000</v>
      </c>
      <c r="I905" s="6">
        <v>1</v>
      </c>
      <c r="J905" t="s">
        <v>244</v>
      </c>
      <c r="K905" t="s">
        <v>267</v>
      </c>
      <c r="L905" t="s">
        <v>252</v>
      </c>
      <c r="M905">
        <v>1462301342</v>
      </c>
      <c r="N905">
        <v>1457120942</v>
      </c>
      <c r="O905" t="b">
        <v>0</v>
      </c>
      <c r="P905">
        <v>1</v>
      </c>
      <c r="Q905" t="b">
        <v>0</v>
      </c>
      <c r="R905" t="s">
        <v>33</v>
      </c>
      <c r="S905">
        <v>0</v>
      </c>
      <c r="T905">
        <v>1</v>
      </c>
      <c r="U905" t="s">
        <v>34</v>
      </c>
      <c r="V905" t="s">
        <v>35</v>
      </c>
      <c r="W905" s="7">
        <v>42433.825717592597</v>
      </c>
      <c r="X905" s="7">
        <v>42493.784050925926</v>
      </c>
      <c r="Y905" t="str">
        <f>VLOOKUP(H905,goalrangelookup,2,TRUE)</f>
        <v>50000+</v>
      </c>
    </row>
    <row r="906" spans="5:25" x14ac:dyDescent="0.3">
      <c r="E906">
        <v>3952</v>
      </c>
      <c r="F906" s="4" t="s">
        <v>1868</v>
      </c>
      <c r="G906" s="4" t="s">
        <v>1869</v>
      </c>
      <c r="H906" s="5">
        <v>26000</v>
      </c>
      <c r="I906" s="6">
        <v>25</v>
      </c>
      <c r="J906" t="s">
        <v>244</v>
      </c>
      <c r="K906" t="s">
        <v>38</v>
      </c>
      <c r="L906" t="s">
        <v>39</v>
      </c>
      <c r="M906">
        <v>1445885890</v>
      </c>
      <c r="N906">
        <v>1440701890</v>
      </c>
      <c r="O906" t="b">
        <v>0</v>
      </c>
      <c r="P906">
        <v>1</v>
      </c>
      <c r="Q906" t="b">
        <v>0</v>
      </c>
      <c r="R906" t="s">
        <v>33</v>
      </c>
      <c r="S906">
        <v>0</v>
      </c>
      <c r="T906">
        <v>25</v>
      </c>
      <c r="U906" t="s">
        <v>34</v>
      </c>
      <c r="V906" t="s">
        <v>35</v>
      </c>
      <c r="W906" s="7">
        <v>42243.790393518517</v>
      </c>
      <c r="X906" s="7">
        <v>42303.790393518517</v>
      </c>
      <c r="Y906" t="str">
        <f>VLOOKUP(H906,goalrangelookup,2,TRUE)</f>
        <v>30000-34999</v>
      </c>
    </row>
    <row r="907" spans="5:25" x14ac:dyDescent="0.3">
      <c r="E907">
        <v>3953</v>
      </c>
      <c r="F907" s="4" t="s">
        <v>1870</v>
      </c>
      <c r="G907" s="4" t="s">
        <v>1871</v>
      </c>
      <c r="H907" s="5">
        <v>17600</v>
      </c>
      <c r="I907" s="6">
        <v>0</v>
      </c>
      <c r="J907" t="s">
        <v>244</v>
      </c>
      <c r="K907" t="s">
        <v>38</v>
      </c>
      <c r="L907" t="s">
        <v>39</v>
      </c>
      <c r="M907">
        <v>1469834940</v>
      </c>
      <c r="N907">
        <v>1467162586</v>
      </c>
      <c r="O907" t="b">
        <v>0</v>
      </c>
      <c r="P907">
        <v>0</v>
      </c>
      <c r="Q907" t="b">
        <v>0</v>
      </c>
      <c r="R907" t="s">
        <v>33</v>
      </c>
      <c r="S907">
        <v>0</v>
      </c>
      <c r="T907">
        <v>0</v>
      </c>
      <c r="U907" t="s">
        <v>34</v>
      </c>
      <c r="V907" t="s">
        <v>35</v>
      </c>
      <c r="W907" s="7">
        <v>42550.048449074078</v>
      </c>
      <c r="X907" s="7">
        <v>42580.978472222225</v>
      </c>
      <c r="Y907" t="str">
        <f>VLOOKUP(H907,goalrangelookup,2,TRUE)</f>
        <v>20000-24999</v>
      </c>
    </row>
    <row r="908" spans="5:25" x14ac:dyDescent="0.3">
      <c r="E908">
        <v>3954</v>
      </c>
      <c r="F908" s="4" t="s">
        <v>1872</v>
      </c>
      <c r="G908" s="4" t="s">
        <v>1873</v>
      </c>
      <c r="H908" s="5">
        <v>25000</v>
      </c>
      <c r="I908" s="6">
        <v>0</v>
      </c>
      <c r="J908" t="s">
        <v>244</v>
      </c>
      <c r="K908" t="s">
        <v>56</v>
      </c>
      <c r="L908" t="s">
        <v>57</v>
      </c>
      <c r="M908">
        <v>1405352264</v>
      </c>
      <c r="N908">
        <v>1400168264</v>
      </c>
      <c r="O908" t="b">
        <v>0</v>
      </c>
      <c r="P908">
        <v>0</v>
      </c>
      <c r="Q908" t="b">
        <v>0</v>
      </c>
      <c r="R908" t="s">
        <v>33</v>
      </c>
      <c r="S908">
        <v>0</v>
      </c>
      <c r="T908">
        <v>0</v>
      </c>
      <c r="U908" t="s">
        <v>34</v>
      </c>
      <c r="V908" t="s">
        <v>35</v>
      </c>
      <c r="W908" s="7">
        <v>41774.651203703703</v>
      </c>
      <c r="X908" s="7">
        <v>41834.651203703703</v>
      </c>
      <c r="Y908" t="str">
        <f>VLOOKUP(H908,goalrangelookup,2,TRUE)</f>
        <v>30000-34999</v>
      </c>
    </row>
    <row r="909" spans="5:25" x14ac:dyDescent="0.3">
      <c r="E909">
        <v>3955</v>
      </c>
      <c r="F909" s="4" t="s">
        <v>1874</v>
      </c>
      <c r="G909" s="4" t="s">
        <v>1875</v>
      </c>
      <c r="H909" s="5">
        <v>1750</v>
      </c>
      <c r="I909" s="6">
        <v>425</v>
      </c>
      <c r="J909" t="s">
        <v>244</v>
      </c>
      <c r="K909" t="s">
        <v>38</v>
      </c>
      <c r="L909" t="s">
        <v>39</v>
      </c>
      <c r="M909">
        <v>1448745741</v>
      </c>
      <c r="N909">
        <v>1446150141</v>
      </c>
      <c r="O909" t="b">
        <v>0</v>
      </c>
      <c r="P909">
        <v>8</v>
      </c>
      <c r="Q909" t="b">
        <v>0</v>
      </c>
      <c r="R909" t="s">
        <v>33</v>
      </c>
      <c r="S909">
        <v>24</v>
      </c>
      <c r="T909">
        <v>53.13</v>
      </c>
      <c r="U909" t="s">
        <v>34</v>
      </c>
      <c r="V909" t="s">
        <v>35</v>
      </c>
      <c r="W909" s="7">
        <v>42306.848854166667</v>
      </c>
      <c r="X909" s="7">
        <v>42336.890520833331</v>
      </c>
      <c r="Y909" t="str">
        <f>VLOOKUP(H909,goalrangelookup,2,TRUE)</f>
        <v>1000-4999</v>
      </c>
    </row>
    <row r="910" spans="5:25" x14ac:dyDescent="0.3">
      <c r="E910">
        <v>3956</v>
      </c>
      <c r="F910" s="4" t="s">
        <v>1876</v>
      </c>
      <c r="G910" s="4" t="s">
        <v>1877</v>
      </c>
      <c r="H910" s="5">
        <v>5500</v>
      </c>
      <c r="I910" s="6">
        <v>0</v>
      </c>
      <c r="J910" t="s">
        <v>244</v>
      </c>
      <c r="K910" t="s">
        <v>38</v>
      </c>
      <c r="L910" t="s">
        <v>39</v>
      </c>
      <c r="M910">
        <v>1461543600</v>
      </c>
      <c r="N910">
        <v>1459203727</v>
      </c>
      <c r="O910" t="b">
        <v>0</v>
      </c>
      <c r="P910">
        <v>0</v>
      </c>
      <c r="Q910" t="b">
        <v>0</v>
      </c>
      <c r="R910" t="s">
        <v>33</v>
      </c>
      <c r="S910">
        <v>0</v>
      </c>
      <c r="T910">
        <v>0</v>
      </c>
      <c r="U910" t="s">
        <v>34</v>
      </c>
      <c r="V910" t="s">
        <v>35</v>
      </c>
      <c r="W910" s="7">
        <v>42457.932025462964</v>
      </c>
      <c r="X910" s="7">
        <v>42485.013888888891</v>
      </c>
      <c r="Y910" t="str">
        <f>VLOOKUP(H910,goalrangelookup,2,TRUE)</f>
        <v>5000-9999</v>
      </c>
    </row>
    <row r="911" spans="5:25" x14ac:dyDescent="0.3">
      <c r="E911">
        <v>3957</v>
      </c>
      <c r="F911" s="4" t="s">
        <v>1878</v>
      </c>
      <c r="G911" s="4" t="s">
        <v>1879</v>
      </c>
      <c r="H911" s="5">
        <v>28000</v>
      </c>
      <c r="I911" s="6">
        <v>7</v>
      </c>
      <c r="J911" t="s">
        <v>244</v>
      </c>
      <c r="K911" t="s">
        <v>38</v>
      </c>
      <c r="L911" t="s">
        <v>39</v>
      </c>
      <c r="M911">
        <v>1468020354</v>
      </c>
      <c r="N911">
        <v>1464045954</v>
      </c>
      <c r="O911" t="b">
        <v>0</v>
      </c>
      <c r="P911">
        <v>1</v>
      </c>
      <c r="Q911" t="b">
        <v>0</v>
      </c>
      <c r="R911" t="s">
        <v>33</v>
      </c>
      <c r="S911">
        <v>0</v>
      </c>
      <c r="T911">
        <v>7</v>
      </c>
      <c r="U911" t="s">
        <v>34</v>
      </c>
      <c r="V911" t="s">
        <v>35</v>
      </c>
      <c r="W911" s="7">
        <v>42513.976319444439</v>
      </c>
      <c r="X911" s="7">
        <v>42559.976319444439</v>
      </c>
      <c r="Y911" t="str">
        <f>VLOOKUP(H911,goalrangelookup,2,TRUE)</f>
        <v>35000-39999</v>
      </c>
    </row>
    <row r="912" spans="5:25" x14ac:dyDescent="0.3">
      <c r="E912">
        <v>3958</v>
      </c>
      <c r="F912" s="4" t="s">
        <v>1880</v>
      </c>
      <c r="G912" s="4" t="s">
        <v>1881</v>
      </c>
      <c r="H912" s="5">
        <v>2000</v>
      </c>
      <c r="I912" s="6">
        <v>641</v>
      </c>
      <c r="J912" t="s">
        <v>244</v>
      </c>
      <c r="K912" t="s">
        <v>38</v>
      </c>
      <c r="L912" t="s">
        <v>39</v>
      </c>
      <c r="M912">
        <v>1406988000</v>
      </c>
      <c r="N912">
        <v>1403822912</v>
      </c>
      <c r="O912" t="b">
        <v>0</v>
      </c>
      <c r="P912">
        <v>16</v>
      </c>
      <c r="Q912" t="b">
        <v>0</v>
      </c>
      <c r="R912" t="s">
        <v>33</v>
      </c>
      <c r="S912">
        <v>32</v>
      </c>
      <c r="T912">
        <v>40.06</v>
      </c>
      <c r="U912" t="s">
        <v>34</v>
      </c>
      <c r="V912" t="s">
        <v>35</v>
      </c>
      <c r="W912" s="7">
        <v>41816.950370370374</v>
      </c>
      <c r="X912" s="7">
        <v>41853.583333333336</v>
      </c>
      <c r="Y912" t="str">
        <f>VLOOKUP(H912,goalrangelookup,2,TRUE)</f>
        <v>1000-4999</v>
      </c>
    </row>
    <row r="913" spans="5:25" x14ac:dyDescent="0.3">
      <c r="E913">
        <v>3959</v>
      </c>
      <c r="F913" s="4" t="s">
        <v>1882</v>
      </c>
      <c r="G913" s="4" t="s">
        <v>1883</v>
      </c>
      <c r="H913" s="5">
        <v>1200</v>
      </c>
      <c r="I913" s="6">
        <v>292</v>
      </c>
      <c r="J913" t="s">
        <v>244</v>
      </c>
      <c r="K913" t="s">
        <v>38</v>
      </c>
      <c r="L913" t="s">
        <v>39</v>
      </c>
      <c r="M913">
        <v>1411930556</v>
      </c>
      <c r="N913">
        <v>1409338556</v>
      </c>
      <c r="O913" t="b">
        <v>0</v>
      </c>
      <c r="P913">
        <v>12</v>
      </c>
      <c r="Q913" t="b">
        <v>0</v>
      </c>
      <c r="R913" t="s">
        <v>33</v>
      </c>
      <c r="S913">
        <v>24</v>
      </c>
      <c r="T913">
        <v>24.33</v>
      </c>
      <c r="U913" t="s">
        <v>34</v>
      </c>
      <c r="V913" t="s">
        <v>35</v>
      </c>
      <c r="W913" s="7">
        <v>41880.788842592592</v>
      </c>
      <c r="X913" s="7">
        <v>41910.788842592592</v>
      </c>
      <c r="Y913" t="str">
        <f>VLOOKUP(H913,goalrangelookup,2,TRUE)</f>
        <v>1000-4999</v>
      </c>
    </row>
    <row r="914" spans="5:25" x14ac:dyDescent="0.3">
      <c r="E914">
        <v>3960</v>
      </c>
      <c r="F914" s="4" t="s">
        <v>1884</v>
      </c>
      <c r="G914" s="4" t="s">
        <v>1885</v>
      </c>
      <c r="H914" s="5">
        <v>3000</v>
      </c>
      <c r="I914" s="6">
        <v>45</v>
      </c>
      <c r="J914" t="s">
        <v>244</v>
      </c>
      <c r="K914" t="s">
        <v>38</v>
      </c>
      <c r="L914" t="s">
        <v>39</v>
      </c>
      <c r="M914">
        <v>1451852256</v>
      </c>
      <c r="N914">
        <v>1449260256</v>
      </c>
      <c r="O914" t="b">
        <v>0</v>
      </c>
      <c r="P914">
        <v>4</v>
      </c>
      <c r="Q914" t="b">
        <v>0</v>
      </c>
      <c r="R914" t="s">
        <v>33</v>
      </c>
      <c r="S914">
        <v>2</v>
      </c>
      <c r="T914">
        <v>11.25</v>
      </c>
      <c r="U914" t="s">
        <v>34</v>
      </c>
      <c r="V914" t="s">
        <v>35</v>
      </c>
      <c r="W914" s="7">
        <v>42342.845555555556</v>
      </c>
      <c r="X914" s="7">
        <v>42372.845555555556</v>
      </c>
      <c r="Y914" t="str">
        <f>VLOOKUP(H914,goalrangelookup,2,TRUE)</f>
        <v>1000-4999</v>
      </c>
    </row>
    <row r="915" spans="5:25" x14ac:dyDescent="0.3">
      <c r="E915">
        <v>3961</v>
      </c>
      <c r="F915" s="4" t="s">
        <v>1886</v>
      </c>
      <c r="G915" s="4" t="s">
        <v>1887</v>
      </c>
      <c r="H915" s="5">
        <v>5000</v>
      </c>
      <c r="I915" s="6">
        <v>21</v>
      </c>
      <c r="J915" t="s">
        <v>244</v>
      </c>
      <c r="K915" t="s">
        <v>31</v>
      </c>
      <c r="L915" t="s">
        <v>32</v>
      </c>
      <c r="M915">
        <v>1399584210</v>
      </c>
      <c r="N915">
        <v>1397683410</v>
      </c>
      <c r="O915" t="b">
        <v>0</v>
      </c>
      <c r="P915">
        <v>2</v>
      </c>
      <c r="Q915" t="b">
        <v>0</v>
      </c>
      <c r="R915" t="s">
        <v>33</v>
      </c>
      <c r="S915">
        <v>0</v>
      </c>
      <c r="T915">
        <v>10.5</v>
      </c>
      <c r="U915" t="s">
        <v>34</v>
      </c>
      <c r="V915" t="s">
        <v>35</v>
      </c>
      <c r="W915" s="7">
        <v>41745.891319444447</v>
      </c>
      <c r="X915" s="7">
        <v>41767.891319444447</v>
      </c>
      <c r="Y915" t="str">
        <f>VLOOKUP(H915,goalrangelookup,2,TRUE)</f>
        <v>5000-9999</v>
      </c>
    </row>
    <row r="916" spans="5:25" x14ac:dyDescent="0.3">
      <c r="E916">
        <v>3962</v>
      </c>
      <c r="F916" s="4" t="s">
        <v>1888</v>
      </c>
      <c r="G916" s="4" t="s">
        <v>1889</v>
      </c>
      <c r="H916" s="5">
        <v>1400</v>
      </c>
      <c r="I916" s="6">
        <v>45</v>
      </c>
      <c r="J916" t="s">
        <v>244</v>
      </c>
      <c r="K916" t="s">
        <v>31</v>
      </c>
      <c r="L916" t="s">
        <v>32</v>
      </c>
      <c r="M916">
        <v>1448722494</v>
      </c>
      <c r="N916">
        <v>1446562494</v>
      </c>
      <c r="O916" t="b">
        <v>0</v>
      </c>
      <c r="P916">
        <v>3</v>
      </c>
      <c r="Q916" t="b">
        <v>0</v>
      </c>
      <c r="R916" t="s">
        <v>33</v>
      </c>
      <c r="S916">
        <v>3</v>
      </c>
      <c r="T916">
        <v>15</v>
      </c>
      <c r="U916" t="s">
        <v>34</v>
      </c>
      <c r="V916" t="s">
        <v>35</v>
      </c>
      <c r="W916" s="7">
        <v>42311.621458333335</v>
      </c>
      <c r="X916" s="7">
        <v>42336.621458333335</v>
      </c>
      <c r="Y916" t="str">
        <f>VLOOKUP(H916,goalrangelookup,2,TRUE)</f>
        <v>1000-4999</v>
      </c>
    </row>
    <row r="917" spans="5:25" x14ac:dyDescent="0.3">
      <c r="E917">
        <v>3963</v>
      </c>
      <c r="F917" s="4" t="s">
        <v>1890</v>
      </c>
      <c r="G917" s="4" t="s">
        <v>1891</v>
      </c>
      <c r="H917" s="5">
        <v>10000</v>
      </c>
      <c r="I917" s="6">
        <v>0</v>
      </c>
      <c r="J917" t="s">
        <v>244</v>
      </c>
      <c r="K917" t="s">
        <v>56</v>
      </c>
      <c r="L917" t="s">
        <v>57</v>
      </c>
      <c r="M917">
        <v>1447821717</v>
      </c>
      <c r="N917">
        <v>1445226117</v>
      </c>
      <c r="O917" t="b">
        <v>0</v>
      </c>
      <c r="P917">
        <v>0</v>
      </c>
      <c r="Q917" t="b">
        <v>0</v>
      </c>
      <c r="R917" t="s">
        <v>33</v>
      </c>
      <c r="S917">
        <v>0</v>
      </c>
      <c r="T917">
        <v>0</v>
      </c>
      <c r="U917" t="s">
        <v>34</v>
      </c>
      <c r="V917" t="s">
        <v>35</v>
      </c>
      <c r="W917" s="7">
        <v>42296.154131944444</v>
      </c>
      <c r="X917" s="7">
        <v>42326.195798611108</v>
      </c>
      <c r="Y917" t="str">
        <f>VLOOKUP(H917,goalrangelookup,2,TRUE)</f>
        <v>10000-14999</v>
      </c>
    </row>
    <row r="918" spans="5:25" x14ac:dyDescent="0.3">
      <c r="E918">
        <v>3964</v>
      </c>
      <c r="F918" s="4" t="s">
        <v>1892</v>
      </c>
      <c r="G918" s="4" t="s">
        <v>1893</v>
      </c>
      <c r="H918" s="5">
        <v>2000</v>
      </c>
      <c r="I918" s="6">
        <v>126</v>
      </c>
      <c r="J918" t="s">
        <v>244</v>
      </c>
      <c r="K918" t="s">
        <v>38</v>
      </c>
      <c r="L918" t="s">
        <v>39</v>
      </c>
      <c r="M918">
        <v>1429460386</v>
      </c>
      <c r="N918">
        <v>1424279986</v>
      </c>
      <c r="O918" t="b">
        <v>0</v>
      </c>
      <c r="P918">
        <v>3</v>
      </c>
      <c r="Q918" t="b">
        <v>0</v>
      </c>
      <c r="R918" t="s">
        <v>33</v>
      </c>
      <c r="S918">
        <v>6</v>
      </c>
      <c r="T918">
        <v>42</v>
      </c>
      <c r="U918" t="s">
        <v>34</v>
      </c>
      <c r="V918" t="s">
        <v>35</v>
      </c>
      <c r="W918" s="7">
        <v>42053.722060185188</v>
      </c>
      <c r="X918" s="7">
        <v>42113.680393518516</v>
      </c>
      <c r="Y918" t="str">
        <f>VLOOKUP(H918,goalrangelookup,2,TRUE)</f>
        <v>1000-4999</v>
      </c>
    </row>
    <row r="919" spans="5:25" x14ac:dyDescent="0.3">
      <c r="E919">
        <v>3965</v>
      </c>
      <c r="F919" s="4" t="s">
        <v>1894</v>
      </c>
      <c r="G919" s="4" t="s">
        <v>1895</v>
      </c>
      <c r="H919" s="5">
        <v>2000</v>
      </c>
      <c r="I919" s="6">
        <v>285</v>
      </c>
      <c r="J919" t="s">
        <v>244</v>
      </c>
      <c r="K919" t="s">
        <v>38</v>
      </c>
      <c r="L919" t="s">
        <v>39</v>
      </c>
      <c r="M919">
        <v>1460608780</v>
      </c>
      <c r="N919">
        <v>1455428380</v>
      </c>
      <c r="O919" t="b">
        <v>0</v>
      </c>
      <c r="P919">
        <v>4</v>
      </c>
      <c r="Q919" t="b">
        <v>0</v>
      </c>
      <c r="R919" t="s">
        <v>33</v>
      </c>
      <c r="S919">
        <v>14</v>
      </c>
      <c r="T919">
        <v>71.25</v>
      </c>
      <c r="U919" t="s">
        <v>34</v>
      </c>
      <c r="V919" t="s">
        <v>35</v>
      </c>
      <c r="W919" s="7">
        <v>42414.235879629632</v>
      </c>
      <c r="X919" s="7">
        <v>42474.194212962961</v>
      </c>
      <c r="Y919" t="str">
        <f>VLOOKUP(H919,goalrangelookup,2,TRUE)</f>
        <v>1000-4999</v>
      </c>
    </row>
    <row r="920" spans="5:25" x14ac:dyDescent="0.3">
      <c r="E920">
        <v>3966</v>
      </c>
      <c r="F920" s="4" t="s">
        <v>1896</v>
      </c>
      <c r="G920" s="4" t="s">
        <v>1897</v>
      </c>
      <c r="H920" s="5">
        <v>7500</v>
      </c>
      <c r="I920" s="6">
        <v>45</v>
      </c>
      <c r="J920" t="s">
        <v>244</v>
      </c>
      <c r="K920" t="s">
        <v>38</v>
      </c>
      <c r="L920" t="s">
        <v>39</v>
      </c>
      <c r="M920">
        <v>1406170740</v>
      </c>
      <c r="N920">
        <v>1402506278</v>
      </c>
      <c r="O920" t="b">
        <v>0</v>
      </c>
      <c r="P920">
        <v>2</v>
      </c>
      <c r="Q920" t="b">
        <v>0</v>
      </c>
      <c r="R920" t="s">
        <v>33</v>
      </c>
      <c r="S920">
        <v>1</v>
      </c>
      <c r="T920">
        <v>22.5</v>
      </c>
      <c r="U920" t="s">
        <v>34</v>
      </c>
      <c r="V920" t="s">
        <v>35</v>
      </c>
      <c r="W920" s="7">
        <v>41801.711550925924</v>
      </c>
      <c r="X920" s="7">
        <v>41844.124305555553</v>
      </c>
      <c r="Y920" t="str">
        <f>VLOOKUP(H920,goalrangelookup,2,TRUE)</f>
        <v>5000-9999</v>
      </c>
    </row>
    <row r="921" spans="5:25" x14ac:dyDescent="0.3">
      <c r="E921">
        <v>3967</v>
      </c>
      <c r="F921" s="4" t="s">
        <v>1898</v>
      </c>
      <c r="G921" s="4" t="s">
        <v>1899</v>
      </c>
      <c r="H921" s="5">
        <v>1700</v>
      </c>
      <c r="I921" s="6">
        <v>410</v>
      </c>
      <c r="J921" t="s">
        <v>244</v>
      </c>
      <c r="K921" t="s">
        <v>38</v>
      </c>
      <c r="L921" t="s">
        <v>39</v>
      </c>
      <c r="M921">
        <v>1488783507</v>
      </c>
      <c r="N921">
        <v>1486191507</v>
      </c>
      <c r="O921" t="b">
        <v>0</v>
      </c>
      <c r="P921">
        <v>10</v>
      </c>
      <c r="Q921" t="b">
        <v>0</v>
      </c>
      <c r="R921" t="s">
        <v>33</v>
      </c>
      <c r="S921">
        <v>24</v>
      </c>
      <c r="T921">
        <v>41</v>
      </c>
      <c r="U921" t="s">
        <v>34</v>
      </c>
      <c r="V921" t="s">
        <v>35</v>
      </c>
      <c r="W921" s="7">
        <v>42770.290590277778</v>
      </c>
      <c r="X921" s="7">
        <v>42800.290590277778</v>
      </c>
      <c r="Y921" t="str">
        <f>VLOOKUP(H921,goalrangelookup,2,TRUE)</f>
        <v>1000-4999</v>
      </c>
    </row>
    <row r="922" spans="5:25" x14ac:dyDescent="0.3">
      <c r="E922">
        <v>3968</v>
      </c>
      <c r="F922" s="4" t="s">
        <v>1900</v>
      </c>
      <c r="G922" s="4" t="s">
        <v>1901</v>
      </c>
      <c r="H922" s="5">
        <v>5000</v>
      </c>
      <c r="I922" s="6">
        <v>527</v>
      </c>
      <c r="J922" t="s">
        <v>244</v>
      </c>
      <c r="K922" t="s">
        <v>38</v>
      </c>
      <c r="L922" t="s">
        <v>39</v>
      </c>
      <c r="M922">
        <v>1463945673</v>
      </c>
      <c r="N922">
        <v>1458761673</v>
      </c>
      <c r="O922" t="b">
        <v>0</v>
      </c>
      <c r="P922">
        <v>11</v>
      </c>
      <c r="Q922" t="b">
        <v>0</v>
      </c>
      <c r="R922" t="s">
        <v>33</v>
      </c>
      <c r="S922">
        <v>11</v>
      </c>
      <c r="T922">
        <v>47.91</v>
      </c>
      <c r="U922" t="s">
        <v>34</v>
      </c>
      <c r="V922" t="s">
        <v>35</v>
      </c>
      <c r="W922" s="7">
        <v>42452.815659722226</v>
      </c>
      <c r="X922" s="7">
        <v>42512.815659722226</v>
      </c>
      <c r="Y922" t="str">
        <f>VLOOKUP(H922,goalrangelookup,2,TRUE)</f>
        <v>5000-9999</v>
      </c>
    </row>
    <row r="923" spans="5:25" x14ac:dyDescent="0.3">
      <c r="E923">
        <v>3969</v>
      </c>
      <c r="F923" s="4" t="s">
        <v>1902</v>
      </c>
      <c r="G923" s="4" t="s">
        <v>1903</v>
      </c>
      <c r="H923" s="5">
        <v>2825</v>
      </c>
      <c r="I923" s="6">
        <v>211</v>
      </c>
      <c r="J923" t="s">
        <v>244</v>
      </c>
      <c r="K923" t="s">
        <v>38</v>
      </c>
      <c r="L923" t="s">
        <v>39</v>
      </c>
      <c r="M923">
        <v>1472442900</v>
      </c>
      <c r="N923">
        <v>1471638646</v>
      </c>
      <c r="O923" t="b">
        <v>0</v>
      </c>
      <c r="P923">
        <v>6</v>
      </c>
      <c r="Q923" t="b">
        <v>0</v>
      </c>
      <c r="R923" t="s">
        <v>33</v>
      </c>
      <c r="S923">
        <v>7</v>
      </c>
      <c r="T923">
        <v>35.17</v>
      </c>
      <c r="U923" t="s">
        <v>34</v>
      </c>
      <c r="V923" t="s">
        <v>35</v>
      </c>
      <c r="W923" s="7">
        <v>42601.854699074072</v>
      </c>
      <c r="X923" s="7">
        <v>42611.163194444445</v>
      </c>
      <c r="Y923" t="str">
        <f>VLOOKUP(H923,goalrangelookup,2,TRUE)</f>
        <v>1000-4999</v>
      </c>
    </row>
    <row r="924" spans="5:25" x14ac:dyDescent="0.3">
      <c r="E924">
        <v>3970</v>
      </c>
      <c r="F924" s="4" t="s">
        <v>1904</v>
      </c>
      <c r="G924" s="4" t="s">
        <v>1905</v>
      </c>
      <c r="H924" s="5">
        <v>15000</v>
      </c>
      <c r="I924" s="6">
        <v>11</v>
      </c>
      <c r="J924" t="s">
        <v>244</v>
      </c>
      <c r="K924" t="s">
        <v>38</v>
      </c>
      <c r="L924" t="s">
        <v>39</v>
      </c>
      <c r="M924">
        <v>1460925811</v>
      </c>
      <c r="N924">
        <v>1458333811</v>
      </c>
      <c r="O924" t="b">
        <v>0</v>
      </c>
      <c r="P924">
        <v>2</v>
      </c>
      <c r="Q924" t="b">
        <v>0</v>
      </c>
      <c r="R924" t="s">
        <v>33</v>
      </c>
      <c r="S924">
        <v>0</v>
      </c>
      <c r="T924">
        <v>5.5</v>
      </c>
      <c r="U924" t="s">
        <v>34</v>
      </c>
      <c r="V924" t="s">
        <v>35</v>
      </c>
      <c r="W924" s="7">
        <v>42447.863553240735</v>
      </c>
      <c r="X924" s="7">
        <v>42477.863553240735</v>
      </c>
      <c r="Y924" t="str">
        <f>VLOOKUP(H924,goalrangelookup,2,TRUE)</f>
        <v>15000-19999</v>
      </c>
    </row>
    <row r="925" spans="5:25" x14ac:dyDescent="0.3">
      <c r="E925">
        <v>3971</v>
      </c>
      <c r="F925" s="4" t="s">
        <v>1906</v>
      </c>
      <c r="G925" s="4" t="s">
        <v>1907</v>
      </c>
      <c r="H925" s="5">
        <v>14000</v>
      </c>
      <c r="I925" s="6">
        <v>136</v>
      </c>
      <c r="J925" t="s">
        <v>244</v>
      </c>
      <c r="K925" t="s">
        <v>38</v>
      </c>
      <c r="L925" t="s">
        <v>39</v>
      </c>
      <c r="M925">
        <v>1405947126</v>
      </c>
      <c r="N925">
        <v>1403355126</v>
      </c>
      <c r="O925" t="b">
        <v>0</v>
      </c>
      <c r="P925">
        <v>6</v>
      </c>
      <c r="Q925" t="b">
        <v>0</v>
      </c>
      <c r="R925" t="s">
        <v>33</v>
      </c>
      <c r="S925">
        <v>1</v>
      </c>
      <c r="T925">
        <v>22.67</v>
      </c>
      <c r="U925" t="s">
        <v>34</v>
      </c>
      <c r="V925" t="s">
        <v>35</v>
      </c>
      <c r="W925" s="7">
        <v>41811.536180555559</v>
      </c>
      <c r="X925" s="7">
        <v>41841.536180555559</v>
      </c>
      <c r="Y925" t="str">
        <f>VLOOKUP(H925,goalrangelookup,2,TRUE)</f>
        <v>15000-19999</v>
      </c>
    </row>
    <row r="926" spans="5:25" x14ac:dyDescent="0.3">
      <c r="E926">
        <v>3972</v>
      </c>
      <c r="F926" s="4" t="s">
        <v>1908</v>
      </c>
      <c r="G926" s="4" t="s">
        <v>1909</v>
      </c>
      <c r="H926" s="5">
        <v>1000</v>
      </c>
      <c r="I926" s="6">
        <v>211</v>
      </c>
      <c r="J926" t="s">
        <v>244</v>
      </c>
      <c r="K926" t="s">
        <v>38</v>
      </c>
      <c r="L926" t="s">
        <v>39</v>
      </c>
      <c r="M926">
        <v>1423186634</v>
      </c>
      <c r="N926">
        <v>1418002634</v>
      </c>
      <c r="O926" t="b">
        <v>0</v>
      </c>
      <c r="P926">
        <v>8</v>
      </c>
      <c r="Q926" t="b">
        <v>0</v>
      </c>
      <c r="R926" t="s">
        <v>33</v>
      </c>
      <c r="S926">
        <v>21</v>
      </c>
      <c r="T926">
        <v>26.38</v>
      </c>
      <c r="U926" t="s">
        <v>34</v>
      </c>
      <c r="V926" t="s">
        <v>35</v>
      </c>
      <c r="W926" s="7">
        <v>41981.067523148144</v>
      </c>
      <c r="X926" s="7">
        <v>42041.067523148144</v>
      </c>
      <c r="Y926" t="str">
        <f>VLOOKUP(H926,goalrangelookup,2,TRUE)</f>
        <v>1000-4999</v>
      </c>
    </row>
    <row r="927" spans="5:25" x14ac:dyDescent="0.3">
      <c r="E927">
        <v>3973</v>
      </c>
      <c r="F927" s="4" t="s">
        <v>1910</v>
      </c>
      <c r="G927" s="4" t="s">
        <v>1911</v>
      </c>
      <c r="H927" s="5">
        <v>5000</v>
      </c>
      <c r="I927" s="6">
        <v>3905</v>
      </c>
      <c r="J927" t="s">
        <v>244</v>
      </c>
      <c r="K927" t="s">
        <v>38</v>
      </c>
      <c r="L927" t="s">
        <v>39</v>
      </c>
      <c r="M927">
        <v>1462766400</v>
      </c>
      <c r="N927">
        <v>1460219110</v>
      </c>
      <c r="O927" t="b">
        <v>0</v>
      </c>
      <c r="P927">
        <v>37</v>
      </c>
      <c r="Q927" t="b">
        <v>0</v>
      </c>
      <c r="R927" t="s">
        <v>33</v>
      </c>
      <c r="S927">
        <v>78</v>
      </c>
      <c r="T927">
        <v>105.54</v>
      </c>
      <c r="U927" t="s">
        <v>34</v>
      </c>
      <c r="V927" t="s">
        <v>35</v>
      </c>
      <c r="W927" s="7">
        <v>42469.68414351852</v>
      </c>
      <c r="X927" s="7">
        <v>42499.166666666672</v>
      </c>
      <c r="Y927" t="str">
        <f>VLOOKUP(H927,goalrangelookup,2,TRUE)</f>
        <v>5000-9999</v>
      </c>
    </row>
    <row r="928" spans="5:25" x14ac:dyDescent="0.3">
      <c r="E928">
        <v>3974</v>
      </c>
      <c r="F928" s="4" t="s">
        <v>1912</v>
      </c>
      <c r="G928" s="4" t="s">
        <v>1913</v>
      </c>
      <c r="H928" s="5">
        <v>1000</v>
      </c>
      <c r="I928" s="6">
        <v>320</v>
      </c>
      <c r="J928" t="s">
        <v>244</v>
      </c>
      <c r="K928" t="s">
        <v>31</v>
      </c>
      <c r="L928" t="s">
        <v>32</v>
      </c>
      <c r="M928">
        <v>1464872848</v>
      </c>
      <c r="N928">
        <v>1462280848</v>
      </c>
      <c r="O928" t="b">
        <v>0</v>
      </c>
      <c r="P928">
        <v>11</v>
      </c>
      <c r="Q928" t="b">
        <v>0</v>
      </c>
      <c r="R928" t="s">
        <v>33</v>
      </c>
      <c r="S928">
        <v>32</v>
      </c>
      <c r="T928">
        <v>29.09</v>
      </c>
      <c r="U928" t="s">
        <v>34</v>
      </c>
      <c r="V928" t="s">
        <v>35</v>
      </c>
      <c r="W928" s="7">
        <v>42493.546851851846</v>
      </c>
      <c r="X928" s="7">
        <v>42523.546851851846</v>
      </c>
      <c r="Y928" t="str">
        <f>VLOOKUP(H928,goalrangelookup,2,TRUE)</f>
        <v>1000-4999</v>
      </c>
    </row>
    <row r="929" spans="5:25" x14ac:dyDescent="0.3">
      <c r="E929">
        <v>3975</v>
      </c>
      <c r="F929" s="4" t="s">
        <v>1914</v>
      </c>
      <c r="G929" s="4" t="s">
        <v>1915</v>
      </c>
      <c r="H929" s="5">
        <v>678</v>
      </c>
      <c r="I929" s="6">
        <v>0</v>
      </c>
      <c r="J929" t="s">
        <v>244</v>
      </c>
      <c r="K929" t="s">
        <v>38</v>
      </c>
      <c r="L929" t="s">
        <v>39</v>
      </c>
      <c r="M929">
        <v>1468442898</v>
      </c>
      <c r="N929">
        <v>1465850898</v>
      </c>
      <c r="O929" t="b">
        <v>0</v>
      </c>
      <c r="P929">
        <v>0</v>
      </c>
      <c r="Q929" t="b">
        <v>0</v>
      </c>
      <c r="R929" t="s">
        <v>33</v>
      </c>
      <c r="S929">
        <v>0</v>
      </c>
      <c r="T929">
        <v>0</v>
      </c>
      <c r="U929" t="s">
        <v>34</v>
      </c>
      <c r="V929" t="s">
        <v>35</v>
      </c>
      <c r="W929" s="7">
        <v>42534.866875</v>
      </c>
      <c r="X929" s="7">
        <v>42564.866875</v>
      </c>
      <c r="Y929" t="str">
        <f>VLOOKUP(H929,goalrangelookup,2,TRUE)</f>
        <v>0-999</v>
      </c>
    </row>
    <row r="930" spans="5:25" x14ac:dyDescent="0.3">
      <c r="E930">
        <v>3976</v>
      </c>
      <c r="F930" s="4" t="s">
        <v>1916</v>
      </c>
      <c r="G930" s="4" t="s">
        <v>1917</v>
      </c>
      <c r="H930" s="5">
        <v>1300</v>
      </c>
      <c r="I930" s="6">
        <v>620</v>
      </c>
      <c r="J930" t="s">
        <v>244</v>
      </c>
      <c r="K930" t="s">
        <v>38</v>
      </c>
      <c r="L930" t="s">
        <v>39</v>
      </c>
      <c r="M930">
        <v>1406876400</v>
      </c>
      <c r="N930">
        <v>1405024561</v>
      </c>
      <c r="O930" t="b">
        <v>0</v>
      </c>
      <c r="P930">
        <v>10</v>
      </c>
      <c r="Q930" t="b">
        <v>0</v>
      </c>
      <c r="R930" t="s">
        <v>33</v>
      </c>
      <c r="S930">
        <v>48</v>
      </c>
      <c r="T930">
        <v>62</v>
      </c>
      <c r="U930" t="s">
        <v>34</v>
      </c>
      <c r="V930" t="s">
        <v>35</v>
      </c>
      <c r="W930" s="7">
        <v>41830.858344907407</v>
      </c>
      <c r="X930" s="7">
        <v>41852.291666666664</v>
      </c>
      <c r="Y930" t="str">
        <f>VLOOKUP(H930,goalrangelookup,2,TRUE)</f>
        <v>1000-4999</v>
      </c>
    </row>
    <row r="931" spans="5:25" x14ac:dyDescent="0.3">
      <c r="E931">
        <v>3977</v>
      </c>
      <c r="F931" s="4" t="s">
        <v>1918</v>
      </c>
      <c r="G931" s="4" t="s">
        <v>1919</v>
      </c>
      <c r="H931" s="5">
        <v>90000</v>
      </c>
      <c r="I931" s="6">
        <v>1305</v>
      </c>
      <c r="J931" t="s">
        <v>244</v>
      </c>
      <c r="K931" t="s">
        <v>38</v>
      </c>
      <c r="L931" t="s">
        <v>39</v>
      </c>
      <c r="M931">
        <v>1469213732</v>
      </c>
      <c r="N931">
        <v>1466621732</v>
      </c>
      <c r="O931" t="b">
        <v>0</v>
      </c>
      <c r="P931">
        <v>6</v>
      </c>
      <c r="Q931" t="b">
        <v>0</v>
      </c>
      <c r="R931" t="s">
        <v>33</v>
      </c>
      <c r="S931">
        <v>1</v>
      </c>
      <c r="T931">
        <v>217.5</v>
      </c>
      <c r="U931" t="s">
        <v>34</v>
      </c>
      <c r="V931" t="s">
        <v>35</v>
      </c>
      <c r="W931" s="7">
        <v>42543.788564814815</v>
      </c>
      <c r="X931" s="7">
        <v>42573.788564814815</v>
      </c>
      <c r="Y931" t="str">
        <f>VLOOKUP(H931,goalrangelookup,2,TRUE)</f>
        <v>50000+</v>
      </c>
    </row>
    <row r="932" spans="5:25" x14ac:dyDescent="0.3">
      <c r="E932">
        <v>3978</v>
      </c>
      <c r="F932" s="4" t="s">
        <v>1920</v>
      </c>
      <c r="G932" s="4" t="s">
        <v>1921</v>
      </c>
      <c r="H932" s="5">
        <v>2000</v>
      </c>
      <c r="I932" s="6">
        <v>214</v>
      </c>
      <c r="J932" t="s">
        <v>244</v>
      </c>
      <c r="K932" t="s">
        <v>38</v>
      </c>
      <c r="L932" t="s">
        <v>39</v>
      </c>
      <c r="M932">
        <v>1422717953</v>
      </c>
      <c r="N932">
        <v>1417533953</v>
      </c>
      <c r="O932" t="b">
        <v>0</v>
      </c>
      <c r="P932">
        <v>8</v>
      </c>
      <c r="Q932" t="b">
        <v>0</v>
      </c>
      <c r="R932" t="s">
        <v>33</v>
      </c>
      <c r="S932">
        <v>11</v>
      </c>
      <c r="T932">
        <v>26.75</v>
      </c>
      <c r="U932" t="s">
        <v>34</v>
      </c>
      <c r="V932" t="s">
        <v>35</v>
      </c>
      <c r="W932" s="7">
        <v>41975.642974537041</v>
      </c>
      <c r="X932" s="7">
        <v>42035.642974537041</v>
      </c>
      <c r="Y932" t="str">
        <f>VLOOKUP(H932,goalrangelookup,2,TRUE)</f>
        <v>1000-4999</v>
      </c>
    </row>
    <row r="933" spans="5:25" x14ac:dyDescent="0.3">
      <c r="E933">
        <v>3979</v>
      </c>
      <c r="F933" s="4" t="s">
        <v>1922</v>
      </c>
      <c r="G933" s="4" t="s">
        <v>1923</v>
      </c>
      <c r="H933" s="5">
        <v>6000</v>
      </c>
      <c r="I933" s="6">
        <v>110</v>
      </c>
      <c r="J933" t="s">
        <v>244</v>
      </c>
      <c r="K933" t="s">
        <v>31</v>
      </c>
      <c r="L933" t="s">
        <v>32</v>
      </c>
      <c r="M933">
        <v>1427659200</v>
      </c>
      <c r="N933">
        <v>1425678057</v>
      </c>
      <c r="O933" t="b">
        <v>0</v>
      </c>
      <c r="P933">
        <v>6</v>
      </c>
      <c r="Q933" t="b">
        <v>0</v>
      </c>
      <c r="R933" t="s">
        <v>33</v>
      </c>
      <c r="S933">
        <v>2</v>
      </c>
      <c r="T933">
        <v>18.329999999999998</v>
      </c>
      <c r="U933" t="s">
        <v>34</v>
      </c>
      <c r="V933" t="s">
        <v>35</v>
      </c>
      <c r="W933" s="7">
        <v>42069.903437500005</v>
      </c>
      <c r="X933" s="7">
        <v>42092.833333333328</v>
      </c>
      <c r="Y933" t="str">
        <f>VLOOKUP(H933,goalrangelookup,2,TRUE)</f>
        <v>5000-9999</v>
      </c>
    </row>
    <row r="934" spans="5:25" x14ac:dyDescent="0.3">
      <c r="E934">
        <v>3980</v>
      </c>
      <c r="F934" s="4" t="s">
        <v>1924</v>
      </c>
      <c r="G934" s="4" t="s">
        <v>1925</v>
      </c>
      <c r="H934" s="5">
        <v>2500</v>
      </c>
      <c r="I934" s="6">
        <v>450</v>
      </c>
      <c r="J934" t="s">
        <v>244</v>
      </c>
      <c r="K934" t="s">
        <v>38</v>
      </c>
      <c r="L934" t="s">
        <v>39</v>
      </c>
      <c r="M934">
        <v>1404570147</v>
      </c>
      <c r="N934">
        <v>1401978147</v>
      </c>
      <c r="O934" t="b">
        <v>0</v>
      </c>
      <c r="P934">
        <v>7</v>
      </c>
      <c r="Q934" t="b">
        <v>0</v>
      </c>
      <c r="R934" t="s">
        <v>33</v>
      </c>
      <c r="S934">
        <v>18</v>
      </c>
      <c r="T934">
        <v>64.290000000000006</v>
      </c>
      <c r="U934" t="s">
        <v>34</v>
      </c>
      <c r="V934" t="s">
        <v>35</v>
      </c>
      <c r="W934" s="7">
        <v>41795.598923611113</v>
      </c>
      <c r="X934" s="7">
        <v>41825.598923611113</v>
      </c>
      <c r="Y934" t="str">
        <f>VLOOKUP(H934,goalrangelookup,2,TRUE)</f>
        <v>1000-4999</v>
      </c>
    </row>
    <row r="935" spans="5:25" x14ac:dyDescent="0.3">
      <c r="E935">
        <v>3981</v>
      </c>
      <c r="F935" s="4" t="s">
        <v>876</v>
      </c>
      <c r="G935" s="4" t="s">
        <v>877</v>
      </c>
      <c r="H935" s="5">
        <v>30000</v>
      </c>
      <c r="I935" s="6">
        <v>1225</v>
      </c>
      <c r="J935" t="s">
        <v>244</v>
      </c>
      <c r="K935" t="s">
        <v>38</v>
      </c>
      <c r="L935" t="s">
        <v>39</v>
      </c>
      <c r="M935">
        <v>1468729149</v>
      </c>
      <c r="N935">
        <v>1463545149</v>
      </c>
      <c r="O935" t="b">
        <v>0</v>
      </c>
      <c r="P935">
        <v>7</v>
      </c>
      <c r="Q935" t="b">
        <v>0</v>
      </c>
      <c r="R935" t="s">
        <v>33</v>
      </c>
      <c r="S935">
        <v>4</v>
      </c>
      <c r="T935">
        <v>175</v>
      </c>
      <c r="U935" t="s">
        <v>34</v>
      </c>
      <c r="V935" t="s">
        <v>35</v>
      </c>
      <c r="W935" s="7">
        <v>42508.179965277777</v>
      </c>
      <c r="X935" s="7">
        <v>42568.179965277777</v>
      </c>
      <c r="Y935" t="str">
        <f>VLOOKUP(H935,goalrangelookup,2,TRUE)</f>
        <v>40000-44999</v>
      </c>
    </row>
    <row r="936" spans="5:25" ht="28.8" x14ac:dyDescent="0.3">
      <c r="E936">
        <v>3982</v>
      </c>
      <c r="F936" s="4" t="s">
        <v>1926</v>
      </c>
      <c r="G936" s="4" t="s">
        <v>1927</v>
      </c>
      <c r="H936" s="5">
        <v>850</v>
      </c>
      <c r="I936" s="6">
        <v>170</v>
      </c>
      <c r="J936" t="s">
        <v>244</v>
      </c>
      <c r="K936" t="s">
        <v>31</v>
      </c>
      <c r="L936" t="s">
        <v>32</v>
      </c>
      <c r="M936">
        <v>1436297180</v>
      </c>
      <c r="N936">
        <v>1431113180</v>
      </c>
      <c r="O936" t="b">
        <v>0</v>
      </c>
      <c r="P936">
        <v>5</v>
      </c>
      <c r="Q936" t="b">
        <v>0</v>
      </c>
      <c r="R936" t="s">
        <v>33</v>
      </c>
      <c r="S936">
        <v>20</v>
      </c>
      <c r="T936">
        <v>34</v>
      </c>
      <c r="U936" t="s">
        <v>34</v>
      </c>
      <c r="V936" t="s">
        <v>35</v>
      </c>
      <c r="W936" s="7">
        <v>42132.809953703705</v>
      </c>
      <c r="X936" s="7">
        <v>42192.809953703705</v>
      </c>
      <c r="Y936" t="str">
        <f>VLOOKUP(H936,goalrangelookup,2,TRUE)</f>
        <v>0-999</v>
      </c>
    </row>
    <row r="937" spans="5:25" x14ac:dyDescent="0.3">
      <c r="E937">
        <v>3983</v>
      </c>
      <c r="F937" s="4" t="s">
        <v>1928</v>
      </c>
      <c r="G937" s="4" t="s">
        <v>1929</v>
      </c>
      <c r="H937" s="5">
        <v>11140</v>
      </c>
      <c r="I937" s="6">
        <v>3877</v>
      </c>
      <c r="J937" t="s">
        <v>244</v>
      </c>
      <c r="K937" t="s">
        <v>38</v>
      </c>
      <c r="L937" t="s">
        <v>39</v>
      </c>
      <c r="M937">
        <v>1400569140</v>
      </c>
      <c r="N937">
        <v>1397854356</v>
      </c>
      <c r="O937" t="b">
        <v>0</v>
      </c>
      <c r="P937">
        <v>46</v>
      </c>
      <c r="Q937" t="b">
        <v>0</v>
      </c>
      <c r="R937" t="s">
        <v>33</v>
      </c>
      <c r="S937">
        <v>35</v>
      </c>
      <c r="T937">
        <v>84.28</v>
      </c>
      <c r="U937" t="s">
        <v>34</v>
      </c>
      <c r="V937" t="s">
        <v>35</v>
      </c>
      <c r="W937" s="7">
        <v>41747.86986111111</v>
      </c>
      <c r="X937" s="7">
        <v>41779.290972222225</v>
      </c>
      <c r="Y937" t="str">
        <f>VLOOKUP(H937,goalrangelookup,2,TRUE)</f>
        <v>10000-14999</v>
      </c>
    </row>
    <row r="938" spans="5:25" x14ac:dyDescent="0.3">
      <c r="E938">
        <v>3984</v>
      </c>
      <c r="F938" s="4" t="s">
        <v>1930</v>
      </c>
      <c r="G938" s="4" t="s">
        <v>1931</v>
      </c>
      <c r="H938" s="5">
        <v>1500</v>
      </c>
      <c r="I938" s="6">
        <v>95</v>
      </c>
      <c r="J938" t="s">
        <v>244</v>
      </c>
      <c r="K938" t="s">
        <v>31</v>
      </c>
      <c r="L938" t="s">
        <v>32</v>
      </c>
      <c r="M938">
        <v>1415404800</v>
      </c>
      <c r="N938">
        <v>1412809644</v>
      </c>
      <c r="O938" t="b">
        <v>0</v>
      </c>
      <c r="P938">
        <v>10</v>
      </c>
      <c r="Q938" t="b">
        <v>0</v>
      </c>
      <c r="R938" t="s">
        <v>33</v>
      </c>
      <c r="S938">
        <v>6</v>
      </c>
      <c r="T938">
        <v>9.5</v>
      </c>
      <c r="U938" t="s">
        <v>34</v>
      </c>
      <c r="V938" t="s">
        <v>35</v>
      </c>
      <c r="W938" s="7">
        <v>41920.963472222218</v>
      </c>
      <c r="X938" s="7">
        <v>41951</v>
      </c>
      <c r="Y938" t="str">
        <f>VLOOKUP(H938,goalrangelookup,2,TRUE)</f>
        <v>1000-4999</v>
      </c>
    </row>
    <row r="939" spans="5:25" x14ac:dyDescent="0.3">
      <c r="E939">
        <v>3985</v>
      </c>
      <c r="F939" s="4" t="s">
        <v>1932</v>
      </c>
      <c r="G939" s="4" t="s">
        <v>1933</v>
      </c>
      <c r="H939" s="5">
        <v>2000</v>
      </c>
      <c r="I939" s="6">
        <v>641</v>
      </c>
      <c r="J939" t="s">
        <v>244</v>
      </c>
      <c r="K939" t="s">
        <v>38</v>
      </c>
      <c r="L939" t="s">
        <v>39</v>
      </c>
      <c r="M939">
        <v>1456002300</v>
      </c>
      <c r="N939">
        <v>1454173120</v>
      </c>
      <c r="O939" t="b">
        <v>0</v>
      </c>
      <c r="P939">
        <v>19</v>
      </c>
      <c r="Q939" t="b">
        <v>0</v>
      </c>
      <c r="R939" t="s">
        <v>33</v>
      </c>
      <c r="S939">
        <v>32</v>
      </c>
      <c r="T939">
        <v>33.74</v>
      </c>
      <c r="U939" t="s">
        <v>34</v>
      </c>
      <c r="V939" t="s">
        <v>35</v>
      </c>
      <c r="W939" s="7">
        <v>42399.707407407404</v>
      </c>
      <c r="X939" s="7">
        <v>42420.878472222219</v>
      </c>
      <c r="Y939" t="str">
        <f>VLOOKUP(H939,goalrangelookup,2,TRUE)</f>
        <v>1000-4999</v>
      </c>
    </row>
    <row r="940" spans="5:25" x14ac:dyDescent="0.3">
      <c r="E940">
        <v>3986</v>
      </c>
      <c r="F940" s="4" t="s">
        <v>1934</v>
      </c>
      <c r="G940" s="4" t="s">
        <v>1935</v>
      </c>
      <c r="H940" s="5">
        <v>5000</v>
      </c>
      <c r="I940" s="6">
        <v>488</v>
      </c>
      <c r="J940" t="s">
        <v>244</v>
      </c>
      <c r="K940" t="s">
        <v>31</v>
      </c>
      <c r="L940" t="s">
        <v>32</v>
      </c>
      <c r="M940">
        <v>1462539840</v>
      </c>
      <c r="N940">
        <v>1460034594</v>
      </c>
      <c r="O940" t="b">
        <v>0</v>
      </c>
      <c r="P940">
        <v>13</v>
      </c>
      <c r="Q940" t="b">
        <v>0</v>
      </c>
      <c r="R940" t="s">
        <v>33</v>
      </c>
      <c r="S940">
        <v>10</v>
      </c>
      <c r="T940">
        <v>37.54</v>
      </c>
      <c r="U940" t="s">
        <v>34</v>
      </c>
      <c r="V940" t="s">
        <v>35</v>
      </c>
      <c r="W940" s="7">
        <v>42467.548541666663</v>
      </c>
      <c r="X940" s="7">
        <v>42496.544444444444</v>
      </c>
      <c r="Y940" t="str">
        <f>VLOOKUP(H940,goalrangelookup,2,TRUE)</f>
        <v>5000-9999</v>
      </c>
    </row>
    <row r="941" spans="5:25" x14ac:dyDescent="0.3">
      <c r="E941">
        <v>3987</v>
      </c>
      <c r="F941" s="4" t="s">
        <v>1936</v>
      </c>
      <c r="G941" s="4" t="s">
        <v>1937</v>
      </c>
      <c r="H941" s="5">
        <v>400</v>
      </c>
      <c r="I941" s="6">
        <v>151</v>
      </c>
      <c r="J941" t="s">
        <v>244</v>
      </c>
      <c r="K941" t="s">
        <v>31</v>
      </c>
      <c r="L941" t="s">
        <v>32</v>
      </c>
      <c r="M941">
        <v>1400278290</v>
      </c>
      <c r="N941">
        <v>1399414290</v>
      </c>
      <c r="O941" t="b">
        <v>0</v>
      </c>
      <c r="P941">
        <v>13</v>
      </c>
      <c r="Q941" t="b">
        <v>0</v>
      </c>
      <c r="R941" t="s">
        <v>33</v>
      </c>
      <c r="S941">
        <v>38</v>
      </c>
      <c r="T941">
        <v>11.62</v>
      </c>
      <c r="U941" t="s">
        <v>34</v>
      </c>
      <c r="V941" t="s">
        <v>35</v>
      </c>
      <c r="W941" s="7">
        <v>41765.92465277778</v>
      </c>
      <c r="X941" s="7">
        <v>41775.92465277778</v>
      </c>
      <c r="Y941" t="str">
        <f>VLOOKUP(H941,goalrangelookup,2,TRUE)</f>
        <v>0-999</v>
      </c>
    </row>
    <row r="942" spans="5:25" x14ac:dyDescent="0.3">
      <c r="E942">
        <v>3988</v>
      </c>
      <c r="F942" s="4" t="s">
        <v>1938</v>
      </c>
      <c r="G942" s="4" t="s">
        <v>1939</v>
      </c>
      <c r="H942" s="5">
        <v>1500</v>
      </c>
      <c r="I942" s="6">
        <v>32</v>
      </c>
      <c r="J942" t="s">
        <v>244</v>
      </c>
      <c r="K942" t="s">
        <v>38</v>
      </c>
      <c r="L942" t="s">
        <v>39</v>
      </c>
      <c r="M942">
        <v>1440813413</v>
      </c>
      <c r="N942">
        <v>1439517413</v>
      </c>
      <c r="O942" t="b">
        <v>0</v>
      </c>
      <c r="P942">
        <v>4</v>
      </c>
      <c r="Q942" t="b">
        <v>0</v>
      </c>
      <c r="R942" t="s">
        <v>33</v>
      </c>
      <c r="S942">
        <v>2</v>
      </c>
      <c r="T942">
        <v>8</v>
      </c>
      <c r="U942" t="s">
        <v>34</v>
      </c>
      <c r="V942" t="s">
        <v>35</v>
      </c>
      <c r="W942" s="7">
        <v>42230.08116898148</v>
      </c>
      <c r="X942" s="7">
        <v>42245.08116898148</v>
      </c>
      <c r="Y942" t="str">
        <f>VLOOKUP(H942,goalrangelookup,2,TRUE)</f>
        <v>1000-4999</v>
      </c>
    </row>
    <row r="943" spans="5:25" x14ac:dyDescent="0.3">
      <c r="E943">
        <v>3989</v>
      </c>
      <c r="F943" s="4" t="s">
        <v>1940</v>
      </c>
      <c r="G943" s="4" t="s">
        <v>1941</v>
      </c>
      <c r="H943" s="5">
        <v>3000</v>
      </c>
      <c r="I943" s="6">
        <v>0</v>
      </c>
      <c r="J943" t="s">
        <v>244</v>
      </c>
      <c r="K943" t="s">
        <v>38</v>
      </c>
      <c r="L943" t="s">
        <v>39</v>
      </c>
      <c r="M943">
        <v>1447009181</v>
      </c>
      <c r="N943">
        <v>1444413581</v>
      </c>
      <c r="O943" t="b">
        <v>0</v>
      </c>
      <c r="P943">
        <v>0</v>
      </c>
      <c r="Q943" t="b">
        <v>0</v>
      </c>
      <c r="R943" t="s">
        <v>33</v>
      </c>
      <c r="S943">
        <v>0</v>
      </c>
      <c r="T943">
        <v>0</v>
      </c>
      <c r="U943" t="s">
        <v>34</v>
      </c>
      <c r="V943" t="s">
        <v>35</v>
      </c>
      <c r="W943" s="7">
        <v>42286.749780092592</v>
      </c>
      <c r="X943" s="7">
        <v>42316.791446759264</v>
      </c>
      <c r="Y943" t="str">
        <f>VLOOKUP(H943,goalrangelookup,2,TRUE)</f>
        <v>1000-4999</v>
      </c>
    </row>
    <row r="944" spans="5:25" x14ac:dyDescent="0.3">
      <c r="E944">
        <v>3990</v>
      </c>
      <c r="F944" s="4" t="s">
        <v>1942</v>
      </c>
      <c r="G944" s="4" t="s">
        <v>1943</v>
      </c>
      <c r="H944" s="5">
        <v>1650</v>
      </c>
      <c r="I944" s="6">
        <v>69</v>
      </c>
      <c r="J944" t="s">
        <v>244</v>
      </c>
      <c r="K944" t="s">
        <v>31</v>
      </c>
      <c r="L944" t="s">
        <v>32</v>
      </c>
      <c r="M944">
        <v>1456934893</v>
      </c>
      <c r="N944">
        <v>1454342893</v>
      </c>
      <c r="O944" t="b">
        <v>0</v>
      </c>
      <c r="P944">
        <v>3</v>
      </c>
      <c r="Q944" t="b">
        <v>0</v>
      </c>
      <c r="R944" t="s">
        <v>33</v>
      </c>
      <c r="S944">
        <v>4</v>
      </c>
      <c r="T944">
        <v>23</v>
      </c>
      <c r="U944" t="s">
        <v>34</v>
      </c>
      <c r="V944" t="s">
        <v>35</v>
      </c>
      <c r="W944" s="7">
        <v>42401.672372685185</v>
      </c>
      <c r="X944" s="7">
        <v>42431.672372685185</v>
      </c>
      <c r="Y944" t="str">
        <f>VLOOKUP(H944,goalrangelookup,2,TRUE)</f>
        <v>1000-4999</v>
      </c>
    </row>
    <row r="945" spans="5:25" x14ac:dyDescent="0.3">
      <c r="E945">
        <v>3991</v>
      </c>
      <c r="F945" s="4" t="s">
        <v>1944</v>
      </c>
      <c r="G945" s="4" t="s">
        <v>1945</v>
      </c>
      <c r="H945" s="5">
        <v>500</v>
      </c>
      <c r="I945" s="6">
        <v>100</v>
      </c>
      <c r="J945" t="s">
        <v>244</v>
      </c>
      <c r="K945" t="s">
        <v>38</v>
      </c>
      <c r="L945" t="s">
        <v>39</v>
      </c>
      <c r="M945">
        <v>1433086082</v>
      </c>
      <c r="N945">
        <v>1430494082</v>
      </c>
      <c r="O945" t="b">
        <v>0</v>
      </c>
      <c r="P945">
        <v>1</v>
      </c>
      <c r="Q945" t="b">
        <v>0</v>
      </c>
      <c r="R945" t="s">
        <v>33</v>
      </c>
      <c r="S945">
        <v>20</v>
      </c>
      <c r="T945">
        <v>100</v>
      </c>
      <c r="U945" t="s">
        <v>34</v>
      </c>
      <c r="V945" t="s">
        <v>35</v>
      </c>
      <c r="W945" s="7">
        <v>42125.644467592589</v>
      </c>
      <c r="X945" s="7">
        <v>42155.644467592589</v>
      </c>
      <c r="Y945" t="str">
        <f>VLOOKUP(H945,goalrangelookup,2,TRUE)</f>
        <v>0-999</v>
      </c>
    </row>
    <row r="946" spans="5:25" x14ac:dyDescent="0.3">
      <c r="E946">
        <v>3992</v>
      </c>
      <c r="F946" s="4" t="s">
        <v>1946</v>
      </c>
      <c r="G946" s="4" t="s">
        <v>1947</v>
      </c>
      <c r="H946" s="5">
        <v>10000</v>
      </c>
      <c r="I946" s="6">
        <v>541</v>
      </c>
      <c r="J946" t="s">
        <v>244</v>
      </c>
      <c r="K946" t="s">
        <v>38</v>
      </c>
      <c r="L946" t="s">
        <v>39</v>
      </c>
      <c r="M946">
        <v>1449876859</v>
      </c>
      <c r="N946">
        <v>1444689259</v>
      </c>
      <c r="O946" t="b">
        <v>0</v>
      </c>
      <c r="P946">
        <v>9</v>
      </c>
      <c r="Q946" t="b">
        <v>0</v>
      </c>
      <c r="R946" t="s">
        <v>33</v>
      </c>
      <c r="S946">
        <v>5</v>
      </c>
      <c r="T946">
        <v>60.11</v>
      </c>
      <c r="U946" t="s">
        <v>34</v>
      </c>
      <c r="V946" t="s">
        <v>35</v>
      </c>
      <c r="W946" s="7">
        <v>42289.94049768518</v>
      </c>
      <c r="X946" s="7">
        <v>42349.982164351852</v>
      </c>
      <c r="Y946" t="str">
        <f>VLOOKUP(H946,goalrangelookup,2,TRUE)</f>
        <v>10000-14999</v>
      </c>
    </row>
    <row r="947" spans="5:25" x14ac:dyDescent="0.3">
      <c r="E947">
        <v>3993</v>
      </c>
      <c r="F947" s="4" t="s">
        <v>1948</v>
      </c>
      <c r="G947" s="4" t="s">
        <v>1949</v>
      </c>
      <c r="H947" s="5">
        <v>50000</v>
      </c>
      <c r="I947" s="6">
        <v>3</v>
      </c>
      <c r="J947" t="s">
        <v>244</v>
      </c>
      <c r="K947" t="s">
        <v>38</v>
      </c>
      <c r="L947" t="s">
        <v>39</v>
      </c>
      <c r="M947">
        <v>1431549912</v>
      </c>
      <c r="N947">
        <v>1428957912</v>
      </c>
      <c r="O947" t="b">
        <v>0</v>
      </c>
      <c r="P947">
        <v>1</v>
      </c>
      <c r="Q947" t="b">
        <v>0</v>
      </c>
      <c r="R947" t="s">
        <v>33</v>
      </c>
      <c r="S947">
        <v>0</v>
      </c>
      <c r="T947">
        <v>3</v>
      </c>
      <c r="U947" t="s">
        <v>34</v>
      </c>
      <c r="V947" t="s">
        <v>35</v>
      </c>
      <c r="W947" s="7">
        <v>42107.864722222221</v>
      </c>
      <c r="X947" s="7">
        <v>42137.864722222221</v>
      </c>
      <c r="Y947" t="str">
        <f>VLOOKUP(H947,goalrangelookup,2,TRUE)</f>
        <v>50000+</v>
      </c>
    </row>
    <row r="948" spans="5:25" x14ac:dyDescent="0.3">
      <c r="E948">
        <v>3994</v>
      </c>
      <c r="F948" s="4" t="s">
        <v>1950</v>
      </c>
      <c r="G948" s="4" t="s">
        <v>1951</v>
      </c>
      <c r="H948" s="5">
        <v>2000</v>
      </c>
      <c r="I948" s="6">
        <v>5</v>
      </c>
      <c r="J948" t="s">
        <v>244</v>
      </c>
      <c r="K948" t="s">
        <v>38</v>
      </c>
      <c r="L948" t="s">
        <v>39</v>
      </c>
      <c r="M948">
        <v>1405761690</v>
      </c>
      <c r="N948">
        <v>1403169690</v>
      </c>
      <c r="O948" t="b">
        <v>0</v>
      </c>
      <c r="P948">
        <v>1</v>
      </c>
      <c r="Q948" t="b">
        <v>0</v>
      </c>
      <c r="R948" t="s">
        <v>33</v>
      </c>
      <c r="S948">
        <v>0</v>
      </c>
      <c r="T948">
        <v>5</v>
      </c>
      <c r="U948" t="s">
        <v>34</v>
      </c>
      <c r="V948" t="s">
        <v>35</v>
      </c>
      <c r="W948" s="7">
        <v>41809.389930555553</v>
      </c>
      <c r="X948" s="7">
        <v>41839.389930555553</v>
      </c>
      <c r="Y948" t="str">
        <f>VLOOKUP(H948,goalrangelookup,2,TRUE)</f>
        <v>1000-4999</v>
      </c>
    </row>
    <row r="949" spans="5:25" x14ac:dyDescent="0.3">
      <c r="E949">
        <v>3995</v>
      </c>
      <c r="F949" s="4" t="s">
        <v>1952</v>
      </c>
      <c r="G949" s="4" t="s">
        <v>1953</v>
      </c>
      <c r="H949" s="5">
        <v>200</v>
      </c>
      <c r="I949" s="6">
        <v>70</v>
      </c>
      <c r="J949" t="s">
        <v>244</v>
      </c>
      <c r="K949" t="s">
        <v>31</v>
      </c>
      <c r="L949" t="s">
        <v>32</v>
      </c>
      <c r="M949">
        <v>1423913220</v>
      </c>
      <c r="N949">
        <v>1421339077</v>
      </c>
      <c r="O949" t="b">
        <v>0</v>
      </c>
      <c r="P949">
        <v>4</v>
      </c>
      <c r="Q949" t="b">
        <v>0</v>
      </c>
      <c r="R949" t="s">
        <v>33</v>
      </c>
      <c r="S949">
        <v>35</v>
      </c>
      <c r="T949">
        <v>17.5</v>
      </c>
      <c r="U949" t="s">
        <v>34</v>
      </c>
      <c r="V949" t="s">
        <v>35</v>
      </c>
      <c r="W949" s="7">
        <v>42019.683761574073</v>
      </c>
      <c r="X949" s="7">
        <v>42049.477083333331</v>
      </c>
      <c r="Y949" t="str">
        <f>VLOOKUP(H949,goalrangelookup,2,TRUE)</f>
        <v>0-999</v>
      </c>
    </row>
    <row r="950" spans="5:25" x14ac:dyDescent="0.3">
      <c r="E950">
        <v>3996</v>
      </c>
      <c r="F950" s="4" t="s">
        <v>1954</v>
      </c>
      <c r="G950" s="4" t="s">
        <v>1955</v>
      </c>
      <c r="H950" s="5">
        <v>3000</v>
      </c>
      <c r="I950" s="6">
        <v>497</v>
      </c>
      <c r="J950" t="s">
        <v>244</v>
      </c>
      <c r="K950" t="s">
        <v>38</v>
      </c>
      <c r="L950" t="s">
        <v>39</v>
      </c>
      <c r="M950">
        <v>1416499440</v>
      </c>
      <c r="N950">
        <v>1415341464</v>
      </c>
      <c r="O950" t="b">
        <v>0</v>
      </c>
      <c r="P950">
        <v>17</v>
      </c>
      <c r="Q950" t="b">
        <v>0</v>
      </c>
      <c r="R950" t="s">
        <v>33</v>
      </c>
      <c r="S950">
        <v>17</v>
      </c>
      <c r="T950">
        <v>29.24</v>
      </c>
      <c r="U950" t="s">
        <v>34</v>
      </c>
      <c r="V950" t="s">
        <v>35</v>
      </c>
      <c r="W950" s="7">
        <v>41950.26694444444</v>
      </c>
      <c r="X950" s="7">
        <v>41963.669444444444</v>
      </c>
      <c r="Y950" t="str">
        <f>VLOOKUP(H950,goalrangelookup,2,TRUE)</f>
        <v>1000-4999</v>
      </c>
    </row>
    <row r="951" spans="5:25" x14ac:dyDescent="0.3">
      <c r="E951">
        <v>3997</v>
      </c>
      <c r="F951" s="4" t="s">
        <v>1956</v>
      </c>
      <c r="G951" s="4" t="s">
        <v>1957</v>
      </c>
      <c r="H951" s="5">
        <v>3000</v>
      </c>
      <c r="I951" s="6">
        <v>0</v>
      </c>
      <c r="J951" t="s">
        <v>244</v>
      </c>
      <c r="K951" t="s">
        <v>31</v>
      </c>
      <c r="L951" t="s">
        <v>32</v>
      </c>
      <c r="M951">
        <v>1428222221</v>
      </c>
      <c r="N951">
        <v>1425633821</v>
      </c>
      <c r="O951" t="b">
        <v>0</v>
      </c>
      <c r="P951">
        <v>0</v>
      </c>
      <c r="Q951" t="b">
        <v>0</v>
      </c>
      <c r="R951" t="s">
        <v>33</v>
      </c>
      <c r="S951">
        <v>0</v>
      </c>
      <c r="T951">
        <v>0</v>
      </c>
      <c r="U951" t="s">
        <v>34</v>
      </c>
      <c r="V951" t="s">
        <v>35</v>
      </c>
      <c r="W951" s="7">
        <v>42069.391446759255</v>
      </c>
      <c r="X951" s="7">
        <v>42099.349780092598</v>
      </c>
      <c r="Y951" t="str">
        <f>VLOOKUP(H951,goalrangelookup,2,TRUE)</f>
        <v>1000-4999</v>
      </c>
    </row>
    <row r="952" spans="5:25" x14ac:dyDescent="0.3">
      <c r="E952">
        <v>3998</v>
      </c>
      <c r="F952" s="4" t="s">
        <v>1958</v>
      </c>
      <c r="G952" s="4" t="s">
        <v>1959</v>
      </c>
      <c r="H952" s="5">
        <v>1250</v>
      </c>
      <c r="I952" s="6">
        <v>715</v>
      </c>
      <c r="J952" t="s">
        <v>244</v>
      </c>
      <c r="K952" t="s">
        <v>38</v>
      </c>
      <c r="L952" t="s">
        <v>39</v>
      </c>
      <c r="M952">
        <v>1427580426</v>
      </c>
      <c r="N952">
        <v>1424992026</v>
      </c>
      <c r="O952" t="b">
        <v>0</v>
      </c>
      <c r="P952">
        <v>12</v>
      </c>
      <c r="Q952" t="b">
        <v>0</v>
      </c>
      <c r="R952" t="s">
        <v>33</v>
      </c>
      <c r="S952">
        <v>57</v>
      </c>
      <c r="T952">
        <v>59.58</v>
      </c>
      <c r="U952" t="s">
        <v>34</v>
      </c>
      <c r="V952" t="s">
        <v>35</v>
      </c>
      <c r="W952" s="7">
        <v>42061.963263888887</v>
      </c>
      <c r="X952" s="7">
        <v>42091.921597222223</v>
      </c>
      <c r="Y952" t="str">
        <f>VLOOKUP(H952,goalrangelookup,2,TRUE)</f>
        <v>1000-4999</v>
      </c>
    </row>
    <row r="953" spans="5:25" x14ac:dyDescent="0.3">
      <c r="E953">
        <v>3999</v>
      </c>
      <c r="F953" s="4" t="s">
        <v>1960</v>
      </c>
      <c r="G953" s="4" t="s">
        <v>1961</v>
      </c>
      <c r="H953" s="5">
        <v>7000</v>
      </c>
      <c r="I953" s="6">
        <v>1156</v>
      </c>
      <c r="J953" t="s">
        <v>244</v>
      </c>
      <c r="K953" t="s">
        <v>38</v>
      </c>
      <c r="L953" t="s">
        <v>39</v>
      </c>
      <c r="M953">
        <v>1409514709</v>
      </c>
      <c r="N953">
        <v>1406058798</v>
      </c>
      <c r="O953" t="b">
        <v>0</v>
      </c>
      <c r="P953">
        <v>14</v>
      </c>
      <c r="Q953" t="b">
        <v>0</v>
      </c>
      <c r="R953" t="s">
        <v>33</v>
      </c>
      <c r="S953">
        <v>17</v>
      </c>
      <c r="T953">
        <v>82.57</v>
      </c>
      <c r="U953" t="s">
        <v>34</v>
      </c>
      <c r="V953" t="s">
        <v>35</v>
      </c>
      <c r="W953" s="7">
        <v>41842.828680555554</v>
      </c>
      <c r="X953" s="7">
        <v>41882.827650462961</v>
      </c>
      <c r="Y953" t="str">
        <f>VLOOKUP(H953,goalrangelookup,2,TRUE)</f>
        <v>5000-9999</v>
      </c>
    </row>
    <row r="954" spans="5:25" x14ac:dyDescent="0.3">
      <c r="E954">
        <v>4000</v>
      </c>
      <c r="F954" s="4" t="s">
        <v>1962</v>
      </c>
      <c r="G954" s="4" t="s">
        <v>1963</v>
      </c>
      <c r="H954" s="5">
        <v>8000</v>
      </c>
      <c r="I954" s="6">
        <v>10</v>
      </c>
      <c r="J954" t="s">
        <v>244</v>
      </c>
      <c r="K954" t="s">
        <v>38</v>
      </c>
      <c r="L954" t="s">
        <v>39</v>
      </c>
      <c r="M954">
        <v>1462631358</v>
      </c>
      <c r="N954">
        <v>1457450958</v>
      </c>
      <c r="O954" t="b">
        <v>0</v>
      </c>
      <c r="P954">
        <v>1</v>
      </c>
      <c r="Q954" t="b">
        <v>0</v>
      </c>
      <c r="R954" t="s">
        <v>33</v>
      </c>
      <c r="S954">
        <v>0</v>
      </c>
      <c r="T954">
        <v>10</v>
      </c>
      <c r="U954" t="s">
        <v>34</v>
      </c>
      <c r="V954" t="s">
        <v>35</v>
      </c>
      <c r="W954" s="7">
        <v>42437.64534722222</v>
      </c>
      <c r="X954" s="7">
        <v>42497.603680555556</v>
      </c>
      <c r="Y954" t="str">
        <f>VLOOKUP(H954,goalrangelookup,2,TRUE)</f>
        <v>5000-9999</v>
      </c>
    </row>
    <row r="955" spans="5:25" x14ac:dyDescent="0.3">
      <c r="E955">
        <v>4001</v>
      </c>
      <c r="F955" s="4" t="s">
        <v>1964</v>
      </c>
      <c r="G955" s="4" t="s">
        <v>1965</v>
      </c>
      <c r="H955" s="5">
        <v>1200</v>
      </c>
      <c r="I955" s="6">
        <v>453</v>
      </c>
      <c r="J955" t="s">
        <v>244</v>
      </c>
      <c r="K955" t="s">
        <v>31</v>
      </c>
      <c r="L955" t="s">
        <v>32</v>
      </c>
      <c r="M955">
        <v>1488394800</v>
      </c>
      <c r="N955">
        <v>1486681708</v>
      </c>
      <c r="O955" t="b">
        <v>0</v>
      </c>
      <c r="P955">
        <v>14</v>
      </c>
      <c r="Q955" t="b">
        <v>0</v>
      </c>
      <c r="R955" t="s">
        <v>33</v>
      </c>
      <c r="S955">
        <v>38</v>
      </c>
      <c r="T955">
        <v>32.36</v>
      </c>
      <c r="U955" t="s">
        <v>34</v>
      </c>
      <c r="V955" t="s">
        <v>35</v>
      </c>
      <c r="W955" s="7">
        <v>42775.964212962965</v>
      </c>
      <c r="X955" s="7">
        <v>42795.791666666672</v>
      </c>
      <c r="Y955" t="str">
        <f>VLOOKUP(H955,goalrangelookup,2,TRUE)</f>
        <v>1000-4999</v>
      </c>
    </row>
    <row r="956" spans="5:25" x14ac:dyDescent="0.3">
      <c r="E956">
        <v>4002</v>
      </c>
      <c r="F956" s="4" t="s">
        <v>1966</v>
      </c>
      <c r="G956" s="4" t="s">
        <v>1967</v>
      </c>
      <c r="H956" s="5">
        <v>1250</v>
      </c>
      <c r="I956" s="6">
        <v>23</v>
      </c>
      <c r="J956" t="s">
        <v>244</v>
      </c>
      <c r="K956" t="s">
        <v>38</v>
      </c>
      <c r="L956" t="s">
        <v>39</v>
      </c>
      <c r="M956">
        <v>1411779761</v>
      </c>
      <c r="N956">
        <v>1409187761</v>
      </c>
      <c r="O956" t="b">
        <v>0</v>
      </c>
      <c r="P956">
        <v>4</v>
      </c>
      <c r="Q956" t="b">
        <v>0</v>
      </c>
      <c r="R956" t="s">
        <v>33</v>
      </c>
      <c r="S956">
        <v>2</v>
      </c>
      <c r="T956">
        <v>5.75</v>
      </c>
      <c r="U956" t="s">
        <v>34</v>
      </c>
      <c r="V956" t="s">
        <v>35</v>
      </c>
      <c r="W956" s="7">
        <v>41879.043530092589</v>
      </c>
      <c r="X956" s="7">
        <v>41909.043530092589</v>
      </c>
      <c r="Y956" t="str">
        <f>VLOOKUP(H956,goalrangelookup,2,TRUE)</f>
        <v>1000-4999</v>
      </c>
    </row>
    <row r="957" spans="5:25" x14ac:dyDescent="0.3">
      <c r="E957">
        <v>4003</v>
      </c>
      <c r="F957" s="4" t="s">
        <v>1968</v>
      </c>
      <c r="G957" s="4" t="s">
        <v>1893</v>
      </c>
      <c r="H957" s="5">
        <v>2000</v>
      </c>
      <c r="I957" s="6">
        <v>201</v>
      </c>
      <c r="J957" t="s">
        <v>244</v>
      </c>
      <c r="K957" t="s">
        <v>38</v>
      </c>
      <c r="L957" t="s">
        <v>39</v>
      </c>
      <c r="M957">
        <v>1424009147</v>
      </c>
      <c r="N957">
        <v>1421417147</v>
      </c>
      <c r="O957" t="b">
        <v>0</v>
      </c>
      <c r="P957">
        <v>2</v>
      </c>
      <c r="Q957" t="b">
        <v>0</v>
      </c>
      <c r="R957" t="s">
        <v>33</v>
      </c>
      <c r="S957">
        <v>10</v>
      </c>
      <c r="T957">
        <v>100.5</v>
      </c>
      <c r="U957" t="s">
        <v>34</v>
      </c>
      <c r="V957" t="s">
        <v>35</v>
      </c>
      <c r="W957" s="7">
        <v>42020.587349537032</v>
      </c>
      <c r="X957" s="7">
        <v>42050.587349537032</v>
      </c>
      <c r="Y957" t="str">
        <f>VLOOKUP(H957,goalrangelookup,2,TRUE)</f>
        <v>1000-4999</v>
      </c>
    </row>
    <row r="958" spans="5:25" x14ac:dyDescent="0.3">
      <c r="E958">
        <v>4004</v>
      </c>
      <c r="F958" s="4" t="s">
        <v>1969</v>
      </c>
      <c r="G958" s="4" t="s">
        <v>1970</v>
      </c>
      <c r="H958" s="5">
        <v>500</v>
      </c>
      <c r="I958" s="6">
        <v>1</v>
      </c>
      <c r="J958" t="s">
        <v>244</v>
      </c>
      <c r="K958" t="s">
        <v>38</v>
      </c>
      <c r="L958" t="s">
        <v>39</v>
      </c>
      <c r="M958">
        <v>1412740457</v>
      </c>
      <c r="N958">
        <v>1410148457</v>
      </c>
      <c r="O958" t="b">
        <v>0</v>
      </c>
      <c r="P958">
        <v>1</v>
      </c>
      <c r="Q958" t="b">
        <v>0</v>
      </c>
      <c r="R958" t="s">
        <v>33</v>
      </c>
      <c r="S958">
        <v>0</v>
      </c>
      <c r="T958">
        <v>1</v>
      </c>
      <c r="U958" t="s">
        <v>34</v>
      </c>
      <c r="V958" t="s">
        <v>35</v>
      </c>
      <c r="W958" s="7">
        <v>41890.16269675926</v>
      </c>
      <c r="X958" s="7">
        <v>41920.16269675926</v>
      </c>
      <c r="Y958" t="str">
        <f>VLOOKUP(H958,goalrangelookup,2,TRUE)</f>
        <v>0-999</v>
      </c>
    </row>
    <row r="959" spans="5:25" x14ac:dyDescent="0.3">
      <c r="E959">
        <v>4005</v>
      </c>
      <c r="F959" s="4" t="s">
        <v>1971</v>
      </c>
      <c r="G959" s="4" t="s">
        <v>1972</v>
      </c>
      <c r="H959" s="5">
        <v>3000</v>
      </c>
      <c r="I959" s="6">
        <v>40</v>
      </c>
      <c r="J959" t="s">
        <v>244</v>
      </c>
      <c r="K959" t="s">
        <v>38</v>
      </c>
      <c r="L959" t="s">
        <v>39</v>
      </c>
      <c r="M959">
        <v>1413832985</v>
      </c>
      <c r="N959">
        <v>1408648985</v>
      </c>
      <c r="O959" t="b">
        <v>0</v>
      </c>
      <c r="P959">
        <v>2</v>
      </c>
      <c r="Q959" t="b">
        <v>0</v>
      </c>
      <c r="R959" t="s">
        <v>33</v>
      </c>
      <c r="S959">
        <v>1</v>
      </c>
      <c r="T959">
        <v>20</v>
      </c>
      <c r="U959" t="s">
        <v>34</v>
      </c>
      <c r="V959" t="s">
        <v>35</v>
      </c>
      <c r="W959" s="7">
        <v>41872.807696759257</v>
      </c>
      <c r="X959" s="7">
        <v>41932.807696759257</v>
      </c>
      <c r="Y959" t="str">
        <f>VLOOKUP(H959,goalrangelookup,2,TRUE)</f>
        <v>1000-4999</v>
      </c>
    </row>
    <row r="960" spans="5:25" x14ac:dyDescent="0.3">
      <c r="E960">
        <v>4006</v>
      </c>
      <c r="F960" s="4" t="s">
        <v>1973</v>
      </c>
      <c r="G960" s="4" t="s">
        <v>1974</v>
      </c>
      <c r="H960" s="5">
        <v>30000</v>
      </c>
      <c r="I960" s="6">
        <v>2</v>
      </c>
      <c r="J960" t="s">
        <v>244</v>
      </c>
      <c r="K960" t="s">
        <v>38</v>
      </c>
      <c r="L960" t="s">
        <v>39</v>
      </c>
      <c r="M960">
        <v>1455647587</v>
      </c>
      <c r="N960">
        <v>1453487587</v>
      </c>
      <c r="O960" t="b">
        <v>0</v>
      </c>
      <c r="P960">
        <v>1</v>
      </c>
      <c r="Q960" t="b">
        <v>0</v>
      </c>
      <c r="R960" t="s">
        <v>33</v>
      </c>
      <c r="S960">
        <v>0</v>
      </c>
      <c r="T960">
        <v>2</v>
      </c>
      <c r="U960" t="s">
        <v>34</v>
      </c>
      <c r="V960" t="s">
        <v>35</v>
      </c>
      <c r="W960" s="7">
        <v>42391.772997685184</v>
      </c>
      <c r="X960" s="7">
        <v>42416.772997685184</v>
      </c>
      <c r="Y960" t="str">
        <f>VLOOKUP(H960,goalrangelookup,2,TRUE)</f>
        <v>40000-44999</v>
      </c>
    </row>
    <row r="961" spans="5:25" x14ac:dyDescent="0.3">
      <c r="E961">
        <v>4007</v>
      </c>
      <c r="F961" s="4" t="s">
        <v>1975</v>
      </c>
      <c r="G961" s="4" t="s">
        <v>1976</v>
      </c>
      <c r="H961" s="5">
        <v>2000</v>
      </c>
      <c r="I961" s="6">
        <v>5</v>
      </c>
      <c r="J961" t="s">
        <v>244</v>
      </c>
      <c r="K961" t="s">
        <v>38</v>
      </c>
      <c r="L961" t="s">
        <v>39</v>
      </c>
      <c r="M961">
        <v>1409070480</v>
      </c>
      <c r="N961">
        <v>1406572381</v>
      </c>
      <c r="O961" t="b">
        <v>0</v>
      </c>
      <c r="P961">
        <v>1</v>
      </c>
      <c r="Q961" t="b">
        <v>0</v>
      </c>
      <c r="R961" t="s">
        <v>33</v>
      </c>
      <c r="S961">
        <v>0</v>
      </c>
      <c r="T961">
        <v>5</v>
      </c>
      <c r="U961" t="s">
        <v>34</v>
      </c>
      <c r="V961" t="s">
        <v>35</v>
      </c>
      <c r="W961" s="7">
        <v>41848.772928240738</v>
      </c>
      <c r="X961" s="7">
        <v>41877.686111111114</v>
      </c>
      <c r="Y961" t="str">
        <f>VLOOKUP(H961,goalrangelookup,2,TRUE)</f>
        <v>1000-4999</v>
      </c>
    </row>
    <row r="962" spans="5:25" x14ac:dyDescent="0.3">
      <c r="E962">
        <v>4008</v>
      </c>
      <c r="F962" s="4" t="s">
        <v>1977</v>
      </c>
      <c r="G962" s="4" t="s">
        <v>1978</v>
      </c>
      <c r="H962" s="5">
        <v>1000</v>
      </c>
      <c r="I962" s="6">
        <v>60</v>
      </c>
      <c r="J962" t="s">
        <v>244</v>
      </c>
      <c r="K962" t="s">
        <v>31</v>
      </c>
      <c r="L962" t="s">
        <v>32</v>
      </c>
      <c r="M962">
        <v>1437606507</v>
      </c>
      <c r="N962">
        <v>1435014507</v>
      </c>
      <c r="O962" t="b">
        <v>0</v>
      </c>
      <c r="P962">
        <v>4</v>
      </c>
      <c r="Q962" t="b">
        <v>0</v>
      </c>
      <c r="R962" t="s">
        <v>33</v>
      </c>
      <c r="S962">
        <v>6</v>
      </c>
      <c r="T962">
        <v>15</v>
      </c>
      <c r="U962" t="s">
        <v>34</v>
      </c>
      <c r="V962" t="s">
        <v>35</v>
      </c>
      <c r="W962" s="7">
        <v>42177.964201388888</v>
      </c>
      <c r="X962" s="7">
        <v>42207.964201388888</v>
      </c>
      <c r="Y962" t="str">
        <f>VLOOKUP(H962,goalrangelookup,2,TRUE)</f>
        <v>1000-4999</v>
      </c>
    </row>
    <row r="963" spans="5:25" x14ac:dyDescent="0.3">
      <c r="E963">
        <v>4009</v>
      </c>
      <c r="F963" s="4" t="s">
        <v>1979</v>
      </c>
      <c r="G963" s="4" t="s">
        <v>1980</v>
      </c>
      <c r="H963" s="5">
        <v>1930</v>
      </c>
      <c r="I963" s="6">
        <v>75</v>
      </c>
      <c r="J963" t="s">
        <v>244</v>
      </c>
      <c r="K963" t="s">
        <v>31</v>
      </c>
      <c r="L963" t="s">
        <v>32</v>
      </c>
      <c r="M963">
        <v>1410281360</v>
      </c>
      <c r="N963">
        <v>1406825360</v>
      </c>
      <c r="O963" t="b">
        <v>0</v>
      </c>
      <c r="P963">
        <v>3</v>
      </c>
      <c r="Q963" t="b">
        <v>0</v>
      </c>
      <c r="R963" t="s">
        <v>33</v>
      </c>
      <c r="S963">
        <v>4</v>
      </c>
      <c r="T963">
        <v>25</v>
      </c>
      <c r="U963" t="s">
        <v>34</v>
      </c>
      <c r="V963" t="s">
        <v>35</v>
      </c>
      <c r="W963" s="7">
        <v>41851.700925925928</v>
      </c>
      <c r="X963" s="7">
        <v>41891.700925925928</v>
      </c>
      <c r="Y963" t="str">
        <f>VLOOKUP(H963,goalrangelookup,2,TRUE)</f>
        <v>1000-4999</v>
      </c>
    </row>
    <row r="964" spans="5:25" x14ac:dyDescent="0.3">
      <c r="E964">
        <v>4010</v>
      </c>
      <c r="F964" s="4" t="s">
        <v>1981</v>
      </c>
      <c r="G964" s="4" t="s">
        <v>1982</v>
      </c>
      <c r="H964" s="5">
        <v>7200</v>
      </c>
      <c r="I964" s="6">
        <v>1742</v>
      </c>
      <c r="J964" t="s">
        <v>244</v>
      </c>
      <c r="K964" t="s">
        <v>38</v>
      </c>
      <c r="L964" t="s">
        <v>39</v>
      </c>
      <c r="M964">
        <v>1414348166</v>
      </c>
      <c r="N964">
        <v>1412879366</v>
      </c>
      <c r="O964" t="b">
        <v>0</v>
      </c>
      <c r="P964">
        <v>38</v>
      </c>
      <c r="Q964" t="b">
        <v>0</v>
      </c>
      <c r="R964" t="s">
        <v>33</v>
      </c>
      <c r="S964">
        <v>24</v>
      </c>
      <c r="T964">
        <v>45.84</v>
      </c>
      <c r="U964" t="s">
        <v>34</v>
      </c>
      <c r="V964" t="s">
        <v>35</v>
      </c>
      <c r="W964" s="7">
        <v>41921.770439814813</v>
      </c>
      <c r="X964" s="7">
        <v>41938.770439814813</v>
      </c>
      <c r="Y964" t="str">
        <f>VLOOKUP(H964,goalrangelookup,2,TRUE)</f>
        <v>5000-9999</v>
      </c>
    </row>
    <row r="965" spans="5:25" x14ac:dyDescent="0.3">
      <c r="E965">
        <v>4011</v>
      </c>
      <c r="F965" s="4" t="s">
        <v>1983</v>
      </c>
      <c r="G965" s="4" t="s">
        <v>1984</v>
      </c>
      <c r="H965" s="5">
        <v>250</v>
      </c>
      <c r="I965" s="6">
        <v>19</v>
      </c>
      <c r="J965" t="s">
        <v>244</v>
      </c>
      <c r="K965" t="s">
        <v>31</v>
      </c>
      <c r="L965" t="s">
        <v>32</v>
      </c>
      <c r="M965">
        <v>1422450278</v>
      </c>
      <c r="N965">
        <v>1419858278</v>
      </c>
      <c r="O965" t="b">
        <v>0</v>
      </c>
      <c r="P965">
        <v>4</v>
      </c>
      <c r="Q965" t="b">
        <v>0</v>
      </c>
      <c r="R965" t="s">
        <v>33</v>
      </c>
      <c r="S965">
        <v>8</v>
      </c>
      <c r="T965">
        <v>4.75</v>
      </c>
      <c r="U965" t="s">
        <v>34</v>
      </c>
      <c r="V965" t="s">
        <v>35</v>
      </c>
      <c r="W965" s="7">
        <v>42002.54488425926</v>
      </c>
      <c r="X965" s="7">
        <v>42032.54488425926</v>
      </c>
      <c r="Y965" t="str">
        <f>VLOOKUP(H965,goalrangelookup,2,TRUE)</f>
        <v>0-999</v>
      </c>
    </row>
    <row r="966" spans="5:25" x14ac:dyDescent="0.3">
      <c r="E966">
        <v>4012</v>
      </c>
      <c r="F966" s="4" t="s">
        <v>1985</v>
      </c>
      <c r="G966" s="4" t="s">
        <v>1986</v>
      </c>
      <c r="H966" s="5">
        <v>575</v>
      </c>
      <c r="I966" s="6">
        <v>0</v>
      </c>
      <c r="J966" t="s">
        <v>244</v>
      </c>
      <c r="K966" t="s">
        <v>31</v>
      </c>
      <c r="L966" t="s">
        <v>32</v>
      </c>
      <c r="M966">
        <v>1430571849</v>
      </c>
      <c r="N966">
        <v>1427979849</v>
      </c>
      <c r="O966" t="b">
        <v>0</v>
      </c>
      <c r="P966">
        <v>0</v>
      </c>
      <c r="Q966" t="b">
        <v>0</v>
      </c>
      <c r="R966" t="s">
        <v>33</v>
      </c>
      <c r="S966">
        <v>0</v>
      </c>
      <c r="T966">
        <v>0</v>
      </c>
      <c r="U966" t="s">
        <v>34</v>
      </c>
      <c r="V966" t="s">
        <v>35</v>
      </c>
      <c r="W966" s="7">
        <v>42096.544548611113</v>
      </c>
      <c r="X966" s="7">
        <v>42126.544548611113</v>
      </c>
      <c r="Y966" t="str">
        <f>VLOOKUP(H966,goalrangelookup,2,TRUE)</f>
        <v>0-999</v>
      </c>
    </row>
    <row r="967" spans="5:25" x14ac:dyDescent="0.3">
      <c r="E967">
        <v>4013</v>
      </c>
      <c r="F967" s="4" t="s">
        <v>1987</v>
      </c>
      <c r="G967" s="4" t="s">
        <v>1988</v>
      </c>
      <c r="H967" s="5">
        <v>2000</v>
      </c>
      <c r="I967" s="6">
        <v>26</v>
      </c>
      <c r="J967" t="s">
        <v>244</v>
      </c>
      <c r="K967" t="s">
        <v>38</v>
      </c>
      <c r="L967" t="s">
        <v>39</v>
      </c>
      <c r="M967">
        <v>1424070823</v>
      </c>
      <c r="N967">
        <v>1421478823</v>
      </c>
      <c r="O967" t="b">
        <v>0</v>
      </c>
      <c r="P967">
        <v>2</v>
      </c>
      <c r="Q967" t="b">
        <v>0</v>
      </c>
      <c r="R967" t="s">
        <v>33</v>
      </c>
      <c r="S967">
        <v>1</v>
      </c>
      <c r="T967">
        <v>13</v>
      </c>
      <c r="U967" t="s">
        <v>34</v>
      </c>
      <c r="V967" t="s">
        <v>35</v>
      </c>
      <c r="W967" s="7">
        <v>42021.301192129627</v>
      </c>
      <c r="X967" s="7">
        <v>42051.301192129627</v>
      </c>
      <c r="Y967" t="str">
        <f>VLOOKUP(H967,goalrangelookup,2,TRUE)</f>
        <v>1000-4999</v>
      </c>
    </row>
    <row r="968" spans="5:25" x14ac:dyDescent="0.3">
      <c r="E968">
        <v>4014</v>
      </c>
      <c r="F968" s="4" t="s">
        <v>1989</v>
      </c>
      <c r="G968" s="4" t="s">
        <v>1990</v>
      </c>
      <c r="H968" s="5">
        <v>9000</v>
      </c>
      <c r="I968" s="6">
        <v>0</v>
      </c>
      <c r="J968" t="s">
        <v>244</v>
      </c>
      <c r="K968" t="s">
        <v>38</v>
      </c>
      <c r="L968" t="s">
        <v>39</v>
      </c>
      <c r="M968">
        <v>1457157269</v>
      </c>
      <c r="N968">
        <v>1455861269</v>
      </c>
      <c r="O968" t="b">
        <v>0</v>
      </c>
      <c r="P968">
        <v>0</v>
      </c>
      <c r="Q968" t="b">
        <v>0</v>
      </c>
      <c r="R968" t="s">
        <v>33</v>
      </c>
      <c r="S968">
        <v>0</v>
      </c>
      <c r="T968">
        <v>0</v>
      </c>
      <c r="U968" t="s">
        <v>34</v>
      </c>
      <c r="V968" t="s">
        <v>35</v>
      </c>
      <c r="W968" s="7">
        <v>42419.246168981481</v>
      </c>
      <c r="X968" s="7">
        <v>42434.246168981481</v>
      </c>
      <c r="Y968" t="str">
        <f>VLOOKUP(H968,goalrangelookup,2,TRUE)</f>
        <v>5000-9999</v>
      </c>
    </row>
    <row r="969" spans="5:25" x14ac:dyDescent="0.3">
      <c r="E969">
        <v>4015</v>
      </c>
      <c r="F969" s="4" t="s">
        <v>1991</v>
      </c>
      <c r="G969" s="4" t="s">
        <v>1992</v>
      </c>
      <c r="H969" s="5">
        <v>7000</v>
      </c>
      <c r="I969" s="6">
        <v>1</v>
      </c>
      <c r="J969" t="s">
        <v>244</v>
      </c>
      <c r="K969" t="s">
        <v>38</v>
      </c>
      <c r="L969" t="s">
        <v>39</v>
      </c>
      <c r="M969">
        <v>1437331463</v>
      </c>
      <c r="N969">
        <v>1434739463</v>
      </c>
      <c r="O969" t="b">
        <v>0</v>
      </c>
      <c r="P969">
        <v>1</v>
      </c>
      <c r="Q969" t="b">
        <v>0</v>
      </c>
      <c r="R969" t="s">
        <v>33</v>
      </c>
      <c r="S969">
        <v>0</v>
      </c>
      <c r="T969">
        <v>1</v>
      </c>
      <c r="U969" t="s">
        <v>34</v>
      </c>
      <c r="V969" t="s">
        <v>35</v>
      </c>
      <c r="W969" s="7">
        <v>42174.780821759254</v>
      </c>
      <c r="X969" s="7">
        <v>42204.780821759254</v>
      </c>
      <c r="Y969" t="str">
        <f>VLOOKUP(H969,goalrangelookup,2,TRUE)</f>
        <v>5000-9999</v>
      </c>
    </row>
    <row r="970" spans="5:25" x14ac:dyDescent="0.3">
      <c r="E970">
        <v>4016</v>
      </c>
      <c r="F970" s="4" t="s">
        <v>1993</v>
      </c>
      <c r="G970" s="4" t="s">
        <v>1994</v>
      </c>
      <c r="H970" s="5">
        <v>500</v>
      </c>
      <c r="I970" s="6">
        <v>70</v>
      </c>
      <c r="J970" t="s">
        <v>244</v>
      </c>
      <c r="K970" t="s">
        <v>31</v>
      </c>
      <c r="L970" t="s">
        <v>32</v>
      </c>
      <c r="M970">
        <v>1410987400</v>
      </c>
      <c r="N970">
        <v>1408395400</v>
      </c>
      <c r="O970" t="b">
        <v>0</v>
      </c>
      <c r="P970">
        <v>7</v>
      </c>
      <c r="Q970" t="b">
        <v>0</v>
      </c>
      <c r="R970" t="s">
        <v>33</v>
      </c>
      <c r="S970">
        <v>14</v>
      </c>
      <c r="T970">
        <v>10</v>
      </c>
      <c r="U970" t="s">
        <v>34</v>
      </c>
      <c r="V970" t="s">
        <v>35</v>
      </c>
      <c r="W970" s="7">
        <v>41869.872685185182</v>
      </c>
      <c r="X970" s="7">
        <v>41899.872685185182</v>
      </c>
      <c r="Y970" t="str">
        <f>VLOOKUP(H970,goalrangelookup,2,TRUE)</f>
        <v>0-999</v>
      </c>
    </row>
    <row r="971" spans="5:25" x14ac:dyDescent="0.3">
      <c r="E971">
        <v>4017</v>
      </c>
      <c r="F971" s="4" t="s">
        <v>1995</v>
      </c>
      <c r="G971" s="4" t="s">
        <v>1996</v>
      </c>
      <c r="H971" s="5">
        <v>10000</v>
      </c>
      <c r="I971" s="6">
        <v>105</v>
      </c>
      <c r="J971" t="s">
        <v>244</v>
      </c>
      <c r="K971" t="s">
        <v>38</v>
      </c>
      <c r="L971" t="s">
        <v>39</v>
      </c>
      <c r="M971">
        <v>1409846874</v>
      </c>
      <c r="N971">
        <v>1407254874</v>
      </c>
      <c r="O971" t="b">
        <v>0</v>
      </c>
      <c r="P971">
        <v>2</v>
      </c>
      <c r="Q971" t="b">
        <v>0</v>
      </c>
      <c r="R971" t="s">
        <v>33</v>
      </c>
      <c r="S971">
        <v>1</v>
      </c>
      <c r="T971">
        <v>52.5</v>
      </c>
      <c r="U971" t="s">
        <v>34</v>
      </c>
      <c r="V971" t="s">
        <v>35</v>
      </c>
      <c r="W971" s="7">
        <v>41856.672152777777</v>
      </c>
      <c r="X971" s="7">
        <v>41886.672152777777</v>
      </c>
      <c r="Y971" t="str">
        <f>VLOOKUP(H971,goalrangelookup,2,TRUE)</f>
        <v>10000-14999</v>
      </c>
    </row>
    <row r="972" spans="5:25" x14ac:dyDescent="0.3">
      <c r="E972">
        <v>4018</v>
      </c>
      <c r="F972" s="4" t="s">
        <v>1997</v>
      </c>
      <c r="G972" s="4" t="s">
        <v>1998</v>
      </c>
      <c r="H972" s="5">
        <v>1500</v>
      </c>
      <c r="I972" s="6">
        <v>130</v>
      </c>
      <c r="J972" t="s">
        <v>244</v>
      </c>
      <c r="K972" t="s">
        <v>31</v>
      </c>
      <c r="L972" t="s">
        <v>32</v>
      </c>
      <c r="M972">
        <v>1475877108</v>
      </c>
      <c r="N972">
        <v>1473285108</v>
      </c>
      <c r="O972" t="b">
        <v>0</v>
      </c>
      <c r="P972">
        <v>4</v>
      </c>
      <c r="Q972" t="b">
        <v>0</v>
      </c>
      <c r="R972" t="s">
        <v>33</v>
      </c>
      <c r="S972">
        <v>9</v>
      </c>
      <c r="T972">
        <v>32.5</v>
      </c>
      <c r="U972" t="s">
        <v>34</v>
      </c>
      <c r="V972" t="s">
        <v>35</v>
      </c>
      <c r="W972" s="7">
        <v>42620.91097222222</v>
      </c>
      <c r="X972" s="7">
        <v>42650.91097222222</v>
      </c>
      <c r="Y972" t="str">
        <f>VLOOKUP(H972,goalrangelookup,2,TRUE)</f>
        <v>1000-4999</v>
      </c>
    </row>
    <row r="973" spans="5:25" x14ac:dyDescent="0.3">
      <c r="E973">
        <v>4019</v>
      </c>
      <c r="F973" s="4" t="s">
        <v>1999</v>
      </c>
      <c r="G973" s="4" t="s">
        <v>2000</v>
      </c>
      <c r="H973" s="5">
        <v>3500</v>
      </c>
      <c r="I973" s="6">
        <v>29</v>
      </c>
      <c r="J973" t="s">
        <v>244</v>
      </c>
      <c r="K973" t="s">
        <v>38</v>
      </c>
      <c r="L973" t="s">
        <v>39</v>
      </c>
      <c r="M973">
        <v>1460737680</v>
      </c>
      <c r="N973">
        <v>1455725596</v>
      </c>
      <c r="O973" t="b">
        <v>0</v>
      </c>
      <c r="P973">
        <v>4</v>
      </c>
      <c r="Q973" t="b">
        <v>0</v>
      </c>
      <c r="R973" t="s">
        <v>33</v>
      </c>
      <c r="S973">
        <v>1</v>
      </c>
      <c r="T973">
        <v>7.25</v>
      </c>
      <c r="U973" t="s">
        <v>34</v>
      </c>
      <c r="V973" t="s">
        <v>35</v>
      </c>
      <c r="W973" s="7">
        <v>42417.675879629634</v>
      </c>
      <c r="X973" s="7">
        <v>42475.686111111107</v>
      </c>
      <c r="Y973" t="str">
        <f>VLOOKUP(H973,goalrangelookup,2,TRUE)</f>
        <v>1000-4999</v>
      </c>
    </row>
    <row r="974" spans="5:25" x14ac:dyDescent="0.3">
      <c r="E974">
        <v>4020</v>
      </c>
      <c r="F974" s="4" t="s">
        <v>2001</v>
      </c>
      <c r="G974" s="4" t="s">
        <v>2002</v>
      </c>
      <c r="H974" s="5">
        <v>600</v>
      </c>
      <c r="I974" s="6">
        <v>100</v>
      </c>
      <c r="J974" t="s">
        <v>244</v>
      </c>
      <c r="K974" t="s">
        <v>38</v>
      </c>
      <c r="L974" t="s">
        <v>39</v>
      </c>
      <c r="M974">
        <v>1427168099</v>
      </c>
      <c r="N974">
        <v>1424579699</v>
      </c>
      <c r="O974" t="b">
        <v>0</v>
      </c>
      <c r="P974">
        <v>3</v>
      </c>
      <c r="Q974" t="b">
        <v>0</v>
      </c>
      <c r="R974" t="s">
        <v>33</v>
      </c>
      <c r="S974">
        <v>17</v>
      </c>
      <c r="T974">
        <v>33.33</v>
      </c>
      <c r="U974" t="s">
        <v>34</v>
      </c>
      <c r="V974" t="s">
        <v>35</v>
      </c>
      <c r="W974" s="7">
        <v>42057.190960648149</v>
      </c>
      <c r="X974" s="7">
        <v>42087.149293981478</v>
      </c>
      <c r="Y974" t="str">
        <f>VLOOKUP(H974,goalrangelookup,2,TRUE)</f>
        <v>0-999</v>
      </c>
    </row>
    <row r="975" spans="5:25" x14ac:dyDescent="0.3">
      <c r="E975">
        <v>4021</v>
      </c>
      <c r="F975" s="4" t="s">
        <v>2003</v>
      </c>
      <c r="G975" s="4" t="s">
        <v>2004</v>
      </c>
      <c r="H975" s="5">
        <v>15000</v>
      </c>
      <c r="I975" s="6">
        <v>125</v>
      </c>
      <c r="J975" t="s">
        <v>244</v>
      </c>
      <c r="K975" t="s">
        <v>38</v>
      </c>
      <c r="L975" t="s">
        <v>39</v>
      </c>
      <c r="M975">
        <v>1414360358</v>
      </c>
      <c r="N975">
        <v>1409176358</v>
      </c>
      <c r="O975" t="b">
        <v>0</v>
      </c>
      <c r="P975">
        <v>2</v>
      </c>
      <c r="Q975" t="b">
        <v>0</v>
      </c>
      <c r="R975" t="s">
        <v>33</v>
      </c>
      <c r="S975">
        <v>1</v>
      </c>
      <c r="T975">
        <v>62.5</v>
      </c>
      <c r="U975" t="s">
        <v>34</v>
      </c>
      <c r="V975" t="s">
        <v>35</v>
      </c>
      <c r="W975" s="7">
        <v>41878.911550925928</v>
      </c>
      <c r="X975" s="7">
        <v>41938.911550925928</v>
      </c>
      <c r="Y975" t="str">
        <f>VLOOKUP(H975,goalrangelookup,2,TRUE)</f>
        <v>15000-19999</v>
      </c>
    </row>
    <row r="976" spans="5:25" x14ac:dyDescent="0.3">
      <c r="E976">
        <v>4022</v>
      </c>
      <c r="F976" s="4" t="s">
        <v>2005</v>
      </c>
      <c r="G976" s="4" t="s">
        <v>2006</v>
      </c>
      <c r="H976" s="5">
        <v>18000</v>
      </c>
      <c r="I976" s="6">
        <v>12521</v>
      </c>
      <c r="J976" t="s">
        <v>244</v>
      </c>
      <c r="K976" t="s">
        <v>38</v>
      </c>
      <c r="L976" t="s">
        <v>39</v>
      </c>
      <c r="M976">
        <v>1422759240</v>
      </c>
      <c r="N976">
        <v>1418824867</v>
      </c>
      <c r="O976" t="b">
        <v>0</v>
      </c>
      <c r="P976">
        <v>197</v>
      </c>
      <c r="Q976" t="b">
        <v>0</v>
      </c>
      <c r="R976" t="s">
        <v>33</v>
      </c>
      <c r="S976">
        <v>70</v>
      </c>
      <c r="T976">
        <v>63.56</v>
      </c>
      <c r="U976" t="s">
        <v>34</v>
      </c>
      <c r="V976" t="s">
        <v>35</v>
      </c>
      <c r="W976" s="7">
        <v>41990.584108796291</v>
      </c>
      <c r="X976" s="7">
        <v>42036.120833333334</v>
      </c>
      <c r="Y976" t="str">
        <f>VLOOKUP(H976,goalrangelookup,2,TRUE)</f>
        <v>20000-24999</v>
      </c>
    </row>
    <row r="977" spans="5:25" x14ac:dyDescent="0.3">
      <c r="E977">
        <v>4023</v>
      </c>
      <c r="F977" s="4" t="s">
        <v>2007</v>
      </c>
      <c r="G977" s="4" t="s">
        <v>2008</v>
      </c>
      <c r="H977" s="5">
        <v>7000</v>
      </c>
      <c r="I977" s="6">
        <v>0</v>
      </c>
      <c r="J977" t="s">
        <v>244</v>
      </c>
      <c r="K977" t="s">
        <v>38</v>
      </c>
      <c r="L977" t="s">
        <v>39</v>
      </c>
      <c r="M977">
        <v>1458860363</v>
      </c>
      <c r="N977">
        <v>1454975963</v>
      </c>
      <c r="O977" t="b">
        <v>0</v>
      </c>
      <c r="P977">
        <v>0</v>
      </c>
      <c r="Q977" t="b">
        <v>0</v>
      </c>
      <c r="R977" t="s">
        <v>33</v>
      </c>
      <c r="S977">
        <v>0</v>
      </c>
      <c r="T977">
        <v>0</v>
      </c>
      <c r="U977" t="s">
        <v>34</v>
      </c>
      <c r="V977" t="s">
        <v>35</v>
      </c>
      <c r="W977" s="7">
        <v>42408.999571759254</v>
      </c>
      <c r="X977" s="7">
        <v>42453.957905092597</v>
      </c>
      <c r="Y977" t="str">
        <f>VLOOKUP(H977,goalrangelookup,2,TRUE)</f>
        <v>5000-9999</v>
      </c>
    </row>
    <row r="978" spans="5:25" x14ac:dyDescent="0.3">
      <c r="E978">
        <v>4024</v>
      </c>
      <c r="F978" s="4" t="s">
        <v>2009</v>
      </c>
      <c r="G978" s="4" t="s">
        <v>2010</v>
      </c>
      <c r="H978" s="5">
        <v>800</v>
      </c>
      <c r="I978" s="6">
        <v>10</v>
      </c>
      <c r="J978" t="s">
        <v>244</v>
      </c>
      <c r="K978" t="s">
        <v>38</v>
      </c>
      <c r="L978" t="s">
        <v>39</v>
      </c>
      <c r="M978">
        <v>1441037097</v>
      </c>
      <c r="N978">
        <v>1438445097</v>
      </c>
      <c r="O978" t="b">
        <v>0</v>
      </c>
      <c r="P978">
        <v>1</v>
      </c>
      <c r="Q978" t="b">
        <v>0</v>
      </c>
      <c r="R978" t="s">
        <v>33</v>
      </c>
      <c r="S978">
        <v>1</v>
      </c>
      <c r="T978">
        <v>10</v>
      </c>
      <c r="U978" t="s">
        <v>34</v>
      </c>
      <c r="V978" t="s">
        <v>35</v>
      </c>
      <c r="W978" s="7">
        <v>42217.670104166667</v>
      </c>
      <c r="X978" s="7">
        <v>42247.670104166667</v>
      </c>
      <c r="Y978" t="str">
        <f>VLOOKUP(H978,goalrangelookup,2,TRUE)</f>
        <v>0-999</v>
      </c>
    </row>
    <row r="979" spans="5:25" x14ac:dyDescent="0.3">
      <c r="E979">
        <v>4025</v>
      </c>
      <c r="F979" s="4" t="s">
        <v>2011</v>
      </c>
      <c r="G979" s="4" t="s">
        <v>2012</v>
      </c>
      <c r="H979" s="5">
        <v>5000</v>
      </c>
      <c r="I979" s="6">
        <v>250</v>
      </c>
      <c r="J979" t="s">
        <v>244</v>
      </c>
      <c r="K979" t="s">
        <v>476</v>
      </c>
      <c r="L979" t="s">
        <v>252</v>
      </c>
      <c r="M979">
        <v>1437889336</v>
      </c>
      <c r="N979">
        <v>1432705336</v>
      </c>
      <c r="O979" t="b">
        <v>0</v>
      </c>
      <c r="P979">
        <v>4</v>
      </c>
      <c r="Q979" t="b">
        <v>0</v>
      </c>
      <c r="R979" t="s">
        <v>33</v>
      </c>
      <c r="S979">
        <v>5</v>
      </c>
      <c r="T979">
        <v>62.5</v>
      </c>
      <c r="U979" t="s">
        <v>34</v>
      </c>
      <c r="V979" t="s">
        <v>35</v>
      </c>
      <c r="W979" s="7">
        <v>42151.237685185188</v>
      </c>
      <c r="X979" s="7">
        <v>42211.237685185188</v>
      </c>
      <c r="Y979" t="str">
        <f>VLOOKUP(H979,goalrangelookup,2,TRUE)</f>
        <v>5000-9999</v>
      </c>
    </row>
    <row r="980" spans="5:25" x14ac:dyDescent="0.3">
      <c r="E980">
        <v>4026</v>
      </c>
      <c r="F980" s="4" t="s">
        <v>2013</v>
      </c>
      <c r="G980" s="4" t="s">
        <v>2014</v>
      </c>
      <c r="H980" s="5">
        <v>4000</v>
      </c>
      <c r="I980" s="6">
        <v>0</v>
      </c>
      <c r="J980" t="s">
        <v>244</v>
      </c>
      <c r="K980" t="s">
        <v>38</v>
      </c>
      <c r="L980" t="s">
        <v>39</v>
      </c>
      <c r="M980">
        <v>1449247439</v>
      </c>
      <c r="N980">
        <v>1444059839</v>
      </c>
      <c r="O980" t="b">
        <v>0</v>
      </c>
      <c r="P980">
        <v>0</v>
      </c>
      <c r="Q980" t="b">
        <v>0</v>
      </c>
      <c r="R980" t="s">
        <v>33</v>
      </c>
      <c r="S980">
        <v>0</v>
      </c>
      <c r="T980">
        <v>0</v>
      </c>
      <c r="U980" t="s">
        <v>34</v>
      </c>
      <c r="V980" t="s">
        <v>35</v>
      </c>
      <c r="W980" s="7">
        <v>42282.655543981484</v>
      </c>
      <c r="X980" s="7">
        <v>42342.697210648148</v>
      </c>
      <c r="Y980" t="str">
        <f>VLOOKUP(H980,goalrangelookup,2,TRUE)</f>
        <v>1000-4999</v>
      </c>
    </row>
    <row r="981" spans="5:25" x14ac:dyDescent="0.3">
      <c r="E981">
        <v>4027</v>
      </c>
      <c r="F981" s="4" t="s">
        <v>2015</v>
      </c>
      <c r="G981" s="4" t="s">
        <v>2016</v>
      </c>
      <c r="H981" s="5">
        <v>3000</v>
      </c>
      <c r="I981" s="6">
        <v>215</v>
      </c>
      <c r="J981" t="s">
        <v>244</v>
      </c>
      <c r="K981" t="s">
        <v>38</v>
      </c>
      <c r="L981" t="s">
        <v>39</v>
      </c>
      <c r="M981">
        <v>1487811600</v>
      </c>
      <c r="N981">
        <v>1486077481</v>
      </c>
      <c r="O981" t="b">
        <v>0</v>
      </c>
      <c r="P981">
        <v>7</v>
      </c>
      <c r="Q981" t="b">
        <v>0</v>
      </c>
      <c r="R981" t="s">
        <v>33</v>
      </c>
      <c r="S981">
        <v>7</v>
      </c>
      <c r="T981">
        <v>30.71</v>
      </c>
      <c r="U981" t="s">
        <v>34</v>
      </c>
      <c r="V981" t="s">
        <v>35</v>
      </c>
      <c r="W981" s="7">
        <v>42768.97084490741</v>
      </c>
      <c r="X981" s="7">
        <v>42789.041666666672</v>
      </c>
      <c r="Y981" t="str">
        <f>VLOOKUP(H981,goalrangelookup,2,TRUE)</f>
        <v>1000-4999</v>
      </c>
    </row>
    <row r="982" spans="5:25" x14ac:dyDescent="0.3">
      <c r="E982">
        <v>4028</v>
      </c>
      <c r="F982" s="4" t="s">
        <v>2017</v>
      </c>
      <c r="G982" s="4" t="s">
        <v>2018</v>
      </c>
      <c r="H982" s="5">
        <v>2000</v>
      </c>
      <c r="I982" s="6">
        <v>561</v>
      </c>
      <c r="J982" t="s">
        <v>244</v>
      </c>
      <c r="K982" t="s">
        <v>38</v>
      </c>
      <c r="L982" t="s">
        <v>39</v>
      </c>
      <c r="M982">
        <v>1402007500</v>
      </c>
      <c r="N982">
        <v>1399415500</v>
      </c>
      <c r="O982" t="b">
        <v>0</v>
      </c>
      <c r="P982">
        <v>11</v>
      </c>
      <c r="Q982" t="b">
        <v>0</v>
      </c>
      <c r="R982" t="s">
        <v>33</v>
      </c>
      <c r="S982">
        <v>28</v>
      </c>
      <c r="T982">
        <v>51</v>
      </c>
      <c r="U982" t="s">
        <v>34</v>
      </c>
      <c r="V982" t="s">
        <v>35</v>
      </c>
      <c r="W982" s="7">
        <v>41765.938657407409</v>
      </c>
      <c r="X982" s="7">
        <v>41795.938657407409</v>
      </c>
      <c r="Y982" t="str">
        <f>VLOOKUP(H982,goalrangelookup,2,TRUE)</f>
        <v>1000-4999</v>
      </c>
    </row>
    <row r="983" spans="5:25" x14ac:dyDescent="0.3">
      <c r="E983">
        <v>4029</v>
      </c>
      <c r="F983" s="4" t="s">
        <v>2019</v>
      </c>
      <c r="G983" s="4" t="s">
        <v>2020</v>
      </c>
      <c r="H983" s="5">
        <v>20000</v>
      </c>
      <c r="I983" s="6">
        <v>0</v>
      </c>
      <c r="J983" t="s">
        <v>244</v>
      </c>
      <c r="K983" t="s">
        <v>38</v>
      </c>
      <c r="L983" t="s">
        <v>39</v>
      </c>
      <c r="M983">
        <v>1450053370</v>
      </c>
      <c r="N983">
        <v>1447461370</v>
      </c>
      <c r="O983" t="b">
        <v>0</v>
      </c>
      <c r="P983">
        <v>0</v>
      </c>
      <c r="Q983" t="b">
        <v>0</v>
      </c>
      <c r="R983" t="s">
        <v>33</v>
      </c>
      <c r="S983">
        <v>0</v>
      </c>
      <c r="T983">
        <v>0</v>
      </c>
      <c r="U983" t="s">
        <v>34</v>
      </c>
      <c r="V983" t="s">
        <v>35</v>
      </c>
      <c r="W983" s="7">
        <v>42322.025115740747</v>
      </c>
      <c r="X983" s="7">
        <v>42352.025115740747</v>
      </c>
      <c r="Y983" t="str">
        <f>VLOOKUP(H983,goalrangelookup,2,TRUE)</f>
        <v>25000-29999</v>
      </c>
    </row>
    <row r="984" spans="5:25" ht="28.8" x14ac:dyDescent="0.3">
      <c r="E984">
        <v>4030</v>
      </c>
      <c r="F984" s="4" t="s">
        <v>2021</v>
      </c>
      <c r="G984" s="4" t="s">
        <v>2022</v>
      </c>
      <c r="H984" s="5">
        <v>2500</v>
      </c>
      <c r="I984" s="6">
        <v>400</v>
      </c>
      <c r="J984" t="s">
        <v>244</v>
      </c>
      <c r="K984" t="s">
        <v>38</v>
      </c>
      <c r="L984" t="s">
        <v>39</v>
      </c>
      <c r="M984">
        <v>1454525340</v>
      </c>
      <c r="N984">
        <v>1452008599</v>
      </c>
      <c r="O984" t="b">
        <v>0</v>
      </c>
      <c r="P984">
        <v>6</v>
      </c>
      <c r="Q984" t="b">
        <v>0</v>
      </c>
      <c r="R984" t="s">
        <v>33</v>
      </c>
      <c r="S984">
        <v>16</v>
      </c>
      <c r="T984">
        <v>66.67</v>
      </c>
      <c r="U984" t="s">
        <v>34</v>
      </c>
      <c r="V984" t="s">
        <v>35</v>
      </c>
      <c r="W984" s="7">
        <v>42374.655081018514</v>
      </c>
      <c r="X984" s="7">
        <v>42403.784027777772</v>
      </c>
      <c r="Y984" t="str">
        <f>VLOOKUP(H984,goalrangelookup,2,TRUE)</f>
        <v>1000-4999</v>
      </c>
    </row>
    <row r="985" spans="5:25" x14ac:dyDescent="0.3">
      <c r="E985">
        <v>4031</v>
      </c>
      <c r="F985" s="4" t="s">
        <v>2023</v>
      </c>
      <c r="G985" s="4" t="s">
        <v>2024</v>
      </c>
      <c r="H985" s="5">
        <v>5000</v>
      </c>
      <c r="I985" s="6">
        <v>0</v>
      </c>
      <c r="J985" t="s">
        <v>244</v>
      </c>
      <c r="K985" t="s">
        <v>38</v>
      </c>
      <c r="L985" t="s">
        <v>39</v>
      </c>
      <c r="M985">
        <v>1418914964</v>
      </c>
      <c r="N985">
        <v>1414591364</v>
      </c>
      <c r="O985" t="b">
        <v>0</v>
      </c>
      <c r="P985">
        <v>0</v>
      </c>
      <c r="Q985" t="b">
        <v>0</v>
      </c>
      <c r="R985" t="s">
        <v>33</v>
      </c>
      <c r="S985">
        <v>0</v>
      </c>
      <c r="T985">
        <v>0</v>
      </c>
      <c r="U985" t="s">
        <v>34</v>
      </c>
      <c r="V985" t="s">
        <v>35</v>
      </c>
      <c r="W985" s="7">
        <v>41941.585231481484</v>
      </c>
      <c r="X985" s="7">
        <v>41991.626898148148</v>
      </c>
      <c r="Y985" t="str">
        <f>VLOOKUP(H985,goalrangelookup,2,TRUE)</f>
        <v>5000-9999</v>
      </c>
    </row>
    <row r="986" spans="5:25" x14ac:dyDescent="0.3">
      <c r="E986">
        <v>4032</v>
      </c>
      <c r="F986" s="4" t="s">
        <v>2025</v>
      </c>
      <c r="G986" s="4" t="s">
        <v>2026</v>
      </c>
      <c r="H986" s="5">
        <v>6048</v>
      </c>
      <c r="I986" s="6">
        <v>413</v>
      </c>
      <c r="J986" t="s">
        <v>244</v>
      </c>
      <c r="K986" t="s">
        <v>38</v>
      </c>
      <c r="L986" t="s">
        <v>39</v>
      </c>
      <c r="M986">
        <v>1450211116</v>
      </c>
      <c r="N986">
        <v>1445023516</v>
      </c>
      <c r="O986" t="b">
        <v>0</v>
      </c>
      <c r="P986">
        <v>7</v>
      </c>
      <c r="Q986" t="b">
        <v>0</v>
      </c>
      <c r="R986" t="s">
        <v>33</v>
      </c>
      <c r="S986">
        <v>7</v>
      </c>
      <c r="T986">
        <v>59</v>
      </c>
      <c r="U986" t="s">
        <v>34</v>
      </c>
      <c r="V986" t="s">
        <v>35</v>
      </c>
      <c r="W986" s="7">
        <v>42293.809212962966</v>
      </c>
      <c r="X986" s="7">
        <v>42353.85087962963</v>
      </c>
      <c r="Y986" t="str">
        <f>VLOOKUP(H986,goalrangelookup,2,TRUE)</f>
        <v>5000-9999</v>
      </c>
    </row>
    <row r="987" spans="5:25" x14ac:dyDescent="0.3">
      <c r="E987">
        <v>4033</v>
      </c>
      <c r="F987" s="4" t="s">
        <v>2027</v>
      </c>
      <c r="G987" s="4" t="s">
        <v>2028</v>
      </c>
      <c r="H987" s="5">
        <v>23900</v>
      </c>
      <c r="I987" s="6">
        <v>6141.99</v>
      </c>
      <c r="J987" t="s">
        <v>244</v>
      </c>
      <c r="K987" t="s">
        <v>31</v>
      </c>
      <c r="L987" t="s">
        <v>32</v>
      </c>
      <c r="M987">
        <v>1475398800</v>
      </c>
      <c r="N987">
        <v>1472711224</v>
      </c>
      <c r="O987" t="b">
        <v>0</v>
      </c>
      <c r="P987">
        <v>94</v>
      </c>
      <c r="Q987" t="b">
        <v>0</v>
      </c>
      <c r="R987" t="s">
        <v>33</v>
      </c>
      <c r="S987">
        <v>26</v>
      </c>
      <c r="T987">
        <v>65.34</v>
      </c>
      <c r="U987" t="s">
        <v>34</v>
      </c>
      <c r="V987" t="s">
        <v>35</v>
      </c>
      <c r="W987" s="7">
        <v>42614.268796296295</v>
      </c>
      <c r="X987" s="7">
        <v>42645.375</v>
      </c>
      <c r="Y987" t="str">
        <f>VLOOKUP(H987,goalrangelookup,2,TRUE)</f>
        <v>30000-34999</v>
      </c>
    </row>
    <row r="988" spans="5:25" x14ac:dyDescent="0.3">
      <c r="E988">
        <v>4034</v>
      </c>
      <c r="F988" s="4" t="s">
        <v>2029</v>
      </c>
      <c r="G988" s="4" t="s">
        <v>2030</v>
      </c>
      <c r="H988" s="5">
        <v>13500</v>
      </c>
      <c r="I988" s="6">
        <v>200</v>
      </c>
      <c r="J988" t="s">
        <v>244</v>
      </c>
      <c r="K988" t="s">
        <v>38</v>
      </c>
      <c r="L988" t="s">
        <v>39</v>
      </c>
      <c r="M988">
        <v>1428097450</v>
      </c>
      <c r="N988">
        <v>1425509050</v>
      </c>
      <c r="O988" t="b">
        <v>0</v>
      </c>
      <c r="P988">
        <v>2</v>
      </c>
      <c r="Q988" t="b">
        <v>0</v>
      </c>
      <c r="R988" t="s">
        <v>33</v>
      </c>
      <c r="S988">
        <v>1</v>
      </c>
      <c r="T988">
        <v>100</v>
      </c>
      <c r="U988" t="s">
        <v>34</v>
      </c>
      <c r="V988" t="s">
        <v>35</v>
      </c>
      <c r="W988" s="7">
        <v>42067.947337962964</v>
      </c>
      <c r="X988" s="7">
        <v>42097.905671296292</v>
      </c>
      <c r="Y988" t="str">
        <f>VLOOKUP(H988,goalrangelookup,2,TRUE)</f>
        <v>15000-19999</v>
      </c>
    </row>
    <row r="989" spans="5:25" x14ac:dyDescent="0.3">
      <c r="E989">
        <v>4035</v>
      </c>
      <c r="F989" s="4" t="s">
        <v>2031</v>
      </c>
      <c r="G989" s="4" t="s">
        <v>2032</v>
      </c>
      <c r="H989" s="5">
        <v>10000</v>
      </c>
      <c r="I989" s="6">
        <v>3685</v>
      </c>
      <c r="J989" t="s">
        <v>244</v>
      </c>
      <c r="K989" t="s">
        <v>38</v>
      </c>
      <c r="L989" t="s">
        <v>39</v>
      </c>
      <c r="M989">
        <v>1413925887</v>
      </c>
      <c r="N989">
        <v>1411333887</v>
      </c>
      <c r="O989" t="b">
        <v>0</v>
      </c>
      <c r="P989">
        <v>25</v>
      </c>
      <c r="Q989" t="b">
        <v>0</v>
      </c>
      <c r="R989" t="s">
        <v>33</v>
      </c>
      <c r="S989">
        <v>37</v>
      </c>
      <c r="T989">
        <v>147.4</v>
      </c>
      <c r="U989" t="s">
        <v>34</v>
      </c>
      <c r="V989" t="s">
        <v>35</v>
      </c>
      <c r="W989" s="7">
        <v>41903.882951388885</v>
      </c>
      <c r="X989" s="7">
        <v>41933.882951388885</v>
      </c>
      <c r="Y989" t="str">
        <f>VLOOKUP(H989,goalrangelookup,2,TRUE)</f>
        <v>10000-14999</v>
      </c>
    </row>
    <row r="990" spans="5:25" x14ac:dyDescent="0.3">
      <c r="E990">
        <v>4036</v>
      </c>
      <c r="F990" s="4" t="s">
        <v>2033</v>
      </c>
      <c r="G990" s="4" t="s">
        <v>815</v>
      </c>
      <c r="H990" s="5">
        <v>6000</v>
      </c>
      <c r="I990" s="6">
        <v>2823</v>
      </c>
      <c r="J990" t="s">
        <v>244</v>
      </c>
      <c r="K990" t="s">
        <v>38</v>
      </c>
      <c r="L990" t="s">
        <v>39</v>
      </c>
      <c r="M990">
        <v>1404253800</v>
      </c>
      <c r="N990">
        <v>1402784964</v>
      </c>
      <c r="O990" t="b">
        <v>0</v>
      </c>
      <c r="P990">
        <v>17</v>
      </c>
      <c r="Q990" t="b">
        <v>0</v>
      </c>
      <c r="R990" t="s">
        <v>33</v>
      </c>
      <c r="S990">
        <v>47</v>
      </c>
      <c r="T990">
        <v>166.06</v>
      </c>
      <c r="U990" t="s">
        <v>34</v>
      </c>
      <c r="V990" t="s">
        <v>35</v>
      </c>
      <c r="W990" s="7">
        <v>41804.937083333331</v>
      </c>
      <c r="X990" s="7">
        <v>41821.9375</v>
      </c>
      <c r="Y990" t="str">
        <f>VLOOKUP(H990,goalrangelookup,2,TRUE)</f>
        <v>5000-9999</v>
      </c>
    </row>
    <row r="991" spans="5:25" x14ac:dyDescent="0.3">
      <c r="E991">
        <v>4037</v>
      </c>
      <c r="F991" s="4" t="s">
        <v>2034</v>
      </c>
      <c r="G991" s="4" t="s">
        <v>2035</v>
      </c>
      <c r="H991" s="5">
        <v>700</v>
      </c>
      <c r="I991" s="6">
        <v>80</v>
      </c>
      <c r="J991" t="s">
        <v>244</v>
      </c>
      <c r="K991" t="s">
        <v>38</v>
      </c>
      <c r="L991" t="s">
        <v>39</v>
      </c>
      <c r="M991">
        <v>1464099900</v>
      </c>
      <c r="N991">
        <v>1462585315</v>
      </c>
      <c r="O991" t="b">
        <v>0</v>
      </c>
      <c r="P991">
        <v>2</v>
      </c>
      <c r="Q991" t="b">
        <v>0</v>
      </c>
      <c r="R991" t="s">
        <v>33</v>
      </c>
      <c r="S991">
        <v>11</v>
      </c>
      <c r="T991">
        <v>40</v>
      </c>
      <c r="U991" t="s">
        <v>34</v>
      </c>
      <c r="V991" t="s">
        <v>35</v>
      </c>
      <c r="W991" s="7">
        <v>42497.070775462969</v>
      </c>
      <c r="X991" s="7">
        <v>42514.600694444445</v>
      </c>
      <c r="Y991" t="str">
        <f>VLOOKUP(H991,goalrangelookup,2,TRUE)</f>
        <v>0-999</v>
      </c>
    </row>
    <row r="992" spans="5:25" x14ac:dyDescent="0.3">
      <c r="E992">
        <v>4038</v>
      </c>
      <c r="F992" s="4" t="s">
        <v>2036</v>
      </c>
      <c r="G992" s="4" t="s">
        <v>2037</v>
      </c>
      <c r="H992" s="5">
        <v>2500</v>
      </c>
      <c r="I992" s="6">
        <v>301</v>
      </c>
      <c r="J992" t="s">
        <v>244</v>
      </c>
      <c r="K992" t="s">
        <v>38</v>
      </c>
      <c r="L992" t="s">
        <v>39</v>
      </c>
      <c r="M992">
        <v>1413573010</v>
      </c>
      <c r="N992">
        <v>1408389010</v>
      </c>
      <c r="O992" t="b">
        <v>0</v>
      </c>
      <c r="P992">
        <v>4</v>
      </c>
      <c r="Q992" t="b">
        <v>0</v>
      </c>
      <c r="R992" t="s">
        <v>33</v>
      </c>
      <c r="S992">
        <v>12</v>
      </c>
      <c r="T992">
        <v>75.25</v>
      </c>
      <c r="U992" t="s">
        <v>34</v>
      </c>
      <c r="V992" t="s">
        <v>35</v>
      </c>
      <c r="W992" s="7">
        <v>41869.798726851855</v>
      </c>
      <c r="X992" s="7">
        <v>41929.798726851855</v>
      </c>
      <c r="Y992" t="str">
        <f>VLOOKUP(H992,goalrangelookup,2,TRUE)</f>
        <v>1000-4999</v>
      </c>
    </row>
    <row r="993" spans="5:25" x14ac:dyDescent="0.3">
      <c r="E993">
        <v>4039</v>
      </c>
      <c r="F993" s="4" t="s">
        <v>2038</v>
      </c>
      <c r="G993" s="4" t="s">
        <v>2039</v>
      </c>
      <c r="H993" s="5">
        <v>500</v>
      </c>
      <c r="I993" s="6">
        <v>300</v>
      </c>
      <c r="J993" t="s">
        <v>244</v>
      </c>
      <c r="K993" t="s">
        <v>38</v>
      </c>
      <c r="L993" t="s">
        <v>39</v>
      </c>
      <c r="M993">
        <v>1448949540</v>
      </c>
      <c r="N993">
        <v>1446048367</v>
      </c>
      <c r="O993" t="b">
        <v>0</v>
      </c>
      <c r="P993">
        <v>5</v>
      </c>
      <c r="Q993" t="b">
        <v>0</v>
      </c>
      <c r="R993" t="s">
        <v>33</v>
      </c>
      <c r="S993">
        <v>60</v>
      </c>
      <c r="T993">
        <v>60</v>
      </c>
      <c r="U993" t="s">
        <v>34</v>
      </c>
      <c r="V993" t="s">
        <v>35</v>
      </c>
      <c r="W993" s="7">
        <v>42305.670914351853</v>
      </c>
      <c r="X993" s="7">
        <v>42339.249305555553</v>
      </c>
      <c r="Y993" t="str">
        <f>VLOOKUP(H993,goalrangelookup,2,TRUE)</f>
        <v>0-999</v>
      </c>
    </row>
    <row r="994" spans="5:25" x14ac:dyDescent="0.3">
      <c r="E994">
        <v>4040</v>
      </c>
      <c r="F994" s="4" t="s">
        <v>2040</v>
      </c>
      <c r="G994" s="4" t="s">
        <v>2041</v>
      </c>
      <c r="H994" s="5">
        <v>8000</v>
      </c>
      <c r="I994" s="6">
        <v>2500</v>
      </c>
      <c r="J994" t="s">
        <v>244</v>
      </c>
      <c r="K994" t="s">
        <v>38</v>
      </c>
      <c r="L994" t="s">
        <v>39</v>
      </c>
      <c r="M994">
        <v>1437188400</v>
      </c>
      <c r="N994">
        <v>1432100004</v>
      </c>
      <c r="O994" t="b">
        <v>0</v>
      </c>
      <c r="P994">
        <v>2</v>
      </c>
      <c r="Q994" t="b">
        <v>0</v>
      </c>
      <c r="R994" t="s">
        <v>33</v>
      </c>
      <c r="S994">
        <v>31</v>
      </c>
      <c r="T994">
        <v>1250</v>
      </c>
      <c r="U994" t="s">
        <v>34</v>
      </c>
      <c r="V994" t="s">
        <v>35</v>
      </c>
      <c r="W994" s="7">
        <v>42144.231527777782</v>
      </c>
      <c r="X994" s="7">
        <v>42203.125</v>
      </c>
      <c r="Y994" t="str">
        <f>VLOOKUP(H994,goalrangelookup,2,TRUE)</f>
        <v>5000-9999</v>
      </c>
    </row>
    <row r="995" spans="5:25" x14ac:dyDescent="0.3">
      <c r="E995">
        <v>4041</v>
      </c>
      <c r="F995" s="4" t="s">
        <v>2042</v>
      </c>
      <c r="G995" s="4" t="s">
        <v>2043</v>
      </c>
      <c r="H995" s="5">
        <v>5000</v>
      </c>
      <c r="I995" s="6">
        <v>21</v>
      </c>
      <c r="J995" t="s">
        <v>244</v>
      </c>
      <c r="K995" t="s">
        <v>31</v>
      </c>
      <c r="L995" t="s">
        <v>32</v>
      </c>
      <c r="M995">
        <v>1473160954</v>
      </c>
      <c r="N995">
        <v>1467976954</v>
      </c>
      <c r="O995" t="b">
        <v>0</v>
      </c>
      <c r="P995">
        <v>2</v>
      </c>
      <c r="Q995" t="b">
        <v>0</v>
      </c>
      <c r="R995" t="s">
        <v>33</v>
      </c>
      <c r="S995">
        <v>0</v>
      </c>
      <c r="T995">
        <v>10.5</v>
      </c>
      <c r="U995" t="s">
        <v>34</v>
      </c>
      <c r="V995" t="s">
        <v>35</v>
      </c>
      <c r="W995" s="7">
        <v>42559.474004629628</v>
      </c>
      <c r="X995" s="7">
        <v>42619.474004629628</v>
      </c>
      <c r="Y995" t="str">
        <f>VLOOKUP(H995,goalrangelookup,2,TRUE)</f>
        <v>5000-9999</v>
      </c>
    </row>
    <row r="996" spans="5:25" x14ac:dyDescent="0.3">
      <c r="E996">
        <v>4042</v>
      </c>
      <c r="F996" s="4" t="s">
        <v>2044</v>
      </c>
      <c r="G996" s="4" t="s">
        <v>2045</v>
      </c>
      <c r="H996" s="5">
        <v>10000</v>
      </c>
      <c r="I996" s="6">
        <v>21</v>
      </c>
      <c r="J996" t="s">
        <v>244</v>
      </c>
      <c r="K996" t="s">
        <v>38</v>
      </c>
      <c r="L996" t="s">
        <v>39</v>
      </c>
      <c r="M996">
        <v>1421781360</v>
      </c>
      <c r="N996">
        <v>1419213664</v>
      </c>
      <c r="O996" t="b">
        <v>0</v>
      </c>
      <c r="P996">
        <v>3</v>
      </c>
      <c r="Q996" t="b">
        <v>0</v>
      </c>
      <c r="R996" t="s">
        <v>33</v>
      </c>
      <c r="S996">
        <v>0</v>
      </c>
      <c r="T996">
        <v>7</v>
      </c>
      <c r="U996" t="s">
        <v>34</v>
      </c>
      <c r="V996" t="s">
        <v>35</v>
      </c>
      <c r="W996" s="7">
        <v>41995.084074074075</v>
      </c>
      <c r="X996" s="7">
        <v>42024.802777777775</v>
      </c>
      <c r="Y996" t="str">
        <f>VLOOKUP(H996,goalrangelookup,2,TRUE)</f>
        <v>10000-14999</v>
      </c>
    </row>
    <row r="997" spans="5:25" x14ac:dyDescent="0.3">
      <c r="E997">
        <v>4043</v>
      </c>
      <c r="F997" s="4" t="s">
        <v>2046</v>
      </c>
      <c r="G997" s="4" t="s">
        <v>2047</v>
      </c>
      <c r="H997" s="5">
        <v>300</v>
      </c>
      <c r="I997" s="6">
        <v>0</v>
      </c>
      <c r="J997" t="s">
        <v>244</v>
      </c>
      <c r="K997" t="s">
        <v>56</v>
      </c>
      <c r="L997" t="s">
        <v>57</v>
      </c>
      <c r="M997">
        <v>1416524325</v>
      </c>
      <c r="N997">
        <v>1415228325</v>
      </c>
      <c r="O997" t="b">
        <v>0</v>
      </c>
      <c r="P997">
        <v>0</v>
      </c>
      <c r="Q997" t="b">
        <v>0</v>
      </c>
      <c r="R997" t="s">
        <v>33</v>
      </c>
      <c r="S997">
        <v>0</v>
      </c>
      <c r="T997">
        <v>0</v>
      </c>
      <c r="U997" t="s">
        <v>34</v>
      </c>
      <c r="V997" t="s">
        <v>35</v>
      </c>
      <c r="W997" s="7">
        <v>41948.957465277781</v>
      </c>
      <c r="X997" s="7">
        <v>41963.957465277781</v>
      </c>
      <c r="Y997" t="str">
        <f>VLOOKUP(H997,goalrangelookup,2,TRUE)</f>
        <v>0-999</v>
      </c>
    </row>
    <row r="998" spans="5:25" x14ac:dyDescent="0.3">
      <c r="E998">
        <v>4044</v>
      </c>
      <c r="F998" s="4" t="s">
        <v>2048</v>
      </c>
      <c r="G998" s="4" t="s">
        <v>2049</v>
      </c>
      <c r="H998" s="5">
        <v>600</v>
      </c>
      <c r="I998" s="6">
        <v>225</v>
      </c>
      <c r="J998" t="s">
        <v>244</v>
      </c>
      <c r="K998" t="s">
        <v>38</v>
      </c>
      <c r="L998" t="s">
        <v>39</v>
      </c>
      <c r="M998">
        <v>1428642000</v>
      </c>
      <c r="N998">
        <v>1426050982</v>
      </c>
      <c r="O998" t="b">
        <v>0</v>
      </c>
      <c r="P998">
        <v>4</v>
      </c>
      <c r="Q998" t="b">
        <v>0</v>
      </c>
      <c r="R998" t="s">
        <v>33</v>
      </c>
      <c r="S998">
        <v>38</v>
      </c>
      <c r="T998">
        <v>56.25</v>
      </c>
      <c r="U998" t="s">
        <v>34</v>
      </c>
      <c r="V998" t="s">
        <v>35</v>
      </c>
      <c r="W998" s="7">
        <v>42074.219699074078</v>
      </c>
      <c r="X998" s="7">
        <v>42104.208333333328</v>
      </c>
      <c r="Y998" t="str">
        <f>VLOOKUP(H998,goalrangelookup,2,TRUE)</f>
        <v>0-999</v>
      </c>
    </row>
    <row r="999" spans="5:25" x14ac:dyDescent="0.3">
      <c r="E999">
        <v>4045</v>
      </c>
      <c r="F999" s="4" t="s">
        <v>2050</v>
      </c>
      <c r="G999" s="4" t="s">
        <v>2051</v>
      </c>
      <c r="H999" s="5">
        <v>5000</v>
      </c>
      <c r="I999" s="6">
        <v>1</v>
      </c>
      <c r="J999" t="s">
        <v>244</v>
      </c>
      <c r="K999" t="s">
        <v>146</v>
      </c>
      <c r="L999" t="s">
        <v>147</v>
      </c>
      <c r="M999">
        <v>1408596589</v>
      </c>
      <c r="N999">
        <v>1406004589</v>
      </c>
      <c r="O999" t="b">
        <v>0</v>
      </c>
      <c r="P999">
        <v>1</v>
      </c>
      <c r="Q999" t="b">
        <v>0</v>
      </c>
      <c r="R999" t="s">
        <v>33</v>
      </c>
      <c r="S999">
        <v>0</v>
      </c>
      <c r="T999">
        <v>1</v>
      </c>
      <c r="U999" t="s">
        <v>34</v>
      </c>
      <c r="V999" t="s">
        <v>35</v>
      </c>
      <c r="W999" s="7">
        <v>41842.201261574075</v>
      </c>
      <c r="X999" s="7">
        <v>41872.201261574075</v>
      </c>
      <c r="Y999" t="str">
        <f>VLOOKUP(H999,goalrangelookup,2,TRUE)</f>
        <v>5000-9999</v>
      </c>
    </row>
    <row r="1000" spans="5:25" x14ac:dyDescent="0.3">
      <c r="E1000">
        <v>4046</v>
      </c>
      <c r="F1000" s="4" t="s">
        <v>2052</v>
      </c>
      <c r="G1000" s="4" t="s">
        <v>2053</v>
      </c>
      <c r="H1000" s="5">
        <v>5600</v>
      </c>
      <c r="I1000" s="6">
        <v>460</v>
      </c>
      <c r="J1000" t="s">
        <v>244</v>
      </c>
      <c r="K1000" t="s">
        <v>38</v>
      </c>
      <c r="L1000" t="s">
        <v>39</v>
      </c>
      <c r="M1000">
        <v>1413992210</v>
      </c>
      <c r="N1000">
        <v>1411400210</v>
      </c>
      <c r="O1000" t="b">
        <v>0</v>
      </c>
      <c r="P1000">
        <v>12</v>
      </c>
      <c r="Q1000" t="b">
        <v>0</v>
      </c>
      <c r="R1000" t="s">
        <v>33</v>
      </c>
      <c r="S1000">
        <v>8</v>
      </c>
      <c r="T1000">
        <v>38.33</v>
      </c>
      <c r="U1000" t="s">
        <v>34</v>
      </c>
      <c r="V1000" t="s">
        <v>35</v>
      </c>
      <c r="W1000" s="7">
        <v>41904.650578703702</v>
      </c>
      <c r="X1000" s="7">
        <v>41934.650578703702</v>
      </c>
      <c r="Y1000" t="str">
        <f>VLOOKUP(H1000,goalrangelookup,2,TRUE)</f>
        <v>5000-9999</v>
      </c>
    </row>
    <row r="1001" spans="5:25" x14ac:dyDescent="0.3">
      <c r="E1001">
        <v>4047</v>
      </c>
      <c r="F1001" s="4" t="s">
        <v>2054</v>
      </c>
      <c r="G1001" s="4" t="s">
        <v>2055</v>
      </c>
      <c r="H1001" s="5">
        <v>5000</v>
      </c>
      <c r="I1001" s="6">
        <v>110</v>
      </c>
      <c r="J1001" t="s">
        <v>244</v>
      </c>
      <c r="K1001" t="s">
        <v>38</v>
      </c>
      <c r="L1001" t="s">
        <v>39</v>
      </c>
      <c r="M1001">
        <v>1420938000</v>
      </c>
      <c r="N1001">
        <v>1418862743</v>
      </c>
      <c r="O1001" t="b">
        <v>0</v>
      </c>
      <c r="P1001">
        <v>4</v>
      </c>
      <c r="Q1001" t="b">
        <v>0</v>
      </c>
      <c r="R1001" t="s">
        <v>33</v>
      </c>
      <c r="S1001">
        <v>2</v>
      </c>
      <c r="T1001">
        <v>27.5</v>
      </c>
      <c r="U1001" t="s">
        <v>34</v>
      </c>
      <c r="V1001" t="s">
        <v>35</v>
      </c>
      <c r="W1001" s="7">
        <v>41991.022488425922</v>
      </c>
      <c r="X1001" s="7">
        <v>42015.041666666672</v>
      </c>
      <c r="Y1001" t="str">
        <f>VLOOKUP(H1001,goalrangelookup,2,TRUE)</f>
        <v>5000-9999</v>
      </c>
    </row>
    <row r="1002" spans="5:25" x14ac:dyDescent="0.3">
      <c r="E1002">
        <v>4048</v>
      </c>
      <c r="F1002" s="4" t="s">
        <v>2056</v>
      </c>
      <c r="G1002" s="4" t="s">
        <v>2057</v>
      </c>
      <c r="H1002" s="5">
        <v>17000</v>
      </c>
      <c r="I1002" s="6">
        <v>3001</v>
      </c>
      <c r="J1002" t="s">
        <v>244</v>
      </c>
      <c r="K1002" t="s">
        <v>31</v>
      </c>
      <c r="L1002" t="s">
        <v>32</v>
      </c>
      <c r="M1002">
        <v>1460373187</v>
      </c>
      <c r="N1002">
        <v>1457352787</v>
      </c>
      <c r="O1002" t="b">
        <v>0</v>
      </c>
      <c r="P1002">
        <v>91</v>
      </c>
      <c r="Q1002" t="b">
        <v>0</v>
      </c>
      <c r="R1002" t="s">
        <v>33</v>
      </c>
      <c r="S1002">
        <v>18</v>
      </c>
      <c r="T1002">
        <v>32.979999999999997</v>
      </c>
      <c r="U1002" t="s">
        <v>34</v>
      </c>
      <c r="V1002" t="s">
        <v>35</v>
      </c>
      <c r="W1002" s="7">
        <v>42436.509108796294</v>
      </c>
      <c r="X1002" s="7">
        <v>42471.467442129629</v>
      </c>
      <c r="Y1002" t="str">
        <f>VLOOKUP(H1002,goalrangelookup,2,TRUE)</f>
        <v>20000-24999</v>
      </c>
    </row>
    <row r="1003" spans="5:25" x14ac:dyDescent="0.3">
      <c r="E1003">
        <v>4049</v>
      </c>
      <c r="F1003" s="4" t="s">
        <v>2058</v>
      </c>
      <c r="G1003" s="4" t="s">
        <v>2059</v>
      </c>
      <c r="H1003" s="5">
        <v>20000</v>
      </c>
      <c r="I1003" s="6">
        <v>16</v>
      </c>
      <c r="J1003" t="s">
        <v>244</v>
      </c>
      <c r="K1003" t="s">
        <v>38</v>
      </c>
      <c r="L1003" t="s">
        <v>39</v>
      </c>
      <c r="M1003">
        <v>1436914815</v>
      </c>
      <c r="N1003">
        <v>1434322815</v>
      </c>
      <c r="O1003" t="b">
        <v>0</v>
      </c>
      <c r="P1003">
        <v>1</v>
      </c>
      <c r="Q1003" t="b">
        <v>0</v>
      </c>
      <c r="R1003" t="s">
        <v>33</v>
      </c>
      <c r="S1003">
        <v>0</v>
      </c>
      <c r="T1003">
        <v>16</v>
      </c>
      <c r="U1003" t="s">
        <v>34</v>
      </c>
      <c r="V1003" t="s">
        <v>35</v>
      </c>
      <c r="W1003" s="7">
        <v>42169.958506944444</v>
      </c>
      <c r="X1003" s="7">
        <v>42199.958506944444</v>
      </c>
      <c r="Y1003" t="str">
        <f>VLOOKUP(H1003,goalrangelookup,2,TRUE)</f>
        <v>25000-29999</v>
      </c>
    </row>
    <row r="1004" spans="5:25" x14ac:dyDescent="0.3">
      <c r="E1004">
        <v>4050</v>
      </c>
      <c r="F1004" s="4" t="s">
        <v>2060</v>
      </c>
      <c r="G1004" s="4" t="s">
        <v>2061</v>
      </c>
      <c r="H1004" s="5">
        <v>1500</v>
      </c>
      <c r="I1004" s="6">
        <v>1</v>
      </c>
      <c r="J1004" t="s">
        <v>244</v>
      </c>
      <c r="K1004" t="s">
        <v>38</v>
      </c>
      <c r="L1004" t="s">
        <v>39</v>
      </c>
      <c r="M1004">
        <v>1414077391</v>
      </c>
      <c r="N1004">
        <v>1411485391</v>
      </c>
      <c r="O1004" t="b">
        <v>0</v>
      </c>
      <c r="P1004">
        <v>1</v>
      </c>
      <c r="Q1004" t="b">
        <v>0</v>
      </c>
      <c r="R1004" t="s">
        <v>33</v>
      </c>
      <c r="S1004">
        <v>0</v>
      </c>
      <c r="T1004">
        <v>1</v>
      </c>
      <c r="U1004" t="s">
        <v>34</v>
      </c>
      <c r="V1004" t="s">
        <v>35</v>
      </c>
      <c r="W1004" s="7">
        <v>41905.636469907404</v>
      </c>
      <c r="X1004" s="7">
        <v>41935.636469907404</v>
      </c>
      <c r="Y1004" t="str">
        <f>VLOOKUP(H1004,goalrangelookup,2,TRUE)</f>
        <v>1000-4999</v>
      </c>
    </row>
    <row r="1005" spans="5:25" x14ac:dyDescent="0.3">
      <c r="E1005">
        <v>4051</v>
      </c>
      <c r="F1005" s="4" t="s">
        <v>2062</v>
      </c>
      <c r="G1005" s="4" t="s">
        <v>2063</v>
      </c>
      <c r="H1005" s="5">
        <v>500</v>
      </c>
      <c r="I1005" s="6">
        <v>0</v>
      </c>
      <c r="J1005" t="s">
        <v>244</v>
      </c>
      <c r="K1005" t="s">
        <v>38</v>
      </c>
      <c r="L1005" t="s">
        <v>39</v>
      </c>
      <c r="M1005">
        <v>1399618380</v>
      </c>
      <c r="N1005">
        <v>1399058797</v>
      </c>
      <c r="O1005" t="b">
        <v>0</v>
      </c>
      <c r="P1005">
        <v>0</v>
      </c>
      <c r="Q1005" t="b">
        <v>0</v>
      </c>
      <c r="R1005" t="s">
        <v>33</v>
      </c>
      <c r="S1005">
        <v>0</v>
      </c>
      <c r="T1005">
        <v>0</v>
      </c>
      <c r="U1005" t="s">
        <v>34</v>
      </c>
      <c r="V1005" t="s">
        <v>35</v>
      </c>
      <c r="W1005" s="7">
        <v>41761.810150462967</v>
      </c>
      <c r="X1005" s="7">
        <v>41768.286805555559</v>
      </c>
      <c r="Y1005" t="str">
        <f>VLOOKUP(H1005,goalrangelookup,2,TRUE)</f>
        <v>0-999</v>
      </c>
    </row>
    <row r="1006" spans="5:25" ht="28.8" x14ac:dyDescent="0.3">
      <c r="E1006">
        <v>4052</v>
      </c>
      <c r="F1006" s="4" t="s">
        <v>2064</v>
      </c>
      <c r="G1006" s="4" t="s">
        <v>2065</v>
      </c>
      <c r="H1006" s="5">
        <v>3000</v>
      </c>
      <c r="I1006" s="6">
        <v>1126</v>
      </c>
      <c r="J1006" t="s">
        <v>244</v>
      </c>
      <c r="K1006" t="s">
        <v>38</v>
      </c>
      <c r="L1006" t="s">
        <v>39</v>
      </c>
      <c r="M1006">
        <v>1413234316</v>
      </c>
      <c r="N1006">
        <v>1408050316</v>
      </c>
      <c r="O1006" t="b">
        <v>0</v>
      </c>
      <c r="P1006">
        <v>13</v>
      </c>
      <c r="Q1006" t="b">
        <v>0</v>
      </c>
      <c r="R1006" t="s">
        <v>33</v>
      </c>
      <c r="S1006">
        <v>38</v>
      </c>
      <c r="T1006">
        <v>86.62</v>
      </c>
      <c r="U1006" t="s">
        <v>34</v>
      </c>
      <c r="V1006" t="s">
        <v>35</v>
      </c>
      <c r="W1006" s="7">
        <v>41865.878657407404</v>
      </c>
      <c r="X1006" s="7">
        <v>41925.878657407404</v>
      </c>
      <c r="Y1006" t="str">
        <f>VLOOKUP(H1006,goalrangelookup,2,TRUE)</f>
        <v>1000-4999</v>
      </c>
    </row>
    <row r="1007" spans="5:25" x14ac:dyDescent="0.3">
      <c r="E1007">
        <v>4053</v>
      </c>
      <c r="F1007" s="4" t="s">
        <v>2066</v>
      </c>
      <c r="G1007" s="4" t="s">
        <v>2067</v>
      </c>
      <c r="H1007" s="5">
        <v>500</v>
      </c>
      <c r="I1007" s="6">
        <v>110</v>
      </c>
      <c r="J1007" t="s">
        <v>244</v>
      </c>
      <c r="K1007" t="s">
        <v>31</v>
      </c>
      <c r="L1007" t="s">
        <v>32</v>
      </c>
      <c r="M1007">
        <v>1416081600</v>
      </c>
      <c r="N1007">
        <v>1413477228</v>
      </c>
      <c r="O1007" t="b">
        <v>0</v>
      </c>
      <c r="P1007">
        <v>2</v>
      </c>
      <c r="Q1007" t="b">
        <v>0</v>
      </c>
      <c r="R1007" t="s">
        <v>33</v>
      </c>
      <c r="S1007">
        <v>22</v>
      </c>
      <c r="T1007">
        <v>55</v>
      </c>
      <c r="U1007" t="s">
        <v>34</v>
      </c>
      <c r="V1007" t="s">
        <v>35</v>
      </c>
      <c r="W1007" s="7">
        <v>41928.690138888887</v>
      </c>
      <c r="X1007" s="7">
        <v>41958.833333333328</v>
      </c>
      <c r="Y1007" t="str">
        <f>VLOOKUP(H1007,goalrangelookup,2,TRUE)</f>
        <v>0-999</v>
      </c>
    </row>
    <row r="1008" spans="5:25" x14ac:dyDescent="0.3">
      <c r="E1008">
        <v>4054</v>
      </c>
      <c r="F1008" s="4" t="s">
        <v>2068</v>
      </c>
      <c r="G1008" s="4" t="s">
        <v>2069</v>
      </c>
      <c r="H1008" s="5">
        <v>8880</v>
      </c>
      <c r="I1008" s="6">
        <v>0</v>
      </c>
      <c r="J1008" t="s">
        <v>244</v>
      </c>
      <c r="K1008" t="s">
        <v>38</v>
      </c>
      <c r="L1008" t="s">
        <v>39</v>
      </c>
      <c r="M1008">
        <v>1475294400</v>
      </c>
      <c r="N1008">
        <v>1472674285</v>
      </c>
      <c r="O1008" t="b">
        <v>0</v>
      </c>
      <c r="P1008">
        <v>0</v>
      </c>
      <c r="Q1008" t="b">
        <v>0</v>
      </c>
      <c r="R1008" t="s">
        <v>33</v>
      </c>
      <c r="S1008">
        <v>0</v>
      </c>
      <c r="T1008">
        <v>0</v>
      </c>
      <c r="U1008" t="s">
        <v>34</v>
      </c>
      <c r="V1008" t="s">
        <v>35</v>
      </c>
      <c r="W1008" s="7">
        <v>42613.841261574074</v>
      </c>
      <c r="X1008" s="7">
        <v>42644.166666666672</v>
      </c>
      <c r="Y1008" t="str">
        <f>VLOOKUP(H1008,goalrangelookup,2,TRUE)</f>
        <v>5000-9999</v>
      </c>
    </row>
    <row r="1009" spans="5:25" x14ac:dyDescent="0.3">
      <c r="E1009">
        <v>4055</v>
      </c>
      <c r="F1009" s="4" t="s">
        <v>2070</v>
      </c>
      <c r="G1009" s="4" t="s">
        <v>2071</v>
      </c>
      <c r="H1009" s="5">
        <v>5000</v>
      </c>
      <c r="I1009" s="6">
        <v>881</v>
      </c>
      <c r="J1009" t="s">
        <v>244</v>
      </c>
      <c r="K1009" t="s">
        <v>31</v>
      </c>
      <c r="L1009" t="s">
        <v>32</v>
      </c>
      <c r="M1009">
        <v>1403192031</v>
      </c>
      <c r="N1009">
        <v>1400600031</v>
      </c>
      <c r="O1009" t="b">
        <v>0</v>
      </c>
      <c r="P1009">
        <v>21</v>
      </c>
      <c r="Q1009" t="b">
        <v>0</v>
      </c>
      <c r="R1009" t="s">
        <v>33</v>
      </c>
      <c r="S1009">
        <v>18</v>
      </c>
      <c r="T1009">
        <v>41.95</v>
      </c>
      <c r="U1009" t="s">
        <v>34</v>
      </c>
      <c r="V1009" t="s">
        <v>35</v>
      </c>
      <c r="W1009" s="7">
        <v>41779.648506944446</v>
      </c>
      <c r="X1009" s="7">
        <v>41809.648506944446</v>
      </c>
      <c r="Y1009" t="str">
        <f>VLOOKUP(H1009,goalrangelookup,2,TRUE)</f>
        <v>5000-9999</v>
      </c>
    </row>
    <row r="1010" spans="5:25" x14ac:dyDescent="0.3">
      <c r="E1010">
        <v>4056</v>
      </c>
      <c r="F1010" s="4" t="s">
        <v>2072</v>
      </c>
      <c r="G1010" s="4" t="s">
        <v>2073</v>
      </c>
      <c r="H1010" s="5">
        <v>1500</v>
      </c>
      <c r="I1010" s="6">
        <v>795</v>
      </c>
      <c r="J1010" t="s">
        <v>244</v>
      </c>
      <c r="K1010" t="s">
        <v>38</v>
      </c>
      <c r="L1010" t="s">
        <v>39</v>
      </c>
      <c r="M1010">
        <v>1467575940</v>
      </c>
      <c r="N1010">
        <v>1465856639</v>
      </c>
      <c r="O1010" t="b">
        <v>0</v>
      </c>
      <c r="P1010">
        <v>9</v>
      </c>
      <c r="Q1010" t="b">
        <v>0</v>
      </c>
      <c r="R1010" t="s">
        <v>33</v>
      </c>
      <c r="S1010">
        <v>53</v>
      </c>
      <c r="T1010">
        <v>88.33</v>
      </c>
      <c r="U1010" t="s">
        <v>34</v>
      </c>
      <c r="V1010" t="s">
        <v>35</v>
      </c>
      <c r="W1010" s="7">
        <v>42534.933321759265</v>
      </c>
      <c r="X1010" s="7">
        <v>42554.832638888889</v>
      </c>
      <c r="Y1010" t="str">
        <f>VLOOKUP(H1010,goalrangelookup,2,TRUE)</f>
        <v>1000-4999</v>
      </c>
    </row>
    <row r="1011" spans="5:25" x14ac:dyDescent="0.3">
      <c r="E1011">
        <v>4057</v>
      </c>
      <c r="F1011" s="4" t="s">
        <v>2074</v>
      </c>
      <c r="G1011" s="4" t="s">
        <v>2075</v>
      </c>
      <c r="H1011" s="5">
        <v>3500</v>
      </c>
      <c r="I1011" s="6">
        <v>775</v>
      </c>
      <c r="J1011" t="s">
        <v>244</v>
      </c>
      <c r="K1011" t="s">
        <v>31</v>
      </c>
      <c r="L1011" t="s">
        <v>32</v>
      </c>
      <c r="M1011">
        <v>1448492400</v>
      </c>
      <c r="N1011">
        <v>1446506080</v>
      </c>
      <c r="O1011" t="b">
        <v>0</v>
      </c>
      <c r="P1011">
        <v>6</v>
      </c>
      <c r="Q1011" t="b">
        <v>0</v>
      </c>
      <c r="R1011" t="s">
        <v>33</v>
      </c>
      <c r="S1011">
        <v>22</v>
      </c>
      <c r="T1011">
        <v>129.16999999999999</v>
      </c>
      <c r="U1011" t="s">
        <v>34</v>
      </c>
      <c r="V1011" t="s">
        <v>35</v>
      </c>
      <c r="W1011" s="7">
        <v>42310.968518518523</v>
      </c>
      <c r="X1011" s="7">
        <v>42333.958333333328</v>
      </c>
      <c r="Y1011" t="str">
        <f>VLOOKUP(H1011,goalrangelookup,2,TRUE)</f>
        <v>1000-4999</v>
      </c>
    </row>
    <row r="1012" spans="5:25" x14ac:dyDescent="0.3">
      <c r="E1012">
        <v>4058</v>
      </c>
      <c r="F1012" s="4" t="s">
        <v>2076</v>
      </c>
      <c r="G1012" s="4" t="s">
        <v>2077</v>
      </c>
      <c r="H1012" s="5">
        <v>3750</v>
      </c>
      <c r="I1012" s="6">
        <v>95</v>
      </c>
      <c r="J1012" t="s">
        <v>244</v>
      </c>
      <c r="K1012" t="s">
        <v>38</v>
      </c>
      <c r="L1012" t="s">
        <v>39</v>
      </c>
      <c r="M1012">
        <v>1459483140</v>
      </c>
      <c r="N1012">
        <v>1458178044</v>
      </c>
      <c r="O1012" t="b">
        <v>0</v>
      </c>
      <c r="P1012">
        <v>4</v>
      </c>
      <c r="Q1012" t="b">
        <v>0</v>
      </c>
      <c r="R1012" t="s">
        <v>33</v>
      </c>
      <c r="S1012">
        <v>3</v>
      </c>
      <c r="T1012">
        <v>23.75</v>
      </c>
      <c r="U1012" t="s">
        <v>34</v>
      </c>
      <c r="V1012" t="s">
        <v>35</v>
      </c>
      <c r="W1012" s="7">
        <v>42446.060694444444</v>
      </c>
      <c r="X1012" s="7">
        <v>42461.165972222225</v>
      </c>
      <c r="Y1012" t="str">
        <f>VLOOKUP(H1012,goalrangelookup,2,TRUE)</f>
        <v>1000-4999</v>
      </c>
    </row>
    <row r="1013" spans="5:25" x14ac:dyDescent="0.3">
      <c r="E1013">
        <v>4059</v>
      </c>
      <c r="F1013" s="4" t="s">
        <v>2078</v>
      </c>
      <c r="G1013" s="4" t="s">
        <v>2079</v>
      </c>
      <c r="H1013" s="5">
        <v>10000</v>
      </c>
      <c r="I1013" s="6">
        <v>250</v>
      </c>
      <c r="J1013" t="s">
        <v>244</v>
      </c>
      <c r="K1013" t="s">
        <v>56</v>
      </c>
      <c r="L1013" t="s">
        <v>57</v>
      </c>
      <c r="M1013">
        <v>1410836400</v>
      </c>
      <c r="N1013">
        <v>1408116152</v>
      </c>
      <c r="O1013" t="b">
        <v>0</v>
      </c>
      <c r="P1013">
        <v>7</v>
      </c>
      <c r="Q1013" t="b">
        <v>0</v>
      </c>
      <c r="R1013" t="s">
        <v>33</v>
      </c>
      <c r="S1013">
        <v>3</v>
      </c>
      <c r="T1013">
        <v>35.71</v>
      </c>
      <c r="U1013" t="s">
        <v>34</v>
      </c>
      <c r="V1013" t="s">
        <v>35</v>
      </c>
      <c r="W1013" s="7">
        <v>41866.640648148146</v>
      </c>
      <c r="X1013" s="7">
        <v>41898.125</v>
      </c>
      <c r="Y1013" t="str">
        <f>VLOOKUP(H1013,goalrangelookup,2,TRUE)</f>
        <v>10000-14999</v>
      </c>
    </row>
    <row r="1014" spans="5:25" x14ac:dyDescent="0.3">
      <c r="E1014">
        <v>4060</v>
      </c>
      <c r="F1014" s="4" t="s">
        <v>2080</v>
      </c>
      <c r="G1014" s="4" t="s">
        <v>2081</v>
      </c>
      <c r="H1014" s="5">
        <v>10000</v>
      </c>
      <c r="I1014" s="6">
        <v>285</v>
      </c>
      <c r="J1014" t="s">
        <v>244</v>
      </c>
      <c r="K1014" t="s">
        <v>56</v>
      </c>
      <c r="L1014" t="s">
        <v>57</v>
      </c>
      <c r="M1014">
        <v>1403539200</v>
      </c>
      <c r="N1014">
        <v>1400604056</v>
      </c>
      <c r="O1014" t="b">
        <v>0</v>
      </c>
      <c r="P1014">
        <v>5</v>
      </c>
      <c r="Q1014" t="b">
        <v>0</v>
      </c>
      <c r="R1014" t="s">
        <v>33</v>
      </c>
      <c r="S1014">
        <v>3</v>
      </c>
      <c r="T1014">
        <v>57</v>
      </c>
      <c r="U1014" t="s">
        <v>34</v>
      </c>
      <c r="V1014" t="s">
        <v>35</v>
      </c>
      <c r="W1014" s="7">
        <v>41779.695092592592</v>
      </c>
      <c r="X1014" s="7">
        <v>41813.666666666664</v>
      </c>
      <c r="Y1014" t="str">
        <f>VLOOKUP(H1014,goalrangelookup,2,TRUE)</f>
        <v>10000-14999</v>
      </c>
    </row>
    <row r="1015" spans="5:25" x14ac:dyDescent="0.3">
      <c r="E1015">
        <v>4061</v>
      </c>
      <c r="F1015" s="4" t="s">
        <v>2082</v>
      </c>
      <c r="G1015" s="4" t="s">
        <v>2083</v>
      </c>
      <c r="H1015" s="5">
        <v>525</v>
      </c>
      <c r="I1015" s="6">
        <v>0</v>
      </c>
      <c r="J1015" t="s">
        <v>244</v>
      </c>
      <c r="K1015" t="s">
        <v>38</v>
      </c>
      <c r="L1015" t="s">
        <v>39</v>
      </c>
      <c r="M1015">
        <v>1461205423</v>
      </c>
      <c r="N1015">
        <v>1456025023</v>
      </c>
      <c r="O1015" t="b">
        <v>0</v>
      </c>
      <c r="P1015">
        <v>0</v>
      </c>
      <c r="Q1015" t="b">
        <v>0</v>
      </c>
      <c r="R1015" t="s">
        <v>33</v>
      </c>
      <c r="S1015">
        <v>0</v>
      </c>
      <c r="T1015">
        <v>0</v>
      </c>
      <c r="U1015" t="s">
        <v>34</v>
      </c>
      <c r="V1015" t="s">
        <v>35</v>
      </c>
      <c r="W1015" s="7">
        <v>42421.141469907408</v>
      </c>
      <c r="X1015" s="7">
        <v>42481.099803240737</v>
      </c>
      <c r="Y1015" t="str">
        <f>VLOOKUP(H1015,goalrangelookup,2,TRUE)</f>
        <v>0-999</v>
      </c>
    </row>
    <row r="1016" spans="5:25" x14ac:dyDescent="0.3">
      <c r="E1016">
        <v>4062</v>
      </c>
      <c r="F1016" s="4" t="s">
        <v>2084</v>
      </c>
      <c r="G1016" s="4" t="s">
        <v>2085</v>
      </c>
      <c r="H1016" s="5">
        <v>20000</v>
      </c>
      <c r="I1016" s="6">
        <v>490</v>
      </c>
      <c r="J1016" t="s">
        <v>244</v>
      </c>
      <c r="K1016" t="s">
        <v>38</v>
      </c>
      <c r="L1016" t="s">
        <v>39</v>
      </c>
      <c r="M1016">
        <v>1467481468</v>
      </c>
      <c r="N1016">
        <v>1464889468</v>
      </c>
      <c r="O1016" t="b">
        <v>0</v>
      </c>
      <c r="P1016">
        <v>3</v>
      </c>
      <c r="Q1016" t="b">
        <v>0</v>
      </c>
      <c r="R1016" t="s">
        <v>33</v>
      </c>
      <c r="S1016">
        <v>2</v>
      </c>
      <c r="T1016">
        <v>163.33000000000001</v>
      </c>
      <c r="U1016" t="s">
        <v>34</v>
      </c>
      <c r="V1016" t="s">
        <v>35</v>
      </c>
      <c r="W1016" s="7">
        <v>42523.739212962959</v>
      </c>
      <c r="X1016" s="7">
        <v>42553.739212962959</v>
      </c>
      <c r="Y1016" t="str">
        <f>VLOOKUP(H1016,goalrangelookup,2,TRUE)</f>
        <v>25000-29999</v>
      </c>
    </row>
    <row r="1017" spans="5:25" x14ac:dyDescent="0.3">
      <c r="E1017">
        <v>4063</v>
      </c>
      <c r="F1017" s="4" t="s">
        <v>2086</v>
      </c>
      <c r="G1017" s="4" t="s">
        <v>2087</v>
      </c>
      <c r="H1017" s="5">
        <v>9500</v>
      </c>
      <c r="I1017" s="6">
        <v>135</v>
      </c>
      <c r="J1017" t="s">
        <v>244</v>
      </c>
      <c r="K1017" t="s">
        <v>31</v>
      </c>
      <c r="L1017" t="s">
        <v>32</v>
      </c>
      <c r="M1017">
        <v>1403886084</v>
      </c>
      <c r="N1017">
        <v>1401294084</v>
      </c>
      <c r="O1017" t="b">
        <v>0</v>
      </c>
      <c r="P1017">
        <v>9</v>
      </c>
      <c r="Q1017" t="b">
        <v>0</v>
      </c>
      <c r="R1017" t="s">
        <v>33</v>
      </c>
      <c r="S1017">
        <v>1</v>
      </c>
      <c r="T1017">
        <v>15</v>
      </c>
      <c r="U1017" t="s">
        <v>34</v>
      </c>
      <c r="V1017" t="s">
        <v>35</v>
      </c>
      <c r="W1017" s="7">
        <v>41787.681527777779</v>
      </c>
      <c r="X1017" s="7">
        <v>41817.681527777779</v>
      </c>
      <c r="Y1017" t="str">
        <f>VLOOKUP(H1017,goalrangelookup,2,TRUE)</f>
        <v>5000-9999</v>
      </c>
    </row>
    <row r="1018" spans="5:25" x14ac:dyDescent="0.3">
      <c r="E1018">
        <v>4064</v>
      </c>
      <c r="F1018" s="4" t="s">
        <v>2088</v>
      </c>
      <c r="G1018" s="4" t="s">
        <v>2089</v>
      </c>
      <c r="H1018" s="5">
        <v>2000</v>
      </c>
      <c r="I1018" s="6">
        <v>385</v>
      </c>
      <c r="J1018" t="s">
        <v>244</v>
      </c>
      <c r="K1018" t="s">
        <v>146</v>
      </c>
      <c r="L1018" t="s">
        <v>147</v>
      </c>
      <c r="M1018">
        <v>1430316426</v>
      </c>
      <c r="N1018">
        <v>1427724426</v>
      </c>
      <c r="O1018" t="b">
        <v>0</v>
      </c>
      <c r="P1018">
        <v>6</v>
      </c>
      <c r="Q1018" t="b">
        <v>0</v>
      </c>
      <c r="R1018" t="s">
        <v>33</v>
      </c>
      <c r="S1018">
        <v>19</v>
      </c>
      <c r="T1018">
        <v>64.17</v>
      </c>
      <c r="U1018" t="s">
        <v>34</v>
      </c>
      <c r="V1018" t="s">
        <v>35</v>
      </c>
      <c r="W1018" s="7">
        <v>42093.588263888887</v>
      </c>
      <c r="X1018" s="7">
        <v>42123.588263888887</v>
      </c>
      <c r="Y1018" t="str">
        <f>VLOOKUP(H1018,goalrangelookup,2,TRUE)</f>
        <v>1000-4999</v>
      </c>
    </row>
    <row r="1019" spans="5:25" x14ac:dyDescent="0.3">
      <c r="E1019">
        <v>4065</v>
      </c>
      <c r="F1019" s="4" t="s">
        <v>2090</v>
      </c>
      <c r="G1019" s="4" t="s">
        <v>2091</v>
      </c>
      <c r="H1019" s="5">
        <v>4000</v>
      </c>
      <c r="I1019" s="6">
        <v>27</v>
      </c>
      <c r="J1019" t="s">
        <v>244</v>
      </c>
      <c r="K1019" t="s">
        <v>38</v>
      </c>
      <c r="L1019" t="s">
        <v>39</v>
      </c>
      <c r="M1019">
        <v>1407883811</v>
      </c>
      <c r="N1019">
        <v>1405291811</v>
      </c>
      <c r="O1019" t="b">
        <v>0</v>
      </c>
      <c r="P1019">
        <v>4</v>
      </c>
      <c r="Q1019" t="b">
        <v>0</v>
      </c>
      <c r="R1019" t="s">
        <v>33</v>
      </c>
      <c r="S1019">
        <v>1</v>
      </c>
      <c r="T1019">
        <v>6.75</v>
      </c>
      <c r="U1019" t="s">
        <v>34</v>
      </c>
      <c r="V1019" t="s">
        <v>35</v>
      </c>
      <c r="W1019" s="7">
        <v>41833.951516203706</v>
      </c>
      <c r="X1019" s="7">
        <v>41863.951516203706</v>
      </c>
      <c r="Y1019" t="str">
        <f>VLOOKUP(H1019,goalrangelookup,2,TRUE)</f>
        <v>1000-4999</v>
      </c>
    </row>
    <row r="1020" spans="5:25" x14ac:dyDescent="0.3">
      <c r="E1020">
        <v>4066</v>
      </c>
      <c r="F1020" s="4" t="s">
        <v>2092</v>
      </c>
      <c r="G1020" s="4" t="s">
        <v>2093</v>
      </c>
      <c r="H1020" s="5">
        <v>15000</v>
      </c>
      <c r="I1020" s="6">
        <v>25</v>
      </c>
      <c r="J1020" t="s">
        <v>244</v>
      </c>
      <c r="K1020" t="s">
        <v>38</v>
      </c>
      <c r="L1020" t="s">
        <v>39</v>
      </c>
      <c r="M1020">
        <v>1463619388</v>
      </c>
      <c r="N1020">
        <v>1461027388</v>
      </c>
      <c r="O1020" t="b">
        <v>0</v>
      </c>
      <c r="P1020">
        <v>1</v>
      </c>
      <c r="Q1020" t="b">
        <v>0</v>
      </c>
      <c r="R1020" t="s">
        <v>33</v>
      </c>
      <c r="S1020">
        <v>0</v>
      </c>
      <c r="T1020">
        <v>25</v>
      </c>
      <c r="U1020" t="s">
        <v>34</v>
      </c>
      <c r="V1020" t="s">
        <v>35</v>
      </c>
      <c r="W1020" s="7">
        <v>42479.039212962962</v>
      </c>
      <c r="X1020" s="7">
        <v>42509.039212962962</v>
      </c>
      <c r="Y1020" t="str">
        <f>VLOOKUP(H1020,goalrangelookup,2,TRUE)</f>
        <v>15000-19999</v>
      </c>
    </row>
    <row r="1021" spans="5:25" x14ac:dyDescent="0.3">
      <c r="E1021">
        <v>4067</v>
      </c>
      <c r="F1021" s="4" t="s">
        <v>2094</v>
      </c>
      <c r="G1021" s="4" t="s">
        <v>1746</v>
      </c>
      <c r="H1021" s="5">
        <v>5000</v>
      </c>
      <c r="I1021" s="6">
        <v>3045</v>
      </c>
      <c r="J1021" t="s">
        <v>244</v>
      </c>
      <c r="K1021" t="s">
        <v>38</v>
      </c>
      <c r="L1021" t="s">
        <v>39</v>
      </c>
      <c r="M1021">
        <v>1443408550</v>
      </c>
      <c r="N1021">
        <v>1439952550</v>
      </c>
      <c r="O1021" t="b">
        <v>0</v>
      </c>
      <c r="P1021">
        <v>17</v>
      </c>
      <c r="Q1021" t="b">
        <v>0</v>
      </c>
      <c r="R1021" t="s">
        <v>33</v>
      </c>
      <c r="S1021">
        <v>61</v>
      </c>
      <c r="T1021">
        <v>179.12</v>
      </c>
      <c r="U1021" t="s">
        <v>34</v>
      </c>
      <c r="V1021" t="s">
        <v>35</v>
      </c>
      <c r="W1021" s="7">
        <v>42235.117476851854</v>
      </c>
      <c r="X1021" s="7">
        <v>42275.117476851854</v>
      </c>
      <c r="Y1021" t="str">
        <f>VLOOKUP(H1021,goalrangelookup,2,TRUE)</f>
        <v>5000-9999</v>
      </c>
    </row>
    <row r="1022" spans="5:25" x14ac:dyDescent="0.3">
      <c r="E1022">
        <v>4068</v>
      </c>
      <c r="F1022" s="4" t="s">
        <v>2095</v>
      </c>
      <c r="G1022" s="4" t="s">
        <v>2096</v>
      </c>
      <c r="H1022" s="5">
        <v>3495</v>
      </c>
      <c r="I1022" s="6">
        <v>34.950000000000003</v>
      </c>
      <c r="J1022" t="s">
        <v>244</v>
      </c>
      <c r="K1022" t="s">
        <v>38</v>
      </c>
      <c r="L1022" t="s">
        <v>39</v>
      </c>
      <c r="M1022">
        <v>1484348700</v>
      </c>
      <c r="N1022">
        <v>1481756855</v>
      </c>
      <c r="O1022" t="b">
        <v>0</v>
      </c>
      <c r="P1022">
        <v>1</v>
      </c>
      <c r="Q1022" t="b">
        <v>0</v>
      </c>
      <c r="R1022" t="s">
        <v>33</v>
      </c>
      <c r="S1022">
        <v>1</v>
      </c>
      <c r="T1022">
        <v>34.950000000000003</v>
      </c>
      <c r="U1022" t="s">
        <v>34</v>
      </c>
      <c r="V1022" t="s">
        <v>35</v>
      </c>
      <c r="W1022" s="7">
        <v>42718.963599537034</v>
      </c>
      <c r="X1022" s="7">
        <v>42748.961805555555</v>
      </c>
      <c r="Y1022" t="str">
        <f>VLOOKUP(H1022,goalrangelookup,2,TRUE)</f>
        <v>1000-4999</v>
      </c>
    </row>
    <row r="1023" spans="5:25" x14ac:dyDescent="0.3">
      <c r="E1023">
        <v>4069</v>
      </c>
      <c r="F1023" s="4" t="s">
        <v>2097</v>
      </c>
      <c r="G1023" s="4" t="s">
        <v>2098</v>
      </c>
      <c r="H1023" s="5">
        <v>1250</v>
      </c>
      <c r="I1023" s="6">
        <v>430</v>
      </c>
      <c r="J1023" t="s">
        <v>244</v>
      </c>
      <c r="K1023" t="s">
        <v>31</v>
      </c>
      <c r="L1023" t="s">
        <v>32</v>
      </c>
      <c r="M1023">
        <v>1425124800</v>
      </c>
      <c r="N1023">
        <v>1421596356</v>
      </c>
      <c r="O1023" t="b">
        <v>0</v>
      </c>
      <c r="P1023">
        <v>13</v>
      </c>
      <c r="Q1023" t="b">
        <v>0</v>
      </c>
      <c r="R1023" t="s">
        <v>33</v>
      </c>
      <c r="S1023">
        <v>34</v>
      </c>
      <c r="T1023">
        <v>33.08</v>
      </c>
      <c r="U1023" t="s">
        <v>34</v>
      </c>
      <c r="V1023" t="s">
        <v>35</v>
      </c>
      <c r="W1023" s="7">
        <v>42022.661527777775</v>
      </c>
      <c r="X1023" s="7">
        <v>42063.5</v>
      </c>
      <c r="Y1023" t="str">
        <f>VLOOKUP(H1023,goalrangelookup,2,TRUE)</f>
        <v>1000-4999</v>
      </c>
    </row>
    <row r="1024" spans="5:25" x14ac:dyDescent="0.3">
      <c r="E1024">
        <v>4070</v>
      </c>
      <c r="F1024" s="4" t="s">
        <v>2099</v>
      </c>
      <c r="G1024" s="4" t="s">
        <v>2100</v>
      </c>
      <c r="H1024" s="5">
        <v>1000</v>
      </c>
      <c r="I1024" s="6">
        <v>165</v>
      </c>
      <c r="J1024" t="s">
        <v>244</v>
      </c>
      <c r="K1024" t="s">
        <v>38</v>
      </c>
      <c r="L1024" t="s">
        <v>39</v>
      </c>
      <c r="M1024">
        <v>1425178800</v>
      </c>
      <c r="N1024">
        <v>1422374420</v>
      </c>
      <c r="O1024" t="b">
        <v>0</v>
      </c>
      <c r="P1024">
        <v>6</v>
      </c>
      <c r="Q1024" t="b">
        <v>0</v>
      </c>
      <c r="R1024" t="s">
        <v>33</v>
      </c>
      <c r="S1024">
        <v>17</v>
      </c>
      <c r="T1024">
        <v>27.5</v>
      </c>
      <c r="U1024" t="s">
        <v>34</v>
      </c>
      <c r="V1024" t="s">
        <v>35</v>
      </c>
      <c r="W1024" s="7">
        <v>42031.666898148149</v>
      </c>
      <c r="X1024" s="7">
        <v>42064.125</v>
      </c>
      <c r="Y1024" t="str">
        <f>VLOOKUP(H1024,goalrangelookup,2,TRUE)</f>
        <v>1000-4999</v>
      </c>
    </row>
    <row r="1025" spans="5:25" x14ac:dyDescent="0.3">
      <c r="E1025">
        <v>4071</v>
      </c>
      <c r="F1025" s="4" t="s">
        <v>2101</v>
      </c>
      <c r="G1025" s="4" t="s">
        <v>2102</v>
      </c>
      <c r="H1025" s="5">
        <v>20000</v>
      </c>
      <c r="I1025" s="6">
        <v>0</v>
      </c>
      <c r="J1025" t="s">
        <v>244</v>
      </c>
      <c r="K1025" t="s">
        <v>280</v>
      </c>
      <c r="L1025" t="s">
        <v>281</v>
      </c>
      <c r="M1025">
        <v>1482779931</v>
      </c>
      <c r="N1025">
        <v>1480187931</v>
      </c>
      <c r="O1025" t="b">
        <v>0</v>
      </c>
      <c r="P1025">
        <v>0</v>
      </c>
      <c r="Q1025" t="b">
        <v>0</v>
      </c>
      <c r="R1025" t="s">
        <v>33</v>
      </c>
      <c r="S1025">
        <v>0</v>
      </c>
      <c r="T1025">
        <v>0</v>
      </c>
      <c r="U1025" t="s">
        <v>34</v>
      </c>
      <c r="V1025" t="s">
        <v>35</v>
      </c>
      <c r="W1025" s="7">
        <v>42700.804756944446</v>
      </c>
      <c r="X1025" s="7">
        <v>42730.804756944446</v>
      </c>
      <c r="Y1025" t="str">
        <f>VLOOKUP(H1025,goalrangelookup,2,TRUE)</f>
        <v>25000-29999</v>
      </c>
    </row>
    <row r="1026" spans="5:25" x14ac:dyDescent="0.3">
      <c r="E1026">
        <v>4072</v>
      </c>
      <c r="F1026" s="4" t="s">
        <v>2103</v>
      </c>
      <c r="G1026" s="4" t="s">
        <v>2104</v>
      </c>
      <c r="H1026" s="5">
        <v>1000</v>
      </c>
      <c r="I1026" s="6">
        <v>4</v>
      </c>
      <c r="J1026" t="s">
        <v>244</v>
      </c>
      <c r="K1026" t="s">
        <v>31</v>
      </c>
      <c r="L1026" t="s">
        <v>32</v>
      </c>
      <c r="M1026">
        <v>1408646111</v>
      </c>
      <c r="N1026">
        <v>1403462111</v>
      </c>
      <c r="O1026" t="b">
        <v>0</v>
      </c>
      <c r="P1026">
        <v>2</v>
      </c>
      <c r="Q1026" t="b">
        <v>0</v>
      </c>
      <c r="R1026" t="s">
        <v>33</v>
      </c>
      <c r="S1026">
        <v>0</v>
      </c>
      <c r="T1026">
        <v>2</v>
      </c>
      <c r="U1026" t="s">
        <v>34</v>
      </c>
      <c r="V1026" t="s">
        <v>35</v>
      </c>
      <c r="W1026" s="7">
        <v>41812.77443287037</v>
      </c>
      <c r="X1026" s="7">
        <v>41872.77443287037</v>
      </c>
      <c r="Y1026" t="str">
        <f>VLOOKUP(H1026,goalrangelookup,2,TRUE)</f>
        <v>1000-4999</v>
      </c>
    </row>
    <row r="1027" spans="5:25" x14ac:dyDescent="0.3">
      <c r="E1027">
        <v>4073</v>
      </c>
      <c r="F1027" s="4" t="s">
        <v>2105</v>
      </c>
      <c r="G1027" s="4" t="s">
        <v>2106</v>
      </c>
      <c r="H1027" s="5">
        <v>3500</v>
      </c>
      <c r="I1027" s="6">
        <v>37</v>
      </c>
      <c r="J1027" t="s">
        <v>244</v>
      </c>
      <c r="K1027" t="s">
        <v>38</v>
      </c>
      <c r="L1027" t="s">
        <v>39</v>
      </c>
      <c r="M1027">
        <v>1431144000</v>
      </c>
      <c r="N1027">
        <v>1426407426</v>
      </c>
      <c r="O1027" t="b">
        <v>0</v>
      </c>
      <c r="P1027">
        <v>2</v>
      </c>
      <c r="Q1027" t="b">
        <v>0</v>
      </c>
      <c r="R1027" t="s">
        <v>33</v>
      </c>
      <c r="S1027">
        <v>1</v>
      </c>
      <c r="T1027">
        <v>18.5</v>
      </c>
      <c r="U1027" t="s">
        <v>34</v>
      </c>
      <c r="V1027" t="s">
        <v>35</v>
      </c>
      <c r="W1027" s="7">
        <v>42078.34520833334</v>
      </c>
      <c r="X1027" s="7">
        <v>42133.166666666672</v>
      </c>
      <c r="Y1027" t="str">
        <f>VLOOKUP(H1027,goalrangelookup,2,TRUE)</f>
        <v>1000-4999</v>
      </c>
    </row>
    <row r="1028" spans="5:25" x14ac:dyDescent="0.3">
      <c r="E1028">
        <v>4074</v>
      </c>
      <c r="F1028" s="4" t="s">
        <v>2107</v>
      </c>
      <c r="G1028" s="4" t="s">
        <v>2108</v>
      </c>
      <c r="H1028" s="5">
        <v>2750</v>
      </c>
      <c r="I1028" s="6">
        <v>735</v>
      </c>
      <c r="J1028" t="s">
        <v>244</v>
      </c>
      <c r="K1028" t="s">
        <v>31</v>
      </c>
      <c r="L1028" t="s">
        <v>32</v>
      </c>
      <c r="M1028">
        <v>1446732975</v>
      </c>
      <c r="N1028">
        <v>1444137375</v>
      </c>
      <c r="O1028" t="b">
        <v>0</v>
      </c>
      <c r="P1028">
        <v>21</v>
      </c>
      <c r="Q1028" t="b">
        <v>0</v>
      </c>
      <c r="R1028" t="s">
        <v>33</v>
      </c>
      <c r="S1028">
        <v>27</v>
      </c>
      <c r="T1028">
        <v>35</v>
      </c>
      <c r="U1028" t="s">
        <v>34</v>
      </c>
      <c r="V1028" t="s">
        <v>35</v>
      </c>
      <c r="W1028" s="7">
        <v>42283.552951388891</v>
      </c>
      <c r="X1028" s="7">
        <v>42313.594618055555</v>
      </c>
      <c r="Y1028" t="str">
        <f>VLOOKUP(H1028,goalrangelookup,2,TRUE)</f>
        <v>1000-4999</v>
      </c>
    </row>
    <row r="1029" spans="5:25" x14ac:dyDescent="0.3">
      <c r="E1029">
        <v>4075</v>
      </c>
      <c r="F1029" s="4" t="s">
        <v>2109</v>
      </c>
      <c r="G1029" s="4" t="s">
        <v>2110</v>
      </c>
      <c r="H1029" s="5">
        <v>2000</v>
      </c>
      <c r="I1029" s="6">
        <v>576</v>
      </c>
      <c r="J1029" t="s">
        <v>244</v>
      </c>
      <c r="K1029" t="s">
        <v>31</v>
      </c>
      <c r="L1029" t="s">
        <v>32</v>
      </c>
      <c r="M1029">
        <v>1404149280</v>
      </c>
      <c r="N1029">
        <v>1400547969</v>
      </c>
      <c r="O1029" t="b">
        <v>0</v>
      </c>
      <c r="P1029">
        <v>13</v>
      </c>
      <c r="Q1029" t="b">
        <v>0</v>
      </c>
      <c r="R1029" t="s">
        <v>33</v>
      </c>
      <c r="S1029">
        <v>29</v>
      </c>
      <c r="T1029">
        <v>44.31</v>
      </c>
      <c r="U1029" t="s">
        <v>34</v>
      </c>
      <c r="V1029" t="s">
        <v>35</v>
      </c>
      <c r="W1029" s="7">
        <v>41779.045937499999</v>
      </c>
      <c r="X1029" s="7">
        <v>41820.727777777778</v>
      </c>
      <c r="Y1029" t="str">
        <f>VLOOKUP(H1029,goalrangelookup,2,TRUE)</f>
        <v>1000-4999</v>
      </c>
    </row>
    <row r="1030" spans="5:25" x14ac:dyDescent="0.3">
      <c r="E1030">
        <v>4076</v>
      </c>
      <c r="F1030" s="4" t="s">
        <v>2111</v>
      </c>
      <c r="G1030" s="4" t="s">
        <v>2112</v>
      </c>
      <c r="H1030" s="5">
        <v>700</v>
      </c>
      <c r="I1030" s="6">
        <v>0</v>
      </c>
      <c r="J1030" t="s">
        <v>244</v>
      </c>
      <c r="K1030" t="s">
        <v>38</v>
      </c>
      <c r="L1030" t="s">
        <v>39</v>
      </c>
      <c r="M1030">
        <v>1413921060</v>
      </c>
      <c r="N1030">
        <v>1411499149</v>
      </c>
      <c r="O1030" t="b">
        <v>0</v>
      </c>
      <c r="P1030">
        <v>0</v>
      </c>
      <c r="Q1030" t="b">
        <v>0</v>
      </c>
      <c r="R1030" t="s">
        <v>33</v>
      </c>
      <c r="S1030">
        <v>0</v>
      </c>
      <c r="T1030">
        <v>0</v>
      </c>
      <c r="U1030" t="s">
        <v>34</v>
      </c>
      <c r="V1030" t="s">
        <v>35</v>
      </c>
      <c r="W1030" s="7">
        <v>41905.795706018522</v>
      </c>
      <c r="X1030" s="7">
        <v>41933.82708333333</v>
      </c>
      <c r="Y1030" t="str">
        <f>VLOOKUP(H1030,goalrangelookup,2,TRUE)</f>
        <v>0-999</v>
      </c>
    </row>
    <row r="1031" spans="5:25" x14ac:dyDescent="0.3">
      <c r="E1031">
        <v>4077</v>
      </c>
      <c r="F1031" s="4" t="s">
        <v>2113</v>
      </c>
      <c r="G1031" s="4" t="s">
        <v>2114</v>
      </c>
      <c r="H1031" s="5">
        <v>15000</v>
      </c>
      <c r="I1031" s="6">
        <v>1335</v>
      </c>
      <c r="J1031" t="s">
        <v>244</v>
      </c>
      <c r="K1031" t="s">
        <v>38</v>
      </c>
      <c r="L1031" t="s">
        <v>39</v>
      </c>
      <c r="M1031">
        <v>1482339794</v>
      </c>
      <c r="N1031">
        <v>1479747794</v>
      </c>
      <c r="O1031" t="b">
        <v>0</v>
      </c>
      <c r="P1031">
        <v>6</v>
      </c>
      <c r="Q1031" t="b">
        <v>0</v>
      </c>
      <c r="R1031" t="s">
        <v>33</v>
      </c>
      <c r="S1031">
        <v>9</v>
      </c>
      <c r="T1031">
        <v>222.5</v>
      </c>
      <c r="U1031" t="s">
        <v>34</v>
      </c>
      <c r="V1031" t="s">
        <v>35</v>
      </c>
      <c r="W1031" s="7">
        <v>42695.7105787037</v>
      </c>
      <c r="X1031" s="7">
        <v>42725.7105787037</v>
      </c>
      <c r="Y1031" t="str">
        <f>VLOOKUP(H1031,goalrangelookup,2,TRUE)</f>
        <v>15000-19999</v>
      </c>
    </row>
    <row r="1032" spans="5:25" x14ac:dyDescent="0.3">
      <c r="E1032">
        <v>4078</v>
      </c>
      <c r="F1032" s="4" t="s">
        <v>2115</v>
      </c>
      <c r="G1032" s="4" t="s">
        <v>2116</v>
      </c>
      <c r="H1032" s="5">
        <v>250</v>
      </c>
      <c r="I1032" s="6">
        <v>0</v>
      </c>
      <c r="J1032" t="s">
        <v>244</v>
      </c>
      <c r="K1032" t="s">
        <v>31</v>
      </c>
      <c r="L1032" t="s">
        <v>32</v>
      </c>
      <c r="M1032">
        <v>1485543242</v>
      </c>
      <c r="N1032">
        <v>1482951242</v>
      </c>
      <c r="O1032" t="b">
        <v>0</v>
      </c>
      <c r="P1032">
        <v>0</v>
      </c>
      <c r="Q1032" t="b">
        <v>0</v>
      </c>
      <c r="R1032" t="s">
        <v>33</v>
      </c>
      <c r="S1032">
        <v>0</v>
      </c>
      <c r="T1032">
        <v>0</v>
      </c>
      <c r="U1032" t="s">
        <v>34</v>
      </c>
      <c r="V1032" t="s">
        <v>35</v>
      </c>
      <c r="W1032" s="7">
        <v>42732.787523148145</v>
      </c>
      <c r="X1032" s="7">
        <v>42762.787523148145</v>
      </c>
      <c r="Y1032" t="str">
        <f>VLOOKUP(H1032,goalrangelookup,2,TRUE)</f>
        <v>0-999</v>
      </c>
    </row>
    <row r="1033" spans="5:25" x14ac:dyDescent="0.3">
      <c r="E1033">
        <v>4079</v>
      </c>
      <c r="F1033" s="4" t="s">
        <v>2117</v>
      </c>
      <c r="G1033" s="4" t="s">
        <v>2118</v>
      </c>
      <c r="H1033" s="5">
        <v>3000</v>
      </c>
      <c r="I1033" s="6">
        <v>5</v>
      </c>
      <c r="J1033" t="s">
        <v>244</v>
      </c>
      <c r="K1033" t="s">
        <v>38</v>
      </c>
      <c r="L1033" t="s">
        <v>39</v>
      </c>
      <c r="M1033">
        <v>1466375521</v>
      </c>
      <c r="N1033">
        <v>1463783521</v>
      </c>
      <c r="O1033" t="b">
        <v>0</v>
      </c>
      <c r="P1033">
        <v>1</v>
      </c>
      <c r="Q1033" t="b">
        <v>0</v>
      </c>
      <c r="R1033" t="s">
        <v>33</v>
      </c>
      <c r="S1033">
        <v>0</v>
      </c>
      <c r="T1033">
        <v>5</v>
      </c>
      <c r="U1033" t="s">
        <v>34</v>
      </c>
      <c r="V1033" t="s">
        <v>35</v>
      </c>
      <c r="W1033" s="7">
        <v>42510.938900462963</v>
      </c>
      <c r="X1033" s="7">
        <v>42540.938900462963</v>
      </c>
      <c r="Y1033" t="str">
        <f>VLOOKUP(H1033,goalrangelookup,2,TRUE)</f>
        <v>1000-4999</v>
      </c>
    </row>
    <row r="1034" spans="5:25" x14ac:dyDescent="0.3">
      <c r="E1034">
        <v>4080</v>
      </c>
      <c r="F1034" s="4" t="s">
        <v>2119</v>
      </c>
      <c r="G1034" s="4" t="s">
        <v>2120</v>
      </c>
      <c r="H1034" s="5">
        <v>3000</v>
      </c>
      <c r="I1034" s="6">
        <v>0</v>
      </c>
      <c r="J1034" t="s">
        <v>244</v>
      </c>
      <c r="K1034" t="s">
        <v>38</v>
      </c>
      <c r="L1034" t="s">
        <v>39</v>
      </c>
      <c r="M1034">
        <v>1465930440</v>
      </c>
      <c r="N1034">
        <v>1463849116</v>
      </c>
      <c r="O1034" t="b">
        <v>0</v>
      </c>
      <c r="P1034">
        <v>0</v>
      </c>
      <c r="Q1034" t="b">
        <v>0</v>
      </c>
      <c r="R1034" t="s">
        <v>33</v>
      </c>
      <c r="S1034">
        <v>0</v>
      </c>
      <c r="T1034">
        <v>0</v>
      </c>
      <c r="U1034" t="s">
        <v>34</v>
      </c>
      <c r="V1034" t="s">
        <v>35</v>
      </c>
      <c r="W1034" s="7">
        <v>42511.698101851856</v>
      </c>
      <c r="X1034" s="7">
        <v>42535.787500000006</v>
      </c>
      <c r="Y1034" t="str">
        <f>VLOOKUP(H1034,goalrangelookup,2,TRUE)</f>
        <v>1000-4999</v>
      </c>
    </row>
    <row r="1035" spans="5:25" x14ac:dyDescent="0.3">
      <c r="E1035">
        <v>4081</v>
      </c>
      <c r="F1035" s="4" t="s">
        <v>2121</v>
      </c>
      <c r="G1035" s="4" t="s">
        <v>2122</v>
      </c>
      <c r="H1035" s="5">
        <v>2224</v>
      </c>
      <c r="I1035" s="6">
        <v>350</v>
      </c>
      <c r="J1035" t="s">
        <v>244</v>
      </c>
      <c r="K1035" t="s">
        <v>38</v>
      </c>
      <c r="L1035" t="s">
        <v>39</v>
      </c>
      <c r="M1035">
        <v>1425819425</v>
      </c>
      <c r="N1035">
        <v>1423231025</v>
      </c>
      <c r="O1035" t="b">
        <v>0</v>
      </c>
      <c r="P1035">
        <v>12</v>
      </c>
      <c r="Q1035" t="b">
        <v>0</v>
      </c>
      <c r="R1035" t="s">
        <v>33</v>
      </c>
      <c r="S1035">
        <v>16</v>
      </c>
      <c r="T1035">
        <v>29.17</v>
      </c>
      <c r="U1035" t="s">
        <v>34</v>
      </c>
      <c r="V1035" t="s">
        <v>35</v>
      </c>
      <c r="W1035" s="7">
        <v>42041.581307870365</v>
      </c>
      <c r="X1035" s="7">
        <v>42071.539641203708</v>
      </c>
      <c r="Y1035" t="str">
        <f>VLOOKUP(H1035,goalrangelookup,2,TRUE)</f>
        <v>1000-4999</v>
      </c>
    </row>
    <row r="1036" spans="5:25" x14ac:dyDescent="0.3">
      <c r="E1036">
        <v>4082</v>
      </c>
      <c r="F1036" s="4" t="s">
        <v>2123</v>
      </c>
      <c r="G1036" s="4" t="s">
        <v>2124</v>
      </c>
      <c r="H1036" s="5">
        <v>150</v>
      </c>
      <c r="I1036" s="6">
        <v>3</v>
      </c>
      <c r="J1036" t="s">
        <v>244</v>
      </c>
      <c r="K1036" t="s">
        <v>38</v>
      </c>
      <c r="L1036" t="s">
        <v>39</v>
      </c>
      <c r="M1036">
        <v>1447542000</v>
      </c>
      <c r="N1036">
        <v>1446179553</v>
      </c>
      <c r="O1036" t="b">
        <v>0</v>
      </c>
      <c r="P1036">
        <v>2</v>
      </c>
      <c r="Q1036" t="b">
        <v>0</v>
      </c>
      <c r="R1036" t="s">
        <v>33</v>
      </c>
      <c r="S1036">
        <v>2</v>
      </c>
      <c r="T1036">
        <v>1.5</v>
      </c>
      <c r="U1036" t="s">
        <v>34</v>
      </c>
      <c r="V1036" t="s">
        <v>35</v>
      </c>
      <c r="W1036" s="7">
        <v>42307.189270833333</v>
      </c>
      <c r="X1036" s="7">
        <v>42322.958333333328</v>
      </c>
      <c r="Y1036" t="str">
        <f>VLOOKUP(H1036,goalrangelookup,2,TRUE)</f>
        <v>0-999</v>
      </c>
    </row>
    <row r="1037" spans="5:25" x14ac:dyDescent="0.3">
      <c r="E1037">
        <v>4083</v>
      </c>
      <c r="F1037" s="4" t="s">
        <v>2125</v>
      </c>
      <c r="G1037" s="4" t="s">
        <v>2126</v>
      </c>
      <c r="H1037" s="5">
        <v>3500</v>
      </c>
      <c r="I1037" s="6">
        <v>759</v>
      </c>
      <c r="J1037" t="s">
        <v>244</v>
      </c>
      <c r="K1037" t="s">
        <v>38</v>
      </c>
      <c r="L1037" t="s">
        <v>39</v>
      </c>
      <c r="M1037">
        <v>1452795416</v>
      </c>
      <c r="N1037">
        <v>1450203416</v>
      </c>
      <c r="O1037" t="b">
        <v>0</v>
      </c>
      <c r="P1037">
        <v>6</v>
      </c>
      <c r="Q1037" t="b">
        <v>0</v>
      </c>
      <c r="R1037" t="s">
        <v>33</v>
      </c>
      <c r="S1037">
        <v>22</v>
      </c>
      <c r="T1037">
        <v>126.5</v>
      </c>
      <c r="U1037" t="s">
        <v>34</v>
      </c>
      <c r="V1037" t="s">
        <v>35</v>
      </c>
      <c r="W1037" s="7">
        <v>42353.761759259258</v>
      </c>
      <c r="X1037" s="7">
        <v>42383.761759259258</v>
      </c>
      <c r="Y1037" t="str">
        <f>VLOOKUP(H1037,goalrangelookup,2,TRUE)</f>
        <v>1000-4999</v>
      </c>
    </row>
    <row r="1038" spans="5:25" ht="28.8" x14ac:dyDescent="0.3">
      <c r="E1038">
        <v>4084</v>
      </c>
      <c r="F1038" s="4" t="s">
        <v>2127</v>
      </c>
      <c r="G1038" s="4" t="s">
        <v>2128</v>
      </c>
      <c r="H1038" s="5">
        <v>3000</v>
      </c>
      <c r="I1038" s="6">
        <v>10</v>
      </c>
      <c r="J1038" t="s">
        <v>244</v>
      </c>
      <c r="K1038" t="s">
        <v>1273</v>
      </c>
      <c r="L1038" t="s">
        <v>252</v>
      </c>
      <c r="M1038">
        <v>1476008906</v>
      </c>
      <c r="N1038">
        <v>1473416906</v>
      </c>
      <c r="O1038" t="b">
        <v>0</v>
      </c>
      <c r="P1038">
        <v>1</v>
      </c>
      <c r="Q1038" t="b">
        <v>0</v>
      </c>
      <c r="R1038" t="s">
        <v>33</v>
      </c>
      <c r="S1038">
        <v>0</v>
      </c>
      <c r="T1038">
        <v>10</v>
      </c>
      <c r="U1038" t="s">
        <v>34</v>
      </c>
      <c r="V1038" t="s">
        <v>35</v>
      </c>
      <c r="W1038" s="7">
        <v>42622.436412037037</v>
      </c>
      <c r="X1038" s="7">
        <v>42652.436412037037</v>
      </c>
      <c r="Y1038" t="str">
        <f>VLOOKUP(H1038,goalrangelookup,2,TRUE)</f>
        <v>1000-4999</v>
      </c>
    </row>
    <row r="1039" spans="5:25" x14ac:dyDescent="0.3">
      <c r="E1039">
        <v>4085</v>
      </c>
      <c r="F1039" s="4" t="s">
        <v>2129</v>
      </c>
      <c r="G1039" s="4" t="s">
        <v>2130</v>
      </c>
      <c r="H1039" s="5">
        <v>3500</v>
      </c>
      <c r="I1039" s="6">
        <v>10</v>
      </c>
      <c r="J1039" t="s">
        <v>244</v>
      </c>
      <c r="K1039" t="s">
        <v>38</v>
      </c>
      <c r="L1039" t="s">
        <v>39</v>
      </c>
      <c r="M1039">
        <v>1427169540</v>
      </c>
      <c r="N1039">
        <v>1424701775</v>
      </c>
      <c r="O1039" t="b">
        <v>0</v>
      </c>
      <c r="P1039">
        <v>1</v>
      </c>
      <c r="Q1039" t="b">
        <v>0</v>
      </c>
      <c r="R1039" t="s">
        <v>33</v>
      </c>
      <c r="S1039">
        <v>0</v>
      </c>
      <c r="T1039">
        <v>10</v>
      </c>
      <c r="U1039" t="s">
        <v>34</v>
      </c>
      <c r="V1039" t="s">
        <v>35</v>
      </c>
      <c r="W1039" s="7">
        <v>42058.603877314818</v>
      </c>
      <c r="X1039" s="7">
        <v>42087.165972222225</v>
      </c>
      <c r="Y1039" t="str">
        <f>VLOOKUP(H1039,goalrangelookup,2,TRUE)</f>
        <v>1000-4999</v>
      </c>
    </row>
    <row r="1040" spans="5:25" x14ac:dyDescent="0.3">
      <c r="E1040">
        <v>4086</v>
      </c>
      <c r="F1040" s="4" t="s">
        <v>2131</v>
      </c>
      <c r="G1040" s="4" t="s">
        <v>2132</v>
      </c>
      <c r="H1040" s="5">
        <v>1000</v>
      </c>
      <c r="I1040" s="6">
        <v>47</v>
      </c>
      <c r="J1040" t="s">
        <v>244</v>
      </c>
      <c r="K1040" t="s">
        <v>38</v>
      </c>
      <c r="L1040" t="s">
        <v>39</v>
      </c>
      <c r="M1040">
        <v>1448078400</v>
      </c>
      <c r="N1040">
        <v>1445985299</v>
      </c>
      <c r="O1040" t="b">
        <v>0</v>
      </c>
      <c r="P1040">
        <v>5</v>
      </c>
      <c r="Q1040" t="b">
        <v>0</v>
      </c>
      <c r="R1040" t="s">
        <v>33</v>
      </c>
      <c r="S1040">
        <v>5</v>
      </c>
      <c r="T1040">
        <v>9.4</v>
      </c>
      <c r="U1040" t="s">
        <v>34</v>
      </c>
      <c r="V1040" t="s">
        <v>35</v>
      </c>
      <c r="W1040" s="7">
        <v>42304.940960648149</v>
      </c>
      <c r="X1040" s="7">
        <v>42329.166666666672</v>
      </c>
      <c r="Y1040" t="str">
        <f>VLOOKUP(H1040,goalrangelookup,2,TRUE)</f>
        <v>1000-4999</v>
      </c>
    </row>
    <row r="1041" spans="5:25" x14ac:dyDescent="0.3">
      <c r="E1041">
        <v>4087</v>
      </c>
      <c r="F1041" s="4" t="s">
        <v>2133</v>
      </c>
      <c r="G1041" s="4" t="s">
        <v>2134</v>
      </c>
      <c r="H1041" s="5">
        <v>9600</v>
      </c>
      <c r="I1041" s="6">
        <v>0</v>
      </c>
      <c r="J1041" t="s">
        <v>244</v>
      </c>
      <c r="K1041" t="s">
        <v>38</v>
      </c>
      <c r="L1041" t="s">
        <v>39</v>
      </c>
      <c r="M1041">
        <v>1468777786</v>
      </c>
      <c r="N1041">
        <v>1466185786</v>
      </c>
      <c r="O1041" t="b">
        <v>0</v>
      </c>
      <c r="P1041">
        <v>0</v>
      </c>
      <c r="Q1041" t="b">
        <v>0</v>
      </c>
      <c r="R1041" t="s">
        <v>33</v>
      </c>
      <c r="S1041">
        <v>0</v>
      </c>
      <c r="T1041">
        <v>0</v>
      </c>
      <c r="U1041" t="s">
        <v>34</v>
      </c>
      <c r="V1041" t="s">
        <v>35</v>
      </c>
      <c r="W1041" s="7">
        <v>42538.742893518516</v>
      </c>
      <c r="X1041" s="7">
        <v>42568.742893518516</v>
      </c>
      <c r="Y1041" t="str">
        <f>VLOOKUP(H1041,goalrangelookup,2,TRUE)</f>
        <v>5000-9999</v>
      </c>
    </row>
    <row r="1042" spans="5:25" x14ac:dyDescent="0.3">
      <c r="E1042">
        <v>4088</v>
      </c>
      <c r="F1042" s="4" t="s">
        <v>2135</v>
      </c>
      <c r="G1042" s="4" t="s">
        <v>2136</v>
      </c>
      <c r="H1042" s="5">
        <v>2000</v>
      </c>
      <c r="I1042" s="6">
        <v>216</v>
      </c>
      <c r="J1042" t="s">
        <v>244</v>
      </c>
      <c r="K1042" t="s">
        <v>31</v>
      </c>
      <c r="L1042" t="s">
        <v>32</v>
      </c>
      <c r="M1042">
        <v>1421403960</v>
      </c>
      <c r="N1042">
        <v>1418827324</v>
      </c>
      <c r="O1042" t="b">
        <v>0</v>
      </c>
      <c r="P1042">
        <v>3</v>
      </c>
      <c r="Q1042" t="b">
        <v>0</v>
      </c>
      <c r="R1042" t="s">
        <v>33</v>
      </c>
      <c r="S1042">
        <v>11</v>
      </c>
      <c r="T1042">
        <v>72</v>
      </c>
      <c r="U1042" t="s">
        <v>34</v>
      </c>
      <c r="V1042" t="s">
        <v>35</v>
      </c>
      <c r="W1042" s="7">
        <v>41990.612546296295</v>
      </c>
      <c r="X1042" s="7">
        <v>42020.434722222228</v>
      </c>
      <c r="Y1042" t="str">
        <f>VLOOKUP(H1042,goalrangelookup,2,TRUE)</f>
        <v>1000-4999</v>
      </c>
    </row>
    <row r="1043" spans="5:25" x14ac:dyDescent="0.3">
      <c r="E1043">
        <v>4089</v>
      </c>
      <c r="F1043" s="4" t="s">
        <v>2137</v>
      </c>
      <c r="G1043" s="4" t="s">
        <v>2138</v>
      </c>
      <c r="H1043" s="5">
        <v>5000</v>
      </c>
      <c r="I1043" s="6">
        <v>240</v>
      </c>
      <c r="J1043" t="s">
        <v>244</v>
      </c>
      <c r="K1043" t="s">
        <v>38</v>
      </c>
      <c r="L1043" t="s">
        <v>39</v>
      </c>
      <c r="M1043">
        <v>1433093700</v>
      </c>
      <c r="N1043">
        <v>1430242488</v>
      </c>
      <c r="O1043" t="b">
        <v>0</v>
      </c>
      <c r="P1043">
        <v>8</v>
      </c>
      <c r="Q1043" t="b">
        <v>0</v>
      </c>
      <c r="R1043" t="s">
        <v>33</v>
      </c>
      <c r="S1043">
        <v>5</v>
      </c>
      <c r="T1043">
        <v>30</v>
      </c>
      <c r="U1043" t="s">
        <v>34</v>
      </c>
      <c r="V1043" t="s">
        <v>35</v>
      </c>
      <c r="W1043" s="7">
        <v>42122.732499999998</v>
      </c>
      <c r="X1043" s="7">
        <v>42155.732638888891</v>
      </c>
      <c r="Y1043" t="str">
        <f>VLOOKUP(H1043,goalrangelookup,2,TRUE)</f>
        <v>5000-9999</v>
      </c>
    </row>
    <row r="1044" spans="5:25" x14ac:dyDescent="0.3">
      <c r="E1044">
        <v>4090</v>
      </c>
      <c r="F1044" s="4" t="s">
        <v>2139</v>
      </c>
      <c r="G1044" s="4" t="s">
        <v>2140</v>
      </c>
      <c r="H1044" s="5">
        <v>1000</v>
      </c>
      <c r="I1044" s="6">
        <v>32</v>
      </c>
      <c r="J1044" t="s">
        <v>244</v>
      </c>
      <c r="K1044" t="s">
        <v>38</v>
      </c>
      <c r="L1044" t="s">
        <v>39</v>
      </c>
      <c r="M1044">
        <v>1438959600</v>
      </c>
      <c r="N1044">
        <v>1437754137</v>
      </c>
      <c r="O1044" t="b">
        <v>0</v>
      </c>
      <c r="P1044">
        <v>3</v>
      </c>
      <c r="Q1044" t="b">
        <v>0</v>
      </c>
      <c r="R1044" t="s">
        <v>33</v>
      </c>
      <c r="S1044">
        <v>3</v>
      </c>
      <c r="T1044">
        <v>10.67</v>
      </c>
      <c r="U1044" t="s">
        <v>34</v>
      </c>
      <c r="V1044" t="s">
        <v>35</v>
      </c>
      <c r="W1044" s="7">
        <v>42209.67288194444</v>
      </c>
      <c r="X1044" s="7">
        <v>42223.625</v>
      </c>
      <c r="Y1044" t="str">
        <f>VLOOKUP(H1044,goalrangelookup,2,TRUE)</f>
        <v>1000-4999</v>
      </c>
    </row>
    <row r="1045" spans="5:25" x14ac:dyDescent="0.3">
      <c r="E1045">
        <v>4091</v>
      </c>
      <c r="F1045" s="4" t="s">
        <v>2141</v>
      </c>
      <c r="G1045" s="4" t="s">
        <v>2142</v>
      </c>
      <c r="H1045" s="5">
        <v>1600</v>
      </c>
      <c r="I1045" s="6">
        <v>204</v>
      </c>
      <c r="J1045" t="s">
        <v>244</v>
      </c>
      <c r="K1045" t="s">
        <v>38</v>
      </c>
      <c r="L1045" t="s">
        <v>39</v>
      </c>
      <c r="M1045">
        <v>1421410151</v>
      </c>
      <c r="N1045">
        <v>1418818151</v>
      </c>
      <c r="O1045" t="b">
        <v>0</v>
      </c>
      <c r="P1045">
        <v>8</v>
      </c>
      <c r="Q1045" t="b">
        <v>0</v>
      </c>
      <c r="R1045" t="s">
        <v>33</v>
      </c>
      <c r="S1045">
        <v>13</v>
      </c>
      <c r="T1045">
        <v>25.5</v>
      </c>
      <c r="U1045" t="s">
        <v>34</v>
      </c>
      <c r="V1045" t="s">
        <v>35</v>
      </c>
      <c r="W1045" s="7">
        <v>41990.506377314814</v>
      </c>
      <c r="X1045" s="7">
        <v>42020.506377314814</v>
      </c>
      <c r="Y1045" t="str">
        <f>VLOOKUP(H1045,goalrangelookup,2,TRUE)</f>
        <v>1000-4999</v>
      </c>
    </row>
    <row r="1046" spans="5:25" x14ac:dyDescent="0.3">
      <c r="E1046">
        <v>4092</v>
      </c>
      <c r="F1046" s="4" t="s">
        <v>2143</v>
      </c>
      <c r="G1046" s="4" t="s">
        <v>2144</v>
      </c>
      <c r="H1046" s="5">
        <v>110000</v>
      </c>
      <c r="I1046" s="6">
        <v>20</v>
      </c>
      <c r="J1046" t="s">
        <v>244</v>
      </c>
      <c r="K1046" t="s">
        <v>38</v>
      </c>
      <c r="L1046" t="s">
        <v>39</v>
      </c>
      <c r="M1046">
        <v>1428205247</v>
      </c>
      <c r="N1046">
        <v>1423024847</v>
      </c>
      <c r="O1046" t="b">
        <v>0</v>
      </c>
      <c r="P1046">
        <v>1</v>
      </c>
      <c r="Q1046" t="b">
        <v>0</v>
      </c>
      <c r="R1046" t="s">
        <v>33</v>
      </c>
      <c r="S1046">
        <v>0</v>
      </c>
      <c r="T1046">
        <v>20</v>
      </c>
      <c r="U1046" t="s">
        <v>34</v>
      </c>
      <c r="V1046" t="s">
        <v>35</v>
      </c>
      <c r="W1046" s="7">
        <v>42039.194988425923</v>
      </c>
      <c r="X1046" s="7">
        <v>42099.153321759266</v>
      </c>
      <c r="Y1046" t="str">
        <f>VLOOKUP(H1046,goalrangelookup,2,TRUE)</f>
        <v>50000+</v>
      </c>
    </row>
    <row r="1047" spans="5:25" x14ac:dyDescent="0.3">
      <c r="E1047">
        <v>4093</v>
      </c>
      <c r="F1047" s="4" t="s">
        <v>2145</v>
      </c>
      <c r="G1047" s="4" t="s">
        <v>2146</v>
      </c>
      <c r="H1047" s="5">
        <v>2500</v>
      </c>
      <c r="I1047" s="6">
        <v>60</v>
      </c>
      <c r="J1047" t="s">
        <v>244</v>
      </c>
      <c r="K1047" t="s">
        <v>31</v>
      </c>
      <c r="L1047" t="s">
        <v>32</v>
      </c>
      <c r="M1047">
        <v>1440272093</v>
      </c>
      <c r="N1047">
        <v>1435088093</v>
      </c>
      <c r="O1047" t="b">
        <v>0</v>
      </c>
      <c r="P1047">
        <v>4</v>
      </c>
      <c r="Q1047" t="b">
        <v>0</v>
      </c>
      <c r="R1047" t="s">
        <v>33</v>
      </c>
      <c r="S1047">
        <v>2</v>
      </c>
      <c r="T1047">
        <v>15</v>
      </c>
      <c r="U1047" t="s">
        <v>34</v>
      </c>
      <c r="V1047" t="s">
        <v>35</v>
      </c>
      <c r="W1047" s="7">
        <v>42178.815891203703</v>
      </c>
      <c r="X1047" s="7">
        <v>42238.815891203703</v>
      </c>
      <c r="Y1047" t="str">
        <f>VLOOKUP(H1047,goalrangelookup,2,TRUE)</f>
        <v>1000-4999</v>
      </c>
    </row>
    <row r="1048" spans="5:25" x14ac:dyDescent="0.3">
      <c r="E1048">
        <v>4094</v>
      </c>
      <c r="F1048" s="4" t="s">
        <v>2147</v>
      </c>
      <c r="G1048" s="4" t="s">
        <v>2148</v>
      </c>
      <c r="H1048" s="5">
        <v>2000</v>
      </c>
      <c r="I1048" s="6">
        <v>730</v>
      </c>
      <c r="J1048" t="s">
        <v>244</v>
      </c>
      <c r="K1048" t="s">
        <v>38</v>
      </c>
      <c r="L1048" t="s">
        <v>39</v>
      </c>
      <c r="M1048">
        <v>1413953940</v>
      </c>
      <c r="N1048">
        <v>1410141900</v>
      </c>
      <c r="O1048" t="b">
        <v>0</v>
      </c>
      <c r="P1048">
        <v>8</v>
      </c>
      <c r="Q1048" t="b">
        <v>0</v>
      </c>
      <c r="R1048" t="s">
        <v>33</v>
      </c>
      <c r="S1048">
        <v>37</v>
      </c>
      <c r="T1048">
        <v>91.25</v>
      </c>
      <c r="U1048" t="s">
        <v>34</v>
      </c>
      <c r="V1048" t="s">
        <v>35</v>
      </c>
      <c r="W1048" s="7">
        <v>41890.086805555555</v>
      </c>
      <c r="X1048" s="7">
        <v>41934.207638888889</v>
      </c>
      <c r="Y1048" t="str">
        <f>VLOOKUP(H1048,goalrangelookup,2,TRUE)</f>
        <v>1000-4999</v>
      </c>
    </row>
    <row r="1049" spans="5:25" x14ac:dyDescent="0.3">
      <c r="E1049">
        <v>4095</v>
      </c>
      <c r="F1049" s="4" t="s">
        <v>2149</v>
      </c>
      <c r="G1049" s="4" t="s">
        <v>2150</v>
      </c>
      <c r="H1049" s="5">
        <v>30000</v>
      </c>
      <c r="I1049" s="6">
        <v>800</v>
      </c>
      <c r="J1049" t="s">
        <v>244</v>
      </c>
      <c r="K1049" t="s">
        <v>280</v>
      </c>
      <c r="L1049" t="s">
        <v>281</v>
      </c>
      <c r="M1049">
        <v>1482108350</v>
      </c>
      <c r="N1049">
        <v>1479516350</v>
      </c>
      <c r="O1049" t="b">
        <v>0</v>
      </c>
      <c r="P1049">
        <v>1</v>
      </c>
      <c r="Q1049" t="b">
        <v>0</v>
      </c>
      <c r="R1049" t="s">
        <v>33</v>
      </c>
      <c r="S1049">
        <v>3</v>
      </c>
      <c r="T1049">
        <v>800</v>
      </c>
      <c r="U1049" t="s">
        <v>34</v>
      </c>
      <c r="V1049" t="s">
        <v>35</v>
      </c>
      <c r="W1049" s="7">
        <v>42693.031828703708</v>
      </c>
      <c r="X1049" s="7">
        <v>42723.031828703708</v>
      </c>
      <c r="Y1049" t="str">
        <f>VLOOKUP(H1049,goalrangelookup,2,TRUE)</f>
        <v>40000-44999</v>
      </c>
    </row>
    <row r="1050" spans="5:25" x14ac:dyDescent="0.3">
      <c r="E1050">
        <v>4096</v>
      </c>
      <c r="F1050" s="4" t="s">
        <v>2151</v>
      </c>
      <c r="G1050" s="4" t="s">
        <v>2152</v>
      </c>
      <c r="H1050" s="5">
        <v>3500</v>
      </c>
      <c r="I1050" s="6">
        <v>400</v>
      </c>
      <c r="J1050" t="s">
        <v>244</v>
      </c>
      <c r="K1050" t="s">
        <v>31</v>
      </c>
      <c r="L1050" t="s">
        <v>32</v>
      </c>
      <c r="M1050">
        <v>1488271860</v>
      </c>
      <c r="N1050">
        <v>1484484219</v>
      </c>
      <c r="O1050" t="b">
        <v>0</v>
      </c>
      <c r="P1050">
        <v>5</v>
      </c>
      <c r="Q1050" t="b">
        <v>0</v>
      </c>
      <c r="R1050" t="s">
        <v>33</v>
      </c>
      <c r="S1050">
        <v>11</v>
      </c>
      <c r="T1050">
        <v>80</v>
      </c>
      <c r="U1050" t="s">
        <v>34</v>
      </c>
      <c r="V1050" t="s">
        <v>35</v>
      </c>
      <c r="W1050" s="7">
        <v>42750.530312499999</v>
      </c>
      <c r="X1050" s="7">
        <v>42794.368749999994</v>
      </c>
      <c r="Y1050" t="str">
        <f>VLOOKUP(H1050,goalrangelookup,2,TRUE)</f>
        <v>1000-4999</v>
      </c>
    </row>
    <row r="1051" spans="5:25" x14ac:dyDescent="0.3">
      <c r="E1051">
        <v>4097</v>
      </c>
      <c r="F1051" s="4" t="s">
        <v>2153</v>
      </c>
      <c r="G1051" s="4" t="s">
        <v>2154</v>
      </c>
      <c r="H1051" s="5">
        <v>10000</v>
      </c>
      <c r="I1051" s="6">
        <v>0</v>
      </c>
      <c r="J1051" t="s">
        <v>244</v>
      </c>
      <c r="K1051" t="s">
        <v>31</v>
      </c>
      <c r="L1051" t="s">
        <v>32</v>
      </c>
      <c r="M1051">
        <v>1454284500</v>
      </c>
      <c r="N1051">
        <v>1449431237</v>
      </c>
      <c r="O1051" t="b">
        <v>0</v>
      </c>
      <c r="P1051">
        <v>0</v>
      </c>
      <c r="Q1051" t="b">
        <v>0</v>
      </c>
      <c r="R1051" t="s">
        <v>33</v>
      </c>
      <c r="S1051">
        <v>0</v>
      </c>
      <c r="T1051">
        <v>0</v>
      </c>
      <c r="U1051" t="s">
        <v>34</v>
      </c>
      <c r="V1051" t="s">
        <v>35</v>
      </c>
      <c r="W1051" s="7">
        <v>42344.824502314819</v>
      </c>
      <c r="X1051" s="7">
        <v>42400.996527777781</v>
      </c>
      <c r="Y1051" t="str">
        <f>VLOOKUP(H1051,goalrangelookup,2,TRUE)</f>
        <v>10000-14999</v>
      </c>
    </row>
    <row r="1052" spans="5:25" x14ac:dyDescent="0.3">
      <c r="E1052">
        <v>4098</v>
      </c>
      <c r="F1052" s="4" t="s">
        <v>2155</v>
      </c>
      <c r="G1052" s="4" t="s">
        <v>2156</v>
      </c>
      <c r="H1052" s="5">
        <v>75000</v>
      </c>
      <c r="I1052" s="6">
        <v>0</v>
      </c>
      <c r="J1052" t="s">
        <v>244</v>
      </c>
      <c r="K1052" t="s">
        <v>38</v>
      </c>
      <c r="L1052" t="s">
        <v>39</v>
      </c>
      <c r="M1052">
        <v>1465060797</v>
      </c>
      <c r="N1052">
        <v>1462468797</v>
      </c>
      <c r="O1052" t="b">
        <v>0</v>
      </c>
      <c r="P1052">
        <v>0</v>
      </c>
      <c r="Q1052" t="b">
        <v>0</v>
      </c>
      <c r="R1052" t="s">
        <v>33</v>
      </c>
      <c r="S1052">
        <v>0</v>
      </c>
      <c r="T1052">
        <v>0</v>
      </c>
      <c r="U1052" t="s">
        <v>34</v>
      </c>
      <c r="V1052" t="s">
        <v>35</v>
      </c>
      <c r="W1052" s="7">
        <v>42495.722187499996</v>
      </c>
      <c r="X1052" s="7">
        <v>42525.722187499996</v>
      </c>
      <c r="Y1052" t="str">
        <f>VLOOKUP(H1052,goalrangelookup,2,TRUE)</f>
        <v>50000+</v>
      </c>
    </row>
    <row r="1053" spans="5:25" x14ac:dyDescent="0.3">
      <c r="E1053">
        <v>4099</v>
      </c>
      <c r="F1053" s="4" t="s">
        <v>2157</v>
      </c>
      <c r="G1053" s="4" t="s">
        <v>2158</v>
      </c>
      <c r="H1053" s="5">
        <v>4500</v>
      </c>
      <c r="I1053" s="6">
        <v>50</v>
      </c>
      <c r="J1053" t="s">
        <v>244</v>
      </c>
      <c r="K1053" t="s">
        <v>38</v>
      </c>
      <c r="L1053" t="s">
        <v>39</v>
      </c>
      <c r="M1053">
        <v>1472847873</v>
      </c>
      <c r="N1053">
        <v>1468959873</v>
      </c>
      <c r="O1053" t="b">
        <v>0</v>
      </c>
      <c r="P1053">
        <v>1</v>
      </c>
      <c r="Q1053" t="b">
        <v>0</v>
      </c>
      <c r="R1053" t="s">
        <v>33</v>
      </c>
      <c r="S1053">
        <v>1</v>
      </c>
      <c r="T1053">
        <v>50</v>
      </c>
      <c r="U1053" t="s">
        <v>34</v>
      </c>
      <c r="V1053" t="s">
        <v>35</v>
      </c>
      <c r="W1053" s="7">
        <v>42570.850381944445</v>
      </c>
      <c r="X1053" s="7">
        <v>42615.850381944445</v>
      </c>
      <c r="Y1053" t="str">
        <f>VLOOKUP(H1053,goalrangelookup,2,TRUE)</f>
        <v>1000-4999</v>
      </c>
    </row>
    <row r="1054" spans="5:25" x14ac:dyDescent="0.3">
      <c r="E1054">
        <v>4100</v>
      </c>
      <c r="F1054" s="4" t="s">
        <v>2159</v>
      </c>
      <c r="G1054" s="4" t="s">
        <v>2160</v>
      </c>
      <c r="H1054" s="5">
        <v>270</v>
      </c>
      <c r="I1054" s="6">
        <v>0</v>
      </c>
      <c r="J1054" t="s">
        <v>244</v>
      </c>
      <c r="K1054" t="s">
        <v>38</v>
      </c>
      <c r="L1054" t="s">
        <v>39</v>
      </c>
      <c r="M1054">
        <v>1414205990</v>
      </c>
      <c r="N1054">
        <v>1413341990</v>
      </c>
      <c r="O1054" t="b">
        <v>0</v>
      </c>
      <c r="P1054">
        <v>0</v>
      </c>
      <c r="Q1054" t="b">
        <v>0</v>
      </c>
      <c r="R1054" t="s">
        <v>33</v>
      </c>
      <c r="S1054">
        <v>0</v>
      </c>
      <c r="T1054">
        <v>0</v>
      </c>
      <c r="U1054" t="s">
        <v>34</v>
      </c>
      <c r="V1054" t="s">
        <v>35</v>
      </c>
      <c r="W1054" s="7">
        <v>41927.124884259261</v>
      </c>
      <c r="X1054" s="7">
        <v>41937.124884259261</v>
      </c>
      <c r="Y1054" t="str">
        <f>VLOOKUP(H1054,goalrangelookup,2,TRUE)</f>
        <v>0-999</v>
      </c>
    </row>
    <row r="1055" spans="5:25" x14ac:dyDescent="0.3">
      <c r="E1055">
        <v>4101</v>
      </c>
      <c r="F1055" s="4" t="s">
        <v>2161</v>
      </c>
      <c r="G1055" s="4" t="s">
        <v>2162</v>
      </c>
      <c r="H1055" s="5">
        <v>600</v>
      </c>
      <c r="I1055" s="6">
        <v>0</v>
      </c>
      <c r="J1055" t="s">
        <v>244</v>
      </c>
      <c r="K1055" t="s">
        <v>38</v>
      </c>
      <c r="L1055" t="s">
        <v>39</v>
      </c>
      <c r="M1055">
        <v>1485380482</v>
      </c>
      <c r="N1055">
        <v>1482788482</v>
      </c>
      <c r="O1055" t="b">
        <v>0</v>
      </c>
      <c r="P1055">
        <v>0</v>
      </c>
      <c r="Q1055" t="b">
        <v>0</v>
      </c>
      <c r="R1055" t="s">
        <v>33</v>
      </c>
      <c r="S1055">
        <v>0</v>
      </c>
      <c r="T1055">
        <v>0</v>
      </c>
      <c r="U1055" t="s">
        <v>34</v>
      </c>
      <c r="V1055" t="s">
        <v>35</v>
      </c>
      <c r="W1055" s="7">
        <v>42730.903726851851</v>
      </c>
      <c r="X1055" s="7">
        <v>42760.903726851851</v>
      </c>
      <c r="Y1055" t="str">
        <f>VLOOKUP(H1055,goalrangelookup,2,TRUE)</f>
        <v>0-999</v>
      </c>
    </row>
    <row r="1056" spans="5:25" x14ac:dyDescent="0.3">
      <c r="E1056">
        <v>4102</v>
      </c>
      <c r="F1056" s="4" t="s">
        <v>2163</v>
      </c>
      <c r="G1056" s="4" t="s">
        <v>2164</v>
      </c>
      <c r="H1056" s="5">
        <v>500</v>
      </c>
      <c r="I1056" s="6">
        <v>137</v>
      </c>
      <c r="J1056" t="s">
        <v>244</v>
      </c>
      <c r="K1056" t="s">
        <v>38</v>
      </c>
      <c r="L1056" t="s">
        <v>39</v>
      </c>
      <c r="M1056">
        <v>1463343673</v>
      </c>
      <c r="N1056">
        <v>1460751673</v>
      </c>
      <c r="O1056" t="b">
        <v>0</v>
      </c>
      <c r="P1056">
        <v>6</v>
      </c>
      <c r="Q1056" t="b">
        <v>0</v>
      </c>
      <c r="R1056" t="s">
        <v>33</v>
      </c>
      <c r="S1056">
        <v>27</v>
      </c>
      <c r="T1056">
        <v>22.83</v>
      </c>
      <c r="U1056" t="s">
        <v>34</v>
      </c>
      <c r="V1056" t="s">
        <v>35</v>
      </c>
      <c r="W1056" s="7">
        <v>42475.848067129627</v>
      </c>
      <c r="X1056" s="7">
        <v>42505.848067129627</v>
      </c>
      <c r="Y1056" t="str">
        <f>VLOOKUP(H1056,goalrangelookup,2,TRUE)</f>
        <v>0-999</v>
      </c>
    </row>
    <row r="1057" spans="5:25" x14ac:dyDescent="0.3">
      <c r="E1057">
        <v>4103</v>
      </c>
      <c r="F1057" s="4" t="s">
        <v>2165</v>
      </c>
      <c r="G1057" s="4" t="s">
        <v>2166</v>
      </c>
      <c r="H1057" s="5">
        <v>1000</v>
      </c>
      <c r="I1057" s="6">
        <v>100</v>
      </c>
      <c r="J1057" t="s">
        <v>244</v>
      </c>
      <c r="K1057" t="s">
        <v>38</v>
      </c>
      <c r="L1057" t="s">
        <v>39</v>
      </c>
      <c r="M1057">
        <v>1440613920</v>
      </c>
      <c r="N1057">
        <v>1435953566</v>
      </c>
      <c r="O1057" t="b">
        <v>0</v>
      </c>
      <c r="P1057">
        <v>6</v>
      </c>
      <c r="Q1057" t="b">
        <v>0</v>
      </c>
      <c r="R1057" t="s">
        <v>33</v>
      </c>
      <c r="S1057">
        <v>10</v>
      </c>
      <c r="T1057">
        <v>16.670000000000002</v>
      </c>
      <c r="U1057" t="s">
        <v>34</v>
      </c>
      <c r="V1057" t="s">
        <v>35</v>
      </c>
      <c r="W1057" s="7">
        <v>42188.83293981482</v>
      </c>
      <c r="X1057" s="7">
        <v>42242.772222222222</v>
      </c>
      <c r="Y1057" t="str">
        <f>VLOOKUP(H1057,goalrangelookup,2,TRUE)</f>
        <v>1000-4999</v>
      </c>
    </row>
    <row r="1058" spans="5:25" x14ac:dyDescent="0.3">
      <c r="E1058">
        <v>4104</v>
      </c>
      <c r="F1058" s="4" t="s">
        <v>2167</v>
      </c>
      <c r="G1058" s="4" t="s">
        <v>2168</v>
      </c>
      <c r="H1058" s="5">
        <v>3000</v>
      </c>
      <c r="I1058" s="6">
        <v>641</v>
      </c>
      <c r="J1058" t="s">
        <v>244</v>
      </c>
      <c r="K1058" t="s">
        <v>146</v>
      </c>
      <c r="L1058" t="s">
        <v>147</v>
      </c>
      <c r="M1058">
        <v>1477550434</v>
      </c>
      <c r="N1058">
        <v>1474958434</v>
      </c>
      <c r="O1058" t="b">
        <v>0</v>
      </c>
      <c r="P1058">
        <v>14</v>
      </c>
      <c r="Q1058" t="b">
        <v>0</v>
      </c>
      <c r="R1058" t="s">
        <v>33</v>
      </c>
      <c r="S1058">
        <v>21</v>
      </c>
      <c r="T1058">
        <v>45.79</v>
      </c>
      <c r="U1058" t="s">
        <v>34</v>
      </c>
      <c r="V1058" t="s">
        <v>35</v>
      </c>
      <c r="W1058" s="7">
        <v>42640.278171296297</v>
      </c>
      <c r="X1058" s="7">
        <v>42670.278171296297</v>
      </c>
      <c r="Y1058" t="str">
        <f>VLOOKUP(H1058,goalrangelookup,2,TRUE)</f>
        <v>1000-4999</v>
      </c>
    </row>
    <row r="1059" spans="5:25" x14ac:dyDescent="0.3">
      <c r="E1059">
        <v>4105</v>
      </c>
      <c r="F1059" s="4" t="s">
        <v>2169</v>
      </c>
      <c r="G1059" s="4" t="s">
        <v>2170</v>
      </c>
      <c r="H1059" s="5">
        <v>33000</v>
      </c>
      <c r="I1059" s="6">
        <v>2300</v>
      </c>
      <c r="J1059" t="s">
        <v>244</v>
      </c>
      <c r="K1059" t="s">
        <v>280</v>
      </c>
      <c r="L1059" t="s">
        <v>281</v>
      </c>
      <c r="M1059">
        <v>1482711309</v>
      </c>
      <c r="N1059">
        <v>1479860109</v>
      </c>
      <c r="O1059" t="b">
        <v>0</v>
      </c>
      <c r="P1059">
        <v>6</v>
      </c>
      <c r="Q1059" t="b">
        <v>0</v>
      </c>
      <c r="R1059" t="s">
        <v>33</v>
      </c>
      <c r="S1059">
        <v>7</v>
      </c>
      <c r="T1059">
        <v>383.33</v>
      </c>
      <c r="U1059" t="s">
        <v>34</v>
      </c>
      <c r="V1059" t="s">
        <v>35</v>
      </c>
      <c r="W1059" s="7">
        <v>42697.010520833333</v>
      </c>
      <c r="X1059" s="7">
        <v>42730.010520833333</v>
      </c>
      <c r="Y1059" t="str">
        <f>VLOOKUP(H1059,goalrangelookup,2,TRUE)</f>
        <v>45000-49999</v>
      </c>
    </row>
    <row r="1060" spans="5:25" x14ac:dyDescent="0.3">
      <c r="E1060">
        <v>4106</v>
      </c>
      <c r="F1060" s="4" t="s">
        <v>2171</v>
      </c>
      <c r="G1060" s="4" t="s">
        <v>2172</v>
      </c>
      <c r="H1060" s="5">
        <v>5000</v>
      </c>
      <c r="I1060" s="6">
        <v>3530</v>
      </c>
      <c r="J1060" t="s">
        <v>244</v>
      </c>
      <c r="K1060" t="s">
        <v>38</v>
      </c>
      <c r="L1060" t="s">
        <v>39</v>
      </c>
      <c r="M1060">
        <v>1427936400</v>
      </c>
      <c r="N1060">
        <v>1424221866</v>
      </c>
      <c r="O1060" t="b">
        <v>0</v>
      </c>
      <c r="P1060">
        <v>33</v>
      </c>
      <c r="Q1060" t="b">
        <v>0</v>
      </c>
      <c r="R1060" t="s">
        <v>33</v>
      </c>
      <c r="S1060">
        <v>71</v>
      </c>
      <c r="T1060">
        <v>106.97</v>
      </c>
      <c r="U1060" t="s">
        <v>34</v>
      </c>
      <c r="V1060" t="s">
        <v>35</v>
      </c>
      <c r="W1060" s="7">
        <v>42053.049375000002</v>
      </c>
      <c r="X1060" s="7">
        <v>42096.041666666672</v>
      </c>
      <c r="Y1060" t="str">
        <f>VLOOKUP(H1060,goalrangelookup,2,TRUE)</f>
        <v>5000-9999</v>
      </c>
    </row>
    <row r="1061" spans="5:25" x14ac:dyDescent="0.3">
      <c r="E1061">
        <v>4107</v>
      </c>
      <c r="F1061" s="4" t="s">
        <v>2173</v>
      </c>
      <c r="G1061" s="4" t="s">
        <v>2174</v>
      </c>
      <c r="H1061" s="5">
        <v>2000</v>
      </c>
      <c r="I1061" s="6">
        <v>41</v>
      </c>
      <c r="J1061" t="s">
        <v>244</v>
      </c>
      <c r="K1061" t="s">
        <v>38</v>
      </c>
      <c r="L1061" t="s">
        <v>39</v>
      </c>
      <c r="M1061">
        <v>1411596001</v>
      </c>
      <c r="N1061">
        <v>1409608801</v>
      </c>
      <c r="O1061" t="b">
        <v>0</v>
      </c>
      <c r="P1061">
        <v>4</v>
      </c>
      <c r="Q1061" t="b">
        <v>0</v>
      </c>
      <c r="R1061" t="s">
        <v>33</v>
      </c>
      <c r="S1061">
        <v>2</v>
      </c>
      <c r="T1061">
        <v>10.25</v>
      </c>
      <c r="U1061" t="s">
        <v>34</v>
      </c>
      <c r="V1061" t="s">
        <v>35</v>
      </c>
      <c r="W1061" s="7">
        <v>41883.916678240741</v>
      </c>
      <c r="X1061" s="7">
        <v>41906.916678240741</v>
      </c>
      <c r="Y1061" t="str">
        <f>VLOOKUP(H1061,goalrangelookup,2,TRUE)</f>
        <v>1000-4999</v>
      </c>
    </row>
    <row r="1062" spans="5:25" x14ac:dyDescent="0.3">
      <c r="E1062">
        <v>4108</v>
      </c>
      <c r="F1062" s="4" t="s">
        <v>2175</v>
      </c>
      <c r="G1062" s="4" t="s">
        <v>2176</v>
      </c>
      <c r="H1062" s="5">
        <v>3000</v>
      </c>
      <c r="I1062" s="6">
        <v>59</v>
      </c>
      <c r="J1062" t="s">
        <v>244</v>
      </c>
      <c r="K1062" t="s">
        <v>38</v>
      </c>
      <c r="L1062" t="s">
        <v>39</v>
      </c>
      <c r="M1062">
        <v>1488517200</v>
      </c>
      <c r="N1062">
        <v>1485909937</v>
      </c>
      <c r="O1062" t="b">
        <v>0</v>
      </c>
      <c r="P1062">
        <v>1</v>
      </c>
      <c r="Q1062" t="b">
        <v>0</v>
      </c>
      <c r="R1062" t="s">
        <v>33</v>
      </c>
      <c r="S1062">
        <v>2</v>
      </c>
      <c r="T1062">
        <v>59</v>
      </c>
      <c r="U1062" t="s">
        <v>34</v>
      </c>
      <c r="V1062" t="s">
        <v>35</v>
      </c>
      <c r="W1062" s="7">
        <v>42767.031678240746</v>
      </c>
      <c r="X1062" s="7">
        <v>42797.208333333328</v>
      </c>
      <c r="Y1062" t="str">
        <f>VLOOKUP(H1062,goalrangelookup,2,TRUE)</f>
        <v>1000-4999</v>
      </c>
    </row>
    <row r="1063" spans="5:25" x14ac:dyDescent="0.3">
      <c r="E1063">
        <v>4109</v>
      </c>
      <c r="F1063" s="4" t="s">
        <v>2177</v>
      </c>
      <c r="G1063" s="4" t="s">
        <v>2178</v>
      </c>
      <c r="H1063" s="5">
        <v>500</v>
      </c>
      <c r="I1063" s="6">
        <v>0</v>
      </c>
      <c r="J1063" t="s">
        <v>244</v>
      </c>
      <c r="K1063" t="s">
        <v>31</v>
      </c>
      <c r="L1063" t="s">
        <v>32</v>
      </c>
      <c r="M1063">
        <v>1448805404</v>
      </c>
      <c r="N1063">
        <v>1446209804</v>
      </c>
      <c r="O1063" t="b">
        <v>0</v>
      </c>
      <c r="P1063">
        <v>0</v>
      </c>
      <c r="Q1063" t="b">
        <v>0</v>
      </c>
      <c r="R1063" t="s">
        <v>33</v>
      </c>
      <c r="S1063">
        <v>0</v>
      </c>
      <c r="T1063">
        <v>0</v>
      </c>
      <c r="U1063" t="s">
        <v>34</v>
      </c>
      <c r="V1063" t="s">
        <v>35</v>
      </c>
      <c r="W1063" s="7">
        <v>42307.539398148147</v>
      </c>
      <c r="X1063" s="7">
        <v>42337.581064814818</v>
      </c>
      <c r="Y1063" t="str">
        <f>VLOOKUP(H1063,goalrangelookup,2,TRUE)</f>
        <v>0-999</v>
      </c>
    </row>
    <row r="1064" spans="5:25" x14ac:dyDescent="0.3">
      <c r="E1064">
        <v>4110</v>
      </c>
      <c r="F1064" s="4" t="s">
        <v>2179</v>
      </c>
      <c r="G1064" s="4" t="s">
        <v>2180</v>
      </c>
      <c r="H1064" s="5">
        <v>300</v>
      </c>
      <c r="I1064" s="6">
        <v>86</v>
      </c>
      <c r="J1064" t="s">
        <v>244</v>
      </c>
      <c r="K1064" t="s">
        <v>31</v>
      </c>
      <c r="L1064" t="s">
        <v>32</v>
      </c>
      <c r="M1064">
        <v>1469113351</v>
      </c>
      <c r="N1064">
        <v>1463929351</v>
      </c>
      <c r="O1064" t="b">
        <v>0</v>
      </c>
      <c r="P1064">
        <v>6</v>
      </c>
      <c r="Q1064" t="b">
        <v>0</v>
      </c>
      <c r="R1064" t="s">
        <v>33</v>
      </c>
      <c r="S1064">
        <v>29</v>
      </c>
      <c r="T1064">
        <v>14.33</v>
      </c>
      <c r="U1064" t="s">
        <v>34</v>
      </c>
      <c r="V1064" t="s">
        <v>35</v>
      </c>
      <c r="W1064" s="7">
        <v>42512.626747685179</v>
      </c>
      <c r="X1064" s="7">
        <v>42572.626747685179</v>
      </c>
      <c r="Y1064" t="str">
        <f>VLOOKUP(H1064,goalrangelookup,2,TRUE)</f>
        <v>0-999</v>
      </c>
    </row>
    <row r="1065" spans="5:25" x14ac:dyDescent="0.3">
      <c r="E1065">
        <v>4111</v>
      </c>
      <c r="F1065" s="4" t="s">
        <v>2181</v>
      </c>
      <c r="G1065" s="4" t="s">
        <v>2182</v>
      </c>
      <c r="H1065" s="5">
        <v>3000</v>
      </c>
      <c r="I1065" s="6">
        <v>94</v>
      </c>
      <c r="J1065" t="s">
        <v>244</v>
      </c>
      <c r="K1065" t="s">
        <v>38</v>
      </c>
      <c r="L1065" t="s">
        <v>39</v>
      </c>
      <c r="M1065">
        <v>1424747740</v>
      </c>
      <c r="N1065">
        <v>1422155740</v>
      </c>
      <c r="O1065" t="b">
        <v>0</v>
      </c>
      <c r="P1065">
        <v>6</v>
      </c>
      <c r="Q1065" t="b">
        <v>0</v>
      </c>
      <c r="R1065" t="s">
        <v>33</v>
      </c>
      <c r="S1065">
        <v>3</v>
      </c>
      <c r="T1065">
        <v>15.67</v>
      </c>
      <c r="U1065" t="s">
        <v>34</v>
      </c>
      <c r="V1065" t="s">
        <v>35</v>
      </c>
      <c r="W1065" s="7">
        <v>42029.135879629626</v>
      </c>
      <c r="X1065" s="7">
        <v>42059.135879629626</v>
      </c>
      <c r="Y1065" t="str">
        <f>VLOOKUP(H1065,goalrangelookup,2,TRUE)</f>
        <v>1000-4999</v>
      </c>
    </row>
    <row r="1066" spans="5:25" x14ac:dyDescent="0.3">
      <c r="E1066">
        <v>4112</v>
      </c>
      <c r="F1066" s="4" t="s">
        <v>2183</v>
      </c>
      <c r="G1066" s="4" t="s">
        <v>266</v>
      </c>
      <c r="H1066" s="5">
        <v>2500</v>
      </c>
      <c r="I1066" s="6">
        <v>1</v>
      </c>
      <c r="J1066" t="s">
        <v>244</v>
      </c>
      <c r="K1066" t="s">
        <v>267</v>
      </c>
      <c r="L1066" t="s">
        <v>252</v>
      </c>
      <c r="M1066">
        <v>1456617600</v>
      </c>
      <c r="N1066">
        <v>1454280186</v>
      </c>
      <c r="O1066" t="b">
        <v>0</v>
      </c>
      <c r="P1066">
        <v>1</v>
      </c>
      <c r="Q1066" t="b">
        <v>0</v>
      </c>
      <c r="R1066" t="s">
        <v>33</v>
      </c>
      <c r="S1066">
        <v>0</v>
      </c>
      <c r="T1066">
        <v>1</v>
      </c>
      <c r="U1066" t="s">
        <v>34</v>
      </c>
      <c r="V1066" t="s">
        <v>35</v>
      </c>
      <c r="W1066" s="7">
        <v>42400.946597222224</v>
      </c>
      <c r="X1066" s="7">
        <v>42428</v>
      </c>
      <c r="Y1066" t="str">
        <f>VLOOKUP(H1066,goalrangelookup,2,TRUE)</f>
        <v>1000-4999</v>
      </c>
    </row>
    <row r="1067" spans="5:25" x14ac:dyDescent="0.3">
      <c r="E1067">
        <v>4113</v>
      </c>
      <c r="F1067" s="4" t="s">
        <v>2184</v>
      </c>
      <c r="G1067" s="4" t="s">
        <v>2185</v>
      </c>
      <c r="H1067" s="5">
        <v>1500</v>
      </c>
      <c r="I1067" s="6">
        <v>3</v>
      </c>
      <c r="J1067" t="s">
        <v>244</v>
      </c>
      <c r="K1067" t="s">
        <v>38</v>
      </c>
      <c r="L1067" t="s">
        <v>39</v>
      </c>
      <c r="M1067">
        <v>1452234840</v>
      </c>
      <c r="N1067">
        <v>1450619123</v>
      </c>
      <c r="O1067" t="b">
        <v>0</v>
      </c>
      <c r="P1067">
        <v>3</v>
      </c>
      <c r="Q1067" t="b">
        <v>0</v>
      </c>
      <c r="R1067" t="s">
        <v>33</v>
      </c>
      <c r="S1067">
        <v>0</v>
      </c>
      <c r="T1067">
        <v>1</v>
      </c>
      <c r="U1067" t="s">
        <v>34</v>
      </c>
      <c r="V1067" t="s">
        <v>35</v>
      </c>
      <c r="W1067" s="7">
        <v>42358.573182870372</v>
      </c>
      <c r="X1067" s="7">
        <v>42377.273611111115</v>
      </c>
      <c r="Y1067" t="str">
        <f>VLOOKUP(H1067,goalrangelookup,2,TRUE)</f>
        <v>1000-4999</v>
      </c>
    </row>
  </sheetData>
  <autoFilter ref="E1:Y1067" xr:uid="{EB0A13F1-F034-41C4-B67C-B7F481DE59CF}"/>
  <sortState xmlns:xlrd2="http://schemas.microsoft.com/office/spreadsheetml/2017/richdata2" ref="E2:X1067">
    <sortCondition ref="H1"/>
  </sortState>
  <conditionalFormatting sqref="J1">
    <cfRule type="cellIs" dxfId="11" priority="7" operator="equal">
      <formula>"canceled"</formula>
    </cfRule>
    <cfRule type="cellIs" dxfId="10" priority="8" operator="equal">
      <formula>"failed"</formula>
    </cfRule>
    <cfRule type="cellIs" dxfId="9" priority="9" operator="equal">
      <formula>"successful"</formula>
    </cfRule>
    <cfRule type="cellIs" dxfId="8" priority="10" operator="equal">
      <formula>"live"</formula>
    </cfRule>
  </conditionalFormatting>
  <conditionalFormatting sqref="S1:T1">
    <cfRule type="colorScale" priority="6">
      <colorScale>
        <cfvo type="min"/>
        <cfvo type="max"/>
        <color rgb="FFFF7128"/>
        <color rgb="FFFFEF9C"/>
      </colorScale>
    </cfRule>
  </conditionalFormatting>
  <conditionalFormatting sqref="J2:J1067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S2:S1067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Outcomes Based on Goals</vt:lpstr>
      <vt:lpstr>Outcomes Based on Launch Date</vt:lpstr>
      <vt:lpstr>Kickstarter Campaign Plays Data</vt:lpstr>
      <vt:lpstr>goalrangelookup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Wish Patel</dc:creator>
  <cp:lastModifiedBy>Wish Patel</cp:lastModifiedBy>
  <dcterms:created xsi:type="dcterms:W3CDTF">2019-09-28T20:49:03Z</dcterms:created>
  <dcterms:modified xsi:type="dcterms:W3CDTF">2019-09-29T05:51:16Z</dcterms:modified>
</cp:coreProperties>
</file>