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3E1E9C9-DF2B-4B4F-A998-0F2852FE7A9C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U-977" sheetId="1" r:id="rId1"/>
    <sheet name="Wykres (zad3)" sheetId="2" r:id="rId2"/>
    <sheet name="U-997 (zad5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8" i="3"/>
  <c r="D8" i="3"/>
  <c r="D9" i="3"/>
  <c r="D10" i="3"/>
  <c r="D12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8" i="3"/>
  <c r="I8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E9" i="3"/>
  <c r="B8" i="3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80" i="1"/>
  <c r="K81" i="1"/>
  <c r="K82" i="1"/>
  <c r="K83" i="1"/>
  <c r="K84" i="1"/>
  <c r="K85" i="1"/>
  <c r="K86" i="1"/>
  <c r="K87" i="1"/>
  <c r="K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9" i="1"/>
  <c r="J2" i="1"/>
  <c r="G11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7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9" i="1"/>
  <c r="B10" i="1" s="1"/>
  <c r="B8" i="1"/>
  <c r="B7" i="1"/>
  <c r="B6" i="1"/>
  <c r="B9" i="3" l="1"/>
  <c r="C8" i="3"/>
  <c r="E10" i="3"/>
  <c r="I9" i="3"/>
  <c r="E11" i="3" l="1"/>
  <c r="I10" i="3"/>
  <c r="B10" i="3"/>
  <c r="C9" i="3"/>
  <c r="B11" i="3" l="1"/>
  <c r="C10" i="3"/>
  <c r="E12" i="3"/>
  <c r="I11" i="3"/>
  <c r="E13" i="3" l="1"/>
  <c r="I12" i="3"/>
  <c r="B12" i="3"/>
  <c r="C11" i="3"/>
  <c r="B13" i="3" l="1"/>
  <c r="C12" i="3"/>
  <c r="E14" i="3"/>
  <c r="I13" i="3"/>
  <c r="E15" i="3" l="1"/>
  <c r="I14" i="3"/>
  <c r="B14" i="3"/>
  <c r="C13" i="3"/>
  <c r="B15" i="3" l="1"/>
  <c r="C14" i="3"/>
  <c r="E16" i="3"/>
  <c r="I15" i="3"/>
  <c r="E17" i="3" l="1"/>
  <c r="I16" i="3"/>
  <c r="B16" i="3"/>
  <c r="C15" i="3"/>
  <c r="B17" i="3" l="1"/>
  <c r="C16" i="3"/>
  <c r="E18" i="3"/>
  <c r="I17" i="3"/>
  <c r="E19" i="3" l="1"/>
  <c r="I18" i="3"/>
  <c r="B18" i="3"/>
  <c r="C17" i="3"/>
  <c r="B19" i="3" l="1"/>
  <c r="C18" i="3"/>
  <c r="E20" i="3"/>
  <c r="I19" i="3"/>
  <c r="E21" i="3" l="1"/>
  <c r="I20" i="3"/>
  <c r="B20" i="3"/>
  <c r="C19" i="3"/>
  <c r="B21" i="3" l="1"/>
  <c r="C20" i="3"/>
  <c r="E22" i="3"/>
  <c r="I21" i="3"/>
  <c r="B22" i="3" l="1"/>
  <c r="C21" i="3"/>
  <c r="E23" i="3"/>
  <c r="I22" i="3"/>
  <c r="E24" i="3" l="1"/>
  <c r="I23" i="3"/>
  <c r="B23" i="3"/>
  <c r="C22" i="3"/>
  <c r="B24" i="3" l="1"/>
  <c r="C23" i="3"/>
  <c r="E25" i="3"/>
  <c r="I24" i="3"/>
  <c r="E26" i="3" l="1"/>
  <c r="I25" i="3"/>
  <c r="B25" i="3"/>
  <c r="C24" i="3"/>
  <c r="B26" i="3" l="1"/>
  <c r="C25" i="3"/>
  <c r="E27" i="3"/>
  <c r="I26" i="3"/>
  <c r="E28" i="3" l="1"/>
  <c r="I27" i="3"/>
  <c r="B27" i="3"/>
  <c r="C26" i="3"/>
  <c r="B28" i="3" l="1"/>
  <c r="C27" i="3"/>
  <c r="E29" i="3"/>
  <c r="I28" i="3"/>
  <c r="E30" i="3" l="1"/>
  <c r="I29" i="3"/>
  <c r="B29" i="3"/>
  <c r="C28" i="3"/>
  <c r="B30" i="3" l="1"/>
  <c r="C29" i="3"/>
  <c r="E31" i="3"/>
  <c r="I30" i="3"/>
  <c r="B31" i="3" l="1"/>
  <c r="C30" i="3"/>
  <c r="E32" i="3"/>
  <c r="I31" i="3"/>
  <c r="E33" i="3" l="1"/>
  <c r="I32" i="3"/>
  <c r="B32" i="3"/>
  <c r="C31" i="3"/>
  <c r="E34" i="3" l="1"/>
  <c r="I33" i="3"/>
  <c r="B33" i="3"/>
  <c r="C32" i="3"/>
  <c r="E35" i="3" l="1"/>
  <c r="I34" i="3"/>
  <c r="B34" i="3"/>
  <c r="C33" i="3"/>
  <c r="E36" i="3" l="1"/>
  <c r="I35" i="3"/>
  <c r="B35" i="3"/>
  <c r="C34" i="3"/>
  <c r="E37" i="3" l="1"/>
  <c r="I36" i="3"/>
  <c r="B36" i="3"/>
  <c r="C35" i="3"/>
  <c r="E38" i="3" l="1"/>
  <c r="I37" i="3"/>
  <c r="B37" i="3"/>
  <c r="C36" i="3"/>
  <c r="E39" i="3" l="1"/>
  <c r="I38" i="3"/>
  <c r="B38" i="3"/>
  <c r="C37" i="3"/>
  <c r="E40" i="3" l="1"/>
  <c r="I39" i="3"/>
  <c r="B39" i="3"/>
  <c r="C38" i="3"/>
  <c r="E41" i="3" l="1"/>
  <c r="I40" i="3"/>
  <c r="B40" i="3"/>
  <c r="C39" i="3"/>
  <c r="E42" i="3" l="1"/>
  <c r="I41" i="3"/>
  <c r="B41" i="3"/>
  <c r="C40" i="3"/>
  <c r="E43" i="3" l="1"/>
  <c r="I42" i="3"/>
  <c r="B42" i="3"/>
  <c r="C41" i="3"/>
  <c r="E44" i="3" l="1"/>
  <c r="I43" i="3"/>
  <c r="B43" i="3"/>
  <c r="C42" i="3"/>
  <c r="E45" i="3" l="1"/>
  <c r="I44" i="3"/>
  <c r="B44" i="3"/>
  <c r="C43" i="3"/>
  <c r="E46" i="3" l="1"/>
  <c r="I45" i="3"/>
  <c r="B45" i="3"/>
  <c r="C44" i="3"/>
  <c r="E47" i="3" l="1"/>
  <c r="I46" i="3"/>
  <c r="B46" i="3"/>
  <c r="C45" i="3"/>
  <c r="E48" i="3" l="1"/>
  <c r="I47" i="3"/>
  <c r="B47" i="3"/>
  <c r="C46" i="3"/>
  <c r="E49" i="3" l="1"/>
  <c r="I48" i="3"/>
  <c r="B48" i="3"/>
  <c r="C47" i="3"/>
  <c r="E50" i="3" l="1"/>
  <c r="I49" i="3"/>
  <c r="B49" i="3"/>
  <c r="C48" i="3"/>
  <c r="E51" i="3" l="1"/>
  <c r="I50" i="3"/>
  <c r="B50" i="3"/>
  <c r="C49" i="3"/>
  <c r="E52" i="3" l="1"/>
  <c r="I51" i="3"/>
  <c r="B51" i="3"/>
  <c r="C50" i="3"/>
  <c r="E53" i="3" l="1"/>
  <c r="I52" i="3"/>
  <c r="B52" i="3"/>
  <c r="C51" i="3"/>
  <c r="E54" i="3" l="1"/>
  <c r="I53" i="3"/>
  <c r="B53" i="3"/>
  <c r="C52" i="3"/>
  <c r="E55" i="3" l="1"/>
  <c r="I54" i="3"/>
  <c r="B54" i="3"/>
  <c r="C53" i="3"/>
  <c r="E56" i="3" l="1"/>
  <c r="I55" i="3"/>
  <c r="B55" i="3"/>
  <c r="C54" i="3"/>
  <c r="E57" i="3" l="1"/>
  <c r="I56" i="3"/>
  <c r="B56" i="3"/>
  <c r="C55" i="3"/>
  <c r="E58" i="3" l="1"/>
  <c r="I57" i="3"/>
  <c r="B57" i="3"/>
  <c r="C56" i="3"/>
  <c r="E59" i="3" l="1"/>
  <c r="I58" i="3"/>
  <c r="B58" i="3"/>
  <c r="C57" i="3"/>
  <c r="B59" i="3" l="1"/>
  <c r="C58" i="3"/>
  <c r="E60" i="3"/>
  <c r="I59" i="3"/>
  <c r="E61" i="3" l="1"/>
  <c r="I60" i="3"/>
  <c r="B60" i="3"/>
  <c r="C59" i="3"/>
  <c r="B61" i="3" l="1"/>
  <c r="C60" i="3"/>
  <c r="E62" i="3"/>
  <c r="I61" i="3"/>
  <c r="E63" i="3" l="1"/>
  <c r="I62" i="3"/>
  <c r="B62" i="3"/>
  <c r="C61" i="3"/>
  <c r="E64" i="3" l="1"/>
  <c r="I63" i="3"/>
  <c r="B63" i="3"/>
  <c r="C62" i="3"/>
  <c r="E65" i="3" l="1"/>
  <c r="I64" i="3"/>
  <c r="B64" i="3"/>
  <c r="C63" i="3"/>
  <c r="E66" i="3" l="1"/>
  <c r="I65" i="3"/>
  <c r="B65" i="3"/>
  <c r="C64" i="3"/>
  <c r="E67" i="3" l="1"/>
  <c r="I66" i="3"/>
  <c r="B66" i="3"/>
  <c r="C65" i="3"/>
  <c r="E68" i="3" l="1"/>
  <c r="I67" i="3"/>
  <c r="B67" i="3"/>
  <c r="C66" i="3"/>
  <c r="E69" i="3" l="1"/>
  <c r="I68" i="3"/>
  <c r="B68" i="3"/>
  <c r="C67" i="3"/>
  <c r="E70" i="3" l="1"/>
  <c r="I69" i="3"/>
  <c r="B69" i="3"/>
  <c r="C68" i="3"/>
  <c r="E71" i="3" l="1"/>
  <c r="I70" i="3"/>
  <c r="B70" i="3"/>
  <c r="C69" i="3"/>
  <c r="E72" i="3" l="1"/>
  <c r="I71" i="3"/>
  <c r="B71" i="3"/>
  <c r="C70" i="3"/>
  <c r="E73" i="3" l="1"/>
  <c r="I72" i="3"/>
  <c r="B72" i="3"/>
  <c r="C71" i="3"/>
  <c r="E74" i="3" l="1"/>
  <c r="I73" i="3"/>
  <c r="B73" i="3"/>
  <c r="C72" i="3"/>
  <c r="E75" i="3" l="1"/>
  <c r="I74" i="3"/>
  <c r="B74" i="3"/>
  <c r="C73" i="3"/>
  <c r="E76" i="3" l="1"/>
  <c r="I75" i="3"/>
  <c r="B75" i="3"/>
  <c r="C74" i="3"/>
  <c r="E77" i="3" l="1"/>
  <c r="I76" i="3"/>
  <c r="B76" i="3"/>
  <c r="C75" i="3"/>
  <c r="E78" i="3" l="1"/>
  <c r="I77" i="3"/>
  <c r="B77" i="3"/>
  <c r="C76" i="3"/>
  <c r="E79" i="3" l="1"/>
  <c r="I78" i="3"/>
  <c r="B78" i="3"/>
  <c r="C77" i="3"/>
  <c r="E80" i="3" l="1"/>
  <c r="I79" i="3"/>
  <c r="B79" i="3"/>
  <c r="C78" i="3"/>
  <c r="E81" i="3" l="1"/>
  <c r="I80" i="3"/>
  <c r="B80" i="3"/>
  <c r="C79" i="3"/>
  <c r="E82" i="3" l="1"/>
  <c r="I81" i="3"/>
  <c r="B81" i="3"/>
  <c r="C80" i="3"/>
  <c r="E83" i="3" l="1"/>
  <c r="I82" i="3"/>
  <c r="B82" i="3"/>
  <c r="C81" i="3"/>
  <c r="E84" i="3" l="1"/>
  <c r="I83" i="3"/>
  <c r="B83" i="3"/>
  <c r="C82" i="3"/>
  <c r="E85" i="3" l="1"/>
  <c r="I84" i="3"/>
  <c r="B84" i="3"/>
  <c r="C83" i="3"/>
  <c r="E86" i="3" l="1"/>
  <c r="I85" i="3"/>
  <c r="B85" i="3"/>
  <c r="C84" i="3"/>
  <c r="B86" i="3" l="1"/>
  <c r="C85" i="3"/>
  <c r="E87" i="3"/>
  <c r="I86" i="3"/>
  <c r="B87" i="3" l="1"/>
  <c r="C86" i="3"/>
  <c r="E88" i="3"/>
  <c r="I87" i="3"/>
  <c r="B88" i="3" l="1"/>
  <c r="C87" i="3"/>
  <c r="E89" i="3"/>
  <c r="I88" i="3"/>
  <c r="B89" i="3" l="1"/>
  <c r="C88" i="3"/>
  <c r="E90" i="3"/>
  <c r="I89" i="3"/>
  <c r="B90" i="3" l="1"/>
  <c r="C89" i="3"/>
  <c r="E91" i="3"/>
  <c r="I90" i="3"/>
  <c r="B91" i="3" l="1"/>
  <c r="C90" i="3"/>
  <c r="E92" i="3"/>
  <c r="I91" i="3"/>
  <c r="B92" i="3" l="1"/>
  <c r="C91" i="3"/>
  <c r="E93" i="3"/>
  <c r="I92" i="3"/>
  <c r="B93" i="3" l="1"/>
  <c r="C92" i="3"/>
  <c r="E94" i="3"/>
  <c r="I93" i="3"/>
  <c r="B94" i="3" l="1"/>
  <c r="C93" i="3"/>
  <c r="E95" i="3"/>
  <c r="I94" i="3"/>
  <c r="B95" i="3" l="1"/>
  <c r="C94" i="3"/>
  <c r="E96" i="3"/>
  <c r="I95" i="3"/>
  <c r="B96" i="3" l="1"/>
  <c r="C95" i="3"/>
  <c r="E97" i="3"/>
  <c r="I96" i="3"/>
  <c r="B97" i="3" l="1"/>
  <c r="C96" i="3"/>
  <c r="E98" i="3"/>
  <c r="I97" i="3"/>
  <c r="B98" i="3" l="1"/>
  <c r="C97" i="3"/>
  <c r="E99" i="3"/>
  <c r="I98" i="3"/>
  <c r="B99" i="3" l="1"/>
  <c r="C98" i="3"/>
  <c r="E100" i="3"/>
  <c r="I99" i="3"/>
  <c r="B100" i="3" l="1"/>
  <c r="C99" i="3"/>
  <c r="E101" i="3"/>
  <c r="I100" i="3"/>
  <c r="B101" i="3" l="1"/>
  <c r="C100" i="3"/>
  <c r="E102" i="3"/>
  <c r="I101" i="3"/>
  <c r="B102" i="3" l="1"/>
  <c r="C101" i="3"/>
  <c r="E103" i="3"/>
  <c r="I102" i="3"/>
  <c r="B103" i="3" l="1"/>
  <c r="C102" i="3"/>
  <c r="E104" i="3"/>
  <c r="I103" i="3"/>
  <c r="E105" i="3" l="1"/>
  <c r="I104" i="3"/>
  <c r="B104" i="3"/>
  <c r="C103" i="3"/>
  <c r="B105" i="3" l="1"/>
  <c r="C104" i="3"/>
  <c r="E106" i="3"/>
  <c r="I105" i="3"/>
  <c r="E107" i="3" l="1"/>
  <c r="I106" i="3"/>
  <c r="B106" i="3"/>
  <c r="C105" i="3"/>
  <c r="B107" i="3" l="1"/>
  <c r="C106" i="3"/>
  <c r="E108" i="3"/>
  <c r="I107" i="3"/>
  <c r="E109" i="3" l="1"/>
  <c r="I108" i="3"/>
  <c r="B108" i="3"/>
  <c r="C107" i="3"/>
  <c r="B109" i="3" l="1"/>
  <c r="C108" i="3"/>
  <c r="E110" i="3"/>
  <c r="I109" i="3"/>
  <c r="E111" i="3" l="1"/>
  <c r="I110" i="3"/>
  <c r="B110" i="3"/>
  <c r="C109" i="3"/>
  <c r="B111" i="3" l="1"/>
  <c r="C110" i="3"/>
  <c r="E112" i="3"/>
  <c r="I111" i="3"/>
  <c r="E113" i="3" l="1"/>
  <c r="I112" i="3"/>
  <c r="B112" i="3"/>
  <c r="C111" i="3"/>
  <c r="B113" i="3" l="1"/>
  <c r="C112" i="3"/>
  <c r="E114" i="3"/>
  <c r="I114" i="3" s="1"/>
  <c r="I113" i="3"/>
  <c r="B114" i="3" l="1"/>
  <c r="C114" i="3" s="1"/>
  <c r="C113" i="3"/>
</calcChain>
</file>

<file path=xl/sharedStrings.xml><?xml version="1.0" encoding="utf-8"?>
<sst xmlns="http://schemas.openxmlformats.org/spreadsheetml/2006/main" count="29" uniqueCount="17">
  <si>
    <t>Dzień</t>
  </si>
  <si>
    <t>Data</t>
  </si>
  <si>
    <t>w zanurzeniu</t>
  </si>
  <si>
    <t>po powierzchni</t>
  </si>
  <si>
    <t>Prędkość (w węzłach)</t>
  </si>
  <si>
    <t>czas płynięcia</t>
  </si>
  <si>
    <t>przebyta trasa</t>
  </si>
  <si>
    <t>PRZEWIDYWANIA (zad4)</t>
  </si>
  <si>
    <t>Trasa do przebycia:</t>
  </si>
  <si>
    <t>czas rejsu</t>
  </si>
  <si>
    <t>na powierzchni</t>
  </si>
  <si>
    <t>Przebyta droga</t>
  </si>
  <si>
    <t>Czy na miejscu?</t>
  </si>
  <si>
    <t>Dzień tygodnia</t>
  </si>
  <si>
    <t>Prędkość maksymalna (w węzłach)</t>
  </si>
  <si>
    <t>Czas konserwacji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</si>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</sst>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3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170" fontId="0" fillId="0" borderId="0" xfId="0" applyNumberFormat="1"/>
    <xf numFmtId="170" fontId="0" fillId="2" borderId="0" xfId="0" applyNumberFormat="1" applyFill="1"/>
    <xf numFmtId="17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3" borderId="0" xfId="0" applyFill="1"/>
    <xf numFmtId="14" fontId="0" fillId="3" borderId="0" xfId="0" applyNumberFormat="1" applyFill="1"/>
    <xf numFmtId="170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przebyta trasa</a:t>
            </a:r>
            <a:r>
              <a:rPr lang="pl-PL"/>
              <a:t> w zależności od dnia podróży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'U-977'!$G$5</c:f>
              <c:strCache>
                <c:ptCount val="1"/>
                <c:pt idx="0">
                  <c:v>przebyta trasa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'U-977'!$G$6:$G$112</c:f>
              <c:numCache>
                <c:formatCode>General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0C4-A389-EBEBB5B1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85072"/>
        <c:axId val="388807824"/>
      </c:barChart>
      <c:catAx>
        <c:axId val="40148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807824"/>
        <c:crosses val="autoZero"/>
        <c:auto val="1"/>
        <c:lblAlgn val="ctr"/>
        <c:lblOffset val="100"/>
        <c:noMultiLvlLbl val="0"/>
      </c:catAx>
      <c:valAx>
        <c:axId val="3888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Przebyta</a:t>
                </a:r>
                <a:r>
                  <a:rPr lang="pl-PL" baseline="0"/>
                  <a:t> trasa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4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104775</xdr:rowOff>
    </xdr:from>
    <xdr:to>
      <xdr:col>20</xdr:col>
      <xdr:colOff>571500</xdr:colOff>
      <xdr:row>26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5CB656-A4BC-4784-98C5-F443ADDA3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topLeftCell="A97" zoomScaleNormal="100" workbookViewId="0">
      <selection activeCell="F115" sqref="F115"/>
    </sheetView>
  </sheetViews>
  <sheetFormatPr defaultRowHeight="15" x14ac:dyDescent="0.25"/>
  <cols>
    <col min="2" max="2" width="10.140625" bestFit="1" customWidth="1"/>
    <col min="3" max="3" width="13" customWidth="1"/>
    <col min="4" max="4" width="15.140625" customWidth="1"/>
    <col min="5" max="5" width="14.5703125" customWidth="1"/>
    <col min="6" max="6" width="15.5703125" customWidth="1"/>
    <col min="7" max="7" width="13.7109375" customWidth="1"/>
    <col min="8" max="8" width="13.140625" customWidth="1"/>
    <col min="9" max="9" width="16.140625" customWidth="1"/>
  </cols>
  <sheetData>
    <row r="1" spans="1:12" x14ac:dyDescent="0.25">
      <c r="H1" s="4" t="s">
        <v>7</v>
      </c>
      <c r="I1" s="4"/>
      <c r="J1" s="4"/>
      <c r="K1" s="4"/>
      <c r="L1" s="4"/>
    </row>
    <row r="2" spans="1:12" x14ac:dyDescent="0.25">
      <c r="H2" s="8" t="s">
        <v>8</v>
      </c>
      <c r="I2" s="8"/>
      <c r="J2">
        <f>SUM(G79:G112)</f>
        <v>1521.8371019642148</v>
      </c>
    </row>
    <row r="4" spans="1:12" x14ac:dyDescent="0.25">
      <c r="C4" s="4" t="s">
        <v>4</v>
      </c>
      <c r="D4" s="4"/>
      <c r="E4" s="4" t="s">
        <v>5</v>
      </c>
      <c r="F4" s="4"/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2</v>
      </c>
      <c r="F5" t="s">
        <v>3</v>
      </c>
      <c r="G5" t="s">
        <v>6</v>
      </c>
    </row>
    <row r="6" spans="1:12" x14ac:dyDescent="0.25">
      <c r="A6">
        <v>1</v>
      </c>
      <c r="B6" s="1">
        <f>DATE(1945,5,3)</f>
        <v>16560</v>
      </c>
      <c r="C6" s="5">
        <v>4</v>
      </c>
      <c r="D6" s="5">
        <v>10</v>
      </c>
      <c r="E6">
        <v>20</v>
      </c>
      <c r="F6">
        <v>4</v>
      </c>
      <c r="G6">
        <f>ROUND($E6*$C6+$F6*$D6,1)</f>
        <v>120</v>
      </c>
    </row>
    <row r="7" spans="1:12" x14ac:dyDescent="0.25">
      <c r="A7">
        <v>2</v>
      </c>
      <c r="B7" s="1">
        <f>$B6+1</f>
        <v>16561</v>
      </c>
      <c r="C7" s="5">
        <f>99%*$C6</f>
        <v>3.96</v>
      </c>
      <c r="D7" s="5">
        <f>99%*$D6</f>
        <v>9.9</v>
      </c>
      <c r="E7">
        <v>20</v>
      </c>
      <c r="F7">
        <v>4</v>
      </c>
      <c r="G7">
        <f>$E7*$C7+$F7*$D7</f>
        <v>118.80000000000001</v>
      </c>
    </row>
    <row r="8" spans="1:12" x14ac:dyDescent="0.25">
      <c r="A8">
        <v>3</v>
      </c>
      <c r="B8" s="1">
        <f>$B7+1</f>
        <v>16562</v>
      </c>
      <c r="C8" s="5">
        <f t="shared" ref="C8:C71" si="0">99%*$C7</f>
        <v>3.9203999999999999</v>
      </c>
      <c r="D8" s="5">
        <f t="shared" ref="D8:D71" si="1">99%*$D7</f>
        <v>9.8010000000000002</v>
      </c>
      <c r="E8">
        <v>20</v>
      </c>
      <c r="F8">
        <v>4</v>
      </c>
      <c r="G8">
        <f>$E8*$C8+$F8*$D8</f>
        <v>117.61199999999999</v>
      </c>
    </row>
    <row r="9" spans="1:12" x14ac:dyDescent="0.25">
      <c r="A9">
        <v>4</v>
      </c>
      <c r="B9" s="1">
        <f t="shared" ref="B9:B11" si="2">$B8+1</f>
        <v>16563</v>
      </c>
      <c r="C9" s="5">
        <f t="shared" si="0"/>
        <v>3.8811959999999996</v>
      </c>
      <c r="D9" s="5">
        <f t="shared" si="1"/>
        <v>9.7029899999999998</v>
      </c>
      <c r="E9">
        <v>20</v>
      </c>
      <c r="F9">
        <v>4</v>
      </c>
      <c r="G9">
        <f t="shared" ref="G9:G70" si="3">$E9*$C9+$F9*$D9</f>
        <v>116.43588</v>
      </c>
    </row>
    <row r="10" spans="1:12" x14ac:dyDescent="0.25">
      <c r="A10">
        <v>5</v>
      </c>
      <c r="B10" s="1">
        <f t="shared" si="2"/>
        <v>16564</v>
      </c>
      <c r="C10" s="5">
        <f t="shared" si="0"/>
        <v>3.8423840399999998</v>
      </c>
      <c r="D10" s="5">
        <f t="shared" si="1"/>
        <v>9.605960099999999</v>
      </c>
      <c r="E10">
        <v>20</v>
      </c>
      <c r="F10">
        <v>4</v>
      </c>
      <c r="G10">
        <f t="shared" si="3"/>
        <v>115.2715212</v>
      </c>
    </row>
    <row r="11" spans="1:12" x14ac:dyDescent="0.25">
      <c r="A11">
        <v>6</v>
      </c>
      <c r="B11" s="1">
        <f t="shared" si="2"/>
        <v>16565</v>
      </c>
      <c r="C11" s="5">
        <f t="shared" si="0"/>
        <v>3.8039601995999996</v>
      </c>
      <c r="D11" s="5">
        <f t="shared" si="1"/>
        <v>9.5099004989999987</v>
      </c>
      <c r="E11">
        <v>20</v>
      </c>
      <c r="F11">
        <v>4</v>
      </c>
      <c r="G11">
        <f t="shared" si="3"/>
        <v>114.11880598799999</v>
      </c>
    </row>
    <row r="12" spans="1:12" x14ac:dyDescent="0.25">
      <c r="A12">
        <v>7</v>
      </c>
      <c r="B12" s="1">
        <f t="shared" ref="B12:B59" si="4">$B11+1</f>
        <v>16566</v>
      </c>
      <c r="C12" s="5">
        <f t="shared" si="0"/>
        <v>3.7659205976039996</v>
      </c>
      <c r="D12" s="5">
        <f t="shared" si="1"/>
        <v>9.414801494009998</v>
      </c>
      <c r="E12">
        <v>20</v>
      </c>
      <c r="F12">
        <v>4</v>
      </c>
      <c r="G12">
        <f t="shared" si="3"/>
        <v>112.97761792812</v>
      </c>
    </row>
    <row r="13" spans="1:12" x14ac:dyDescent="0.25">
      <c r="A13">
        <v>8</v>
      </c>
      <c r="B13" s="1">
        <f t="shared" si="4"/>
        <v>16567</v>
      </c>
      <c r="C13" s="5">
        <f t="shared" si="0"/>
        <v>3.7282613916279597</v>
      </c>
      <c r="D13" s="5">
        <f t="shared" si="1"/>
        <v>9.3206534790698985</v>
      </c>
      <c r="E13">
        <v>20</v>
      </c>
      <c r="F13">
        <v>4</v>
      </c>
      <c r="G13">
        <f t="shared" si="3"/>
        <v>111.84784174883879</v>
      </c>
    </row>
    <row r="14" spans="1:12" x14ac:dyDescent="0.25">
      <c r="A14">
        <v>9</v>
      </c>
      <c r="B14" s="1">
        <f t="shared" si="4"/>
        <v>16568</v>
      </c>
      <c r="C14" s="5">
        <f t="shared" si="0"/>
        <v>3.6909787777116798</v>
      </c>
      <c r="D14" s="5">
        <f t="shared" si="1"/>
        <v>9.2274469442791993</v>
      </c>
      <c r="E14">
        <v>20</v>
      </c>
      <c r="F14">
        <v>4</v>
      </c>
      <c r="G14">
        <f t="shared" si="3"/>
        <v>110.72936333135038</v>
      </c>
    </row>
    <row r="15" spans="1:12" x14ac:dyDescent="0.25">
      <c r="A15">
        <v>10</v>
      </c>
      <c r="B15" s="1">
        <f t="shared" si="4"/>
        <v>16569</v>
      </c>
      <c r="C15" s="5">
        <f t="shared" si="0"/>
        <v>3.6540689899345629</v>
      </c>
      <c r="D15" s="5">
        <f t="shared" si="1"/>
        <v>9.1351724748364074</v>
      </c>
      <c r="E15">
        <v>20</v>
      </c>
      <c r="F15">
        <v>4</v>
      </c>
      <c r="G15">
        <f t="shared" si="3"/>
        <v>109.62206969803688</v>
      </c>
    </row>
    <row r="16" spans="1:12" x14ac:dyDescent="0.25">
      <c r="A16">
        <v>11</v>
      </c>
      <c r="B16" s="1">
        <f t="shared" si="4"/>
        <v>16570</v>
      </c>
      <c r="C16" s="5">
        <f t="shared" si="0"/>
        <v>3.6175283000352172</v>
      </c>
      <c r="D16" s="5">
        <f t="shared" si="1"/>
        <v>9.0438207500880434</v>
      </c>
      <c r="E16">
        <v>20</v>
      </c>
      <c r="F16">
        <v>4</v>
      </c>
      <c r="G16">
        <f t="shared" si="3"/>
        <v>108.52584900105651</v>
      </c>
    </row>
    <row r="17" spans="1:7" x14ac:dyDescent="0.25">
      <c r="A17">
        <v>12</v>
      </c>
      <c r="B17" s="1">
        <f t="shared" si="4"/>
        <v>16571</v>
      </c>
      <c r="C17" s="5">
        <f t="shared" si="0"/>
        <v>3.5813530170348651</v>
      </c>
      <c r="D17" s="5">
        <f t="shared" si="1"/>
        <v>8.9533825425871623</v>
      </c>
      <c r="E17">
        <v>20</v>
      </c>
      <c r="F17">
        <v>4</v>
      </c>
      <c r="G17">
        <f t="shared" si="3"/>
        <v>107.44059051104594</v>
      </c>
    </row>
    <row r="18" spans="1:7" x14ac:dyDescent="0.25">
      <c r="A18">
        <v>13</v>
      </c>
      <c r="B18" s="1">
        <f t="shared" si="4"/>
        <v>16572</v>
      </c>
      <c r="C18" s="5">
        <f t="shared" si="0"/>
        <v>3.5455394868645165</v>
      </c>
      <c r="D18" s="5">
        <f t="shared" si="1"/>
        <v>8.8638487171612912</v>
      </c>
      <c r="E18">
        <v>20</v>
      </c>
      <c r="F18">
        <v>4</v>
      </c>
      <c r="G18">
        <f t="shared" si="3"/>
        <v>106.3661846059355</v>
      </c>
    </row>
    <row r="19" spans="1:7" x14ac:dyDescent="0.25">
      <c r="A19">
        <v>14</v>
      </c>
      <c r="B19" s="1">
        <f t="shared" si="4"/>
        <v>16573</v>
      </c>
      <c r="C19" s="5">
        <f t="shared" si="0"/>
        <v>3.5100840919958713</v>
      </c>
      <c r="D19" s="5">
        <f t="shared" si="1"/>
        <v>8.7752102299896784</v>
      </c>
      <c r="E19">
        <v>20</v>
      </c>
      <c r="F19">
        <v>4</v>
      </c>
      <c r="G19">
        <f t="shared" si="3"/>
        <v>105.30252275987614</v>
      </c>
    </row>
    <row r="20" spans="1:7" x14ac:dyDescent="0.25">
      <c r="A20">
        <v>15</v>
      </c>
      <c r="B20" s="1">
        <f t="shared" si="4"/>
        <v>16574</v>
      </c>
      <c r="C20" s="5">
        <f t="shared" si="0"/>
        <v>3.4749832510759124</v>
      </c>
      <c r="D20" s="5">
        <f t="shared" si="1"/>
        <v>8.6874581276897818</v>
      </c>
      <c r="E20">
        <v>20</v>
      </c>
      <c r="F20">
        <v>4</v>
      </c>
      <c r="G20">
        <f t="shared" si="3"/>
        <v>104.24949753227739</v>
      </c>
    </row>
    <row r="21" spans="1:7" x14ac:dyDescent="0.25">
      <c r="A21">
        <v>16</v>
      </c>
      <c r="B21" s="1">
        <f t="shared" si="4"/>
        <v>16575</v>
      </c>
      <c r="C21" s="5">
        <f t="shared" si="0"/>
        <v>3.4402334185651533</v>
      </c>
      <c r="D21" s="5">
        <f t="shared" si="1"/>
        <v>8.6005835464128833</v>
      </c>
      <c r="E21">
        <v>20</v>
      </c>
      <c r="F21">
        <v>4</v>
      </c>
      <c r="G21">
        <f t="shared" si="3"/>
        <v>103.20700255695459</v>
      </c>
    </row>
    <row r="22" spans="1:7" x14ac:dyDescent="0.25">
      <c r="A22">
        <v>17</v>
      </c>
      <c r="B22" s="1">
        <f t="shared" si="4"/>
        <v>16576</v>
      </c>
      <c r="C22" s="5">
        <f t="shared" si="0"/>
        <v>3.4058310843795017</v>
      </c>
      <c r="D22" s="5">
        <f t="shared" si="1"/>
        <v>8.514577710948755</v>
      </c>
      <c r="E22">
        <v>20</v>
      </c>
      <c r="F22">
        <v>4</v>
      </c>
      <c r="G22">
        <f t="shared" si="3"/>
        <v>102.17493253138505</v>
      </c>
    </row>
    <row r="23" spans="1:7" x14ac:dyDescent="0.25">
      <c r="A23">
        <v>18</v>
      </c>
      <c r="B23" s="1">
        <f t="shared" si="4"/>
        <v>16577</v>
      </c>
      <c r="C23" s="5">
        <f t="shared" si="0"/>
        <v>3.3717727735357066</v>
      </c>
      <c r="D23" s="5">
        <f t="shared" si="1"/>
        <v>8.4294319338392683</v>
      </c>
      <c r="E23">
        <v>20</v>
      </c>
      <c r="F23">
        <v>4</v>
      </c>
      <c r="G23">
        <f t="shared" si="3"/>
        <v>101.1531832060712</v>
      </c>
    </row>
    <row r="24" spans="1:7" x14ac:dyDescent="0.25">
      <c r="A24">
        <v>19</v>
      </c>
      <c r="B24" s="1">
        <f t="shared" si="4"/>
        <v>16578</v>
      </c>
      <c r="C24" s="5">
        <f t="shared" si="0"/>
        <v>3.3380550458003495</v>
      </c>
      <c r="D24" s="5">
        <f t="shared" si="1"/>
        <v>8.3451376145008762</v>
      </c>
      <c r="E24">
        <v>20</v>
      </c>
      <c r="F24">
        <v>4</v>
      </c>
      <c r="G24">
        <f t="shared" si="3"/>
        <v>100.14165137401051</v>
      </c>
    </row>
    <row r="25" spans="1:7" x14ac:dyDescent="0.25">
      <c r="A25">
        <v>20</v>
      </c>
      <c r="B25" s="1">
        <f t="shared" si="4"/>
        <v>16579</v>
      </c>
      <c r="C25" s="5">
        <f t="shared" si="0"/>
        <v>3.3046744953423461</v>
      </c>
      <c r="D25" s="5">
        <f t="shared" si="1"/>
        <v>8.2616862383558676</v>
      </c>
      <c r="E25">
        <v>20</v>
      </c>
      <c r="F25">
        <v>4</v>
      </c>
      <c r="G25">
        <f t="shared" si="3"/>
        <v>99.140234860270397</v>
      </c>
    </row>
    <row r="26" spans="1:7" x14ac:dyDescent="0.25">
      <c r="A26">
        <v>21</v>
      </c>
      <c r="B26" s="1">
        <f t="shared" si="4"/>
        <v>16580</v>
      </c>
      <c r="C26" s="5">
        <f t="shared" si="0"/>
        <v>3.2716277503889226</v>
      </c>
      <c r="D26" s="5">
        <f t="shared" si="1"/>
        <v>8.1790693759723094</v>
      </c>
      <c r="E26">
        <v>20</v>
      </c>
      <c r="F26">
        <v>4</v>
      </c>
      <c r="G26">
        <f t="shared" si="3"/>
        <v>98.148832511667678</v>
      </c>
    </row>
    <row r="27" spans="1:7" x14ac:dyDescent="0.25">
      <c r="A27">
        <v>22</v>
      </c>
      <c r="B27" s="1">
        <f t="shared" si="4"/>
        <v>16581</v>
      </c>
      <c r="C27" s="5">
        <f t="shared" si="0"/>
        <v>3.2389114728850332</v>
      </c>
      <c r="D27" s="5">
        <f t="shared" si="1"/>
        <v>8.0972786822125862</v>
      </c>
      <c r="E27">
        <v>20</v>
      </c>
      <c r="F27">
        <v>4</v>
      </c>
      <c r="G27">
        <f t="shared" si="3"/>
        <v>97.167344186551006</v>
      </c>
    </row>
    <row r="28" spans="1:7" x14ac:dyDescent="0.25">
      <c r="A28">
        <v>23</v>
      </c>
      <c r="B28" s="1">
        <f t="shared" si="4"/>
        <v>16582</v>
      </c>
      <c r="C28" s="5">
        <f t="shared" si="0"/>
        <v>3.206522358156183</v>
      </c>
      <c r="D28" s="5">
        <f t="shared" si="1"/>
        <v>8.0163058953904596</v>
      </c>
      <c r="E28">
        <v>20</v>
      </c>
      <c r="F28">
        <v>4</v>
      </c>
      <c r="G28">
        <f t="shared" si="3"/>
        <v>96.195670744685501</v>
      </c>
    </row>
    <row r="29" spans="1:7" x14ac:dyDescent="0.25">
      <c r="A29">
        <v>24</v>
      </c>
      <c r="B29" s="1">
        <f t="shared" si="4"/>
        <v>16583</v>
      </c>
      <c r="C29" s="5">
        <f t="shared" si="0"/>
        <v>3.1744571345746211</v>
      </c>
      <c r="D29" s="5">
        <f t="shared" si="1"/>
        <v>7.9361428364365549</v>
      </c>
      <c r="E29">
        <v>20</v>
      </c>
      <c r="F29">
        <v>4</v>
      </c>
      <c r="G29">
        <f t="shared" si="3"/>
        <v>95.233714037238641</v>
      </c>
    </row>
    <row r="30" spans="1:7" x14ac:dyDescent="0.25">
      <c r="A30">
        <v>25</v>
      </c>
      <c r="B30" s="1">
        <f t="shared" si="4"/>
        <v>16584</v>
      </c>
      <c r="C30" s="5">
        <f t="shared" si="0"/>
        <v>3.142712563228875</v>
      </c>
      <c r="D30" s="5">
        <f t="shared" si="1"/>
        <v>7.8567814080721892</v>
      </c>
      <c r="E30">
        <v>20</v>
      </c>
      <c r="F30">
        <v>4</v>
      </c>
      <c r="G30">
        <f t="shared" si="3"/>
        <v>94.281376896866249</v>
      </c>
    </row>
    <row r="31" spans="1:7" x14ac:dyDescent="0.25">
      <c r="A31">
        <v>26</v>
      </c>
      <c r="B31" s="1">
        <f t="shared" si="4"/>
        <v>16585</v>
      </c>
      <c r="C31" s="5">
        <f t="shared" si="0"/>
        <v>3.1112854375965862</v>
      </c>
      <c r="D31" s="5">
        <f t="shared" si="1"/>
        <v>7.7782135939914676</v>
      </c>
      <c r="E31">
        <v>20</v>
      </c>
      <c r="F31">
        <v>4</v>
      </c>
      <c r="G31">
        <f t="shared" si="3"/>
        <v>93.338563127897586</v>
      </c>
    </row>
    <row r="32" spans="1:7" x14ac:dyDescent="0.25">
      <c r="A32">
        <v>27</v>
      </c>
      <c r="B32" s="1">
        <f t="shared" si="4"/>
        <v>16586</v>
      </c>
      <c r="C32" s="5">
        <f t="shared" si="0"/>
        <v>3.0801725832206204</v>
      </c>
      <c r="D32" s="5">
        <f t="shared" si="1"/>
        <v>7.7004314580515532</v>
      </c>
      <c r="E32">
        <v>20</v>
      </c>
      <c r="F32">
        <v>4</v>
      </c>
      <c r="G32">
        <f t="shared" si="3"/>
        <v>92.40517749661862</v>
      </c>
    </row>
    <row r="33" spans="1:7" x14ac:dyDescent="0.25">
      <c r="A33">
        <v>28</v>
      </c>
      <c r="B33" s="1">
        <f t="shared" si="4"/>
        <v>16587</v>
      </c>
      <c r="C33" s="5">
        <f t="shared" si="0"/>
        <v>3.0493708573884142</v>
      </c>
      <c r="D33" s="5">
        <f t="shared" si="1"/>
        <v>7.6234271434710372</v>
      </c>
      <c r="E33">
        <v>20</v>
      </c>
      <c r="F33">
        <v>4</v>
      </c>
      <c r="G33">
        <f t="shared" si="3"/>
        <v>91.481125721652433</v>
      </c>
    </row>
    <row r="34" spans="1:7" x14ac:dyDescent="0.25">
      <c r="A34">
        <v>29</v>
      </c>
      <c r="B34" s="1">
        <f t="shared" si="4"/>
        <v>16588</v>
      </c>
      <c r="C34" s="5">
        <f t="shared" si="0"/>
        <v>3.0188771488145298</v>
      </c>
      <c r="D34" s="5">
        <f t="shared" si="1"/>
        <v>7.5471928720363266</v>
      </c>
      <c r="E34">
        <v>20</v>
      </c>
      <c r="F34">
        <v>4</v>
      </c>
      <c r="G34">
        <f t="shared" si="3"/>
        <v>90.566314464435905</v>
      </c>
    </row>
    <row r="35" spans="1:7" x14ac:dyDescent="0.25">
      <c r="A35">
        <v>30</v>
      </c>
      <c r="B35" s="1">
        <f t="shared" si="4"/>
        <v>16589</v>
      </c>
      <c r="C35" s="5">
        <f t="shared" si="0"/>
        <v>2.9886883773263846</v>
      </c>
      <c r="D35" s="5">
        <f t="shared" si="1"/>
        <v>7.4717209433159635</v>
      </c>
      <c r="E35">
        <v>20</v>
      </c>
      <c r="F35">
        <v>4</v>
      </c>
      <c r="G35">
        <f t="shared" si="3"/>
        <v>89.660651319791555</v>
      </c>
    </row>
    <row r="36" spans="1:7" x14ac:dyDescent="0.25">
      <c r="A36">
        <v>31</v>
      </c>
      <c r="B36" s="1">
        <f t="shared" si="4"/>
        <v>16590</v>
      </c>
      <c r="C36" s="5">
        <f t="shared" si="0"/>
        <v>2.9588014935531208</v>
      </c>
      <c r="D36" s="5">
        <f t="shared" si="1"/>
        <v>7.3970037338828041</v>
      </c>
      <c r="E36">
        <v>20</v>
      </c>
      <c r="F36">
        <v>4</v>
      </c>
      <c r="G36">
        <f t="shared" si="3"/>
        <v>88.764044806593631</v>
      </c>
    </row>
    <row r="37" spans="1:7" x14ac:dyDescent="0.25">
      <c r="A37">
        <v>32</v>
      </c>
      <c r="B37" s="1">
        <f t="shared" si="4"/>
        <v>16591</v>
      </c>
      <c r="C37" s="5">
        <f t="shared" si="0"/>
        <v>2.9292134786175894</v>
      </c>
      <c r="D37" s="5">
        <f t="shared" si="1"/>
        <v>7.323033696543976</v>
      </c>
      <c r="E37">
        <v>20</v>
      </c>
      <c r="F37">
        <v>4</v>
      </c>
      <c r="G37">
        <f t="shared" si="3"/>
        <v>87.876404358527694</v>
      </c>
    </row>
    <row r="38" spans="1:7" x14ac:dyDescent="0.25">
      <c r="A38">
        <v>33</v>
      </c>
      <c r="B38" s="1">
        <f t="shared" si="4"/>
        <v>16592</v>
      </c>
      <c r="C38" s="5">
        <f t="shared" si="0"/>
        <v>2.8999213438314135</v>
      </c>
      <c r="D38" s="5">
        <f t="shared" si="1"/>
        <v>7.2498033595785358</v>
      </c>
      <c r="E38">
        <v>20</v>
      </c>
      <c r="F38">
        <v>4</v>
      </c>
      <c r="G38">
        <f t="shared" si="3"/>
        <v>86.997640314942416</v>
      </c>
    </row>
    <row r="39" spans="1:7" x14ac:dyDescent="0.25">
      <c r="A39">
        <v>34</v>
      </c>
      <c r="B39" s="1">
        <f t="shared" si="4"/>
        <v>16593</v>
      </c>
      <c r="C39" s="5">
        <f t="shared" si="0"/>
        <v>2.8709221303930992</v>
      </c>
      <c r="D39" s="5">
        <f t="shared" si="1"/>
        <v>7.1773053259827506</v>
      </c>
      <c r="E39">
        <v>20</v>
      </c>
      <c r="F39">
        <v>4</v>
      </c>
      <c r="G39">
        <f t="shared" si="3"/>
        <v>86.127663911792979</v>
      </c>
    </row>
    <row r="40" spans="1:7" x14ac:dyDescent="0.25">
      <c r="A40">
        <v>35</v>
      </c>
      <c r="B40" s="1">
        <f t="shared" si="4"/>
        <v>16594</v>
      </c>
      <c r="C40" s="5">
        <f t="shared" si="0"/>
        <v>2.8422129090891683</v>
      </c>
      <c r="D40" s="5">
        <f t="shared" si="1"/>
        <v>7.1055322727229226</v>
      </c>
      <c r="E40">
        <v>20</v>
      </c>
      <c r="F40">
        <v>4</v>
      </c>
      <c r="G40">
        <f t="shared" si="3"/>
        <v>85.266387272675061</v>
      </c>
    </row>
    <row r="41" spans="1:7" x14ac:dyDescent="0.25">
      <c r="A41">
        <v>36</v>
      </c>
      <c r="B41" s="1">
        <f t="shared" si="4"/>
        <v>16595</v>
      </c>
      <c r="C41" s="5">
        <f t="shared" si="0"/>
        <v>2.8137907799982766</v>
      </c>
      <c r="D41" s="5">
        <f t="shared" si="1"/>
        <v>7.0344769499956934</v>
      </c>
      <c r="E41">
        <v>20</v>
      </c>
      <c r="F41">
        <v>4</v>
      </c>
      <c r="G41">
        <f t="shared" si="3"/>
        <v>84.41372339994831</v>
      </c>
    </row>
    <row r="42" spans="1:7" x14ac:dyDescent="0.25">
      <c r="A42">
        <v>37</v>
      </c>
      <c r="B42" s="1">
        <f t="shared" si="4"/>
        <v>16596</v>
      </c>
      <c r="C42" s="5">
        <f t="shared" si="0"/>
        <v>2.7856528721982938</v>
      </c>
      <c r="D42" s="5">
        <f t="shared" si="1"/>
        <v>6.9641321804957368</v>
      </c>
      <c r="E42">
        <v>20</v>
      </c>
      <c r="F42">
        <v>4</v>
      </c>
      <c r="G42">
        <f t="shared" si="3"/>
        <v>83.569586165948834</v>
      </c>
    </row>
    <row r="43" spans="1:7" x14ac:dyDescent="0.25">
      <c r="A43">
        <v>38</v>
      </c>
      <c r="B43" s="1">
        <f t="shared" si="4"/>
        <v>16597</v>
      </c>
      <c r="C43" s="5">
        <f t="shared" si="0"/>
        <v>2.7577963434763109</v>
      </c>
      <c r="D43" s="5">
        <f t="shared" si="1"/>
        <v>6.8944908586907792</v>
      </c>
      <c r="E43">
        <v>20</v>
      </c>
      <c r="F43">
        <v>4</v>
      </c>
      <c r="G43">
        <f t="shared" si="3"/>
        <v>82.733890304289332</v>
      </c>
    </row>
    <row r="44" spans="1:7" x14ac:dyDescent="0.25">
      <c r="A44">
        <v>39</v>
      </c>
      <c r="B44" s="1">
        <f t="shared" si="4"/>
        <v>16598</v>
      </c>
      <c r="C44" s="5">
        <f t="shared" si="0"/>
        <v>2.7302183800415478</v>
      </c>
      <c r="D44" s="5">
        <f t="shared" si="1"/>
        <v>6.8255459501038711</v>
      </c>
      <c r="E44">
        <v>20</v>
      </c>
      <c r="F44">
        <v>4</v>
      </c>
      <c r="G44">
        <f t="shared" si="3"/>
        <v>81.906551401246446</v>
      </c>
    </row>
    <row r="45" spans="1:7" x14ac:dyDescent="0.25">
      <c r="A45">
        <v>40</v>
      </c>
      <c r="B45" s="1">
        <f t="shared" si="4"/>
        <v>16599</v>
      </c>
      <c r="C45" s="5">
        <f t="shared" si="0"/>
        <v>2.7029161962411323</v>
      </c>
      <c r="D45" s="5">
        <f t="shared" si="1"/>
        <v>6.7572904906028324</v>
      </c>
      <c r="E45">
        <v>20</v>
      </c>
      <c r="F45">
        <v>4</v>
      </c>
      <c r="G45">
        <f t="shared" si="3"/>
        <v>81.087485887233981</v>
      </c>
    </row>
    <row r="46" spans="1:7" x14ac:dyDescent="0.25">
      <c r="A46">
        <v>41</v>
      </c>
      <c r="B46" s="1">
        <f t="shared" si="4"/>
        <v>16600</v>
      </c>
      <c r="C46" s="5">
        <f t="shared" si="0"/>
        <v>2.6758870342787211</v>
      </c>
      <c r="D46" s="5">
        <f t="shared" si="1"/>
        <v>6.6897175856968039</v>
      </c>
      <c r="E46">
        <v>20</v>
      </c>
      <c r="F46">
        <v>4</v>
      </c>
      <c r="G46">
        <f t="shared" si="3"/>
        <v>80.276611028361643</v>
      </c>
    </row>
    <row r="47" spans="1:7" x14ac:dyDescent="0.25">
      <c r="A47">
        <v>42</v>
      </c>
      <c r="B47" s="1">
        <f t="shared" si="4"/>
        <v>16601</v>
      </c>
      <c r="C47" s="5">
        <f t="shared" si="0"/>
        <v>2.6491281639359339</v>
      </c>
      <c r="D47" s="5">
        <f t="shared" si="1"/>
        <v>6.6228204098398358</v>
      </c>
      <c r="E47">
        <v>20</v>
      </c>
      <c r="F47">
        <v>4</v>
      </c>
      <c r="G47">
        <f t="shared" si="3"/>
        <v>79.473844918078015</v>
      </c>
    </row>
    <row r="48" spans="1:7" x14ac:dyDescent="0.25">
      <c r="A48">
        <v>43</v>
      </c>
      <c r="B48" s="1">
        <f t="shared" si="4"/>
        <v>16602</v>
      </c>
      <c r="C48" s="5">
        <f t="shared" si="0"/>
        <v>2.6226368822965744</v>
      </c>
      <c r="D48" s="5">
        <f t="shared" si="1"/>
        <v>6.5565922057414374</v>
      </c>
      <c r="E48">
        <v>20</v>
      </c>
      <c r="F48">
        <v>4</v>
      </c>
      <c r="G48">
        <f t="shared" si="3"/>
        <v>78.679106468897245</v>
      </c>
    </row>
    <row r="49" spans="1:7" x14ac:dyDescent="0.25">
      <c r="A49">
        <v>44</v>
      </c>
      <c r="B49" s="1">
        <f t="shared" si="4"/>
        <v>16603</v>
      </c>
      <c r="C49" s="5">
        <f t="shared" si="0"/>
        <v>2.5964105134736086</v>
      </c>
      <c r="D49" s="5">
        <f t="shared" si="1"/>
        <v>6.4910262836840227</v>
      </c>
      <c r="E49">
        <v>20</v>
      </c>
      <c r="F49">
        <v>4</v>
      </c>
      <c r="G49">
        <f t="shared" si="3"/>
        <v>77.892315404208261</v>
      </c>
    </row>
    <row r="50" spans="1:7" x14ac:dyDescent="0.25">
      <c r="A50">
        <v>45</v>
      </c>
      <c r="B50" s="1">
        <f t="shared" si="4"/>
        <v>16604</v>
      </c>
      <c r="C50" s="5">
        <f t="shared" si="0"/>
        <v>2.5704464083388725</v>
      </c>
      <c r="D50" s="5">
        <f t="shared" si="1"/>
        <v>6.4261160208471821</v>
      </c>
      <c r="E50">
        <v>20</v>
      </c>
      <c r="F50">
        <v>4</v>
      </c>
      <c r="G50">
        <f t="shared" si="3"/>
        <v>77.113392250166186</v>
      </c>
    </row>
    <row r="51" spans="1:7" x14ac:dyDescent="0.25">
      <c r="A51">
        <v>46</v>
      </c>
      <c r="B51" s="1">
        <f t="shared" si="4"/>
        <v>16605</v>
      </c>
      <c r="C51" s="5">
        <f t="shared" si="0"/>
        <v>2.5447419442554837</v>
      </c>
      <c r="D51" s="5">
        <f t="shared" si="1"/>
        <v>6.3618548606387106</v>
      </c>
      <c r="E51">
        <v>20</v>
      </c>
      <c r="F51">
        <v>4</v>
      </c>
      <c r="G51">
        <f t="shared" si="3"/>
        <v>76.342258327664524</v>
      </c>
    </row>
    <row r="52" spans="1:7" x14ac:dyDescent="0.25">
      <c r="A52">
        <v>47</v>
      </c>
      <c r="B52" s="1">
        <f t="shared" si="4"/>
        <v>16606</v>
      </c>
      <c r="C52" s="5">
        <f t="shared" si="0"/>
        <v>2.519294524812929</v>
      </c>
      <c r="D52" s="5">
        <f t="shared" si="1"/>
        <v>6.2982363120323237</v>
      </c>
      <c r="E52">
        <v>20</v>
      </c>
      <c r="F52">
        <v>4</v>
      </c>
      <c r="G52">
        <f t="shared" si="3"/>
        <v>75.578835744387874</v>
      </c>
    </row>
    <row r="53" spans="1:7" x14ac:dyDescent="0.25">
      <c r="A53">
        <v>48</v>
      </c>
      <c r="B53" s="1">
        <f t="shared" si="4"/>
        <v>16607</v>
      </c>
      <c r="C53" s="5">
        <f t="shared" si="0"/>
        <v>2.4941015795647998</v>
      </c>
      <c r="D53" s="5">
        <f t="shared" si="1"/>
        <v>6.2352539489120007</v>
      </c>
      <c r="E53">
        <v>20</v>
      </c>
      <c r="F53">
        <v>4</v>
      </c>
      <c r="G53">
        <f t="shared" si="3"/>
        <v>74.823047386943998</v>
      </c>
    </row>
    <row r="54" spans="1:7" x14ac:dyDescent="0.25">
      <c r="A54">
        <v>49</v>
      </c>
      <c r="B54" s="1">
        <f t="shared" si="4"/>
        <v>16608</v>
      </c>
      <c r="C54" s="5">
        <f t="shared" si="0"/>
        <v>2.4691605637691518</v>
      </c>
      <c r="D54" s="5">
        <f t="shared" si="1"/>
        <v>6.1729014094228809</v>
      </c>
      <c r="E54">
        <v>20</v>
      </c>
      <c r="F54">
        <v>4</v>
      </c>
      <c r="G54">
        <f t="shared" si="3"/>
        <v>74.074816913074557</v>
      </c>
    </row>
    <row r="55" spans="1:7" x14ac:dyDescent="0.25">
      <c r="A55">
        <v>50</v>
      </c>
      <c r="B55" s="1">
        <f t="shared" si="4"/>
        <v>16609</v>
      </c>
      <c r="C55" s="5">
        <f t="shared" si="0"/>
        <v>2.4444689581314605</v>
      </c>
      <c r="D55" s="5">
        <f t="shared" si="1"/>
        <v>6.1111723953286523</v>
      </c>
      <c r="E55">
        <v>20</v>
      </c>
      <c r="F55">
        <v>4</v>
      </c>
      <c r="G55">
        <f t="shared" si="3"/>
        <v>73.334068743943817</v>
      </c>
    </row>
    <row r="56" spans="1:7" x14ac:dyDescent="0.25">
      <c r="A56">
        <v>51</v>
      </c>
      <c r="B56" s="1">
        <f t="shared" si="4"/>
        <v>16610</v>
      </c>
      <c r="C56" s="5">
        <f t="shared" si="0"/>
        <v>2.4200242685501459</v>
      </c>
      <c r="D56" s="5">
        <f t="shared" si="1"/>
        <v>6.0500606713753653</v>
      </c>
      <c r="E56">
        <v>20</v>
      </c>
      <c r="F56">
        <v>4</v>
      </c>
      <c r="G56">
        <f t="shared" si="3"/>
        <v>72.60072805650438</v>
      </c>
    </row>
    <row r="57" spans="1:7" x14ac:dyDescent="0.25">
      <c r="A57">
        <v>52</v>
      </c>
      <c r="B57" s="1">
        <f t="shared" si="4"/>
        <v>16611</v>
      </c>
      <c r="C57" s="5">
        <f t="shared" si="0"/>
        <v>2.3958240258646444</v>
      </c>
      <c r="D57" s="5">
        <f t="shared" si="1"/>
        <v>5.9895600646616112</v>
      </c>
      <c r="E57">
        <v>20</v>
      </c>
      <c r="F57">
        <v>4</v>
      </c>
      <c r="G57">
        <f t="shared" si="3"/>
        <v>71.874720775939338</v>
      </c>
    </row>
    <row r="58" spans="1:7" x14ac:dyDescent="0.25">
      <c r="A58">
        <v>53</v>
      </c>
      <c r="B58" s="1">
        <f t="shared" si="4"/>
        <v>16612</v>
      </c>
      <c r="C58" s="5">
        <f t="shared" si="0"/>
        <v>2.3718657856059977</v>
      </c>
      <c r="D58" s="5">
        <f t="shared" si="1"/>
        <v>5.9296644640149951</v>
      </c>
      <c r="E58">
        <v>20</v>
      </c>
      <c r="F58">
        <v>4</v>
      </c>
      <c r="G58">
        <f t="shared" si="3"/>
        <v>71.155973568179931</v>
      </c>
    </row>
    <row r="59" spans="1:7" x14ac:dyDescent="0.25">
      <c r="A59">
        <v>54</v>
      </c>
      <c r="B59" s="1">
        <f t="shared" si="4"/>
        <v>16613</v>
      </c>
      <c r="C59" s="5">
        <f t="shared" si="0"/>
        <v>2.3481471277499377</v>
      </c>
      <c r="D59" s="5">
        <f t="shared" si="1"/>
        <v>5.8703678193748452</v>
      </c>
      <c r="E59">
        <v>20</v>
      </c>
      <c r="F59">
        <v>4</v>
      </c>
      <c r="G59">
        <f t="shared" si="3"/>
        <v>70.444413832498128</v>
      </c>
    </row>
    <row r="60" spans="1:7" x14ac:dyDescent="0.25">
      <c r="A60">
        <v>55</v>
      </c>
      <c r="B60" s="1">
        <f t="shared" ref="B60:B117" si="5">$B59+1</f>
        <v>16614</v>
      </c>
      <c r="C60" s="5">
        <f t="shared" si="0"/>
        <v>2.3246656564724382</v>
      </c>
      <c r="D60" s="5">
        <f t="shared" si="1"/>
        <v>5.8116641411810965</v>
      </c>
      <c r="E60">
        <v>20</v>
      </c>
      <c r="F60">
        <v>4</v>
      </c>
      <c r="G60">
        <f t="shared" si="3"/>
        <v>69.739969694173155</v>
      </c>
    </row>
    <row r="61" spans="1:7" x14ac:dyDescent="0.25">
      <c r="A61">
        <v>56</v>
      </c>
      <c r="B61" s="1">
        <f t="shared" si="5"/>
        <v>16615</v>
      </c>
      <c r="C61" s="5">
        <f t="shared" si="0"/>
        <v>2.3014189999077139</v>
      </c>
      <c r="D61" s="5">
        <f t="shared" si="1"/>
        <v>5.7535474997692857</v>
      </c>
      <c r="E61">
        <v>20</v>
      </c>
      <c r="F61">
        <v>4</v>
      </c>
      <c r="G61">
        <f t="shared" si="3"/>
        <v>69.042569997231425</v>
      </c>
    </row>
    <row r="62" spans="1:7" x14ac:dyDescent="0.25">
      <c r="A62">
        <v>57</v>
      </c>
      <c r="B62" s="1">
        <f t="shared" si="5"/>
        <v>16616</v>
      </c>
      <c r="C62" s="5">
        <f t="shared" si="0"/>
        <v>2.2784048099086367</v>
      </c>
      <c r="D62" s="5">
        <f t="shared" si="1"/>
        <v>5.6960120247715924</v>
      </c>
      <c r="E62">
        <v>20</v>
      </c>
      <c r="F62">
        <v>4</v>
      </c>
      <c r="G62">
        <f t="shared" si="3"/>
        <v>68.352144297259102</v>
      </c>
    </row>
    <row r="63" spans="1:7" x14ac:dyDescent="0.25">
      <c r="A63">
        <v>58</v>
      </c>
      <c r="B63" s="1">
        <f t="shared" si="5"/>
        <v>16617</v>
      </c>
      <c r="C63" s="5">
        <f t="shared" si="0"/>
        <v>2.2556207618095505</v>
      </c>
      <c r="D63" s="5">
        <f t="shared" si="1"/>
        <v>5.6390519045238765</v>
      </c>
      <c r="E63">
        <v>20</v>
      </c>
      <c r="F63">
        <v>4</v>
      </c>
      <c r="G63">
        <f t="shared" si="3"/>
        <v>67.668622854286525</v>
      </c>
    </row>
    <row r="64" spans="1:7" x14ac:dyDescent="0.25">
      <c r="A64">
        <v>59</v>
      </c>
      <c r="B64" s="1">
        <f t="shared" si="5"/>
        <v>16618</v>
      </c>
      <c r="C64" s="5">
        <f t="shared" si="0"/>
        <v>2.2330645541914551</v>
      </c>
      <c r="D64" s="5">
        <f t="shared" si="1"/>
        <v>5.5826613854786373</v>
      </c>
      <c r="E64">
        <v>20</v>
      </c>
      <c r="F64">
        <v>4</v>
      </c>
      <c r="G64">
        <f t="shared" si="3"/>
        <v>66.991936625743648</v>
      </c>
    </row>
    <row r="65" spans="1:11" x14ac:dyDescent="0.25">
      <c r="A65">
        <v>60</v>
      </c>
      <c r="B65" s="1">
        <f t="shared" si="5"/>
        <v>16619</v>
      </c>
      <c r="C65" s="5">
        <f t="shared" si="0"/>
        <v>2.2107339086495403</v>
      </c>
      <c r="D65" s="5">
        <f t="shared" si="1"/>
        <v>5.5268347716238511</v>
      </c>
      <c r="E65">
        <v>20</v>
      </c>
      <c r="F65">
        <v>4</v>
      </c>
      <c r="G65">
        <f t="shared" si="3"/>
        <v>66.322017259486216</v>
      </c>
    </row>
    <row r="66" spans="1:11" x14ac:dyDescent="0.25">
      <c r="A66">
        <v>61</v>
      </c>
      <c r="B66" s="1">
        <f t="shared" si="5"/>
        <v>16620</v>
      </c>
      <c r="C66" s="5">
        <f t="shared" si="0"/>
        <v>2.1886265695630449</v>
      </c>
      <c r="D66" s="5">
        <f t="shared" si="1"/>
        <v>5.4715664239076123</v>
      </c>
      <c r="E66">
        <v>20</v>
      </c>
      <c r="F66">
        <v>4</v>
      </c>
      <c r="G66">
        <f t="shared" si="3"/>
        <v>65.658797086891354</v>
      </c>
    </row>
    <row r="67" spans="1:11" x14ac:dyDescent="0.25">
      <c r="A67">
        <v>62</v>
      </c>
      <c r="B67" s="1">
        <f t="shared" si="5"/>
        <v>16621</v>
      </c>
      <c r="C67" s="5">
        <f t="shared" si="0"/>
        <v>2.1667403038674142</v>
      </c>
      <c r="D67" s="5">
        <f t="shared" si="1"/>
        <v>5.4168507596685362</v>
      </c>
      <c r="E67">
        <v>20</v>
      </c>
      <c r="F67">
        <v>4</v>
      </c>
      <c r="G67">
        <f t="shared" si="3"/>
        <v>65.002209116022428</v>
      </c>
    </row>
    <row r="68" spans="1:11" x14ac:dyDescent="0.25">
      <c r="A68">
        <v>63</v>
      </c>
      <c r="B68" s="1">
        <f t="shared" si="5"/>
        <v>16622</v>
      </c>
      <c r="C68" s="5">
        <f t="shared" si="0"/>
        <v>2.1450729008287399</v>
      </c>
      <c r="D68" s="5">
        <f t="shared" si="1"/>
        <v>5.3626822520718509</v>
      </c>
      <c r="E68">
        <v>20</v>
      </c>
      <c r="F68">
        <v>4</v>
      </c>
      <c r="G68">
        <f t="shared" si="3"/>
        <v>64.352187024862204</v>
      </c>
    </row>
    <row r="69" spans="1:11" x14ac:dyDescent="0.25">
      <c r="A69">
        <v>64</v>
      </c>
      <c r="B69" s="1">
        <f t="shared" si="5"/>
        <v>16623</v>
      </c>
      <c r="C69" s="5">
        <f t="shared" si="0"/>
        <v>2.1236221718204527</v>
      </c>
      <c r="D69" s="5">
        <f t="shared" si="1"/>
        <v>5.3090554295511323</v>
      </c>
      <c r="E69">
        <v>20</v>
      </c>
      <c r="F69">
        <v>4</v>
      </c>
      <c r="G69">
        <f t="shared" si="3"/>
        <v>63.708665154613584</v>
      </c>
    </row>
    <row r="70" spans="1:11" x14ac:dyDescent="0.25">
      <c r="A70">
        <v>65</v>
      </c>
      <c r="B70" s="1">
        <f t="shared" si="5"/>
        <v>16624</v>
      </c>
      <c r="C70" s="5">
        <f t="shared" si="0"/>
        <v>2.1023859501022479</v>
      </c>
      <c r="D70" s="5">
        <f t="shared" si="1"/>
        <v>5.2559648752556205</v>
      </c>
      <c r="E70">
        <v>20</v>
      </c>
      <c r="F70">
        <v>4</v>
      </c>
      <c r="G70">
        <f t="shared" si="3"/>
        <v>63.071578503067443</v>
      </c>
    </row>
    <row r="71" spans="1:11" x14ac:dyDescent="0.25">
      <c r="A71">
        <v>66</v>
      </c>
      <c r="B71" s="1">
        <f t="shared" si="5"/>
        <v>16625</v>
      </c>
      <c r="C71" s="5">
        <f t="shared" si="0"/>
        <v>2.0813620906012256</v>
      </c>
      <c r="D71" s="5">
        <f t="shared" si="1"/>
        <v>5.2034052265030644</v>
      </c>
      <c r="E71">
        <v>20</v>
      </c>
      <c r="F71">
        <v>4</v>
      </c>
      <c r="G71">
        <f t="shared" ref="G71:G112" si="6">$E71*$C71+$F71*$D71</f>
        <v>62.440862718036769</v>
      </c>
    </row>
    <row r="72" spans="1:11" x14ac:dyDescent="0.25">
      <c r="A72">
        <v>67</v>
      </c>
      <c r="B72" s="1">
        <f t="shared" si="5"/>
        <v>16626</v>
      </c>
      <c r="C72" s="5">
        <f t="shared" ref="C72:C113" si="7">99%*$C71</f>
        <v>2.0605484696952132</v>
      </c>
      <c r="D72" s="5">
        <f t="shared" ref="D72:D113" si="8">99%*$D71</f>
        <v>5.1513711742380339</v>
      </c>
      <c r="E72">
        <v>20</v>
      </c>
      <c r="F72">
        <v>4</v>
      </c>
      <c r="G72">
        <f t="shared" si="6"/>
        <v>61.816454090856396</v>
      </c>
    </row>
    <row r="73" spans="1:11" x14ac:dyDescent="0.25">
      <c r="A73">
        <v>68</v>
      </c>
      <c r="B73" s="1">
        <f t="shared" si="5"/>
        <v>16627</v>
      </c>
      <c r="C73" s="5">
        <f t="shared" si="7"/>
        <v>2.0399429849982611</v>
      </c>
      <c r="D73" s="5">
        <f t="shared" si="8"/>
        <v>5.0998574624956534</v>
      </c>
      <c r="E73">
        <v>20</v>
      </c>
      <c r="F73">
        <v>4</v>
      </c>
      <c r="G73">
        <f t="shared" si="6"/>
        <v>61.19828954994783</v>
      </c>
    </row>
    <row r="74" spans="1:11" x14ac:dyDescent="0.25">
      <c r="A74">
        <v>69</v>
      </c>
      <c r="B74" s="1">
        <f t="shared" si="5"/>
        <v>16628</v>
      </c>
      <c r="C74" s="5">
        <f t="shared" si="7"/>
        <v>2.0195435551482785</v>
      </c>
      <c r="D74" s="5">
        <f t="shared" si="8"/>
        <v>5.048858887870697</v>
      </c>
      <c r="E74">
        <v>20</v>
      </c>
      <c r="F74">
        <v>4</v>
      </c>
      <c r="G74">
        <f t="shared" si="6"/>
        <v>60.586306654448357</v>
      </c>
    </row>
    <row r="75" spans="1:11" x14ac:dyDescent="0.25">
      <c r="A75">
        <v>70</v>
      </c>
      <c r="B75" s="1">
        <f t="shared" si="5"/>
        <v>16629</v>
      </c>
      <c r="C75" s="5">
        <f t="shared" si="7"/>
        <v>1.9993481195967957</v>
      </c>
      <c r="D75" s="5">
        <f t="shared" si="8"/>
        <v>4.9983702989919898</v>
      </c>
      <c r="E75">
        <v>20</v>
      </c>
      <c r="F75">
        <v>4</v>
      </c>
      <c r="G75">
        <f t="shared" si="6"/>
        <v>59.980443587903871</v>
      </c>
    </row>
    <row r="76" spans="1:11" x14ac:dyDescent="0.25">
      <c r="A76">
        <v>71</v>
      </c>
      <c r="B76" s="1">
        <f t="shared" si="5"/>
        <v>16630</v>
      </c>
      <c r="C76" s="5">
        <f t="shared" si="7"/>
        <v>1.9793546384008278</v>
      </c>
      <c r="D76" s="5">
        <f t="shared" si="8"/>
        <v>4.9483865960020701</v>
      </c>
      <c r="E76">
        <v>20</v>
      </c>
      <c r="F76">
        <v>4</v>
      </c>
      <c r="G76">
        <f t="shared" si="6"/>
        <v>59.380639152024834</v>
      </c>
    </row>
    <row r="77" spans="1:11" x14ac:dyDescent="0.25">
      <c r="A77">
        <v>72</v>
      </c>
      <c r="B77" s="1">
        <f t="shared" si="5"/>
        <v>16631</v>
      </c>
      <c r="C77" s="5">
        <f t="shared" si="7"/>
        <v>1.9595610920168196</v>
      </c>
      <c r="D77" s="5">
        <f t="shared" si="8"/>
        <v>4.8989027300420496</v>
      </c>
      <c r="E77">
        <v>20</v>
      </c>
      <c r="F77">
        <v>4</v>
      </c>
      <c r="G77">
        <f t="shared" si="6"/>
        <v>58.786832760504588</v>
      </c>
      <c r="H77" s="4" t="s">
        <v>9</v>
      </c>
      <c r="I77" s="4"/>
      <c r="J77" s="9" t="s">
        <v>11</v>
      </c>
      <c r="K77" s="9" t="s">
        <v>12</v>
      </c>
    </row>
    <row r="78" spans="1:11" x14ac:dyDescent="0.25">
      <c r="A78" s="2">
        <v>73</v>
      </c>
      <c r="B78" s="3">
        <f t="shared" si="5"/>
        <v>16632</v>
      </c>
      <c r="C78" s="6">
        <f t="shared" si="7"/>
        <v>1.9399654810966513</v>
      </c>
      <c r="D78" s="6">
        <f t="shared" si="8"/>
        <v>4.8499137027416293</v>
      </c>
      <c r="E78" s="2">
        <v>0</v>
      </c>
      <c r="F78" s="2">
        <v>0</v>
      </c>
      <c r="G78" s="2">
        <f t="shared" si="6"/>
        <v>0</v>
      </c>
      <c r="H78" t="s">
        <v>2</v>
      </c>
      <c r="I78" t="s">
        <v>10</v>
      </c>
      <c r="J78" s="9"/>
      <c r="K78" s="9"/>
    </row>
    <row r="79" spans="1:11" x14ac:dyDescent="0.25">
      <c r="A79">
        <v>74</v>
      </c>
      <c r="B79" s="1">
        <f t="shared" si="5"/>
        <v>16633</v>
      </c>
      <c r="C79" s="5">
        <f t="shared" si="7"/>
        <v>1.9205658262856848</v>
      </c>
      <c r="D79" s="5">
        <f t="shared" si="8"/>
        <v>4.8014145657142127</v>
      </c>
      <c r="E79">
        <v>0</v>
      </c>
      <c r="F79">
        <v>11</v>
      </c>
      <c r="G79">
        <f t="shared" si="6"/>
        <v>52.815560222856341</v>
      </c>
      <c r="H79">
        <v>20</v>
      </c>
      <c r="I79">
        <v>4</v>
      </c>
      <c r="J79">
        <f>I79*D79+H79*C79</f>
        <v>57.616974788570545</v>
      </c>
      <c r="K79">
        <f>IF(SUM($J$79:$J79)&gt;=$J$2,1,0)</f>
        <v>0</v>
      </c>
    </row>
    <row r="80" spans="1:11" x14ac:dyDescent="0.25">
      <c r="A80">
        <v>75</v>
      </c>
      <c r="B80" s="1">
        <f t="shared" si="5"/>
        <v>16634</v>
      </c>
      <c r="C80" s="5">
        <f t="shared" si="7"/>
        <v>1.901360168022828</v>
      </c>
      <c r="D80" s="5">
        <f t="shared" si="8"/>
        <v>4.7534004200570701</v>
      </c>
      <c r="E80">
        <v>0</v>
      </c>
      <c r="F80">
        <v>11</v>
      </c>
      <c r="G80">
        <f t="shared" si="6"/>
        <v>52.287404620627768</v>
      </c>
      <c r="H80">
        <v>20</v>
      </c>
      <c r="I80">
        <v>4</v>
      </c>
      <c r="J80">
        <f t="shared" ref="J80:J112" si="9">I80*D80+H80*C80</f>
        <v>57.040805040684845</v>
      </c>
      <c r="K80">
        <f>IF(SUM($J$79:$J80)&gt;=$J$2,1,0)</f>
        <v>0</v>
      </c>
    </row>
    <row r="81" spans="1:11" x14ac:dyDescent="0.25">
      <c r="A81">
        <v>76</v>
      </c>
      <c r="B81" s="1">
        <f t="shared" si="5"/>
        <v>16635</v>
      </c>
      <c r="C81" s="5">
        <f t="shared" si="7"/>
        <v>1.8823465663425998</v>
      </c>
      <c r="D81" s="5">
        <f t="shared" si="8"/>
        <v>4.7058664158564998</v>
      </c>
      <c r="E81">
        <v>0</v>
      </c>
      <c r="F81">
        <v>11</v>
      </c>
      <c r="G81">
        <f>$E81*$C81+$F81*$D81</f>
        <v>51.764530574421499</v>
      </c>
      <c r="H81">
        <v>20</v>
      </c>
      <c r="I81">
        <v>4</v>
      </c>
      <c r="J81">
        <f t="shared" si="9"/>
        <v>56.470396990277997</v>
      </c>
      <c r="K81">
        <f>IF(SUM($J$79:$J81)&gt;=$J$2,1,0)</f>
        <v>0</v>
      </c>
    </row>
    <row r="82" spans="1:11" x14ac:dyDescent="0.25">
      <c r="A82">
        <v>77</v>
      </c>
      <c r="B82" s="1">
        <f t="shared" si="5"/>
        <v>16636</v>
      </c>
      <c r="C82" s="5">
        <f t="shared" si="7"/>
        <v>1.8635231006791737</v>
      </c>
      <c r="D82" s="5">
        <f t="shared" si="8"/>
        <v>4.6588077516979345</v>
      </c>
      <c r="E82">
        <v>0</v>
      </c>
      <c r="F82">
        <v>11</v>
      </c>
      <c r="G82">
        <f t="shared" si="6"/>
        <v>51.246885268677282</v>
      </c>
      <c r="H82">
        <v>20</v>
      </c>
      <c r="I82">
        <v>4</v>
      </c>
      <c r="J82">
        <f t="shared" si="9"/>
        <v>55.90569302037521</v>
      </c>
      <c r="K82">
        <f>IF(SUM($J$79:$J82)&gt;=$J$2,1,0)</f>
        <v>0</v>
      </c>
    </row>
    <row r="83" spans="1:11" x14ac:dyDescent="0.25">
      <c r="A83">
        <v>78</v>
      </c>
      <c r="B83" s="1">
        <f t="shared" si="5"/>
        <v>16637</v>
      </c>
      <c r="C83" s="5">
        <f t="shared" si="7"/>
        <v>1.8448878696723821</v>
      </c>
      <c r="D83" s="5">
        <f t="shared" si="8"/>
        <v>4.6122196741809551</v>
      </c>
      <c r="E83">
        <v>0</v>
      </c>
      <c r="F83">
        <v>11</v>
      </c>
      <c r="G83">
        <f t="shared" si="6"/>
        <v>50.734416415990509</v>
      </c>
      <c r="H83">
        <v>20</v>
      </c>
      <c r="I83">
        <v>4</v>
      </c>
      <c r="J83">
        <f t="shared" si="9"/>
        <v>55.346636090171458</v>
      </c>
      <c r="K83">
        <f>IF(SUM($J$79:$J83)&gt;=$J$2,1,0)</f>
        <v>0</v>
      </c>
    </row>
    <row r="84" spans="1:11" x14ac:dyDescent="0.25">
      <c r="A84">
        <v>79</v>
      </c>
      <c r="B84" s="1">
        <f t="shared" si="5"/>
        <v>16638</v>
      </c>
      <c r="C84" s="5">
        <f t="shared" si="7"/>
        <v>1.8264389909756582</v>
      </c>
      <c r="D84" s="5">
        <f t="shared" si="8"/>
        <v>4.5660974774391452</v>
      </c>
      <c r="E84">
        <v>0</v>
      </c>
      <c r="F84">
        <v>11</v>
      </c>
      <c r="G84">
        <f t="shared" si="6"/>
        <v>50.227072251830599</v>
      </c>
      <c r="H84">
        <v>20</v>
      </c>
      <c r="I84">
        <v>4</v>
      </c>
      <c r="J84">
        <f t="shared" si="9"/>
        <v>54.793169729269742</v>
      </c>
      <c r="K84">
        <f>IF(SUM($J$79:$J84)&gt;=$J$2,1,0)</f>
        <v>0</v>
      </c>
    </row>
    <row r="85" spans="1:11" x14ac:dyDescent="0.25">
      <c r="A85">
        <v>80</v>
      </c>
      <c r="B85" s="1">
        <f t="shared" si="5"/>
        <v>16639</v>
      </c>
      <c r="C85" s="5">
        <f t="shared" si="7"/>
        <v>1.8081746010659017</v>
      </c>
      <c r="D85" s="5">
        <f t="shared" si="8"/>
        <v>4.5204365026647535</v>
      </c>
      <c r="E85">
        <v>0</v>
      </c>
      <c r="F85">
        <v>11</v>
      </c>
      <c r="G85">
        <f t="shared" si="6"/>
        <v>49.724801529312288</v>
      </c>
      <c r="H85">
        <v>20</v>
      </c>
      <c r="I85">
        <v>4</v>
      </c>
      <c r="J85">
        <f t="shared" si="9"/>
        <v>54.245238031977053</v>
      </c>
      <c r="K85">
        <f>IF(SUM($J$79:$J85)&gt;=$J$2,1,0)</f>
        <v>0</v>
      </c>
    </row>
    <row r="86" spans="1:11" x14ac:dyDescent="0.25">
      <c r="A86">
        <v>81</v>
      </c>
      <c r="B86" s="1">
        <f t="shared" si="5"/>
        <v>16640</v>
      </c>
      <c r="C86" s="5">
        <f t="shared" si="7"/>
        <v>1.7900928550552426</v>
      </c>
      <c r="D86" s="5">
        <f t="shared" si="8"/>
        <v>4.4752321376381063</v>
      </c>
      <c r="E86">
        <v>0</v>
      </c>
      <c r="F86">
        <v>11</v>
      </c>
      <c r="G86">
        <f t="shared" si="6"/>
        <v>49.227553514019171</v>
      </c>
      <c r="H86">
        <v>20</v>
      </c>
      <c r="I86">
        <v>4</v>
      </c>
      <c r="J86">
        <f t="shared" si="9"/>
        <v>53.70278565165728</v>
      </c>
      <c r="K86">
        <f>IF(SUM($J$79:$J86)&gt;=$J$2,1,0)</f>
        <v>0</v>
      </c>
    </row>
    <row r="87" spans="1:11" x14ac:dyDescent="0.25">
      <c r="A87">
        <v>82</v>
      </c>
      <c r="B87" s="1">
        <f t="shared" si="5"/>
        <v>16641</v>
      </c>
      <c r="C87" s="5">
        <f t="shared" si="7"/>
        <v>1.7721919265046902</v>
      </c>
      <c r="D87" s="5">
        <f t="shared" si="8"/>
        <v>4.4304798162617249</v>
      </c>
      <c r="E87">
        <v>0</v>
      </c>
      <c r="F87">
        <v>11</v>
      </c>
      <c r="G87">
        <f t="shared" si="6"/>
        <v>48.735277978878976</v>
      </c>
      <c r="H87">
        <v>20</v>
      </c>
      <c r="I87">
        <v>4</v>
      </c>
      <c r="J87">
        <f t="shared" si="9"/>
        <v>53.165757795140699</v>
      </c>
      <c r="K87">
        <f>IF(SUM($J$79:$J87)&gt;=$J$2,1,0)</f>
        <v>0</v>
      </c>
    </row>
    <row r="88" spans="1:11" x14ac:dyDescent="0.25">
      <c r="A88">
        <v>83</v>
      </c>
      <c r="B88" s="1">
        <f t="shared" si="5"/>
        <v>16642</v>
      </c>
      <c r="C88" s="5">
        <f t="shared" si="7"/>
        <v>1.7544700072396433</v>
      </c>
      <c r="D88" s="5">
        <f t="shared" si="8"/>
        <v>4.3861750180991077</v>
      </c>
      <c r="E88">
        <v>0</v>
      </c>
      <c r="F88">
        <v>11</v>
      </c>
      <c r="G88">
        <f t="shared" si="6"/>
        <v>48.247925199090183</v>
      </c>
      <c r="H88">
        <v>20</v>
      </c>
      <c r="I88">
        <v>4</v>
      </c>
      <c r="J88">
        <f t="shared" si="9"/>
        <v>52.6341002171893</v>
      </c>
      <c r="K88">
        <f>IF(SUM($J$79:$J88)&gt;=$J$2,1,0)</f>
        <v>0</v>
      </c>
    </row>
    <row r="89" spans="1:11" x14ac:dyDescent="0.25">
      <c r="A89">
        <v>84</v>
      </c>
      <c r="B89" s="1">
        <f t="shared" si="5"/>
        <v>16643</v>
      </c>
      <c r="C89" s="5">
        <f t="shared" si="7"/>
        <v>1.7369253071672468</v>
      </c>
      <c r="D89" s="5">
        <f t="shared" si="8"/>
        <v>4.3423132679181169</v>
      </c>
      <c r="E89">
        <v>0</v>
      </c>
      <c r="F89">
        <v>11</v>
      </c>
      <c r="G89">
        <f t="shared" si="6"/>
        <v>47.765445947099288</v>
      </c>
      <c r="H89">
        <v>20</v>
      </c>
      <c r="I89">
        <v>4</v>
      </c>
      <c r="J89">
        <f t="shared" si="9"/>
        <v>52.107759215017403</v>
      </c>
      <c r="K89">
        <f>IF(SUM($J$79:$J89)&gt;=$J$2,1,0)</f>
        <v>0</v>
      </c>
    </row>
    <row r="90" spans="1:11" x14ac:dyDescent="0.25">
      <c r="A90">
        <v>85</v>
      </c>
      <c r="B90" s="1">
        <f t="shared" si="5"/>
        <v>16644</v>
      </c>
      <c r="C90" s="5">
        <f t="shared" si="7"/>
        <v>1.7195560540955743</v>
      </c>
      <c r="D90" s="5">
        <f t="shared" si="8"/>
        <v>4.2988901352389357</v>
      </c>
      <c r="E90">
        <v>0</v>
      </c>
      <c r="F90">
        <v>11</v>
      </c>
      <c r="G90">
        <f t="shared" si="6"/>
        <v>47.28779148762829</v>
      </c>
      <c r="H90">
        <v>20</v>
      </c>
      <c r="I90">
        <v>4</v>
      </c>
      <c r="J90">
        <f t="shared" si="9"/>
        <v>51.586681622867232</v>
      </c>
      <c r="K90">
        <f>IF(SUM($J$79:$J90)&gt;=$J$2,1,0)</f>
        <v>0</v>
      </c>
    </row>
    <row r="91" spans="1:11" x14ac:dyDescent="0.25">
      <c r="A91">
        <v>86</v>
      </c>
      <c r="B91" s="1">
        <f t="shared" si="5"/>
        <v>16645</v>
      </c>
      <c r="C91" s="5">
        <f t="shared" si="7"/>
        <v>1.7023604935546186</v>
      </c>
      <c r="D91" s="5">
        <f t="shared" si="8"/>
        <v>4.2559012338865463</v>
      </c>
      <c r="E91">
        <v>0</v>
      </c>
      <c r="F91">
        <v>11</v>
      </c>
      <c r="G91">
        <f t="shared" si="6"/>
        <v>46.814913572752012</v>
      </c>
      <c r="H91">
        <v>20</v>
      </c>
      <c r="I91">
        <v>4</v>
      </c>
      <c r="J91">
        <f t="shared" si="9"/>
        <v>51.070814806638552</v>
      </c>
      <c r="K91">
        <f>IF(SUM($J$79:$J91)&gt;=$J$2,1,0)</f>
        <v>0</v>
      </c>
    </row>
    <row r="92" spans="1:11" x14ac:dyDescent="0.25">
      <c r="A92">
        <v>87</v>
      </c>
      <c r="B92" s="1">
        <f t="shared" si="5"/>
        <v>16646</v>
      </c>
      <c r="C92" s="5">
        <f t="shared" si="7"/>
        <v>1.6853368886190725</v>
      </c>
      <c r="D92" s="5">
        <f t="shared" si="8"/>
        <v>4.2133422215476806</v>
      </c>
      <c r="E92">
        <v>0</v>
      </c>
      <c r="F92">
        <v>11</v>
      </c>
      <c r="G92">
        <f t="shared" si="6"/>
        <v>46.34676443702449</v>
      </c>
      <c r="H92">
        <v>20</v>
      </c>
      <c r="I92">
        <v>4</v>
      </c>
      <c r="J92">
        <f t="shared" si="9"/>
        <v>50.560106658572174</v>
      </c>
      <c r="K92">
        <f>IF(SUM($J$79:$J92)&gt;=$J$2,1,0)</f>
        <v>0</v>
      </c>
    </row>
    <row r="93" spans="1:11" x14ac:dyDescent="0.25">
      <c r="A93">
        <v>88</v>
      </c>
      <c r="B93" s="1">
        <f t="shared" si="5"/>
        <v>16647</v>
      </c>
      <c r="C93" s="5">
        <f t="shared" si="7"/>
        <v>1.6684835197328818</v>
      </c>
      <c r="D93" s="5">
        <f t="shared" si="8"/>
        <v>4.171208799332204</v>
      </c>
      <c r="E93">
        <v>0</v>
      </c>
      <c r="F93">
        <v>11</v>
      </c>
      <c r="G93">
        <f t="shared" si="6"/>
        <v>45.883296792654242</v>
      </c>
      <c r="H93">
        <v>20</v>
      </c>
      <c r="I93">
        <v>4</v>
      </c>
      <c r="J93">
        <f t="shared" si="9"/>
        <v>50.054505591986448</v>
      </c>
      <c r="K93">
        <f>IF(SUM($J$79:$J93)&gt;=$J$2,1,0)</f>
        <v>0</v>
      </c>
    </row>
    <row r="94" spans="1:11" x14ac:dyDescent="0.25">
      <c r="A94">
        <v>89</v>
      </c>
      <c r="B94" s="1">
        <f t="shared" si="5"/>
        <v>16648</v>
      </c>
      <c r="C94" s="5">
        <f t="shared" si="7"/>
        <v>1.651798684535553</v>
      </c>
      <c r="D94" s="5">
        <f t="shared" si="8"/>
        <v>4.1294967113388816</v>
      </c>
      <c r="E94">
        <v>0</v>
      </c>
      <c r="F94">
        <v>11</v>
      </c>
      <c r="G94">
        <f t="shared" si="6"/>
        <v>45.424463824727695</v>
      </c>
      <c r="H94">
        <v>20</v>
      </c>
      <c r="I94">
        <v>4</v>
      </c>
      <c r="J94">
        <f t="shared" si="9"/>
        <v>49.553960536066583</v>
      </c>
      <c r="K94">
        <f>IF(SUM($J$79:$J94)&gt;=$J$2,1,0)</f>
        <v>0</v>
      </c>
    </row>
    <row r="95" spans="1:11" x14ac:dyDescent="0.25">
      <c r="A95">
        <v>90</v>
      </c>
      <c r="B95" s="1">
        <f t="shared" si="5"/>
        <v>16649</v>
      </c>
      <c r="C95" s="5">
        <f t="shared" si="7"/>
        <v>1.6352806976901975</v>
      </c>
      <c r="D95" s="5">
        <f t="shared" si="8"/>
        <v>4.0882017442254925</v>
      </c>
      <c r="E95">
        <v>0</v>
      </c>
      <c r="F95">
        <v>11</v>
      </c>
      <c r="G95">
        <f t="shared" si="6"/>
        <v>44.970219186480421</v>
      </c>
      <c r="H95">
        <v>20</v>
      </c>
      <c r="I95">
        <v>4</v>
      </c>
      <c r="J95">
        <f t="shared" si="9"/>
        <v>49.058420930705921</v>
      </c>
      <c r="K95">
        <f>IF(SUM($J$79:$J95)&gt;=$J$2,1,0)</f>
        <v>0</v>
      </c>
    </row>
    <row r="96" spans="1:11" x14ac:dyDescent="0.25">
      <c r="A96">
        <v>91</v>
      </c>
      <c r="B96" s="1">
        <f t="shared" si="5"/>
        <v>16650</v>
      </c>
      <c r="C96" s="5">
        <f t="shared" si="7"/>
        <v>1.6189278907132956</v>
      </c>
      <c r="D96" s="5">
        <f t="shared" si="8"/>
        <v>4.0473197267832379</v>
      </c>
      <c r="E96">
        <v>0</v>
      </c>
      <c r="F96">
        <v>11</v>
      </c>
      <c r="G96">
        <f t="shared" si="6"/>
        <v>44.520516994615619</v>
      </c>
      <c r="H96">
        <v>20</v>
      </c>
      <c r="I96">
        <v>4</v>
      </c>
      <c r="J96">
        <f t="shared" si="9"/>
        <v>48.567836721398862</v>
      </c>
      <c r="K96">
        <f>IF(SUM($J$79:$J96)&gt;=$J$2,1,0)</f>
        <v>0</v>
      </c>
    </row>
    <row r="97" spans="1:11" x14ac:dyDescent="0.25">
      <c r="A97">
        <v>92</v>
      </c>
      <c r="B97" s="1">
        <f t="shared" si="5"/>
        <v>16651</v>
      </c>
      <c r="C97" s="5">
        <f t="shared" si="7"/>
        <v>1.6027386118061626</v>
      </c>
      <c r="D97" s="5">
        <f t="shared" si="8"/>
        <v>4.0068465295154052</v>
      </c>
      <c r="E97">
        <v>0</v>
      </c>
      <c r="F97">
        <v>11</v>
      </c>
      <c r="G97">
        <f t="shared" si="6"/>
        <v>44.075311824669456</v>
      </c>
      <c r="H97">
        <v>20</v>
      </c>
      <c r="I97">
        <v>4</v>
      </c>
      <c r="J97">
        <f t="shared" si="9"/>
        <v>48.082158354184877</v>
      </c>
      <c r="K97">
        <f>IF(SUM($J$79:$J97)&gt;=$J$2,1,0)</f>
        <v>0</v>
      </c>
    </row>
    <row r="98" spans="1:11" x14ac:dyDescent="0.25">
      <c r="A98">
        <v>93</v>
      </c>
      <c r="B98" s="1">
        <f t="shared" si="5"/>
        <v>16652</v>
      </c>
      <c r="C98" s="5">
        <f t="shared" si="7"/>
        <v>1.5867112256881011</v>
      </c>
      <c r="D98" s="5">
        <f t="shared" si="8"/>
        <v>3.966778064220251</v>
      </c>
      <c r="E98">
        <v>0</v>
      </c>
      <c r="F98">
        <v>11</v>
      </c>
      <c r="G98">
        <f t="shared" si="6"/>
        <v>43.634558706422759</v>
      </c>
      <c r="H98">
        <v>20</v>
      </c>
      <c r="I98">
        <v>4</v>
      </c>
      <c r="J98">
        <f t="shared" si="9"/>
        <v>47.60133677064303</v>
      </c>
      <c r="K98">
        <f>IF(SUM($J$79:$J98)&gt;=$J$2,1,0)</f>
        <v>0</v>
      </c>
    </row>
    <row r="99" spans="1:11" x14ac:dyDescent="0.25">
      <c r="A99">
        <v>94</v>
      </c>
      <c r="B99" s="1">
        <f t="shared" si="5"/>
        <v>16653</v>
      </c>
      <c r="C99" s="5">
        <f t="shared" si="7"/>
        <v>1.5708441134312201</v>
      </c>
      <c r="D99" s="5">
        <f t="shared" si="8"/>
        <v>3.9271102835780485</v>
      </c>
      <c r="E99">
        <v>0</v>
      </c>
      <c r="F99">
        <v>11</v>
      </c>
      <c r="G99">
        <f t="shared" si="6"/>
        <v>43.198213119358535</v>
      </c>
      <c r="H99">
        <v>20</v>
      </c>
      <c r="I99">
        <v>4</v>
      </c>
      <c r="J99">
        <f t="shared" si="9"/>
        <v>47.125323402936594</v>
      </c>
      <c r="K99">
        <f>IF(SUM($J$79:$J99)&gt;=$J$2,1,0)</f>
        <v>0</v>
      </c>
    </row>
    <row r="100" spans="1:11" x14ac:dyDescent="0.25">
      <c r="A100">
        <v>95</v>
      </c>
      <c r="B100" s="1">
        <f t="shared" si="5"/>
        <v>16654</v>
      </c>
      <c r="C100" s="5">
        <f t="shared" si="7"/>
        <v>1.5551356722969079</v>
      </c>
      <c r="D100" s="5">
        <f t="shared" si="8"/>
        <v>3.8878391807422679</v>
      </c>
      <c r="E100">
        <v>0</v>
      </c>
      <c r="F100">
        <v>11</v>
      </c>
      <c r="G100">
        <f t="shared" si="6"/>
        <v>42.766230988164949</v>
      </c>
      <c r="H100">
        <v>20</v>
      </c>
      <c r="I100">
        <v>4</v>
      </c>
      <c r="J100">
        <f t="shared" si="9"/>
        <v>46.654070168907225</v>
      </c>
      <c r="K100">
        <f>IF(SUM($J$79:$J100)&gt;=$J$2,1,0)</f>
        <v>0</v>
      </c>
    </row>
    <row r="101" spans="1:11" x14ac:dyDescent="0.25">
      <c r="A101">
        <v>96</v>
      </c>
      <c r="B101" s="1">
        <f t="shared" si="5"/>
        <v>16655</v>
      </c>
      <c r="C101" s="5">
        <f t="shared" si="7"/>
        <v>1.5395843155739388</v>
      </c>
      <c r="D101" s="5">
        <f t="shared" si="8"/>
        <v>3.8489607889348449</v>
      </c>
      <c r="E101">
        <v>0</v>
      </c>
      <c r="F101">
        <v>11</v>
      </c>
      <c r="G101">
        <f t="shared" si="6"/>
        <v>42.338568678283295</v>
      </c>
      <c r="H101">
        <v>20</v>
      </c>
      <c r="I101">
        <v>4</v>
      </c>
      <c r="J101">
        <f t="shared" si="9"/>
        <v>46.187529467218155</v>
      </c>
      <c r="K101">
        <f>IF(SUM($J$79:$J101)&gt;=$J$2,1,0)</f>
        <v>0</v>
      </c>
    </row>
    <row r="102" spans="1:11" x14ac:dyDescent="0.25">
      <c r="A102">
        <v>97</v>
      </c>
      <c r="B102" s="1">
        <f t="shared" si="5"/>
        <v>16656</v>
      </c>
      <c r="C102" s="5">
        <f t="shared" si="7"/>
        <v>1.5241884724181993</v>
      </c>
      <c r="D102" s="5">
        <f t="shared" si="8"/>
        <v>3.8104711810454965</v>
      </c>
      <c r="E102">
        <v>0</v>
      </c>
      <c r="F102">
        <v>11</v>
      </c>
      <c r="G102">
        <f t="shared" si="6"/>
        <v>41.915182991500458</v>
      </c>
      <c r="H102">
        <v>20</v>
      </c>
      <c r="I102">
        <v>4</v>
      </c>
      <c r="J102">
        <f t="shared" si="9"/>
        <v>45.725654172545973</v>
      </c>
      <c r="K102">
        <f>IF(SUM($J$79:$J102)&gt;=$J$2,1,0)</f>
        <v>0</v>
      </c>
    </row>
    <row r="103" spans="1:11" x14ac:dyDescent="0.25">
      <c r="A103">
        <v>98</v>
      </c>
      <c r="B103" s="1">
        <f t="shared" si="5"/>
        <v>16657</v>
      </c>
      <c r="C103" s="5">
        <f t="shared" si="7"/>
        <v>1.5089465876940173</v>
      </c>
      <c r="D103" s="5">
        <f t="shared" si="8"/>
        <v>3.7723664692350414</v>
      </c>
      <c r="E103">
        <v>0</v>
      </c>
      <c r="F103">
        <v>11</v>
      </c>
      <c r="G103">
        <f t="shared" si="6"/>
        <v>41.496031161585456</v>
      </c>
      <c r="H103">
        <v>20</v>
      </c>
      <c r="I103">
        <v>4</v>
      </c>
      <c r="J103">
        <f t="shared" si="9"/>
        <v>45.268397630820516</v>
      </c>
      <c r="K103">
        <f>IF(SUM($J$79:$J103)&gt;=$J$2,1,0)</f>
        <v>0</v>
      </c>
    </row>
    <row r="104" spans="1:11" x14ac:dyDescent="0.25">
      <c r="A104">
        <v>99</v>
      </c>
      <c r="B104" s="1">
        <f t="shared" si="5"/>
        <v>16658</v>
      </c>
      <c r="C104" s="5">
        <f t="shared" si="7"/>
        <v>1.4938571218170771</v>
      </c>
      <c r="D104" s="5">
        <f t="shared" si="8"/>
        <v>3.7346428045426907</v>
      </c>
      <c r="E104">
        <v>0</v>
      </c>
      <c r="F104">
        <v>11</v>
      </c>
      <c r="G104">
        <f t="shared" si="6"/>
        <v>41.081070849969599</v>
      </c>
      <c r="H104">
        <v>20</v>
      </c>
      <c r="I104">
        <v>4</v>
      </c>
      <c r="J104">
        <f t="shared" si="9"/>
        <v>44.815713654512308</v>
      </c>
      <c r="K104">
        <f>IF(SUM($J$79:$J104)&gt;=$J$2,1,0)</f>
        <v>0</v>
      </c>
    </row>
    <row r="105" spans="1:11" x14ac:dyDescent="0.25">
      <c r="A105">
        <v>100</v>
      </c>
      <c r="B105" s="1">
        <f t="shared" si="5"/>
        <v>16659</v>
      </c>
      <c r="C105" s="5">
        <f t="shared" si="7"/>
        <v>1.4789185505989062</v>
      </c>
      <c r="D105" s="5">
        <f t="shared" si="8"/>
        <v>3.6972963764972637</v>
      </c>
      <c r="E105">
        <v>0</v>
      </c>
      <c r="F105">
        <v>11</v>
      </c>
      <c r="G105">
        <f t="shared" si="6"/>
        <v>40.670260141469903</v>
      </c>
      <c r="H105">
        <v>20</v>
      </c>
      <c r="I105">
        <v>4</v>
      </c>
      <c r="J105">
        <f t="shared" si="9"/>
        <v>44.367556517967181</v>
      </c>
      <c r="K105">
        <f>IF(SUM($J$79:$J105)&gt;=$J$2,1,0)</f>
        <v>0</v>
      </c>
    </row>
    <row r="106" spans="1:11" x14ac:dyDescent="0.25">
      <c r="A106">
        <v>101</v>
      </c>
      <c r="B106" s="1">
        <f t="shared" si="5"/>
        <v>16660</v>
      </c>
      <c r="C106" s="5">
        <f t="shared" si="7"/>
        <v>1.464129365092917</v>
      </c>
      <c r="D106" s="5">
        <f t="shared" si="8"/>
        <v>3.660323412732291</v>
      </c>
      <c r="E106">
        <v>0</v>
      </c>
      <c r="F106">
        <v>11</v>
      </c>
      <c r="G106">
        <f t="shared" si="6"/>
        <v>40.263557540055203</v>
      </c>
      <c r="H106">
        <v>20</v>
      </c>
      <c r="I106">
        <v>4</v>
      </c>
      <c r="J106">
        <f t="shared" si="9"/>
        <v>43.923880952787506</v>
      </c>
      <c r="K106">
        <f>IF(SUM($J$79:$J106)&gt;=$J$2,1,0)</f>
        <v>0</v>
      </c>
    </row>
    <row r="107" spans="1:11" x14ac:dyDescent="0.25">
      <c r="A107">
        <v>102</v>
      </c>
      <c r="B107" s="1">
        <f t="shared" si="5"/>
        <v>16661</v>
      </c>
      <c r="C107" s="5">
        <f t="shared" si="7"/>
        <v>1.4494880714419878</v>
      </c>
      <c r="D107" s="5">
        <f t="shared" si="8"/>
        <v>3.6237201786049682</v>
      </c>
      <c r="E107">
        <v>0</v>
      </c>
      <c r="F107">
        <v>11</v>
      </c>
      <c r="G107">
        <f t="shared" si="6"/>
        <v>39.860921964654651</v>
      </c>
      <c r="H107">
        <v>20</v>
      </c>
      <c r="I107">
        <v>4</v>
      </c>
      <c r="J107">
        <f t="shared" si="9"/>
        <v>43.484642143259627</v>
      </c>
      <c r="K107">
        <f>IF(SUM($J$79:$J107)&gt;=$J$2,1,0)</f>
        <v>0</v>
      </c>
    </row>
    <row r="108" spans="1:11" x14ac:dyDescent="0.25">
      <c r="A108">
        <v>103</v>
      </c>
      <c r="B108" s="1">
        <f t="shared" si="5"/>
        <v>16662</v>
      </c>
      <c r="C108" s="5">
        <f t="shared" si="7"/>
        <v>1.4349931907275679</v>
      </c>
      <c r="D108" s="5">
        <f t="shared" si="8"/>
        <v>3.5874829768189187</v>
      </c>
      <c r="E108">
        <v>0</v>
      </c>
      <c r="F108">
        <v>11</v>
      </c>
      <c r="G108">
        <f t="shared" si="6"/>
        <v>39.462312745008106</v>
      </c>
      <c r="H108">
        <v>20</v>
      </c>
      <c r="I108">
        <v>4</v>
      </c>
      <c r="J108">
        <f t="shared" si="9"/>
        <v>43.049795721827032</v>
      </c>
      <c r="K108">
        <f>IF(SUM($J$79:$J108)&gt;=$J$2,1,0)</f>
        <v>0</v>
      </c>
    </row>
    <row r="109" spans="1:11" x14ac:dyDescent="0.25">
      <c r="A109" s="10">
        <v>104</v>
      </c>
      <c r="B109" s="11">
        <f t="shared" si="5"/>
        <v>16663</v>
      </c>
      <c r="C109" s="12">
        <f t="shared" si="7"/>
        <v>1.4206432588202922</v>
      </c>
      <c r="D109" s="12">
        <f t="shared" si="8"/>
        <v>3.5516081470507297</v>
      </c>
      <c r="E109" s="13">
        <v>0</v>
      </c>
      <c r="F109" s="13">
        <v>11</v>
      </c>
      <c r="G109" s="13">
        <f t="shared" si="6"/>
        <v>39.067689617558024</v>
      </c>
      <c r="H109" s="10">
        <v>20</v>
      </c>
      <c r="I109" s="10">
        <v>4</v>
      </c>
      <c r="J109" s="10">
        <f t="shared" si="9"/>
        <v>42.61929776460876</v>
      </c>
      <c r="K109" s="10">
        <f>IF(SUM($J$79:$J109)&gt;=$J$2,1,0)</f>
        <v>1</v>
      </c>
    </row>
    <row r="110" spans="1:11" x14ac:dyDescent="0.25">
      <c r="A110">
        <v>105</v>
      </c>
      <c r="B110" s="1">
        <f t="shared" si="5"/>
        <v>16664</v>
      </c>
      <c r="C110" s="5">
        <f t="shared" si="7"/>
        <v>1.4064368262320892</v>
      </c>
      <c r="D110" s="5">
        <f t="shared" si="8"/>
        <v>3.5160920655802226</v>
      </c>
      <c r="E110">
        <v>0</v>
      </c>
      <c r="F110">
        <v>11</v>
      </c>
      <c r="G110">
        <f t="shared" si="6"/>
        <v>38.677012721382447</v>
      </c>
    </row>
    <row r="111" spans="1:11" x14ac:dyDescent="0.25">
      <c r="A111">
        <v>106</v>
      </c>
      <c r="B111" s="1">
        <f t="shared" si="5"/>
        <v>16665</v>
      </c>
      <c r="C111" s="5">
        <f t="shared" si="7"/>
        <v>1.3923724579697683</v>
      </c>
      <c r="D111" s="5">
        <f t="shared" si="8"/>
        <v>3.4809311449244205</v>
      </c>
      <c r="E111">
        <v>0</v>
      </c>
      <c r="F111">
        <v>11</v>
      </c>
      <c r="G111">
        <f t="shared" si="6"/>
        <v>38.290242594168625</v>
      </c>
    </row>
    <row r="112" spans="1:11" x14ac:dyDescent="0.25">
      <c r="A112">
        <v>107</v>
      </c>
      <c r="B112" s="1">
        <f t="shared" si="5"/>
        <v>16666</v>
      </c>
      <c r="C112" s="5">
        <f t="shared" si="7"/>
        <v>1.3784487333900706</v>
      </c>
      <c r="D112" s="5">
        <f t="shared" si="8"/>
        <v>3.4461218334751762</v>
      </c>
      <c r="E112">
        <v>0</v>
      </c>
      <c r="F112">
        <v>9</v>
      </c>
      <c r="G112">
        <f t="shared" si="6"/>
        <v>31.015096501276584</v>
      </c>
    </row>
    <row r="113" spans="2:7" x14ac:dyDescent="0.25">
      <c r="B113" s="1"/>
    </row>
    <row r="114" spans="2:7" x14ac:dyDescent="0.25">
      <c r="B114" s="1"/>
      <c r="F114" s="15" t="s">
        <v>16</v>
      </c>
      <c r="G114" s="7">
        <f>SUM(G6:G112)</f>
        <v>7701.9406586742552</v>
      </c>
    </row>
    <row r="115" spans="2:7" x14ac:dyDescent="0.25">
      <c r="B115" s="1"/>
    </row>
    <row r="116" spans="2:7" x14ac:dyDescent="0.25">
      <c r="B116" s="1"/>
    </row>
    <row r="117" spans="2:7" x14ac:dyDescent="0.25">
      <c r="B117" s="1"/>
    </row>
  </sheetData>
  <mergeCells count="7">
    <mergeCell ref="C4:D4"/>
    <mergeCell ref="E4:F4"/>
    <mergeCell ref="H1:L1"/>
    <mergeCell ref="H2:I2"/>
    <mergeCell ref="H77:I77"/>
    <mergeCell ref="J77:J78"/>
    <mergeCell ref="K77:K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8B16-DE85-4931-A17C-7A2357A0CA2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1025-476A-4721-A09D-EDCC9084F21C}">
  <dimension ref="A6:I116"/>
  <sheetViews>
    <sheetView topLeftCell="A103" workbookViewId="0">
      <selection activeCell="H116" sqref="H116"/>
    </sheetView>
  </sheetViews>
  <sheetFormatPr defaultRowHeight="15" x14ac:dyDescent="0.25"/>
  <cols>
    <col min="2" max="2" width="13.5703125" customWidth="1"/>
    <col min="3" max="3" width="9.85546875" customWidth="1"/>
    <col min="4" max="4" width="14" customWidth="1"/>
    <col min="5" max="5" width="15.85546875" customWidth="1"/>
    <col min="6" max="6" width="14.85546875" customWidth="1"/>
    <col min="7" max="8" width="15.28515625" customWidth="1"/>
    <col min="9" max="9" width="14.140625" customWidth="1"/>
  </cols>
  <sheetData>
    <row r="6" spans="1:9" x14ac:dyDescent="0.25">
      <c r="C6" s="9" t="s">
        <v>13</v>
      </c>
      <c r="D6" s="9" t="s">
        <v>15</v>
      </c>
      <c r="E6" s="4" t="s">
        <v>14</v>
      </c>
      <c r="F6" s="4"/>
      <c r="G6" s="4" t="s">
        <v>5</v>
      </c>
      <c r="H6" s="4"/>
    </row>
    <row r="7" spans="1:9" ht="14.25" customHeight="1" x14ac:dyDescent="0.25">
      <c r="A7" t="s">
        <v>0</v>
      </c>
      <c r="B7" t="s">
        <v>1</v>
      </c>
      <c r="C7" s="9"/>
      <c r="D7" s="9"/>
      <c r="E7" t="s">
        <v>2</v>
      </c>
      <c r="F7" t="s">
        <v>3</v>
      </c>
      <c r="G7" t="s">
        <v>2</v>
      </c>
      <c r="H7" t="s">
        <v>3</v>
      </c>
      <c r="I7" t="s">
        <v>6</v>
      </c>
    </row>
    <row r="8" spans="1:9" x14ac:dyDescent="0.25">
      <c r="A8">
        <v>1</v>
      </c>
      <c r="B8" s="1">
        <f>DATE(1945,5,3)</f>
        <v>16560</v>
      </c>
      <c r="C8">
        <f>WEEKDAY(B8,2)</f>
        <v>4</v>
      </c>
      <c r="D8">
        <f t="shared" ref="D8:D17" si="0">IF(C8=7,2,0)</f>
        <v>0</v>
      </c>
      <c r="E8" s="5">
        <v>4</v>
      </c>
      <c r="F8" s="5">
        <v>10</v>
      </c>
      <c r="G8">
        <f>20-D8</f>
        <v>20</v>
      </c>
      <c r="H8">
        <v>4</v>
      </c>
      <c r="I8">
        <f>90%*($G8*$E8+$H8*$F8)</f>
        <v>108</v>
      </c>
    </row>
    <row r="9" spans="1:9" x14ac:dyDescent="0.25">
      <c r="A9">
        <v>2</v>
      </c>
      <c r="B9" s="1">
        <f>$B8+1</f>
        <v>16561</v>
      </c>
      <c r="C9">
        <f t="shared" ref="C9:C72" si="1">WEEKDAY(B9,2)</f>
        <v>5</v>
      </c>
      <c r="D9">
        <f t="shared" si="0"/>
        <v>0</v>
      </c>
      <c r="E9" s="5">
        <f>99.7%*$E8</f>
        <v>3.988</v>
      </c>
      <c r="F9" s="5">
        <f>99.7%*$F8</f>
        <v>9.9700000000000006</v>
      </c>
      <c r="G9">
        <f t="shared" ref="G9:G72" si="2">20-D9</f>
        <v>20</v>
      </c>
      <c r="H9">
        <v>4</v>
      </c>
      <c r="I9">
        <f>90%*($G9*$E9+$H9*$F9)</f>
        <v>107.67600000000002</v>
      </c>
    </row>
    <row r="10" spans="1:9" x14ac:dyDescent="0.25">
      <c r="A10">
        <v>3</v>
      </c>
      <c r="B10" s="1">
        <f>$B9+1</f>
        <v>16562</v>
      </c>
      <c r="C10">
        <f t="shared" si="1"/>
        <v>6</v>
      </c>
      <c r="D10">
        <f t="shared" si="0"/>
        <v>0</v>
      </c>
      <c r="E10" s="5">
        <f>99.7%*$E9</f>
        <v>3.9760360000000001</v>
      </c>
      <c r="F10" s="5">
        <f>99.7%*$F9</f>
        <v>9.9400900000000014</v>
      </c>
      <c r="G10">
        <f t="shared" si="2"/>
        <v>20</v>
      </c>
      <c r="H10">
        <v>4</v>
      </c>
      <c r="I10">
        <f>90%*($G10*$E10+$H10*$F10)</f>
        <v>107.35297200000001</v>
      </c>
    </row>
    <row r="11" spans="1:9" x14ac:dyDescent="0.25">
      <c r="A11">
        <v>4</v>
      </c>
      <c r="B11" s="1">
        <f t="shared" ref="B11:B74" si="3">$B10+1</f>
        <v>16563</v>
      </c>
      <c r="C11">
        <f t="shared" si="1"/>
        <v>7</v>
      </c>
      <c r="D11">
        <v>0</v>
      </c>
      <c r="E11" s="5">
        <f>99.7%*$E10</f>
        <v>3.9641078919999999</v>
      </c>
      <c r="F11" s="5">
        <f>99.7%*$F10</f>
        <v>9.9102697300000013</v>
      </c>
      <c r="G11">
        <f t="shared" si="2"/>
        <v>20</v>
      </c>
      <c r="H11">
        <v>4</v>
      </c>
      <c r="I11">
        <f>90%*($G11*$E11+$H11*$F11)</f>
        <v>107.03091308400001</v>
      </c>
    </row>
    <row r="12" spans="1:9" x14ac:dyDescent="0.25">
      <c r="A12">
        <v>5</v>
      </c>
      <c r="B12" s="1">
        <f t="shared" si="3"/>
        <v>16564</v>
      </c>
      <c r="C12">
        <f t="shared" si="1"/>
        <v>1</v>
      </c>
      <c r="D12">
        <f t="shared" si="0"/>
        <v>0</v>
      </c>
      <c r="E12" s="5">
        <f>99.7%*$E11</f>
        <v>3.9522155683240001</v>
      </c>
      <c r="F12" s="5">
        <f>99.7%*$F11</f>
        <v>9.8805389208100021</v>
      </c>
      <c r="G12">
        <f t="shared" si="2"/>
        <v>20</v>
      </c>
      <c r="H12">
        <v>4</v>
      </c>
      <c r="I12">
        <f>90%*($G12*$E12+$H12*$F12)</f>
        <v>106.70982034474802</v>
      </c>
    </row>
    <row r="13" spans="1:9" x14ac:dyDescent="0.25">
      <c r="A13">
        <v>6</v>
      </c>
      <c r="B13" s="1">
        <f t="shared" si="3"/>
        <v>16565</v>
      </c>
      <c r="C13">
        <f t="shared" si="1"/>
        <v>2</v>
      </c>
      <c r="D13">
        <f t="shared" si="0"/>
        <v>0</v>
      </c>
      <c r="E13" s="5">
        <f>99.7%*$E12</f>
        <v>3.940358921619028</v>
      </c>
      <c r="F13" s="5">
        <f>99.7%*$F12</f>
        <v>9.8508973040475727</v>
      </c>
      <c r="G13">
        <f t="shared" si="2"/>
        <v>20</v>
      </c>
      <c r="H13">
        <v>4</v>
      </c>
      <c r="I13">
        <f>90%*($G13*$E13+$H13*$F13)</f>
        <v>106.38969088371377</v>
      </c>
    </row>
    <row r="14" spans="1:9" x14ac:dyDescent="0.25">
      <c r="A14">
        <v>7</v>
      </c>
      <c r="B14" s="1">
        <f t="shared" si="3"/>
        <v>16566</v>
      </c>
      <c r="C14">
        <f t="shared" si="1"/>
        <v>3</v>
      </c>
      <c r="D14">
        <f t="shared" si="0"/>
        <v>0</v>
      </c>
      <c r="E14" s="5">
        <f>99.7%*$E13</f>
        <v>3.928537844854171</v>
      </c>
      <c r="F14" s="5">
        <f>99.7%*$F13</f>
        <v>9.8213446121354302</v>
      </c>
      <c r="G14">
        <f t="shared" si="2"/>
        <v>20</v>
      </c>
      <c r="H14">
        <v>4</v>
      </c>
      <c r="I14">
        <f>90%*($G14*$E14+$H14*$F14)</f>
        <v>106.07052181106262</v>
      </c>
    </row>
    <row r="15" spans="1:9" x14ac:dyDescent="0.25">
      <c r="A15">
        <v>8</v>
      </c>
      <c r="B15" s="1">
        <f t="shared" si="3"/>
        <v>16567</v>
      </c>
      <c r="C15">
        <f t="shared" si="1"/>
        <v>4</v>
      </c>
      <c r="D15">
        <f t="shared" si="0"/>
        <v>0</v>
      </c>
      <c r="E15" s="5">
        <f>99.7%*$E14</f>
        <v>3.9167522313196086</v>
      </c>
      <c r="F15" s="5">
        <f>99.7%*$F14</f>
        <v>9.7918805782990237</v>
      </c>
      <c r="G15">
        <f t="shared" si="2"/>
        <v>20</v>
      </c>
      <c r="H15">
        <v>4</v>
      </c>
      <c r="I15">
        <f>90%*($G15*$E15+$H15*$F15)</f>
        <v>105.75231024562945</v>
      </c>
    </row>
    <row r="16" spans="1:9" x14ac:dyDescent="0.25">
      <c r="A16">
        <v>9</v>
      </c>
      <c r="B16" s="1">
        <f t="shared" si="3"/>
        <v>16568</v>
      </c>
      <c r="C16">
        <f t="shared" si="1"/>
        <v>5</v>
      </c>
      <c r="D16">
        <f t="shared" si="0"/>
        <v>0</v>
      </c>
      <c r="E16" s="5">
        <f>99.7%*$E15</f>
        <v>3.9050019746256499</v>
      </c>
      <c r="F16" s="5">
        <f>99.7%*$F15</f>
        <v>9.7625049365641274</v>
      </c>
      <c r="G16">
        <f t="shared" si="2"/>
        <v>20</v>
      </c>
      <c r="H16">
        <v>4</v>
      </c>
      <c r="I16">
        <f>90%*($G16*$E16+$H16*$F16)</f>
        <v>105.43505331489256</v>
      </c>
    </row>
    <row r="17" spans="1:9" x14ac:dyDescent="0.25">
      <c r="A17">
        <v>10</v>
      </c>
      <c r="B17" s="1">
        <f t="shared" si="3"/>
        <v>16569</v>
      </c>
      <c r="C17">
        <f t="shared" si="1"/>
        <v>6</v>
      </c>
      <c r="D17">
        <f t="shared" si="0"/>
        <v>0</v>
      </c>
      <c r="E17" s="5">
        <f>99.7%*$E16</f>
        <v>3.8932869687017728</v>
      </c>
      <c r="F17" s="5">
        <f>99.7%*$F16</f>
        <v>9.7332174217544356</v>
      </c>
      <c r="G17">
        <f t="shared" si="2"/>
        <v>20</v>
      </c>
      <c r="H17">
        <v>4</v>
      </c>
      <c r="I17">
        <f>90%*($G17*$E17+$H17*$F17)</f>
        <v>105.11874815494788</v>
      </c>
    </row>
    <row r="18" spans="1:9" x14ac:dyDescent="0.25">
      <c r="A18">
        <v>11</v>
      </c>
      <c r="B18" s="1">
        <f t="shared" si="3"/>
        <v>16570</v>
      </c>
      <c r="C18">
        <f t="shared" si="1"/>
        <v>7</v>
      </c>
      <c r="D18">
        <f>IF(C18=7,2,0)</f>
        <v>2</v>
      </c>
      <c r="E18" s="5">
        <f>99.7%*$E17</f>
        <v>3.8816071077956673</v>
      </c>
      <c r="F18" s="5">
        <f>99.7%*$F17</f>
        <v>9.7040177694891714</v>
      </c>
      <c r="G18">
        <f t="shared" si="2"/>
        <v>18</v>
      </c>
      <c r="H18">
        <v>4</v>
      </c>
      <c r="I18">
        <f>90%*($G18*$E18+$H18*$F18)</f>
        <v>97.816499116450828</v>
      </c>
    </row>
    <row r="19" spans="1:9" x14ac:dyDescent="0.25">
      <c r="A19">
        <v>12</v>
      </c>
      <c r="B19" s="1">
        <f t="shared" si="3"/>
        <v>16571</v>
      </c>
      <c r="C19">
        <f t="shared" si="1"/>
        <v>1</v>
      </c>
      <c r="D19">
        <f t="shared" ref="D19:D82" si="4">IF(C19=7,2,0)</f>
        <v>0</v>
      </c>
      <c r="E19" s="5">
        <f>99.7%*$E18</f>
        <v>3.8699622864722802</v>
      </c>
      <c r="F19" s="5">
        <f>99.7%*$F18</f>
        <v>9.6749057161807031</v>
      </c>
      <c r="G19">
        <f t="shared" si="2"/>
        <v>20</v>
      </c>
      <c r="H19">
        <v>4</v>
      </c>
      <c r="I19">
        <f>90%*($G19*$E19+$H19*$F19)</f>
        <v>104.48898173475158</v>
      </c>
    </row>
    <row r="20" spans="1:9" x14ac:dyDescent="0.25">
      <c r="A20">
        <v>13</v>
      </c>
      <c r="B20" s="1">
        <f t="shared" si="3"/>
        <v>16572</v>
      </c>
      <c r="C20">
        <f t="shared" si="1"/>
        <v>2</v>
      </c>
      <c r="D20">
        <f t="shared" si="4"/>
        <v>0</v>
      </c>
      <c r="E20" s="5">
        <f>99.7%*$E19</f>
        <v>3.8583523996128632</v>
      </c>
      <c r="F20" s="5">
        <f>99.7%*$F19</f>
        <v>9.6458809990321601</v>
      </c>
      <c r="G20">
        <f t="shared" si="2"/>
        <v>20</v>
      </c>
      <c r="H20">
        <v>4</v>
      </c>
      <c r="I20">
        <f>90%*($G20*$E20+$H20*$F20)</f>
        <v>104.17551478954731</v>
      </c>
    </row>
    <row r="21" spans="1:9" x14ac:dyDescent="0.25">
      <c r="A21">
        <v>14</v>
      </c>
      <c r="B21" s="1">
        <f t="shared" si="3"/>
        <v>16573</v>
      </c>
      <c r="C21">
        <f t="shared" si="1"/>
        <v>3</v>
      </c>
      <c r="D21">
        <f t="shared" si="4"/>
        <v>0</v>
      </c>
      <c r="E21" s="5">
        <f>99.7%*$E20</f>
        <v>3.8467773424140246</v>
      </c>
      <c r="F21" s="5">
        <f>99.7%*$F20</f>
        <v>9.6169433560350637</v>
      </c>
      <c r="G21">
        <f t="shared" si="2"/>
        <v>20</v>
      </c>
      <c r="H21">
        <v>4</v>
      </c>
      <c r="I21">
        <f>90%*($G21*$E21+$H21*$F21)</f>
        <v>103.86298824517868</v>
      </c>
    </row>
    <row r="22" spans="1:9" x14ac:dyDescent="0.25">
      <c r="A22">
        <v>15</v>
      </c>
      <c r="B22" s="1">
        <f t="shared" si="3"/>
        <v>16574</v>
      </c>
      <c r="C22">
        <f t="shared" si="1"/>
        <v>4</v>
      </c>
      <c r="D22">
        <f t="shared" si="4"/>
        <v>0</v>
      </c>
      <c r="E22" s="5">
        <f>99.7%*$E21</f>
        <v>3.8352370103867823</v>
      </c>
      <c r="F22" s="5">
        <f>99.7%*$F21</f>
        <v>9.5880925259669585</v>
      </c>
      <c r="G22">
        <f t="shared" si="2"/>
        <v>20</v>
      </c>
      <c r="H22">
        <v>4</v>
      </c>
      <c r="I22">
        <f>90%*($G22*$E22+$H22*$F22)</f>
        <v>103.55139928044314</v>
      </c>
    </row>
    <row r="23" spans="1:9" x14ac:dyDescent="0.25">
      <c r="A23">
        <v>16</v>
      </c>
      <c r="B23" s="1">
        <f t="shared" si="3"/>
        <v>16575</v>
      </c>
      <c r="C23">
        <f t="shared" si="1"/>
        <v>5</v>
      </c>
      <c r="D23">
        <f t="shared" si="4"/>
        <v>0</v>
      </c>
      <c r="E23" s="5">
        <f>99.7%*$E22</f>
        <v>3.8237312993556221</v>
      </c>
      <c r="F23" s="5">
        <f>99.7%*$F22</f>
        <v>9.5593282483890576</v>
      </c>
      <c r="G23">
        <f t="shared" si="2"/>
        <v>20</v>
      </c>
      <c r="H23">
        <v>4</v>
      </c>
      <c r="I23">
        <f>90%*($G23*$E23+$H23*$F23)</f>
        <v>103.2407450826018</v>
      </c>
    </row>
    <row r="24" spans="1:9" x14ac:dyDescent="0.25">
      <c r="A24">
        <v>17</v>
      </c>
      <c r="B24" s="1">
        <f t="shared" si="3"/>
        <v>16576</v>
      </c>
      <c r="C24">
        <f t="shared" si="1"/>
        <v>6</v>
      </c>
      <c r="D24">
        <f t="shared" si="4"/>
        <v>0</v>
      </c>
      <c r="E24" s="5">
        <f>99.7%*$E23</f>
        <v>3.8122601054575553</v>
      </c>
      <c r="F24" s="5">
        <f>99.7%*$F23</f>
        <v>9.5306502636438903</v>
      </c>
      <c r="G24">
        <f t="shared" si="2"/>
        <v>20</v>
      </c>
      <c r="H24">
        <v>4</v>
      </c>
      <c r="I24">
        <f>90%*($G24*$E24+$H24*$F24)</f>
        <v>102.93102284735401</v>
      </c>
    </row>
    <row r="25" spans="1:9" x14ac:dyDescent="0.25">
      <c r="A25">
        <v>18</v>
      </c>
      <c r="B25" s="1">
        <f t="shared" si="3"/>
        <v>16577</v>
      </c>
      <c r="C25">
        <f t="shared" si="1"/>
        <v>7</v>
      </c>
      <c r="D25">
        <f t="shared" si="4"/>
        <v>2</v>
      </c>
      <c r="E25" s="5">
        <f>99.7%*$E24</f>
        <v>3.8008233251411827</v>
      </c>
      <c r="F25" s="5">
        <f>99.7%*$F24</f>
        <v>9.5020583128529594</v>
      </c>
      <c r="G25">
        <f t="shared" si="2"/>
        <v>18</v>
      </c>
      <c r="H25">
        <v>4</v>
      </c>
      <c r="I25">
        <f>90%*($G25*$E25+$H25*$F25)</f>
        <v>95.780747793557808</v>
      </c>
    </row>
    <row r="26" spans="1:9" x14ac:dyDescent="0.25">
      <c r="A26">
        <v>19</v>
      </c>
      <c r="B26" s="1">
        <f t="shared" si="3"/>
        <v>16578</v>
      </c>
      <c r="C26">
        <f t="shared" si="1"/>
        <v>1</v>
      </c>
      <c r="D26">
        <f t="shared" si="4"/>
        <v>0</v>
      </c>
      <c r="E26" s="5">
        <f>99.7%*$E25</f>
        <v>3.7894208551657593</v>
      </c>
      <c r="F26" s="5">
        <f>99.7%*$F25</f>
        <v>9.4735521379143997</v>
      </c>
      <c r="G26">
        <f t="shared" si="2"/>
        <v>20</v>
      </c>
      <c r="H26">
        <v>4</v>
      </c>
      <c r="I26">
        <f>90%*($G26*$E26+$H26*$F26)</f>
        <v>102.31436308947551</v>
      </c>
    </row>
    <row r="27" spans="1:9" x14ac:dyDescent="0.25">
      <c r="A27">
        <v>20</v>
      </c>
      <c r="B27" s="1">
        <f t="shared" si="3"/>
        <v>16579</v>
      </c>
      <c r="C27">
        <f t="shared" si="1"/>
        <v>2</v>
      </c>
      <c r="D27">
        <f t="shared" si="4"/>
        <v>0</v>
      </c>
      <c r="E27" s="5">
        <f>99.7%*$E26</f>
        <v>3.7780525926002619</v>
      </c>
      <c r="F27" s="5">
        <f>99.7%*$F26</f>
        <v>9.4451314815006562</v>
      </c>
      <c r="G27">
        <f t="shared" si="2"/>
        <v>20</v>
      </c>
      <c r="H27">
        <v>4</v>
      </c>
      <c r="I27">
        <f>90%*($G27*$E27+$H27*$F27)</f>
        <v>102.00742000020708</v>
      </c>
    </row>
    <row r="28" spans="1:9" x14ac:dyDescent="0.25">
      <c r="A28">
        <v>21</v>
      </c>
      <c r="B28" s="1">
        <f t="shared" si="3"/>
        <v>16580</v>
      </c>
      <c r="C28">
        <f t="shared" si="1"/>
        <v>3</v>
      </c>
      <c r="D28">
        <f t="shared" si="4"/>
        <v>0</v>
      </c>
      <c r="E28" s="5">
        <f>99.7%*$E27</f>
        <v>3.7667184348224612</v>
      </c>
      <c r="F28" s="5">
        <f>99.7%*$F27</f>
        <v>9.416796087056154</v>
      </c>
      <c r="G28">
        <f t="shared" si="2"/>
        <v>20</v>
      </c>
      <c r="H28">
        <v>4</v>
      </c>
      <c r="I28">
        <f>90%*($G28*$E28+$H28*$F28)</f>
        <v>101.70139774020646</v>
      </c>
    </row>
    <row r="29" spans="1:9" x14ac:dyDescent="0.25">
      <c r="A29">
        <v>22</v>
      </c>
      <c r="B29" s="1">
        <f t="shared" si="3"/>
        <v>16581</v>
      </c>
      <c r="C29">
        <f t="shared" si="1"/>
        <v>4</v>
      </c>
      <c r="D29">
        <f t="shared" si="4"/>
        <v>0</v>
      </c>
      <c r="E29" s="5">
        <f>99.7%*$E28</f>
        <v>3.7554182795179938</v>
      </c>
      <c r="F29" s="5">
        <f>99.7%*$F28</f>
        <v>9.3885456987949851</v>
      </c>
      <c r="G29">
        <f t="shared" si="2"/>
        <v>20</v>
      </c>
      <c r="H29">
        <v>4</v>
      </c>
      <c r="I29">
        <f>90%*($G29*$E29+$H29*$F29)</f>
        <v>101.39629354698585</v>
      </c>
    </row>
    <row r="30" spans="1:9" x14ac:dyDescent="0.25">
      <c r="A30">
        <v>23</v>
      </c>
      <c r="B30" s="1">
        <f t="shared" si="3"/>
        <v>16582</v>
      </c>
      <c r="C30">
        <f t="shared" si="1"/>
        <v>5</v>
      </c>
      <c r="D30">
        <f t="shared" si="4"/>
        <v>0</v>
      </c>
      <c r="E30" s="5">
        <f>99.7%*$E29</f>
        <v>3.74415202467944</v>
      </c>
      <c r="F30" s="5">
        <f>99.7%*$F29</f>
        <v>9.3603800616985993</v>
      </c>
      <c r="G30">
        <f t="shared" si="2"/>
        <v>20</v>
      </c>
      <c r="H30">
        <v>4</v>
      </c>
      <c r="I30">
        <f>90%*($G30*$E30+$H30*$F30)</f>
        <v>101.09210466634488</v>
      </c>
    </row>
    <row r="31" spans="1:9" x14ac:dyDescent="0.25">
      <c r="A31">
        <v>24</v>
      </c>
      <c r="B31" s="1">
        <f t="shared" si="3"/>
        <v>16583</v>
      </c>
      <c r="C31">
        <f t="shared" si="1"/>
        <v>6</v>
      </c>
      <c r="D31">
        <f t="shared" si="4"/>
        <v>0</v>
      </c>
      <c r="E31" s="5">
        <f>99.7%*$E30</f>
        <v>3.7329195686054018</v>
      </c>
      <c r="F31" s="5">
        <f>99.7%*$F30</f>
        <v>9.3322989215135035</v>
      </c>
      <c r="G31">
        <f t="shared" si="2"/>
        <v>20</v>
      </c>
      <c r="H31">
        <v>4</v>
      </c>
      <c r="I31">
        <f>90%*($G31*$E31+$H31*$F31)</f>
        <v>100.78882835234586</v>
      </c>
    </row>
    <row r="32" spans="1:9" x14ac:dyDescent="0.25">
      <c r="A32">
        <v>25</v>
      </c>
      <c r="B32" s="1">
        <f t="shared" si="3"/>
        <v>16584</v>
      </c>
      <c r="C32">
        <f t="shared" si="1"/>
        <v>7</v>
      </c>
      <c r="D32">
        <f t="shared" si="4"/>
        <v>2</v>
      </c>
      <c r="E32" s="5">
        <f>99.7%*$E31</f>
        <v>3.7217208098995855</v>
      </c>
      <c r="F32" s="5">
        <f>99.7%*$F31</f>
        <v>9.3043020247489636</v>
      </c>
      <c r="G32">
        <f t="shared" si="2"/>
        <v>18</v>
      </c>
      <c r="H32">
        <v>4</v>
      </c>
      <c r="I32">
        <f>90%*($G32*$E32+$H32*$F32)</f>
        <v>93.787364409469546</v>
      </c>
    </row>
    <row r="33" spans="1:9" x14ac:dyDescent="0.25">
      <c r="A33">
        <v>26</v>
      </c>
      <c r="B33" s="1">
        <f t="shared" si="3"/>
        <v>16585</v>
      </c>
      <c r="C33">
        <f t="shared" si="1"/>
        <v>1</v>
      </c>
      <c r="D33">
        <f t="shared" si="4"/>
        <v>0</v>
      </c>
      <c r="E33" s="5">
        <f>99.7%*$E32</f>
        <v>3.7105556474698869</v>
      </c>
      <c r="F33" s="5">
        <f>99.7%*$F32</f>
        <v>9.2763891186747163</v>
      </c>
      <c r="G33">
        <f t="shared" si="2"/>
        <v>20</v>
      </c>
      <c r="H33">
        <v>4</v>
      </c>
      <c r="I33">
        <f>90%*($G33*$E33+$H33*$F33)</f>
        <v>100.18500248168695</v>
      </c>
    </row>
    <row r="34" spans="1:9" x14ac:dyDescent="0.25">
      <c r="A34">
        <v>27</v>
      </c>
      <c r="B34" s="1">
        <f t="shared" si="3"/>
        <v>16586</v>
      </c>
      <c r="C34">
        <f t="shared" si="1"/>
        <v>2</v>
      </c>
      <c r="D34">
        <f t="shared" si="4"/>
        <v>0</v>
      </c>
      <c r="E34" s="5">
        <f>99.7%*$E33</f>
        <v>3.6994239805274773</v>
      </c>
      <c r="F34" s="5">
        <f>99.7%*$F33</f>
        <v>9.2485599513186916</v>
      </c>
      <c r="G34">
        <f t="shared" si="2"/>
        <v>20</v>
      </c>
      <c r="H34">
        <v>4</v>
      </c>
      <c r="I34">
        <f>90%*($G34*$E34+$H34*$F34)</f>
        <v>99.884447474241881</v>
      </c>
    </row>
    <row r="35" spans="1:9" x14ac:dyDescent="0.25">
      <c r="A35">
        <v>28</v>
      </c>
      <c r="B35" s="1">
        <f t="shared" si="3"/>
        <v>16587</v>
      </c>
      <c r="C35">
        <f t="shared" si="1"/>
        <v>3</v>
      </c>
      <c r="D35">
        <f t="shared" si="4"/>
        <v>0</v>
      </c>
      <c r="E35" s="5">
        <f>99.7%*$E34</f>
        <v>3.6883257085858947</v>
      </c>
      <c r="F35" s="5">
        <f>99.7%*$F34</f>
        <v>9.2208142714647359</v>
      </c>
      <c r="G35">
        <f t="shared" si="2"/>
        <v>20</v>
      </c>
      <c r="H35">
        <v>4</v>
      </c>
      <c r="I35">
        <f>90%*($G35*$E35+$H35*$F35)</f>
        <v>99.584794131819152</v>
      </c>
    </row>
    <row r="36" spans="1:9" x14ac:dyDescent="0.25">
      <c r="A36">
        <v>29</v>
      </c>
      <c r="B36" s="1">
        <f t="shared" si="3"/>
        <v>16588</v>
      </c>
      <c r="C36">
        <f t="shared" si="1"/>
        <v>4</v>
      </c>
      <c r="D36">
        <f t="shared" si="4"/>
        <v>0</v>
      </c>
      <c r="E36" s="5">
        <f>99.7%*$E35</f>
        <v>3.6772607314601369</v>
      </c>
      <c r="F36" s="5">
        <f>99.7%*$F35</f>
        <v>9.1931518286503415</v>
      </c>
      <c r="G36">
        <f t="shared" si="2"/>
        <v>20</v>
      </c>
      <c r="H36">
        <v>4</v>
      </c>
      <c r="I36">
        <f>90%*($G36*$E36+$H36*$F36)</f>
        <v>99.286039749423679</v>
      </c>
    </row>
    <row r="37" spans="1:9" x14ac:dyDescent="0.25">
      <c r="A37">
        <v>30</v>
      </c>
      <c r="B37" s="1">
        <f t="shared" si="3"/>
        <v>16589</v>
      </c>
      <c r="C37">
        <f t="shared" si="1"/>
        <v>5</v>
      </c>
      <c r="D37">
        <f t="shared" si="4"/>
        <v>0</v>
      </c>
      <c r="E37" s="5">
        <f>99.7%*$E36</f>
        <v>3.6662289492657565</v>
      </c>
      <c r="F37" s="5">
        <f>99.7%*$F36</f>
        <v>9.165572373164391</v>
      </c>
      <c r="G37">
        <f t="shared" si="2"/>
        <v>20</v>
      </c>
      <c r="H37">
        <v>4</v>
      </c>
      <c r="I37">
        <f>90%*($G37*$E37+$H37*$F37)</f>
        <v>98.988181630175418</v>
      </c>
    </row>
    <row r="38" spans="1:9" x14ac:dyDescent="0.25">
      <c r="A38">
        <v>31</v>
      </c>
      <c r="B38" s="1">
        <f t="shared" si="3"/>
        <v>16590</v>
      </c>
      <c r="C38">
        <f t="shared" si="1"/>
        <v>6</v>
      </c>
      <c r="D38">
        <f t="shared" si="4"/>
        <v>0</v>
      </c>
      <c r="E38" s="5">
        <f>99.7%*$E37</f>
        <v>3.6552302624179593</v>
      </c>
      <c r="F38" s="5">
        <f>99.7%*$F37</f>
        <v>9.1380756560448972</v>
      </c>
      <c r="G38">
        <f t="shared" si="2"/>
        <v>20</v>
      </c>
      <c r="H38">
        <v>4</v>
      </c>
      <c r="I38">
        <f>90%*($G38*$E38+$H38*$F38)</f>
        <v>98.691217085284904</v>
      </c>
    </row>
    <row r="39" spans="1:9" x14ac:dyDescent="0.25">
      <c r="A39">
        <v>32</v>
      </c>
      <c r="B39" s="1">
        <f t="shared" si="3"/>
        <v>16591</v>
      </c>
      <c r="C39">
        <f t="shared" si="1"/>
        <v>7</v>
      </c>
      <c r="D39">
        <f t="shared" si="4"/>
        <v>2</v>
      </c>
      <c r="E39" s="5">
        <f>99.7%*$E38</f>
        <v>3.6442645716307056</v>
      </c>
      <c r="F39" s="5">
        <f>99.7%*$F38</f>
        <v>9.110661429076762</v>
      </c>
      <c r="G39">
        <f t="shared" si="2"/>
        <v>18</v>
      </c>
      <c r="H39">
        <v>4</v>
      </c>
      <c r="I39">
        <f>90%*($G39*$E39+$H39*$F39)</f>
        <v>91.835467205093764</v>
      </c>
    </row>
    <row r="40" spans="1:9" x14ac:dyDescent="0.25">
      <c r="A40">
        <v>33</v>
      </c>
      <c r="B40" s="1">
        <f t="shared" si="3"/>
        <v>16592</v>
      </c>
      <c r="C40">
        <f t="shared" si="1"/>
        <v>1</v>
      </c>
      <c r="D40">
        <f t="shared" si="4"/>
        <v>0</v>
      </c>
      <c r="E40" s="5">
        <f>99.7%*$E39</f>
        <v>3.6333317779158136</v>
      </c>
      <c r="F40" s="5">
        <f>99.7%*$F39</f>
        <v>9.0833294447895323</v>
      </c>
      <c r="G40">
        <f t="shared" si="2"/>
        <v>20</v>
      </c>
      <c r="H40">
        <v>4</v>
      </c>
      <c r="I40">
        <f>90%*($G40*$E40+$H40*$F40)</f>
        <v>98.099958003726968</v>
      </c>
    </row>
    <row r="41" spans="1:9" x14ac:dyDescent="0.25">
      <c r="A41">
        <v>34</v>
      </c>
      <c r="B41" s="1">
        <f t="shared" si="3"/>
        <v>16593</v>
      </c>
      <c r="C41">
        <f t="shared" si="1"/>
        <v>2</v>
      </c>
      <c r="D41">
        <f t="shared" si="4"/>
        <v>0</v>
      </c>
      <c r="E41" s="5">
        <f>99.7%*$E40</f>
        <v>3.622431782582066</v>
      </c>
      <c r="F41" s="5">
        <f>99.7%*$F40</f>
        <v>9.0560794564551639</v>
      </c>
      <c r="G41">
        <f t="shared" si="2"/>
        <v>20</v>
      </c>
      <c r="H41">
        <v>4</v>
      </c>
      <c r="I41">
        <f>90%*($G41*$E41+$H41*$F41)</f>
        <v>97.805658129715795</v>
      </c>
    </row>
    <row r="42" spans="1:9" x14ac:dyDescent="0.25">
      <c r="A42">
        <v>35</v>
      </c>
      <c r="B42" s="1">
        <f t="shared" si="3"/>
        <v>16594</v>
      </c>
      <c r="C42">
        <f t="shared" si="1"/>
        <v>3</v>
      </c>
      <c r="D42">
        <f t="shared" si="4"/>
        <v>0</v>
      </c>
      <c r="E42" s="5">
        <f>99.7%*$E41</f>
        <v>3.61156448723432</v>
      </c>
      <c r="F42" s="5">
        <f>99.7%*$F41</f>
        <v>9.0289112180857991</v>
      </c>
      <c r="G42">
        <f t="shared" si="2"/>
        <v>20</v>
      </c>
      <c r="H42">
        <v>4</v>
      </c>
      <c r="I42">
        <f>90%*($G42*$E42+$H42*$F42)</f>
        <v>97.512241155326635</v>
      </c>
    </row>
    <row r="43" spans="1:9" x14ac:dyDescent="0.25">
      <c r="A43">
        <v>36</v>
      </c>
      <c r="B43" s="1">
        <f t="shared" si="3"/>
        <v>16595</v>
      </c>
      <c r="C43">
        <f t="shared" si="1"/>
        <v>4</v>
      </c>
      <c r="D43">
        <f t="shared" si="4"/>
        <v>0</v>
      </c>
      <c r="E43" s="5">
        <f>99.7%*$E42</f>
        <v>3.6007297937726168</v>
      </c>
      <c r="F43" s="5">
        <f>99.7%*$F42</f>
        <v>9.0018244844315412</v>
      </c>
      <c r="G43">
        <f t="shared" si="2"/>
        <v>20</v>
      </c>
      <c r="H43">
        <v>4</v>
      </c>
      <c r="I43">
        <f>90%*($G43*$E43+$H43*$F43)</f>
        <v>97.219704431860649</v>
      </c>
    </row>
    <row r="44" spans="1:9" x14ac:dyDescent="0.25">
      <c r="A44">
        <v>37</v>
      </c>
      <c r="B44" s="1">
        <f t="shared" si="3"/>
        <v>16596</v>
      </c>
      <c r="C44">
        <f t="shared" si="1"/>
        <v>5</v>
      </c>
      <c r="D44">
        <f t="shared" si="4"/>
        <v>0</v>
      </c>
      <c r="E44" s="5">
        <f>99.7%*$E43</f>
        <v>3.5899276043912991</v>
      </c>
      <c r="F44" s="5">
        <f>99.7%*$F43</f>
        <v>8.974819010978246</v>
      </c>
      <c r="G44">
        <f t="shared" si="2"/>
        <v>20</v>
      </c>
      <c r="H44">
        <v>4</v>
      </c>
      <c r="I44">
        <f>90%*($G44*$E44+$H44*$F44)</f>
        <v>96.928045318565069</v>
      </c>
    </row>
    <row r="45" spans="1:9" x14ac:dyDescent="0.25">
      <c r="A45">
        <v>38</v>
      </c>
      <c r="B45" s="1">
        <f t="shared" si="3"/>
        <v>16597</v>
      </c>
      <c r="C45">
        <f t="shared" si="1"/>
        <v>6</v>
      </c>
      <c r="D45">
        <f t="shared" si="4"/>
        <v>0</v>
      </c>
      <c r="E45" s="5">
        <f>99.7%*$E44</f>
        <v>3.579157821578125</v>
      </c>
      <c r="F45" s="5">
        <f>99.7%*$F44</f>
        <v>8.9478945539453107</v>
      </c>
      <c r="G45">
        <f t="shared" si="2"/>
        <v>20</v>
      </c>
      <c r="H45">
        <v>4</v>
      </c>
      <c r="I45">
        <f>90%*($G45*$E45+$H45*$F45)</f>
        <v>96.637261182609365</v>
      </c>
    </row>
    <row r="46" spans="1:9" x14ac:dyDescent="0.25">
      <c r="A46">
        <v>39</v>
      </c>
      <c r="B46" s="1">
        <f t="shared" si="3"/>
        <v>16598</v>
      </c>
      <c r="C46">
        <f t="shared" si="1"/>
        <v>7</v>
      </c>
      <c r="D46">
        <f t="shared" si="4"/>
        <v>2</v>
      </c>
      <c r="E46" s="5">
        <f>99.7%*$E45</f>
        <v>3.5684203481133907</v>
      </c>
      <c r="F46" s="5">
        <f>99.7%*$F45</f>
        <v>8.9210508702834748</v>
      </c>
      <c r="G46">
        <f t="shared" si="2"/>
        <v>18</v>
      </c>
      <c r="H46">
        <v>4</v>
      </c>
      <c r="I46">
        <f>90%*($G46*$E46+$H46*$F46)</f>
        <v>89.924192772457431</v>
      </c>
    </row>
    <row r="47" spans="1:9" x14ac:dyDescent="0.25">
      <c r="A47">
        <v>40</v>
      </c>
      <c r="B47" s="1">
        <f t="shared" si="3"/>
        <v>16599</v>
      </c>
      <c r="C47">
        <f t="shared" si="1"/>
        <v>1</v>
      </c>
      <c r="D47">
        <f t="shared" si="4"/>
        <v>0</v>
      </c>
      <c r="E47" s="5">
        <f>99.7%*$E46</f>
        <v>3.5577150870690506</v>
      </c>
      <c r="F47" s="5">
        <f>99.7%*$F46</f>
        <v>8.8942877176726238</v>
      </c>
      <c r="G47">
        <f t="shared" si="2"/>
        <v>20</v>
      </c>
      <c r="H47">
        <v>4</v>
      </c>
      <c r="I47">
        <f>90%*($G47*$E47+$H47*$F47)</f>
        <v>96.058307350864354</v>
      </c>
    </row>
    <row r="48" spans="1:9" x14ac:dyDescent="0.25">
      <c r="A48">
        <v>41</v>
      </c>
      <c r="B48" s="1">
        <f t="shared" si="3"/>
        <v>16600</v>
      </c>
      <c r="C48">
        <f t="shared" si="1"/>
        <v>2</v>
      </c>
      <c r="D48">
        <f t="shared" si="4"/>
        <v>0</v>
      </c>
      <c r="E48" s="5">
        <f>99.7%*$E47</f>
        <v>3.5470419418078434</v>
      </c>
      <c r="F48" s="5">
        <f>99.7%*$F47</f>
        <v>8.8676048545196053</v>
      </c>
      <c r="G48">
        <f t="shared" si="2"/>
        <v>20</v>
      </c>
      <c r="H48">
        <v>4</v>
      </c>
      <c r="I48">
        <f>90%*($G48*$E48+$H48*$F48)</f>
        <v>95.770132428811763</v>
      </c>
    </row>
    <row r="49" spans="1:9" x14ac:dyDescent="0.25">
      <c r="A49">
        <v>42</v>
      </c>
      <c r="B49" s="1">
        <f t="shared" si="3"/>
        <v>16601</v>
      </c>
      <c r="C49">
        <f t="shared" si="1"/>
        <v>3</v>
      </c>
      <c r="D49">
        <f t="shared" si="4"/>
        <v>0</v>
      </c>
      <c r="E49" s="5">
        <f>99.7%*$E48</f>
        <v>3.5364008159824198</v>
      </c>
      <c r="F49" s="5">
        <f>99.7%*$F48</f>
        <v>8.8410020399560469</v>
      </c>
      <c r="G49">
        <f t="shared" si="2"/>
        <v>20</v>
      </c>
      <c r="H49">
        <v>4</v>
      </c>
      <c r="I49">
        <f>90%*($G49*$E49+$H49*$F49)</f>
        <v>95.482822031525316</v>
      </c>
    </row>
    <row r="50" spans="1:9" x14ac:dyDescent="0.25">
      <c r="A50">
        <v>43</v>
      </c>
      <c r="B50" s="1">
        <f t="shared" si="3"/>
        <v>16602</v>
      </c>
      <c r="C50">
        <f t="shared" si="1"/>
        <v>4</v>
      </c>
      <c r="D50">
        <f t="shared" si="4"/>
        <v>0</v>
      </c>
      <c r="E50" s="5">
        <f>99.7%*$E49</f>
        <v>3.5257916135344725</v>
      </c>
      <c r="F50" s="5">
        <f>99.7%*$F49</f>
        <v>8.8144790338361787</v>
      </c>
      <c r="G50">
        <f t="shared" si="2"/>
        <v>20</v>
      </c>
      <c r="H50">
        <v>4</v>
      </c>
      <c r="I50">
        <f>90%*($G50*$E50+$H50*$F50)</f>
        <v>95.196373565430747</v>
      </c>
    </row>
    <row r="51" spans="1:9" x14ac:dyDescent="0.25">
      <c r="A51">
        <v>44</v>
      </c>
      <c r="B51" s="1">
        <f t="shared" si="3"/>
        <v>16603</v>
      </c>
      <c r="C51">
        <f t="shared" si="1"/>
        <v>5</v>
      </c>
      <c r="D51">
        <f t="shared" si="4"/>
        <v>0</v>
      </c>
      <c r="E51" s="5">
        <f>99.7%*$E50</f>
        <v>3.515214238693869</v>
      </c>
      <c r="F51" s="5">
        <f>99.7%*$F50</f>
        <v>8.7880355967346695</v>
      </c>
      <c r="G51">
        <f t="shared" si="2"/>
        <v>20</v>
      </c>
      <c r="H51">
        <v>4</v>
      </c>
      <c r="I51">
        <f>90%*($G51*$E51+$H51*$F51)</f>
        <v>94.91078444473446</v>
      </c>
    </row>
    <row r="52" spans="1:9" x14ac:dyDescent="0.25">
      <c r="A52">
        <v>45</v>
      </c>
      <c r="B52" s="1">
        <f t="shared" si="3"/>
        <v>16604</v>
      </c>
      <c r="C52">
        <f t="shared" si="1"/>
        <v>6</v>
      </c>
      <c r="D52">
        <f t="shared" si="4"/>
        <v>0</v>
      </c>
      <c r="E52" s="5">
        <f>99.7%*$E51</f>
        <v>3.5046685959777872</v>
      </c>
      <c r="F52" s="5">
        <f>99.7%*$F51</f>
        <v>8.7616714899444652</v>
      </c>
      <c r="G52">
        <f t="shared" si="2"/>
        <v>20</v>
      </c>
      <c r="H52">
        <v>4</v>
      </c>
      <c r="I52">
        <f>90%*($G52*$E52+$H52*$F52)</f>
        <v>94.626052091400254</v>
      </c>
    </row>
    <row r="53" spans="1:9" x14ac:dyDescent="0.25">
      <c r="A53">
        <v>46</v>
      </c>
      <c r="B53" s="1">
        <f t="shared" si="3"/>
        <v>16605</v>
      </c>
      <c r="C53">
        <f t="shared" si="1"/>
        <v>7</v>
      </c>
      <c r="D53">
        <f t="shared" si="4"/>
        <v>2</v>
      </c>
      <c r="E53" s="5">
        <f>99.7%*$E52</f>
        <v>3.4941545901898539</v>
      </c>
      <c r="F53" s="5">
        <f>99.7%*$F52</f>
        <v>8.7353864754746322</v>
      </c>
      <c r="G53">
        <f t="shared" si="2"/>
        <v>18</v>
      </c>
      <c r="H53">
        <v>4</v>
      </c>
      <c r="I53">
        <f>90%*($G53*$E53+$H53*$F53)</f>
        <v>88.052695672784324</v>
      </c>
    </row>
    <row r="54" spans="1:9" x14ac:dyDescent="0.25">
      <c r="A54">
        <v>47</v>
      </c>
      <c r="B54" s="1">
        <f t="shared" si="3"/>
        <v>16606</v>
      </c>
      <c r="C54">
        <f t="shared" si="1"/>
        <v>1</v>
      </c>
      <c r="D54">
        <f t="shared" si="4"/>
        <v>0</v>
      </c>
      <c r="E54" s="5">
        <f>99.7%*$E53</f>
        <v>3.4836721264192843</v>
      </c>
      <c r="F54" s="5">
        <f>99.7%*$F53</f>
        <v>8.709180316048208</v>
      </c>
      <c r="G54">
        <f t="shared" si="2"/>
        <v>20</v>
      </c>
      <c r="H54">
        <v>4</v>
      </c>
      <c r="I54">
        <f>90%*($G54*$E54+$H54*$F54)</f>
        <v>94.059147413320673</v>
      </c>
    </row>
    <row r="55" spans="1:9" x14ac:dyDescent="0.25">
      <c r="A55">
        <v>48</v>
      </c>
      <c r="B55" s="1">
        <f t="shared" si="3"/>
        <v>16607</v>
      </c>
      <c r="C55">
        <f t="shared" si="1"/>
        <v>2</v>
      </c>
      <c r="D55">
        <f t="shared" si="4"/>
        <v>0</v>
      </c>
      <c r="E55" s="5">
        <f>99.7%*$E54</f>
        <v>3.4732211100400265</v>
      </c>
      <c r="F55" s="5">
        <f>99.7%*$F54</f>
        <v>8.6830527751000641</v>
      </c>
      <c r="G55">
        <f t="shared" si="2"/>
        <v>20</v>
      </c>
      <c r="H55">
        <v>4</v>
      </c>
      <c r="I55">
        <f>90%*($G55*$E55+$H55*$F55)</f>
        <v>93.776969971080717</v>
      </c>
    </row>
    <row r="56" spans="1:9" x14ac:dyDescent="0.25">
      <c r="A56">
        <v>49</v>
      </c>
      <c r="B56" s="1">
        <f t="shared" si="3"/>
        <v>16608</v>
      </c>
      <c r="C56">
        <f t="shared" si="1"/>
        <v>3</v>
      </c>
      <c r="D56">
        <f t="shared" si="4"/>
        <v>0</v>
      </c>
      <c r="E56" s="5">
        <f>99.7%*$E55</f>
        <v>3.4628014467099066</v>
      </c>
      <c r="F56" s="5">
        <f>99.7%*$F55</f>
        <v>8.6570036167747642</v>
      </c>
      <c r="G56">
        <f t="shared" si="2"/>
        <v>20</v>
      </c>
      <c r="H56">
        <v>4</v>
      </c>
      <c r="I56">
        <f>90%*($G56*$E56+$H56*$F56)</f>
        <v>93.495639061167481</v>
      </c>
    </row>
    <row r="57" spans="1:9" x14ac:dyDescent="0.25">
      <c r="A57">
        <v>50</v>
      </c>
      <c r="B57" s="1">
        <f t="shared" si="3"/>
        <v>16609</v>
      </c>
      <c r="C57">
        <f t="shared" si="1"/>
        <v>4</v>
      </c>
      <c r="D57">
        <f t="shared" si="4"/>
        <v>0</v>
      </c>
      <c r="E57" s="5">
        <f>99.7%*$E56</f>
        <v>3.452413042369777</v>
      </c>
      <c r="F57" s="5">
        <f>99.7%*$F56</f>
        <v>8.6310326059244407</v>
      </c>
      <c r="G57">
        <f t="shared" si="2"/>
        <v>20</v>
      </c>
      <c r="H57">
        <v>4</v>
      </c>
      <c r="I57">
        <f>90%*($G57*$E57+$H57*$F57)</f>
        <v>93.215152143983971</v>
      </c>
    </row>
    <row r="58" spans="1:9" x14ac:dyDescent="0.25">
      <c r="A58">
        <v>51</v>
      </c>
      <c r="B58" s="1">
        <f t="shared" si="3"/>
        <v>16610</v>
      </c>
      <c r="C58">
        <f t="shared" si="1"/>
        <v>5</v>
      </c>
      <c r="D58">
        <f t="shared" si="4"/>
        <v>0</v>
      </c>
      <c r="E58" s="5">
        <f>99.7%*$E57</f>
        <v>3.4420558032426678</v>
      </c>
      <c r="F58" s="5">
        <f>99.7%*$F57</f>
        <v>8.6051395081066673</v>
      </c>
      <c r="G58">
        <f t="shared" si="2"/>
        <v>20</v>
      </c>
      <c r="H58">
        <v>4</v>
      </c>
      <c r="I58">
        <f>90%*($G58*$E58+$H58*$F58)</f>
        <v>92.935506687552021</v>
      </c>
    </row>
    <row r="59" spans="1:9" x14ac:dyDescent="0.25">
      <c r="A59">
        <v>52</v>
      </c>
      <c r="B59" s="1">
        <f t="shared" si="3"/>
        <v>16611</v>
      </c>
      <c r="C59">
        <f t="shared" si="1"/>
        <v>6</v>
      </c>
      <c r="D59">
        <f t="shared" si="4"/>
        <v>0</v>
      </c>
      <c r="E59" s="5">
        <f>99.7%*$E58</f>
        <v>3.4317296358329399</v>
      </c>
      <c r="F59" s="5">
        <f>99.7%*$F58</f>
        <v>8.5793240895823466</v>
      </c>
      <c r="G59">
        <f t="shared" si="2"/>
        <v>20</v>
      </c>
      <c r="H59">
        <v>4</v>
      </c>
      <c r="I59">
        <f>90%*($G59*$E59+$H59*$F59)</f>
        <v>92.656700167489376</v>
      </c>
    </row>
    <row r="60" spans="1:9" x14ac:dyDescent="0.25">
      <c r="A60">
        <v>53</v>
      </c>
      <c r="B60" s="1">
        <f t="shared" si="3"/>
        <v>16612</v>
      </c>
      <c r="C60">
        <f t="shared" si="1"/>
        <v>7</v>
      </c>
      <c r="D60">
        <f t="shared" si="4"/>
        <v>2</v>
      </c>
      <c r="E60" s="5">
        <f>99.7%*$E59</f>
        <v>3.4214344469254412</v>
      </c>
      <c r="F60" s="5">
        <f>99.7%*$F59</f>
        <v>8.5535861173135999</v>
      </c>
      <c r="G60">
        <f t="shared" si="2"/>
        <v>18</v>
      </c>
      <c r="H60">
        <v>4</v>
      </c>
      <c r="I60">
        <f>90%*($G60*$E60+$H60*$F60)</f>
        <v>86.220148062521105</v>
      </c>
    </row>
    <row r="61" spans="1:9" x14ac:dyDescent="0.25">
      <c r="A61">
        <v>54</v>
      </c>
      <c r="B61" s="1">
        <f t="shared" si="3"/>
        <v>16613</v>
      </c>
      <c r="C61">
        <f t="shared" si="1"/>
        <v>1</v>
      </c>
      <c r="D61">
        <f t="shared" si="4"/>
        <v>0</v>
      </c>
      <c r="E61" s="5">
        <f>99.7%*$E60</f>
        <v>3.4111701435846649</v>
      </c>
      <c r="F61" s="5">
        <f>99.7%*$F60</f>
        <v>8.5279253589616584</v>
      </c>
      <c r="G61">
        <f t="shared" si="2"/>
        <v>20</v>
      </c>
      <c r="H61">
        <v>4</v>
      </c>
      <c r="I61">
        <f>90%*($G61*$E61+$H61*$F61)</f>
        <v>92.101593876785927</v>
      </c>
    </row>
    <row r="62" spans="1:9" x14ac:dyDescent="0.25">
      <c r="A62">
        <v>55</v>
      </c>
      <c r="B62" s="1">
        <f t="shared" si="3"/>
        <v>16614</v>
      </c>
      <c r="C62">
        <f t="shared" si="1"/>
        <v>2</v>
      </c>
      <c r="D62">
        <f t="shared" si="4"/>
        <v>0</v>
      </c>
      <c r="E62" s="5">
        <f>99.7%*$E61</f>
        <v>3.4009366331539108</v>
      </c>
      <c r="F62" s="5">
        <f>99.7%*$F61</f>
        <v>8.5023415828847728</v>
      </c>
      <c r="G62">
        <f t="shared" si="2"/>
        <v>20</v>
      </c>
      <c r="H62">
        <v>4</v>
      </c>
      <c r="I62">
        <f>90%*($G62*$E62+$H62*$F62)</f>
        <v>91.825289095155568</v>
      </c>
    </row>
    <row r="63" spans="1:9" x14ac:dyDescent="0.25">
      <c r="A63">
        <v>56</v>
      </c>
      <c r="B63" s="1">
        <f t="shared" si="3"/>
        <v>16615</v>
      </c>
      <c r="C63">
        <f t="shared" si="1"/>
        <v>3</v>
      </c>
      <c r="D63">
        <f t="shared" si="4"/>
        <v>0</v>
      </c>
      <c r="E63" s="5">
        <f>99.7%*$E62</f>
        <v>3.3907338232544491</v>
      </c>
      <c r="F63" s="5">
        <f>99.7%*$F62</f>
        <v>8.4768345581361189</v>
      </c>
      <c r="G63">
        <f t="shared" si="2"/>
        <v>20</v>
      </c>
      <c r="H63">
        <v>4</v>
      </c>
      <c r="I63">
        <f>90%*($G63*$E63+$H63*$F63)</f>
        <v>91.549813227870118</v>
      </c>
    </row>
    <row r="64" spans="1:9" x14ac:dyDescent="0.25">
      <c r="A64">
        <v>57</v>
      </c>
      <c r="B64" s="1">
        <f t="shared" si="3"/>
        <v>16616</v>
      </c>
      <c r="C64">
        <f t="shared" si="1"/>
        <v>4</v>
      </c>
      <c r="D64">
        <f t="shared" si="4"/>
        <v>0</v>
      </c>
      <c r="E64" s="5">
        <f>99.7%*$E63</f>
        <v>3.3805616217846857</v>
      </c>
      <c r="F64" s="5">
        <f>99.7%*$F63</f>
        <v>8.4514040544617099</v>
      </c>
      <c r="G64">
        <f t="shared" si="2"/>
        <v>20</v>
      </c>
      <c r="H64">
        <v>4</v>
      </c>
      <c r="I64">
        <f>90%*($G64*$E64+$H64*$F64)</f>
        <v>91.275163788186489</v>
      </c>
    </row>
    <row r="65" spans="1:9" x14ac:dyDescent="0.25">
      <c r="A65">
        <v>58</v>
      </c>
      <c r="B65" s="1">
        <f t="shared" si="3"/>
        <v>16617</v>
      </c>
      <c r="C65">
        <f t="shared" si="1"/>
        <v>5</v>
      </c>
      <c r="D65">
        <f t="shared" si="4"/>
        <v>0</v>
      </c>
      <c r="E65" s="5">
        <f>99.7%*$E64</f>
        <v>3.3704199369193315</v>
      </c>
      <c r="F65" s="5">
        <f>99.7%*$F64</f>
        <v>8.4260498422983243</v>
      </c>
      <c r="G65">
        <f t="shared" si="2"/>
        <v>20</v>
      </c>
      <c r="H65">
        <v>4</v>
      </c>
      <c r="I65">
        <f>90%*($G65*$E65+$H65*$F65)</f>
        <v>91.001338296821956</v>
      </c>
    </row>
    <row r="66" spans="1:9" x14ac:dyDescent="0.25">
      <c r="A66">
        <v>59</v>
      </c>
      <c r="B66" s="1">
        <f t="shared" si="3"/>
        <v>16618</v>
      </c>
      <c r="C66">
        <f t="shared" si="1"/>
        <v>6</v>
      </c>
      <c r="D66">
        <f t="shared" si="4"/>
        <v>0</v>
      </c>
      <c r="E66" s="5">
        <f>99.7%*$E65</f>
        <v>3.3603086771085735</v>
      </c>
      <c r="F66" s="5">
        <f>99.7%*$F65</f>
        <v>8.4007716927714302</v>
      </c>
      <c r="G66">
        <f t="shared" si="2"/>
        <v>20</v>
      </c>
      <c r="H66">
        <v>4</v>
      </c>
      <c r="I66">
        <f>90%*($G66*$E66+$H66*$F66)</f>
        <v>90.728334281931481</v>
      </c>
    </row>
    <row r="67" spans="1:9" x14ac:dyDescent="0.25">
      <c r="A67">
        <v>60</v>
      </c>
      <c r="B67" s="1">
        <f t="shared" si="3"/>
        <v>16619</v>
      </c>
      <c r="C67">
        <f t="shared" si="1"/>
        <v>7</v>
      </c>
      <c r="D67">
        <f t="shared" si="4"/>
        <v>2</v>
      </c>
      <c r="E67" s="5">
        <f>99.7%*$E66</f>
        <v>3.3502277510772478</v>
      </c>
      <c r="F67" s="5">
        <f>99.7%*$F66</f>
        <v>8.3755693776931164</v>
      </c>
      <c r="G67">
        <f t="shared" si="2"/>
        <v>18</v>
      </c>
      <c r="H67">
        <v>4</v>
      </c>
      <c r="I67">
        <f>90%*($G67*$E67+$H67*$F67)</f>
        <v>84.425739327146644</v>
      </c>
    </row>
    <row r="68" spans="1:9" x14ac:dyDescent="0.25">
      <c r="A68">
        <v>61</v>
      </c>
      <c r="B68" s="1">
        <f t="shared" si="3"/>
        <v>16620</v>
      </c>
      <c r="C68">
        <f t="shared" si="1"/>
        <v>1</v>
      </c>
      <c r="D68">
        <f t="shared" si="4"/>
        <v>0</v>
      </c>
      <c r="E68" s="5">
        <f>99.7%*$E67</f>
        <v>3.3401770678240159</v>
      </c>
      <c r="F68" s="5">
        <f>99.7%*$F67</f>
        <v>8.3504426695600369</v>
      </c>
      <c r="G68">
        <f t="shared" si="2"/>
        <v>20</v>
      </c>
      <c r="H68">
        <v>4</v>
      </c>
      <c r="I68">
        <f>90%*($G68*$E68+$H68*$F68)</f>
        <v>90.184780831248418</v>
      </c>
    </row>
    <row r="69" spans="1:9" x14ac:dyDescent="0.25">
      <c r="A69">
        <v>62</v>
      </c>
      <c r="B69" s="1">
        <f t="shared" si="3"/>
        <v>16621</v>
      </c>
      <c r="C69">
        <f t="shared" si="1"/>
        <v>2</v>
      </c>
      <c r="D69">
        <f t="shared" si="4"/>
        <v>0</v>
      </c>
      <c r="E69" s="5">
        <f>99.7%*$E68</f>
        <v>3.3301565366205437</v>
      </c>
      <c r="F69" s="5">
        <f>99.7%*$F68</f>
        <v>8.3253913415513576</v>
      </c>
      <c r="G69">
        <f t="shared" si="2"/>
        <v>20</v>
      </c>
      <c r="H69">
        <v>4</v>
      </c>
      <c r="I69">
        <f>90%*($G69*$E69+$H69*$F69)</f>
        <v>89.914226488754679</v>
      </c>
    </row>
    <row r="70" spans="1:9" x14ac:dyDescent="0.25">
      <c r="A70">
        <v>63</v>
      </c>
      <c r="B70" s="1">
        <f t="shared" si="3"/>
        <v>16622</v>
      </c>
      <c r="C70">
        <f t="shared" si="1"/>
        <v>3</v>
      </c>
      <c r="D70">
        <f t="shared" si="4"/>
        <v>0</v>
      </c>
      <c r="E70" s="5">
        <f>99.7%*$E69</f>
        <v>3.3201660670106818</v>
      </c>
      <c r="F70" s="5">
        <f>99.7%*$F69</f>
        <v>8.3004151675267028</v>
      </c>
      <c r="G70">
        <f t="shared" si="2"/>
        <v>20</v>
      </c>
      <c r="H70">
        <v>4</v>
      </c>
      <c r="I70">
        <f>90%*($G70*$E70+$H70*$F70)</f>
        <v>89.644483809288403</v>
      </c>
    </row>
    <row r="71" spans="1:9" x14ac:dyDescent="0.25">
      <c r="A71">
        <v>64</v>
      </c>
      <c r="B71" s="1">
        <f t="shared" si="3"/>
        <v>16623</v>
      </c>
      <c r="C71">
        <f t="shared" si="1"/>
        <v>4</v>
      </c>
      <c r="D71">
        <f t="shared" si="4"/>
        <v>0</v>
      </c>
      <c r="E71" s="5">
        <f>99.7%*$E70</f>
        <v>3.3102055688096499</v>
      </c>
      <c r="F71" s="5">
        <f>99.7%*$F70</f>
        <v>8.2755139220241229</v>
      </c>
      <c r="G71">
        <f t="shared" si="2"/>
        <v>20</v>
      </c>
      <c r="H71">
        <v>4</v>
      </c>
      <c r="I71">
        <f>90%*($G71*$E71+$H71*$F71)</f>
        <v>89.375550357860547</v>
      </c>
    </row>
    <row r="72" spans="1:9" x14ac:dyDescent="0.25">
      <c r="A72">
        <v>65</v>
      </c>
      <c r="B72" s="1">
        <f t="shared" si="3"/>
        <v>16624</v>
      </c>
      <c r="C72">
        <f t="shared" si="1"/>
        <v>5</v>
      </c>
      <c r="D72">
        <f t="shared" si="4"/>
        <v>0</v>
      </c>
      <c r="E72" s="5">
        <f>99.7%*$E71</f>
        <v>3.3002749521032211</v>
      </c>
      <c r="F72" s="5">
        <f>99.7%*$F71</f>
        <v>8.25068738025805</v>
      </c>
      <c r="G72">
        <f t="shared" si="2"/>
        <v>20</v>
      </c>
      <c r="H72">
        <v>4</v>
      </c>
      <c r="I72">
        <f>90%*($G72*$E72+$H72*$F72)</f>
        <v>89.107423706786975</v>
      </c>
    </row>
    <row r="73" spans="1:9" x14ac:dyDescent="0.25">
      <c r="A73">
        <v>66</v>
      </c>
      <c r="B73" s="1">
        <f t="shared" si="3"/>
        <v>16625</v>
      </c>
      <c r="C73">
        <f t="shared" ref="C73:C114" si="5">WEEKDAY(B73,2)</f>
        <v>6</v>
      </c>
      <c r="D73">
        <f t="shared" si="4"/>
        <v>0</v>
      </c>
      <c r="E73" s="5">
        <f>99.7%*$E72</f>
        <v>3.2903741272469116</v>
      </c>
      <c r="F73" s="5">
        <f>99.7%*$F72</f>
        <v>8.2259353181172763</v>
      </c>
      <c r="G73">
        <f t="shared" ref="G73:G114" si="6">20-D73</f>
        <v>20</v>
      </c>
      <c r="H73">
        <v>4</v>
      </c>
      <c r="I73">
        <f>90%*($G73*$E73+$H73*$F73)</f>
        <v>88.840101435666611</v>
      </c>
    </row>
    <row r="74" spans="1:9" x14ac:dyDescent="0.25">
      <c r="A74">
        <v>67</v>
      </c>
      <c r="B74" s="1">
        <f t="shared" si="3"/>
        <v>16626</v>
      </c>
      <c r="C74">
        <f t="shared" si="5"/>
        <v>7</v>
      </c>
      <c r="D74">
        <f t="shared" si="4"/>
        <v>2</v>
      </c>
      <c r="E74" s="5">
        <f>99.7%*$E73</f>
        <v>3.2805030048651709</v>
      </c>
      <c r="F74" s="5">
        <f>99.7%*$F73</f>
        <v>8.2012575121629236</v>
      </c>
      <c r="G74">
        <f t="shared" si="6"/>
        <v>18</v>
      </c>
      <c r="H74">
        <v>4</v>
      </c>
      <c r="I74">
        <f t="shared" ref="I74:I114" si="7">90%*($G74*$E74+$H74*$F74)</f>
        <v>82.668675722602302</v>
      </c>
    </row>
    <row r="75" spans="1:9" x14ac:dyDescent="0.25">
      <c r="A75">
        <v>68</v>
      </c>
      <c r="B75" s="1">
        <f t="shared" ref="B75:B114" si="8">$B74+1</f>
        <v>16627</v>
      </c>
      <c r="C75">
        <f t="shared" si="5"/>
        <v>1</v>
      </c>
      <c r="D75">
        <f t="shared" si="4"/>
        <v>0</v>
      </c>
      <c r="E75" s="5">
        <f>99.7%*$E74</f>
        <v>3.2706614958505753</v>
      </c>
      <c r="F75" s="5">
        <f>99.7%*$F74</f>
        <v>8.1766537396264347</v>
      </c>
      <c r="G75">
        <f t="shared" si="6"/>
        <v>20</v>
      </c>
      <c r="H75">
        <v>4</v>
      </c>
      <c r="I75">
        <f t="shared" si="7"/>
        <v>88.307860387965519</v>
      </c>
    </row>
    <row r="76" spans="1:9" x14ac:dyDescent="0.25">
      <c r="A76">
        <v>69</v>
      </c>
      <c r="B76" s="1">
        <f t="shared" si="8"/>
        <v>16628</v>
      </c>
      <c r="C76">
        <f t="shared" si="5"/>
        <v>2</v>
      </c>
      <c r="D76">
        <f t="shared" si="4"/>
        <v>0</v>
      </c>
      <c r="E76" s="5">
        <f>99.7%*$E75</f>
        <v>3.2608495113630234</v>
      </c>
      <c r="F76" s="5">
        <f>99.7%*$F75</f>
        <v>8.1521237784075549</v>
      </c>
      <c r="G76">
        <f t="shared" si="6"/>
        <v>20</v>
      </c>
      <c r="H76">
        <v>4</v>
      </c>
      <c r="I76">
        <f t="shared" si="7"/>
        <v>88.04293680680162</v>
      </c>
    </row>
    <row r="77" spans="1:9" x14ac:dyDescent="0.25">
      <c r="A77">
        <v>70</v>
      </c>
      <c r="B77" s="1">
        <f t="shared" si="8"/>
        <v>16629</v>
      </c>
      <c r="C77">
        <f t="shared" si="5"/>
        <v>3</v>
      </c>
      <c r="D77">
        <f t="shared" si="4"/>
        <v>0</v>
      </c>
      <c r="E77" s="5">
        <f>99.7%*$E76</f>
        <v>3.2510669628289341</v>
      </c>
      <c r="F77" s="5">
        <f>99.7%*$F76</f>
        <v>8.127667407072332</v>
      </c>
      <c r="G77">
        <f t="shared" si="6"/>
        <v>20</v>
      </c>
      <c r="H77">
        <v>4</v>
      </c>
      <c r="I77">
        <f t="shared" si="7"/>
        <v>87.778807996381218</v>
      </c>
    </row>
    <row r="78" spans="1:9" x14ac:dyDescent="0.25">
      <c r="A78">
        <v>71</v>
      </c>
      <c r="B78" s="1">
        <f t="shared" si="8"/>
        <v>16630</v>
      </c>
      <c r="C78">
        <f t="shared" si="5"/>
        <v>4</v>
      </c>
      <c r="D78">
        <f t="shared" si="4"/>
        <v>0</v>
      </c>
      <c r="E78" s="5">
        <f>99.7%*$E77</f>
        <v>3.2413137619404475</v>
      </c>
      <c r="F78" s="5">
        <f>99.7%*$F77</f>
        <v>8.1032844048511148</v>
      </c>
      <c r="G78">
        <f t="shared" si="6"/>
        <v>20</v>
      </c>
      <c r="H78">
        <v>4</v>
      </c>
      <c r="I78">
        <f t="shared" si="7"/>
        <v>87.515471572392059</v>
      </c>
    </row>
    <row r="79" spans="1:9" x14ac:dyDescent="0.25">
      <c r="A79">
        <v>72</v>
      </c>
      <c r="B79" s="1">
        <f t="shared" si="8"/>
        <v>16631</v>
      </c>
      <c r="C79">
        <f t="shared" si="5"/>
        <v>5</v>
      </c>
      <c r="D79">
        <f t="shared" si="4"/>
        <v>0</v>
      </c>
      <c r="E79" s="5">
        <f>99.7%*$E78</f>
        <v>3.2315898206546261</v>
      </c>
      <c r="F79" s="5">
        <f>99.7%*$F78</f>
        <v>8.078974551636561</v>
      </c>
      <c r="G79">
        <f t="shared" si="6"/>
        <v>20</v>
      </c>
      <c r="H79">
        <v>4</v>
      </c>
      <c r="I79">
        <f t="shared" si="7"/>
        <v>87.252925157674881</v>
      </c>
    </row>
    <row r="80" spans="1:9" x14ac:dyDescent="0.25">
      <c r="A80" s="13">
        <v>73</v>
      </c>
      <c r="B80" s="14">
        <f t="shared" si="8"/>
        <v>16632</v>
      </c>
      <c r="C80">
        <f t="shared" si="5"/>
        <v>6</v>
      </c>
      <c r="D80">
        <f t="shared" si="4"/>
        <v>0</v>
      </c>
      <c r="E80" s="5">
        <f>99.7%*$E79</f>
        <v>3.2218950511926621</v>
      </c>
      <c r="F80" s="5">
        <f>99.7%*$F79</f>
        <v>8.0547376279816518</v>
      </c>
      <c r="G80">
        <f t="shared" si="6"/>
        <v>20</v>
      </c>
      <c r="H80">
        <v>4</v>
      </c>
      <c r="I80">
        <f t="shared" si="7"/>
        <v>86.991166382201868</v>
      </c>
    </row>
    <row r="81" spans="1:9" x14ac:dyDescent="0.25">
      <c r="A81">
        <v>74</v>
      </c>
      <c r="B81" s="1">
        <f t="shared" si="8"/>
        <v>16633</v>
      </c>
      <c r="C81">
        <f t="shared" si="5"/>
        <v>7</v>
      </c>
      <c r="D81">
        <f t="shared" si="4"/>
        <v>2</v>
      </c>
      <c r="E81" s="5">
        <f>99.7%*$E80</f>
        <v>3.2122293660390842</v>
      </c>
      <c r="F81" s="5">
        <f>99.7%*$F80</f>
        <v>8.0305734150977077</v>
      </c>
      <c r="G81">
        <f t="shared" si="6"/>
        <v>18</v>
      </c>
      <c r="H81">
        <v>4</v>
      </c>
      <c r="I81">
        <f t="shared" si="7"/>
        <v>80.948180024184907</v>
      </c>
    </row>
    <row r="82" spans="1:9" x14ac:dyDescent="0.25">
      <c r="A82">
        <v>75</v>
      </c>
      <c r="B82" s="1">
        <f t="shared" si="8"/>
        <v>16634</v>
      </c>
      <c r="C82">
        <f t="shared" si="5"/>
        <v>1</v>
      </c>
      <c r="D82">
        <f t="shared" si="4"/>
        <v>0</v>
      </c>
      <c r="E82" s="5">
        <f>99.7%*$E81</f>
        <v>3.202592677940967</v>
      </c>
      <c r="F82" s="5">
        <f>99.7%*$F81</f>
        <v>8.0064816948524147</v>
      </c>
      <c r="G82">
        <f t="shared" si="6"/>
        <v>20</v>
      </c>
      <c r="H82">
        <v>4</v>
      </c>
      <c r="I82">
        <f t="shared" si="7"/>
        <v>86.470002304406108</v>
      </c>
    </row>
    <row r="83" spans="1:9" x14ac:dyDescent="0.25">
      <c r="A83">
        <v>76</v>
      </c>
      <c r="B83" s="1">
        <f t="shared" si="8"/>
        <v>16635</v>
      </c>
      <c r="C83">
        <f t="shared" si="5"/>
        <v>2</v>
      </c>
      <c r="D83">
        <f t="shared" ref="D83:D114" si="9">IF(C83=7,2,0)</f>
        <v>0</v>
      </c>
      <c r="E83" s="5">
        <f>99.7%*$E82</f>
        <v>3.192984899907144</v>
      </c>
      <c r="F83" s="5">
        <f>99.7%*$F82</f>
        <v>7.982462249767857</v>
      </c>
      <c r="G83">
        <f t="shared" si="6"/>
        <v>20</v>
      </c>
      <c r="H83">
        <v>4</v>
      </c>
      <c r="I83">
        <f t="shared" si="7"/>
        <v>86.21059229749288</v>
      </c>
    </row>
    <row r="84" spans="1:9" x14ac:dyDescent="0.25">
      <c r="A84">
        <v>77</v>
      </c>
      <c r="B84" s="1">
        <f t="shared" si="8"/>
        <v>16636</v>
      </c>
      <c r="C84">
        <f t="shared" si="5"/>
        <v>3</v>
      </c>
      <c r="D84">
        <f t="shared" si="9"/>
        <v>0</v>
      </c>
      <c r="E84" s="5">
        <f>99.7%*$E83</f>
        <v>3.1834059452074226</v>
      </c>
      <c r="F84" s="5">
        <f>99.7%*$F83</f>
        <v>7.9585148630185536</v>
      </c>
      <c r="G84">
        <f t="shared" si="6"/>
        <v>20</v>
      </c>
      <c r="H84">
        <v>4</v>
      </c>
      <c r="I84">
        <f t="shared" si="7"/>
        <v>85.951960520600394</v>
      </c>
    </row>
    <row r="85" spans="1:9" x14ac:dyDescent="0.25">
      <c r="A85">
        <v>78</v>
      </c>
      <c r="B85" s="1">
        <f t="shared" si="8"/>
        <v>16637</v>
      </c>
      <c r="C85">
        <f t="shared" si="5"/>
        <v>4</v>
      </c>
      <c r="D85">
        <f t="shared" si="9"/>
        <v>0</v>
      </c>
      <c r="E85" s="5">
        <f>99.7%*$E84</f>
        <v>3.1738557273718002</v>
      </c>
      <c r="F85" s="5">
        <f>99.7%*$F84</f>
        <v>7.9346393184294977</v>
      </c>
      <c r="G85">
        <f t="shared" si="6"/>
        <v>20</v>
      </c>
      <c r="H85">
        <v>4</v>
      </c>
      <c r="I85">
        <f t="shared" si="7"/>
        <v>85.694104639038599</v>
      </c>
    </row>
    <row r="86" spans="1:9" x14ac:dyDescent="0.25">
      <c r="A86">
        <v>79</v>
      </c>
      <c r="B86" s="1">
        <f t="shared" si="8"/>
        <v>16638</v>
      </c>
      <c r="C86">
        <f t="shared" si="5"/>
        <v>5</v>
      </c>
      <c r="D86">
        <f t="shared" si="9"/>
        <v>0</v>
      </c>
      <c r="E86" s="5">
        <f>99.7%*$E85</f>
        <v>3.1643341601896848</v>
      </c>
      <c r="F86" s="5">
        <f>99.7%*$F85</f>
        <v>7.910835400474209</v>
      </c>
      <c r="G86">
        <f t="shared" si="6"/>
        <v>20</v>
      </c>
      <c r="H86">
        <v>4</v>
      </c>
      <c r="I86">
        <f t="shared" si="7"/>
        <v>85.43702232512149</v>
      </c>
    </row>
    <row r="87" spans="1:9" x14ac:dyDescent="0.25">
      <c r="A87">
        <v>80</v>
      </c>
      <c r="B87" s="1">
        <f t="shared" si="8"/>
        <v>16639</v>
      </c>
      <c r="C87">
        <f t="shared" si="5"/>
        <v>6</v>
      </c>
      <c r="D87">
        <f t="shared" si="9"/>
        <v>0</v>
      </c>
      <c r="E87" s="5">
        <f>99.7%*$E86</f>
        <v>3.1548411577091158</v>
      </c>
      <c r="F87" s="5">
        <f>99.7%*$F86</f>
        <v>7.8871028942727861</v>
      </c>
      <c r="G87">
        <f t="shared" si="6"/>
        <v>20</v>
      </c>
      <c r="H87">
        <v>4</v>
      </c>
      <c r="I87">
        <f t="shared" si="7"/>
        <v>85.180711258146118</v>
      </c>
    </row>
    <row r="88" spans="1:9" x14ac:dyDescent="0.25">
      <c r="A88">
        <v>81</v>
      </c>
      <c r="B88" s="1">
        <f t="shared" si="8"/>
        <v>16640</v>
      </c>
      <c r="C88">
        <f t="shared" si="5"/>
        <v>7</v>
      </c>
      <c r="D88">
        <f t="shared" si="9"/>
        <v>2</v>
      </c>
      <c r="E88" s="5">
        <f>99.7%*$E87</f>
        <v>3.1453766342359883</v>
      </c>
      <c r="F88" s="5">
        <f>99.7%*$F87</f>
        <v>7.8634415855899675</v>
      </c>
      <c r="G88">
        <f t="shared" si="6"/>
        <v>18</v>
      </c>
      <c r="H88">
        <v>4</v>
      </c>
      <c r="I88">
        <f t="shared" si="7"/>
        <v>79.263491182746904</v>
      </c>
    </row>
    <row r="89" spans="1:9" x14ac:dyDescent="0.25">
      <c r="A89">
        <v>82</v>
      </c>
      <c r="B89" s="1">
        <f t="shared" si="8"/>
        <v>16641</v>
      </c>
      <c r="C89">
        <f t="shared" si="5"/>
        <v>1</v>
      </c>
      <c r="D89">
        <f t="shared" si="9"/>
        <v>0</v>
      </c>
      <c r="E89" s="5">
        <f>99.7%*$E88</f>
        <v>3.1359405043332802</v>
      </c>
      <c r="F89" s="5">
        <f>99.7%*$F88</f>
        <v>7.8398512608331972</v>
      </c>
      <c r="G89">
        <f t="shared" si="6"/>
        <v>20</v>
      </c>
      <c r="H89">
        <v>4</v>
      </c>
      <c r="I89">
        <f t="shared" si="7"/>
        <v>84.670393616998567</v>
      </c>
    </row>
    <row r="90" spans="1:9" x14ac:dyDescent="0.25">
      <c r="A90">
        <v>83</v>
      </c>
      <c r="B90" s="1">
        <f t="shared" si="8"/>
        <v>16642</v>
      </c>
      <c r="C90">
        <f t="shared" si="5"/>
        <v>2</v>
      </c>
      <c r="D90">
        <f t="shared" si="9"/>
        <v>0</v>
      </c>
      <c r="E90" s="5">
        <f>99.7%*$E89</f>
        <v>3.1265326828202804</v>
      </c>
      <c r="F90" s="5">
        <f>99.7%*$F89</f>
        <v>7.8163317070506979</v>
      </c>
      <c r="G90">
        <f t="shared" si="6"/>
        <v>20</v>
      </c>
      <c r="H90">
        <v>4</v>
      </c>
      <c r="I90">
        <f t="shared" si="7"/>
        <v>84.416382436147558</v>
      </c>
    </row>
    <row r="91" spans="1:9" x14ac:dyDescent="0.25">
      <c r="A91">
        <v>84</v>
      </c>
      <c r="B91" s="1">
        <f t="shared" si="8"/>
        <v>16643</v>
      </c>
      <c r="C91">
        <f t="shared" si="5"/>
        <v>3</v>
      </c>
      <c r="D91">
        <f t="shared" si="9"/>
        <v>0</v>
      </c>
      <c r="E91" s="5">
        <f>99.7%*$E90</f>
        <v>3.1171530847718194</v>
      </c>
      <c r="F91" s="5">
        <f>99.7%*$F90</f>
        <v>7.7928827119295461</v>
      </c>
      <c r="G91">
        <f t="shared" si="6"/>
        <v>20</v>
      </c>
      <c r="H91">
        <v>4</v>
      </c>
      <c r="I91">
        <f t="shared" si="7"/>
        <v>84.16313328883912</v>
      </c>
    </row>
    <row r="92" spans="1:9" x14ac:dyDescent="0.25">
      <c r="A92">
        <v>85</v>
      </c>
      <c r="B92" s="1">
        <f t="shared" si="8"/>
        <v>16644</v>
      </c>
      <c r="C92">
        <f t="shared" si="5"/>
        <v>4</v>
      </c>
      <c r="D92">
        <f t="shared" si="9"/>
        <v>0</v>
      </c>
      <c r="E92" s="5">
        <f>99.7%*$E91</f>
        <v>3.1078016255175038</v>
      </c>
      <c r="F92" s="5">
        <f>99.7%*$F91</f>
        <v>7.7695040637937574</v>
      </c>
      <c r="G92">
        <f t="shared" si="6"/>
        <v>20</v>
      </c>
      <c r="H92">
        <v>4</v>
      </c>
      <c r="I92">
        <f t="shared" si="7"/>
        <v>83.910643888972601</v>
      </c>
    </row>
    <row r="93" spans="1:9" x14ac:dyDescent="0.25">
      <c r="A93">
        <v>86</v>
      </c>
      <c r="B93" s="1">
        <f t="shared" si="8"/>
        <v>16645</v>
      </c>
      <c r="C93">
        <f t="shared" si="5"/>
        <v>5</v>
      </c>
      <c r="D93">
        <f t="shared" si="9"/>
        <v>0</v>
      </c>
      <c r="E93" s="5">
        <f>99.7%*$E92</f>
        <v>3.0984782206409514</v>
      </c>
      <c r="F93" s="5">
        <f>99.7%*$F92</f>
        <v>7.7461955516023764</v>
      </c>
      <c r="G93">
        <f t="shared" si="6"/>
        <v>20</v>
      </c>
      <c r="H93">
        <v>4</v>
      </c>
      <c r="I93">
        <f t="shared" si="7"/>
        <v>83.658911957305676</v>
      </c>
    </row>
    <row r="94" spans="1:9" x14ac:dyDescent="0.25">
      <c r="A94">
        <v>87</v>
      </c>
      <c r="B94" s="1">
        <f t="shared" si="8"/>
        <v>16646</v>
      </c>
      <c r="C94">
        <f t="shared" si="5"/>
        <v>6</v>
      </c>
      <c r="D94">
        <f t="shared" si="9"/>
        <v>0</v>
      </c>
      <c r="E94" s="5">
        <f>99.7%*$E93</f>
        <v>3.0891827859790286</v>
      </c>
      <c r="F94" s="5">
        <f>99.7%*$F93</f>
        <v>7.7229569649475689</v>
      </c>
      <c r="G94">
        <f t="shared" si="6"/>
        <v>20</v>
      </c>
      <c r="H94">
        <v>4</v>
      </c>
      <c r="I94">
        <f t="shared" si="7"/>
        <v>83.40793522143376</v>
      </c>
    </row>
    <row r="95" spans="1:9" x14ac:dyDescent="0.25">
      <c r="A95">
        <v>88</v>
      </c>
      <c r="B95" s="1">
        <f t="shared" si="8"/>
        <v>16647</v>
      </c>
      <c r="C95">
        <f t="shared" si="5"/>
        <v>7</v>
      </c>
      <c r="D95">
        <f t="shared" si="9"/>
        <v>2</v>
      </c>
      <c r="E95" s="5">
        <f>99.7%*$E94</f>
        <v>3.0799152376210914</v>
      </c>
      <c r="F95" s="5">
        <f>99.7%*$F94</f>
        <v>7.6997880940527264</v>
      </c>
      <c r="G95">
        <f t="shared" si="6"/>
        <v>18</v>
      </c>
      <c r="H95">
        <v>4</v>
      </c>
      <c r="I95">
        <f t="shared" si="7"/>
        <v>77.613863988051492</v>
      </c>
    </row>
    <row r="96" spans="1:9" x14ac:dyDescent="0.25">
      <c r="A96">
        <v>89</v>
      </c>
      <c r="B96" s="1">
        <f t="shared" si="8"/>
        <v>16648</v>
      </c>
      <c r="C96">
        <f t="shared" si="5"/>
        <v>1</v>
      </c>
      <c r="D96">
        <f t="shared" si="9"/>
        <v>0</v>
      </c>
      <c r="E96" s="5">
        <f>99.7%*$E95</f>
        <v>3.070675491908228</v>
      </c>
      <c r="F96" s="5">
        <f>99.7%*$F95</f>
        <v>7.6766887297705679</v>
      </c>
      <c r="G96">
        <f t="shared" si="6"/>
        <v>20</v>
      </c>
      <c r="H96">
        <v>4</v>
      </c>
      <c r="I96">
        <f t="shared" si="7"/>
        <v>82.908238281522145</v>
      </c>
    </row>
    <row r="97" spans="1:9" x14ac:dyDescent="0.25">
      <c r="A97">
        <v>90</v>
      </c>
      <c r="B97" s="1">
        <f t="shared" si="8"/>
        <v>16649</v>
      </c>
      <c r="C97">
        <f t="shared" si="5"/>
        <v>2</v>
      </c>
      <c r="D97">
        <f t="shared" si="9"/>
        <v>0</v>
      </c>
      <c r="E97" s="5">
        <f>99.7%*$E96</f>
        <v>3.0614634654325035</v>
      </c>
      <c r="F97" s="5">
        <f>99.7%*$F96</f>
        <v>7.6536586635812558</v>
      </c>
      <c r="G97">
        <f t="shared" si="6"/>
        <v>20</v>
      </c>
      <c r="H97">
        <v>4</v>
      </c>
      <c r="I97">
        <f t="shared" si="7"/>
        <v>82.659513566677589</v>
      </c>
    </row>
    <row r="98" spans="1:9" x14ac:dyDescent="0.25">
      <c r="A98">
        <v>91</v>
      </c>
      <c r="B98" s="1">
        <f t="shared" si="8"/>
        <v>16650</v>
      </c>
      <c r="C98">
        <f t="shared" si="5"/>
        <v>3</v>
      </c>
      <c r="D98">
        <f t="shared" si="9"/>
        <v>0</v>
      </c>
      <c r="E98" s="5">
        <f>99.7%*$E97</f>
        <v>3.0522790750362061</v>
      </c>
      <c r="F98" s="5">
        <f>99.7%*$F97</f>
        <v>7.6306976875905121</v>
      </c>
      <c r="G98">
        <f t="shared" si="6"/>
        <v>20</v>
      </c>
      <c r="H98">
        <v>4</v>
      </c>
      <c r="I98">
        <f t="shared" si="7"/>
        <v>82.411535025977557</v>
      </c>
    </row>
    <row r="99" spans="1:9" x14ac:dyDescent="0.25">
      <c r="A99">
        <v>92</v>
      </c>
      <c r="B99" s="1">
        <f t="shared" si="8"/>
        <v>16651</v>
      </c>
      <c r="C99">
        <f t="shared" si="5"/>
        <v>4</v>
      </c>
      <c r="D99">
        <f t="shared" si="9"/>
        <v>0</v>
      </c>
      <c r="E99" s="5">
        <f>99.7%*$E98</f>
        <v>3.0431222378110974</v>
      </c>
      <c r="F99" s="5">
        <f>99.7%*$F98</f>
        <v>7.6078055945277407</v>
      </c>
      <c r="G99">
        <f t="shared" si="6"/>
        <v>20</v>
      </c>
      <c r="H99">
        <v>4</v>
      </c>
      <c r="I99">
        <f t="shared" si="7"/>
        <v>82.164300420899622</v>
      </c>
    </row>
    <row r="100" spans="1:9" x14ac:dyDescent="0.25">
      <c r="A100">
        <v>93</v>
      </c>
      <c r="B100" s="1">
        <f t="shared" si="8"/>
        <v>16652</v>
      </c>
      <c r="C100">
        <f t="shared" si="5"/>
        <v>5</v>
      </c>
      <c r="D100">
        <f t="shared" si="9"/>
        <v>0</v>
      </c>
      <c r="E100" s="5">
        <f>99.7%*$E99</f>
        <v>3.0339928710976642</v>
      </c>
      <c r="F100" s="5">
        <f>99.7%*$F99</f>
        <v>7.5849821777441573</v>
      </c>
      <c r="G100">
        <f t="shared" si="6"/>
        <v>20</v>
      </c>
      <c r="H100">
        <v>4</v>
      </c>
      <c r="I100">
        <f t="shared" si="7"/>
        <v>81.917807519636924</v>
      </c>
    </row>
    <row r="101" spans="1:9" x14ac:dyDescent="0.25">
      <c r="A101">
        <v>94</v>
      </c>
      <c r="B101" s="1">
        <f t="shared" si="8"/>
        <v>16653</v>
      </c>
      <c r="C101">
        <f t="shared" si="5"/>
        <v>6</v>
      </c>
      <c r="D101">
        <f t="shared" si="9"/>
        <v>0</v>
      </c>
      <c r="E101" s="5">
        <f>99.7%*$E100</f>
        <v>3.0248908924843714</v>
      </c>
      <c r="F101" s="5">
        <f>99.7%*$F100</f>
        <v>7.5622272312109251</v>
      </c>
      <c r="G101">
        <f t="shared" si="6"/>
        <v>20</v>
      </c>
      <c r="H101">
        <v>4</v>
      </c>
      <c r="I101">
        <f t="shared" si="7"/>
        <v>81.672054097078018</v>
      </c>
    </row>
    <row r="102" spans="1:9" x14ac:dyDescent="0.25">
      <c r="A102">
        <v>95</v>
      </c>
      <c r="B102" s="1">
        <f t="shared" si="8"/>
        <v>16654</v>
      </c>
      <c r="C102">
        <f t="shared" si="5"/>
        <v>7</v>
      </c>
      <c r="D102">
        <f t="shared" si="9"/>
        <v>2</v>
      </c>
      <c r="E102" s="5">
        <f>99.7%*$E101</f>
        <v>3.0158162198069181</v>
      </c>
      <c r="F102" s="5">
        <f>99.7%*$F101</f>
        <v>7.5395405495172927</v>
      </c>
      <c r="G102">
        <f t="shared" si="6"/>
        <v>18</v>
      </c>
      <c r="H102">
        <v>4</v>
      </c>
      <c r="I102">
        <f t="shared" si="7"/>
        <v>75.998568739134342</v>
      </c>
    </row>
    <row r="103" spans="1:9" x14ac:dyDescent="0.25">
      <c r="A103">
        <v>96</v>
      </c>
      <c r="B103" s="1">
        <f t="shared" si="8"/>
        <v>16655</v>
      </c>
      <c r="C103">
        <f t="shared" si="5"/>
        <v>1</v>
      </c>
      <c r="D103">
        <f t="shared" si="9"/>
        <v>0</v>
      </c>
      <c r="E103" s="5">
        <f>99.7%*$E102</f>
        <v>3.0067687711474971</v>
      </c>
      <c r="F103" s="5">
        <f>99.7%*$F102</f>
        <v>7.5169219278687409</v>
      </c>
      <c r="G103">
        <f t="shared" si="6"/>
        <v>20</v>
      </c>
      <c r="H103">
        <v>4</v>
      </c>
      <c r="I103">
        <f t="shared" si="7"/>
        <v>81.182756820982419</v>
      </c>
    </row>
    <row r="104" spans="1:9" x14ac:dyDescent="0.25">
      <c r="A104">
        <v>97</v>
      </c>
      <c r="B104" s="1">
        <f t="shared" si="8"/>
        <v>16656</v>
      </c>
      <c r="C104">
        <f t="shared" si="5"/>
        <v>2</v>
      </c>
      <c r="D104">
        <f t="shared" si="9"/>
        <v>0</v>
      </c>
      <c r="E104" s="5">
        <f>99.7%*$E103</f>
        <v>2.9977484648340544</v>
      </c>
      <c r="F104" s="5">
        <f>99.7%*$F103</f>
        <v>7.4943711620851348</v>
      </c>
      <c r="G104">
        <f t="shared" si="6"/>
        <v>20</v>
      </c>
      <c r="H104">
        <v>4</v>
      </c>
      <c r="I104">
        <f t="shared" si="7"/>
        <v>80.939208550519467</v>
      </c>
    </row>
    <row r="105" spans="1:9" x14ac:dyDescent="0.25">
      <c r="A105">
        <v>98</v>
      </c>
      <c r="B105" s="1">
        <f t="shared" si="8"/>
        <v>16657</v>
      </c>
      <c r="C105">
        <f t="shared" si="5"/>
        <v>3</v>
      </c>
      <c r="D105">
        <f t="shared" si="9"/>
        <v>0</v>
      </c>
      <c r="E105" s="5">
        <f>99.7%*$E104</f>
        <v>2.9887552194395521</v>
      </c>
      <c r="F105" s="5">
        <f>99.7%*$F104</f>
        <v>7.4718880485988795</v>
      </c>
      <c r="G105">
        <f t="shared" si="6"/>
        <v>20</v>
      </c>
      <c r="H105">
        <v>4</v>
      </c>
      <c r="I105">
        <f t="shared" si="7"/>
        <v>80.696390924867913</v>
      </c>
    </row>
    <row r="106" spans="1:9" x14ac:dyDescent="0.25">
      <c r="A106">
        <v>99</v>
      </c>
      <c r="B106" s="1">
        <f t="shared" si="8"/>
        <v>16658</v>
      </c>
      <c r="C106">
        <f t="shared" si="5"/>
        <v>4</v>
      </c>
      <c r="D106">
        <f t="shared" si="9"/>
        <v>0</v>
      </c>
      <c r="E106" s="5">
        <f>99.7%*$E105</f>
        <v>2.9797889537812337</v>
      </c>
      <c r="F106" s="5">
        <f>99.7%*$F105</f>
        <v>7.4494723844530828</v>
      </c>
      <c r="G106">
        <f t="shared" si="6"/>
        <v>20</v>
      </c>
      <c r="H106">
        <v>4</v>
      </c>
      <c r="I106">
        <f t="shared" si="7"/>
        <v>80.454301752093301</v>
      </c>
    </row>
    <row r="107" spans="1:9" x14ac:dyDescent="0.25">
      <c r="A107">
        <v>100</v>
      </c>
      <c r="B107" s="1">
        <f t="shared" si="8"/>
        <v>16659</v>
      </c>
      <c r="C107">
        <f t="shared" si="5"/>
        <v>5</v>
      </c>
      <c r="D107">
        <f t="shared" si="9"/>
        <v>0</v>
      </c>
      <c r="E107" s="5">
        <f>99.7%*$E106</f>
        <v>2.9708495869198899</v>
      </c>
      <c r="F107" s="5">
        <f>99.7%*$F106</f>
        <v>7.4271239672997238</v>
      </c>
      <c r="G107">
        <f t="shared" si="6"/>
        <v>20</v>
      </c>
      <c r="H107">
        <v>4</v>
      </c>
      <c r="I107">
        <f t="shared" si="7"/>
        <v>80.212938846837034</v>
      </c>
    </row>
    <row r="108" spans="1:9" x14ac:dyDescent="0.25">
      <c r="A108">
        <v>101</v>
      </c>
      <c r="B108" s="1">
        <f t="shared" si="8"/>
        <v>16660</v>
      </c>
      <c r="C108">
        <f t="shared" si="5"/>
        <v>6</v>
      </c>
      <c r="D108">
        <f t="shared" si="9"/>
        <v>0</v>
      </c>
      <c r="E108" s="5">
        <f>99.7%*$E107</f>
        <v>2.9619370381591303</v>
      </c>
      <c r="F108" s="5">
        <f>99.7%*$F107</f>
        <v>7.4048425953978247</v>
      </c>
      <c r="G108">
        <f t="shared" si="6"/>
        <v>20</v>
      </c>
      <c r="H108">
        <v>4</v>
      </c>
      <c r="I108">
        <f t="shared" si="7"/>
        <v>79.972300030296509</v>
      </c>
    </row>
    <row r="109" spans="1:9" x14ac:dyDescent="0.25">
      <c r="A109">
        <v>102</v>
      </c>
      <c r="B109" s="1">
        <f t="shared" si="8"/>
        <v>16661</v>
      </c>
      <c r="C109">
        <f t="shared" si="5"/>
        <v>7</v>
      </c>
      <c r="D109">
        <f t="shared" si="9"/>
        <v>2</v>
      </c>
      <c r="E109" s="5">
        <f>99.7%*$E108</f>
        <v>2.9530512270446527</v>
      </c>
      <c r="F109" s="5">
        <f>99.7%*$F108</f>
        <v>7.3826280676116314</v>
      </c>
      <c r="G109">
        <f t="shared" si="6"/>
        <v>18</v>
      </c>
      <c r="H109">
        <v>4</v>
      </c>
      <c r="I109">
        <f t="shared" si="7"/>
        <v>74.416890921525251</v>
      </c>
    </row>
    <row r="110" spans="1:9" x14ac:dyDescent="0.25">
      <c r="A110">
        <v>103</v>
      </c>
      <c r="B110" s="1">
        <f t="shared" si="8"/>
        <v>16662</v>
      </c>
      <c r="C110">
        <f t="shared" si="5"/>
        <v>1</v>
      </c>
      <c r="D110">
        <f t="shared" si="9"/>
        <v>0</v>
      </c>
      <c r="E110" s="5">
        <f>99.7%*$E109</f>
        <v>2.944192073363519</v>
      </c>
      <c r="F110" s="5">
        <f>99.7%*$F109</f>
        <v>7.3604801834087965</v>
      </c>
      <c r="G110">
        <f t="shared" si="6"/>
        <v>20</v>
      </c>
      <c r="H110">
        <v>4</v>
      </c>
      <c r="I110">
        <f t="shared" si="7"/>
        <v>79.493185980814999</v>
      </c>
    </row>
    <row r="111" spans="1:9" x14ac:dyDescent="0.25">
      <c r="A111" s="13">
        <v>104</v>
      </c>
      <c r="B111" s="14">
        <f t="shared" si="8"/>
        <v>16663</v>
      </c>
      <c r="C111">
        <f t="shared" si="5"/>
        <v>2</v>
      </c>
      <c r="D111">
        <f t="shared" si="9"/>
        <v>0</v>
      </c>
      <c r="E111" s="5">
        <f>99.7%*$E110</f>
        <v>2.9353594971434283</v>
      </c>
      <c r="F111" s="5">
        <f>99.7%*$F110</f>
        <v>7.33839874285857</v>
      </c>
      <c r="G111">
        <f t="shared" si="6"/>
        <v>20</v>
      </c>
      <c r="H111">
        <v>4</v>
      </c>
      <c r="I111">
        <f t="shared" si="7"/>
        <v>79.254706422872559</v>
      </c>
    </row>
    <row r="112" spans="1:9" x14ac:dyDescent="0.25">
      <c r="A112">
        <v>105</v>
      </c>
      <c r="B112" s="1">
        <f t="shared" si="8"/>
        <v>16664</v>
      </c>
      <c r="C112">
        <f t="shared" si="5"/>
        <v>3</v>
      </c>
      <c r="D112">
        <f t="shared" si="9"/>
        <v>0</v>
      </c>
      <c r="E112" s="5">
        <f>99.7%*$E111</f>
        <v>2.9265534186519981</v>
      </c>
      <c r="F112" s="5">
        <f>99.7%*$F111</f>
        <v>7.3163835466299938</v>
      </c>
      <c r="G112">
        <f t="shared" si="6"/>
        <v>20</v>
      </c>
      <c r="H112">
        <v>4</v>
      </c>
      <c r="I112">
        <f t="shared" si="7"/>
        <v>79.016942303603955</v>
      </c>
    </row>
    <row r="113" spans="1:9" x14ac:dyDescent="0.25">
      <c r="A113">
        <v>106</v>
      </c>
      <c r="B113" s="1">
        <f t="shared" si="8"/>
        <v>16665</v>
      </c>
      <c r="C113">
        <f t="shared" si="5"/>
        <v>4</v>
      </c>
      <c r="D113">
        <f t="shared" si="9"/>
        <v>0</v>
      </c>
      <c r="E113" s="5">
        <f>99.7%*$E112</f>
        <v>2.9177737583960419</v>
      </c>
      <c r="F113" s="5">
        <f>99.7%*$F112</f>
        <v>7.2944343959901037</v>
      </c>
      <c r="G113">
        <f t="shared" si="6"/>
        <v>20</v>
      </c>
      <c r="H113">
        <v>4</v>
      </c>
      <c r="I113">
        <f t="shared" si="7"/>
        <v>78.779891476693123</v>
      </c>
    </row>
    <row r="114" spans="1:9" x14ac:dyDescent="0.25">
      <c r="A114">
        <v>107</v>
      </c>
      <c r="B114" s="1">
        <f t="shared" si="8"/>
        <v>16666</v>
      </c>
      <c r="C114">
        <f t="shared" si="5"/>
        <v>5</v>
      </c>
      <c r="D114">
        <f t="shared" si="9"/>
        <v>0</v>
      </c>
      <c r="E114" s="5">
        <f>99.7%*$E113</f>
        <v>2.9090204371208537</v>
      </c>
      <c r="F114" s="5">
        <f>99.7%*$F113</f>
        <v>7.2725510928021331</v>
      </c>
      <c r="G114">
        <f t="shared" si="6"/>
        <v>20</v>
      </c>
      <c r="H114">
        <v>4</v>
      </c>
      <c r="I114">
        <f t="shared" si="7"/>
        <v>78.543551802263039</v>
      </c>
    </row>
    <row r="116" spans="1:9" x14ac:dyDescent="0.25">
      <c r="H116" s="15" t="s">
        <v>16</v>
      </c>
      <c r="I116" s="7">
        <f>SUM(I8:I114)</f>
        <v>9811.734437361878</v>
      </c>
    </row>
  </sheetData>
  <mergeCells count="4">
    <mergeCell ref="G6:H6"/>
    <mergeCell ref="E6:F6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U-977</vt:lpstr>
      <vt:lpstr>Wykres (zad3)</vt:lpstr>
      <vt:lpstr>U-997 (zad5)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2020-03-07T15:29:25Z</dcterms:modified>
</cp:coreProperties>
</file>