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86C20B3F-68F8-4610-B789-E2B88DAD1911}" xr6:coauthVersionLast="40" xr6:coauthVersionMax="40" xr10:uidLastSave="{00000000-0000-0000-0000-000000000000}"/>
  <bookViews>
    <workbookView xWindow="20370" yWindow="-4230" windowWidth="21840" windowHeight="13140" xr2:uid="{00000000-000D-0000-FFFF-FFFF00000000}"/>
  </bookViews>
  <sheets>
    <sheet name="Sheet1" sheetId="1" r:id="rId1"/>
    <sheet name="Arkusz1" sheetId="2" r:id="rId2"/>
  </sheets>
  <definedNames>
    <definedName name="lpg" localSheetId="0">Sheet1!$B$6:$C$371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R7" i="1"/>
  <c r="Q7" i="1"/>
  <c r="R3" i="1"/>
  <c r="R2" i="1"/>
  <c r="H21" i="1"/>
  <c r="I21" i="1"/>
  <c r="H8" i="1"/>
  <c r="I8" i="1"/>
  <c r="I7" i="1"/>
  <c r="L7" i="1" s="1"/>
  <c r="O7" i="1" s="1"/>
  <c r="F8" i="1" s="1"/>
  <c r="H7" i="1"/>
  <c r="K7" i="1" s="1"/>
  <c r="N7" i="1" s="1"/>
  <c r="E8" i="1" s="1"/>
  <c r="L8" i="1" l="1"/>
  <c r="O8" i="1" s="1"/>
  <c r="F9" i="1" s="1"/>
  <c r="K8" i="1"/>
  <c r="H9" i="1" l="1"/>
  <c r="I9" i="1"/>
  <c r="L9" i="1" s="1"/>
  <c r="O9" i="1" s="1"/>
  <c r="F10" i="1" s="1"/>
  <c r="N8" i="1"/>
  <c r="E9" i="1" s="1"/>
  <c r="H10" i="1" l="1"/>
  <c r="I10" i="1"/>
  <c r="L10" i="1" s="1"/>
  <c r="O10" i="1" s="1"/>
  <c r="F11" i="1" s="1"/>
  <c r="K9" i="1"/>
  <c r="N9" i="1" s="1"/>
  <c r="E10" i="1" s="1"/>
  <c r="H11" i="1" l="1"/>
  <c r="I11" i="1"/>
  <c r="L11" i="1" s="1"/>
  <c r="O11" i="1" s="1"/>
  <c r="F12" i="1" s="1"/>
  <c r="K10" i="1"/>
  <c r="N10" i="1" s="1"/>
  <c r="E11" i="1" s="1"/>
  <c r="K11" i="1" s="1"/>
  <c r="N11" i="1" s="1"/>
  <c r="E12" i="1" s="1"/>
  <c r="H12" i="1" l="1"/>
  <c r="K12" i="1" s="1"/>
  <c r="N12" i="1" s="1"/>
  <c r="E13" i="1" s="1"/>
  <c r="I12" i="1"/>
  <c r="L12" i="1" s="1"/>
  <c r="O12" i="1" s="1"/>
  <c r="F13" i="1" s="1"/>
  <c r="H13" i="1" l="1"/>
  <c r="I13" i="1"/>
  <c r="L13" i="1" s="1"/>
  <c r="O13" i="1" s="1"/>
  <c r="F14" i="1" s="1"/>
  <c r="K13" i="1"/>
  <c r="N13" i="1" s="1"/>
  <c r="E14" i="1" s="1"/>
  <c r="H14" i="1" l="1"/>
  <c r="K14" i="1" s="1"/>
  <c r="N14" i="1" s="1"/>
  <c r="E15" i="1" s="1"/>
  <c r="I14" i="1"/>
  <c r="L14" i="1" s="1"/>
  <c r="O14" i="1" s="1"/>
  <c r="F15" i="1" s="1"/>
  <c r="H15" i="1" l="1"/>
  <c r="K15" i="1" s="1"/>
  <c r="N15" i="1" s="1"/>
  <c r="E16" i="1" s="1"/>
  <c r="I15" i="1"/>
  <c r="L15" i="1" s="1"/>
  <c r="O15" i="1" s="1"/>
  <c r="F16" i="1" s="1"/>
  <c r="H16" i="1" l="1"/>
  <c r="I16" i="1"/>
  <c r="L16" i="1" s="1"/>
  <c r="O16" i="1" s="1"/>
  <c r="F17" i="1" s="1"/>
  <c r="K16" i="1"/>
  <c r="N16" i="1" s="1"/>
  <c r="E17" i="1" s="1"/>
  <c r="H17" i="1" l="1"/>
  <c r="K17" i="1" s="1"/>
  <c r="N17" i="1" s="1"/>
  <c r="E18" i="1" s="1"/>
  <c r="I17" i="1"/>
  <c r="L17" i="1" s="1"/>
  <c r="O17" i="1" s="1"/>
  <c r="F18" i="1" s="1"/>
  <c r="H18" i="1" l="1"/>
  <c r="K18" i="1" s="1"/>
  <c r="N18" i="1" s="1"/>
  <c r="E19" i="1" s="1"/>
  <c r="I18" i="1"/>
  <c r="L18" i="1" s="1"/>
  <c r="O18" i="1" s="1"/>
  <c r="F19" i="1" s="1"/>
  <c r="H19" i="1" l="1"/>
  <c r="I19" i="1"/>
  <c r="L19" i="1" s="1"/>
  <c r="O19" i="1" s="1"/>
  <c r="F20" i="1" s="1"/>
  <c r="K19" i="1"/>
  <c r="N19" i="1" s="1"/>
  <c r="E20" i="1" s="1"/>
  <c r="H20" i="1" l="1"/>
  <c r="K20" i="1" s="1"/>
  <c r="N20" i="1" s="1"/>
  <c r="E21" i="1" s="1"/>
  <c r="I20" i="1"/>
  <c r="L20" i="1" s="1"/>
  <c r="O20" i="1" s="1"/>
  <c r="F21" i="1" s="1"/>
  <c r="K21" i="1" l="1"/>
  <c r="N21" i="1" s="1"/>
  <c r="E22" i="1" s="1"/>
  <c r="L21" i="1"/>
  <c r="O21" i="1" s="1"/>
  <c r="F22" i="1" s="1"/>
  <c r="H22" i="1" l="1"/>
  <c r="K22" i="1" s="1"/>
  <c r="N22" i="1" s="1"/>
  <c r="E23" i="1" s="1"/>
  <c r="I22" i="1"/>
  <c r="L22" i="1" s="1"/>
  <c r="O22" i="1" s="1"/>
  <c r="F23" i="1" s="1"/>
  <c r="H23" i="1" l="1"/>
  <c r="I23" i="1"/>
  <c r="L23" i="1" s="1"/>
  <c r="O23" i="1" s="1"/>
  <c r="F24" i="1" s="1"/>
  <c r="K23" i="1"/>
  <c r="N23" i="1" s="1"/>
  <c r="E24" i="1" s="1"/>
  <c r="H24" i="1" l="1"/>
  <c r="I24" i="1"/>
  <c r="L24" i="1" s="1"/>
  <c r="O24" i="1" s="1"/>
  <c r="F25" i="1" s="1"/>
  <c r="K24" i="1"/>
  <c r="N24" i="1" s="1"/>
  <c r="E25" i="1" s="1"/>
  <c r="H25" i="1" l="1"/>
  <c r="I25" i="1"/>
  <c r="L25" i="1" s="1"/>
  <c r="O25" i="1" s="1"/>
  <c r="F26" i="1" s="1"/>
  <c r="K25" i="1"/>
  <c r="N25" i="1" s="1"/>
  <c r="E26" i="1" s="1"/>
  <c r="H26" i="1" l="1"/>
  <c r="K26" i="1" s="1"/>
  <c r="N26" i="1" s="1"/>
  <c r="E27" i="1" s="1"/>
  <c r="I26" i="1"/>
  <c r="L26" i="1" s="1"/>
  <c r="O26" i="1" s="1"/>
  <c r="F27" i="1" s="1"/>
  <c r="H27" i="1" l="1"/>
  <c r="I27" i="1"/>
  <c r="L27" i="1" s="1"/>
  <c r="O27" i="1" s="1"/>
  <c r="F28" i="1" s="1"/>
  <c r="K27" i="1"/>
  <c r="N27" i="1" s="1"/>
  <c r="E28" i="1" s="1"/>
  <c r="H28" i="1" l="1"/>
  <c r="I28" i="1"/>
  <c r="L28" i="1" s="1"/>
  <c r="O28" i="1" s="1"/>
  <c r="F29" i="1" s="1"/>
  <c r="K28" i="1"/>
  <c r="N28" i="1" s="1"/>
  <c r="E29" i="1" s="1"/>
  <c r="H29" i="1" l="1"/>
  <c r="K29" i="1" s="1"/>
  <c r="N29" i="1" s="1"/>
  <c r="E30" i="1" s="1"/>
  <c r="I29" i="1"/>
  <c r="L29" i="1" s="1"/>
  <c r="O29" i="1" s="1"/>
  <c r="F30" i="1" s="1"/>
  <c r="H30" i="1" l="1"/>
  <c r="K30" i="1" s="1"/>
  <c r="N30" i="1" s="1"/>
  <c r="E31" i="1" s="1"/>
  <c r="I30" i="1"/>
  <c r="L30" i="1" s="1"/>
  <c r="O30" i="1" s="1"/>
  <c r="F31" i="1" s="1"/>
  <c r="H31" i="1" l="1"/>
  <c r="K31" i="1" s="1"/>
  <c r="N31" i="1" s="1"/>
  <c r="E32" i="1" s="1"/>
  <c r="I31" i="1"/>
  <c r="L31" i="1" s="1"/>
  <c r="O31" i="1" s="1"/>
  <c r="F32" i="1" s="1"/>
  <c r="H32" i="1" l="1"/>
  <c r="I32" i="1"/>
  <c r="L32" i="1" s="1"/>
  <c r="O32" i="1" s="1"/>
  <c r="F33" i="1" s="1"/>
  <c r="K32" i="1"/>
  <c r="N32" i="1" s="1"/>
  <c r="E33" i="1" s="1"/>
  <c r="H33" i="1" l="1"/>
  <c r="I33" i="1"/>
  <c r="L33" i="1" s="1"/>
  <c r="O33" i="1" s="1"/>
  <c r="F34" i="1" s="1"/>
  <c r="K33" i="1"/>
  <c r="N33" i="1" s="1"/>
  <c r="E34" i="1" s="1"/>
  <c r="H34" i="1" l="1"/>
  <c r="K34" i="1" s="1"/>
  <c r="N34" i="1" s="1"/>
  <c r="E35" i="1" s="1"/>
  <c r="I34" i="1"/>
  <c r="L34" i="1" s="1"/>
  <c r="O34" i="1" s="1"/>
  <c r="F35" i="1" s="1"/>
  <c r="H35" i="1" l="1"/>
  <c r="I35" i="1"/>
  <c r="L35" i="1" s="1"/>
  <c r="O35" i="1" s="1"/>
  <c r="F36" i="1" s="1"/>
  <c r="K35" i="1"/>
  <c r="N35" i="1" s="1"/>
  <c r="E36" i="1" s="1"/>
  <c r="H36" i="1" l="1"/>
  <c r="K36" i="1" s="1"/>
  <c r="N36" i="1" s="1"/>
  <c r="E37" i="1" s="1"/>
  <c r="I36" i="1"/>
  <c r="L36" i="1" s="1"/>
  <c r="O36" i="1" s="1"/>
  <c r="F37" i="1" s="1"/>
  <c r="H37" i="1" l="1"/>
  <c r="I37" i="1"/>
  <c r="L37" i="1" s="1"/>
  <c r="O37" i="1" s="1"/>
  <c r="F38" i="1" s="1"/>
  <c r="K37" i="1"/>
  <c r="N37" i="1" s="1"/>
  <c r="E38" i="1" s="1"/>
  <c r="H38" i="1" l="1"/>
  <c r="I38" i="1"/>
  <c r="L38" i="1" s="1"/>
  <c r="O38" i="1" s="1"/>
  <c r="F39" i="1" s="1"/>
  <c r="K38" i="1"/>
  <c r="N38" i="1" s="1"/>
  <c r="E39" i="1" s="1"/>
  <c r="H39" i="1" l="1"/>
  <c r="K39" i="1" s="1"/>
  <c r="N39" i="1" s="1"/>
  <c r="E40" i="1" s="1"/>
  <c r="I39" i="1"/>
  <c r="L39" i="1" s="1"/>
  <c r="O39" i="1" s="1"/>
  <c r="F40" i="1" s="1"/>
  <c r="H40" i="1" l="1"/>
  <c r="K40" i="1" s="1"/>
  <c r="N40" i="1" s="1"/>
  <c r="E41" i="1" s="1"/>
  <c r="I40" i="1"/>
  <c r="L40" i="1" s="1"/>
  <c r="O40" i="1" s="1"/>
  <c r="F41" i="1" s="1"/>
  <c r="H41" i="1" l="1"/>
  <c r="I41" i="1"/>
  <c r="L41" i="1" s="1"/>
  <c r="O41" i="1" s="1"/>
  <c r="F42" i="1" s="1"/>
  <c r="K41" i="1"/>
  <c r="N41" i="1" s="1"/>
  <c r="E42" i="1" s="1"/>
  <c r="H42" i="1" l="1"/>
  <c r="K42" i="1" s="1"/>
  <c r="N42" i="1" s="1"/>
  <c r="E43" i="1" s="1"/>
  <c r="I42" i="1"/>
  <c r="L42" i="1" s="1"/>
  <c r="O42" i="1" s="1"/>
  <c r="F43" i="1" s="1"/>
  <c r="H43" i="1" l="1"/>
  <c r="K43" i="1" s="1"/>
  <c r="N43" i="1" s="1"/>
  <c r="E44" i="1" s="1"/>
  <c r="I43" i="1"/>
  <c r="L43" i="1" s="1"/>
  <c r="O43" i="1" s="1"/>
  <c r="F44" i="1" s="1"/>
  <c r="H44" i="1" l="1"/>
  <c r="K44" i="1" s="1"/>
  <c r="N44" i="1" s="1"/>
  <c r="E45" i="1" s="1"/>
  <c r="I44" i="1"/>
  <c r="L44" i="1" s="1"/>
  <c r="O44" i="1" s="1"/>
  <c r="F45" i="1" s="1"/>
  <c r="H45" i="1" l="1"/>
  <c r="K45" i="1" s="1"/>
  <c r="N45" i="1" s="1"/>
  <c r="E46" i="1" s="1"/>
  <c r="I45" i="1"/>
  <c r="L45" i="1" s="1"/>
  <c r="O45" i="1" s="1"/>
  <c r="F46" i="1" s="1"/>
  <c r="H46" i="1" l="1"/>
  <c r="K46" i="1" s="1"/>
  <c r="N46" i="1" s="1"/>
  <c r="E47" i="1" s="1"/>
  <c r="I46" i="1"/>
  <c r="L46" i="1" s="1"/>
  <c r="O46" i="1" s="1"/>
  <c r="F47" i="1" s="1"/>
  <c r="H47" i="1" l="1"/>
  <c r="I47" i="1"/>
  <c r="L47" i="1" s="1"/>
  <c r="O47" i="1" s="1"/>
  <c r="F48" i="1" s="1"/>
  <c r="K47" i="1"/>
  <c r="N47" i="1" s="1"/>
  <c r="E48" i="1" s="1"/>
  <c r="H48" i="1" l="1"/>
  <c r="I48" i="1"/>
  <c r="K48" i="1"/>
  <c r="N48" i="1" s="1"/>
  <c r="E49" i="1" s="1"/>
  <c r="L48" i="1"/>
  <c r="O48" i="1" s="1"/>
  <c r="F49" i="1" s="1"/>
  <c r="H49" i="1" l="1"/>
  <c r="I49" i="1"/>
  <c r="L49" i="1" s="1"/>
  <c r="O49" i="1" s="1"/>
  <c r="F50" i="1" s="1"/>
  <c r="K49" i="1"/>
  <c r="N49" i="1" s="1"/>
  <c r="E50" i="1" s="1"/>
  <c r="H50" i="1" l="1"/>
  <c r="K50" i="1" s="1"/>
  <c r="N50" i="1" s="1"/>
  <c r="E51" i="1" s="1"/>
  <c r="I50" i="1"/>
  <c r="L50" i="1" s="1"/>
  <c r="O50" i="1" s="1"/>
  <c r="F51" i="1" s="1"/>
  <c r="H51" i="1" l="1"/>
  <c r="I51" i="1"/>
  <c r="L51" i="1" s="1"/>
  <c r="O51" i="1" s="1"/>
  <c r="F52" i="1" s="1"/>
  <c r="K51" i="1"/>
  <c r="N51" i="1" s="1"/>
  <c r="E52" i="1" s="1"/>
  <c r="H52" i="1" l="1"/>
  <c r="K52" i="1" s="1"/>
  <c r="N52" i="1" s="1"/>
  <c r="E53" i="1" s="1"/>
  <c r="I52" i="1"/>
  <c r="L52" i="1" s="1"/>
  <c r="O52" i="1" s="1"/>
  <c r="F53" i="1" s="1"/>
  <c r="H53" i="1" l="1"/>
  <c r="I53" i="1"/>
  <c r="L53" i="1" s="1"/>
  <c r="O53" i="1" s="1"/>
  <c r="F54" i="1" s="1"/>
  <c r="K53" i="1"/>
  <c r="N53" i="1" s="1"/>
  <c r="E54" i="1" s="1"/>
  <c r="H54" i="1" l="1"/>
  <c r="I54" i="1"/>
  <c r="L54" i="1" s="1"/>
  <c r="O54" i="1" s="1"/>
  <c r="F55" i="1" s="1"/>
  <c r="K54" i="1"/>
  <c r="N54" i="1" s="1"/>
  <c r="E55" i="1" s="1"/>
  <c r="H55" i="1" l="1"/>
  <c r="K55" i="1" s="1"/>
  <c r="N55" i="1" s="1"/>
  <c r="E56" i="1" s="1"/>
  <c r="I55" i="1"/>
  <c r="L55" i="1" s="1"/>
  <c r="O55" i="1" s="1"/>
  <c r="F56" i="1" s="1"/>
  <c r="H56" i="1" l="1"/>
  <c r="I56" i="1"/>
  <c r="L56" i="1" s="1"/>
  <c r="O56" i="1" s="1"/>
  <c r="F57" i="1" s="1"/>
  <c r="K56" i="1"/>
  <c r="N56" i="1" s="1"/>
  <c r="E57" i="1" s="1"/>
  <c r="H57" i="1" l="1"/>
  <c r="K57" i="1" s="1"/>
  <c r="N57" i="1" s="1"/>
  <c r="E58" i="1" s="1"/>
  <c r="I57" i="1"/>
  <c r="L57" i="1" s="1"/>
  <c r="O57" i="1" s="1"/>
  <c r="F58" i="1" s="1"/>
  <c r="H58" i="1" l="1"/>
  <c r="I58" i="1"/>
  <c r="L58" i="1" s="1"/>
  <c r="O58" i="1" s="1"/>
  <c r="F59" i="1" s="1"/>
  <c r="K58" i="1"/>
  <c r="N58" i="1" s="1"/>
  <c r="E59" i="1" s="1"/>
  <c r="H59" i="1" l="1"/>
  <c r="K59" i="1" s="1"/>
  <c r="N59" i="1" s="1"/>
  <c r="E60" i="1" s="1"/>
  <c r="I59" i="1"/>
  <c r="L59" i="1" s="1"/>
  <c r="O59" i="1" s="1"/>
  <c r="F60" i="1" s="1"/>
  <c r="H60" i="1" l="1"/>
  <c r="I60" i="1"/>
  <c r="L60" i="1" s="1"/>
  <c r="O60" i="1" s="1"/>
  <c r="F61" i="1" s="1"/>
  <c r="K60" i="1"/>
  <c r="N60" i="1" s="1"/>
  <c r="E61" i="1" s="1"/>
  <c r="H61" i="1" l="1"/>
  <c r="I61" i="1"/>
  <c r="L61" i="1" s="1"/>
  <c r="O61" i="1" s="1"/>
  <c r="F62" i="1" s="1"/>
  <c r="K61" i="1"/>
  <c r="N61" i="1" s="1"/>
  <c r="E62" i="1" s="1"/>
  <c r="H62" i="1" l="1"/>
  <c r="K62" i="1" s="1"/>
  <c r="N62" i="1" s="1"/>
  <c r="E63" i="1" s="1"/>
  <c r="I62" i="1"/>
  <c r="L62" i="1" s="1"/>
  <c r="O62" i="1" s="1"/>
  <c r="F63" i="1" s="1"/>
  <c r="H63" i="1" l="1"/>
  <c r="K63" i="1" s="1"/>
  <c r="N63" i="1" s="1"/>
  <c r="E64" i="1" s="1"/>
  <c r="I63" i="1"/>
  <c r="L63" i="1" s="1"/>
  <c r="O63" i="1" s="1"/>
  <c r="F64" i="1" s="1"/>
  <c r="H64" i="1" l="1"/>
  <c r="K64" i="1" s="1"/>
  <c r="N64" i="1" s="1"/>
  <c r="E65" i="1" s="1"/>
  <c r="I64" i="1"/>
  <c r="L64" i="1" s="1"/>
  <c r="O64" i="1" s="1"/>
  <c r="F65" i="1" s="1"/>
  <c r="H65" i="1" l="1"/>
  <c r="K65" i="1" s="1"/>
  <c r="N65" i="1" s="1"/>
  <c r="E66" i="1" s="1"/>
  <c r="I65" i="1"/>
  <c r="L65" i="1" s="1"/>
  <c r="O65" i="1" s="1"/>
  <c r="F66" i="1" s="1"/>
  <c r="H66" i="1" l="1"/>
  <c r="K66" i="1" s="1"/>
  <c r="N66" i="1" s="1"/>
  <c r="E67" i="1" s="1"/>
  <c r="I66" i="1"/>
  <c r="L66" i="1" s="1"/>
  <c r="O66" i="1" s="1"/>
  <c r="F67" i="1" s="1"/>
  <c r="H67" i="1" l="1"/>
  <c r="I67" i="1"/>
  <c r="L67" i="1" s="1"/>
  <c r="O67" i="1" s="1"/>
  <c r="F68" i="1" s="1"/>
  <c r="K67" i="1"/>
  <c r="N67" i="1" s="1"/>
  <c r="E68" i="1" s="1"/>
  <c r="H68" i="1" l="1"/>
  <c r="K68" i="1" s="1"/>
  <c r="N68" i="1" s="1"/>
  <c r="E69" i="1" s="1"/>
  <c r="I68" i="1"/>
  <c r="L68" i="1" s="1"/>
  <c r="O68" i="1" s="1"/>
  <c r="F69" i="1" s="1"/>
  <c r="H69" i="1" l="1"/>
  <c r="I69" i="1"/>
  <c r="L69" i="1" s="1"/>
  <c r="O69" i="1" s="1"/>
  <c r="F70" i="1" s="1"/>
  <c r="K69" i="1"/>
  <c r="N69" i="1" s="1"/>
  <c r="E70" i="1" s="1"/>
  <c r="H70" i="1" l="1"/>
  <c r="K70" i="1" s="1"/>
  <c r="N70" i="1" s="1"/>
  <c r="E71" i="1" s="1"/>
  <c r="I70" i="1"/>
  <c r="L70" i="1" s="1"/>
  <c r="O70" i="1" s="1"/>
  <c r="F71" i="1" s="1"/>
  <c r="H71" i="1" l="1"/>
  <c r="K71" i="1" s="1"/>
  <c r="N71" i="1" s="1"/>
  <c r="E72" i="1" s="1"/>
  <c r="I71" i="1"/>
  <c r="L71" i="1" s="1"/>
  <c r="O71" i="1" s="1"/>
  <c r="F72" i="1" s="1"/>
  <c r="H72" i="1" l="1"/>
  <c r="I72" i="1"/>
  <c r="L72" i="1" s="1"/>
  <c r="O72" i="1" s="1"/>
  <c r="F73" i="1" s="1"/>
  <c r="K72" i="1"/>
  <c r="N72" i="1" s="1"/>
  <c r="E73" i="1" s="1"/>
  <c r="H73" i="1" l="1"/>
  <c r="K73" i="1" s="1"/>
  <c r="N73" i="1" s="1"/>
  <c r="E74" i="1" s="1"/>
  <c r="I73" i="1"/>
  <c r="L73" i="1" s="1"/>
  <c r="O73" i="1" s="1"/>
  <c r="F74" i="1" s="1"/>
  <c r="H74" i="1" l="1"/>
  <c r="K74" i="1" s="1"/>
  <c r="N74" i="1" s="1"/>
  <c r="E75" i="1" s="1"/>
  <c r="I74" i="1"/>
  <c r="L74" i="1" s="1"/>
  <c r="O74" i="1" s="1"/>
  <c r="F75" i="1" s="1"/>
  <c r="H75" i="1" l="1"/>
  <c r="I75" i="1"/>
  <c r="L75" i="1" s="1"/>
  <c r="O75" i="1" s="1"/>
  <c r="F76" i="1" s="1"/>
  <c r="K75" i="1"/>
  <c r="N75" i="1" s="1"/>
  <c r="E76" i="1" s="1"/>
  <c r="H76" i="1" l="1"/>
  <c r="K76" i="1" s="1"/>
  <c r="N76" i="1" s="1"/>
  <c r="E77" i="1" s="1"/>
  <c r="I76" i="1"/>
  <c r="L76" i="1" s="1"/>
  <c r="O76" i="1" s="1"/>
  <c r="F77" i="1" s="1"/>
  <c r="H77" i="1" l="1"/>
  <c r="I77" i="1"/>
  <c r="L77" i="1" s="1"/>
  <c r="O77" i="1" s="1"/>
  <c r="F78" i="1" s="1"/>
  <c r="K77" i="1"/>
  <c r="N77" i="1" s="1"/>
  <c r="E78" i="1" s="1"/>
  <c r="H78" i="1" l="1"/>
  <c r="K78" i="1" s="1"/>
  <c r="N78" i="1" s="1"/>
  <c r="E79" i="1" s="1"/>
  <c r="I78" i="1"/>
  <c r="L78" i="1" s="1"/>
  <c r="O78" i="1" s="1"/>
  <c r="F79" i="1" s="1"/>
  <c r="H79" i="1" l="1"/>
  <c r="I79" i="1"/>
  <c r="L79" i="1" s="1"/>
  <c r="O79" i="1" s="1"/>
  <c r="F80" i="1" s="1"/>
  <c r="K79" i="1"/>
  <c r="N79" i="1" s="1"/>
  <c r="E80" i="1" s="1"/>
  <c r="H80" i="1" l="1"/>
  <c r="K80" i="1" s="1"/>
  <c r="N80" i="1" s="1"/>
  <c r="E81" i="1" s="1"/>
  <c r="I80" i="1"/>
  <c r="L80" i="1" s="1"/>
  <c r="O80" i="1" s="1"/>
  <c r="F81" i="1" s="1"/>
  <c r="H81" i="1" l="1"/>
  <c r="K81" i="1" s="1"/>
  <c r="N81" i="1" s="1"/>
  <c r="E82" i="1" s="1"/>
  <c r="I81" i="1"/>
  <c r="L81" i="1" s="1"/>
  <c r="O81" i="1" s="1"/>
  <c r="F82" i="1" s="1"/>
  <c r="H82" i="1" l="1"/>
  <c r="K82" i="1" s="1"/>
  <c r="N82" i="1" s="1"/>
  <c r="E83" i="1" s="1"/>
  <c r="I82" i="1"/>
  <c r="L82" i="1" s="1"/>
  <c r="O82" i="1" s="1"/>
  <c r="F83" i="1" s="1"/>
  <c r="H83" i="1" l="1"/>
  <c r="K83" i="1" s="1"/>
  <c r="N83" i="1" s="1"/>
  <c r="E84" i="1" s="1"/>
  <c r="I83" i="1"/>
  <c r="L83" i="1" s="1"/>
  <c r="O83" i="1" s="1"/>
  <c r="F84" i="1" s="1"/>
  <c r="H84" i="1" l="1"/>
  <c r="K84" i="1" s="1"/>
  <c r="N84" i="1" s="1"/>
  <c r="E85" i="1" s="1"/>
  <c r="I84" i="1"/>
  <c r="L84" i="1" s="1"/>
  <c r="O84" i="1" s="1"/>
  <c r="F85" i="1" s="1"/>
  <c r="H85" i="1" l="1"/>
  <c r="I85" i="1"/>
  <c r="L85" i="1" s="1"/>
  <c r="O85" i="1" s="1"/>
  <c r="F86" i="1" s="1"/>
  <c r="K85" i="1"/>
  <c r="N85" i="1" s="1"/>
  <c r="E86" i="1" s="1"/>
  <c r="H86" i="1" l="1"/>
  <c r="K86" i="1" s="1"/>
  <c r="N86" i="1" s="1"/>
  <c r="E87" i="1" s="1"/>
  <c r="I86" i="1"/>
  <c r="L86" i="1"/>
  <c r="O86" i="1" s="1"/>
  <c r="F87" i="1" s="1"/>
  <c r="H87" i="1" l="1"/>
  <c r="K87" i="1" s="1"/>
  <c r="N87" i="1" s="1"/>
  <c r="E88" i="1" s="1"/>
  <c r="I87" i="1"/>
  <c r="L87" i="1" s="1"/>
  <c r="O87" i="1" s="1"/>
  <c r="F88" i="1" s="1"/>
  <c r="H88" i="1" l="1"/>
  <c r="K88" i="1" s="1"/>
  <c r="N88" i="1" s="1"/>
  <c r="E89" i="1" s="1"/>
  <c r="I88" i="1"/>
  <c r="L88" i="1" s="1"/>
  <c r="O88" i="1" s="1"/>
  <c r="F89" i="1" s="1"/>
  <c r="H89" i="1" l="1"/>
  <c r="K89" i="1" s="1"/>
  <c r="N89" i="1" s="1"/>
  <c r="E90" i="1" s="1"/>
  <c r="I89" i="1"/>
  <c r="L89" i="1" s="1"/>
  <c r="O89" i="1" s="1"/>
  <c r="F90" i="1" s="1"/>
  <c r="H90" i="1" l="1"/>
  <c r="K90" i="1" s="1"/>
  <c r="N90" i="1" s="1"/>
  <c r="E91" i="1" s="1"/>
  <c r="I90" i="1"/>
  <c r="L90" i="1" s="1"/>
  <c r="O90" i="1" s="1"/>
  <c r="F91" i="1" s="1"/>
  <c r="H91" i="1" l="1"/>
  <c r="I91" i="1"/>
  <c r="L91" i="1" s="1"/>
  <c r="O91" i="1" s="1"/>
  <c r="F92" i="1" s="1"/>
  <c r="K91" i="1"/>
  <c r="N91" i="1" s="1"/>
  <c r="E92" i="1" s="1"/>
  <c r="H92" i="1" l="1"/>
  <c r="K92" i="1" s="1"/>
  <c r="N92" i="1" s="1"/>
  <c r="E93" i="1" s="1"/>
  <c r="I92" i="1"/>
  <c r="L92" i="1" s="1"/>
  <c r="O92" i="1" s="1"/>
  <c r="F93" i="1" s="1"/>
  <c r="H93" i="1" l="1"/>
  <c r="I93" i="1"/>
  <c r="L93" i="1" s="1"/>
  <c r="O93" i="1" s="1"/>
  <c r="F94" i="1" s="1"/>
  <c r="K93" i="1"/>
  <c r="N93" i="1" s="1"/>
  <c r="E94" i="1" s="1"/>
  <c r="H94" i="1" l="1"/>
  <c r="K94" i="1" s="1"/>
  <c r="N94" i="1" s="1"/>
  <c r="E95" i="1" s="1"/>
  <c r="I94" i="1"/>
  <c r="L94" i="1" s="1"/>
  <c r="O94" i="1" s="1"/>
  <c r="F95" i="1" s="1"/>
  <c r="H95" i="1" l="1"/>
  <c r="K95" i="1" s="1"/>
  <c r="N95" i="1" s="1"/>
  <c r="E96" i="1" s="1"/>
  <c r="I95" i="1"/>
  <c r="L95" i="1" s="1"/>
  <c r="O95" i="1" s="1"/>
  <c r="F96" i="1" s="1"/>
  <c r="H96" i="1" l="1"/>
  <c r="I96" i="1"/>
  <c r="L96" i="1" s="1"/>
  <c r="O96" i="1" s="1"/>
  <c r="F97" i="1" s="1"/>
  <c r="K96" i="1"/>
  <c r="N96" i="1" s="1"/>
  <c r="E97" i="1" s="1"/>
  <c r="H97" i="1" l="1"/>
  <c r="K97" i="1" s="1"/>
  <c r="N97" i="1" s="1"/>
  <c r="E98" i="1" s="1"/>
  <c r="I97" i="1"/>
  <c r="L97" i="1" s="1"/>
  <c r="O97" i="1" s="1"/>
  <c r="F98" i="1" s="1"/>
  <c r="H98" i="1" l="1"/>
  <c r="K98" i="1" s="1"/>
  <c r="N98" i="1" s="1"/>
  <c r="E99" i="1" s="1"/>
  <c r="I98" i="1"/>
  <c r="L98" i="1" s="1"/>
  <c r="O98" i="1" s="1"/>
  <c r="F99" i="1" s="1"/>
  <c r="H99" i="1" l="1"/>
  <c r="K99" i="1" s="1"/>
  <c r="N99" i="1" s="1"/>
  <c r="E100" i="1" s="1"/>
  <c r="I99" i="1"/>
  <c r="L99" i="1" s="1"/>
  <c r="O99" i="1" s="1"/>
  <c r="F100" i="1" s="1"/>
  <c r="H100" i="1" l="1"/>
  <c r="K100" i="1" s="1"/>
  <c r="N100" i="1" s="1"/>
  <c r="E101" i="1" s="1"/>
  <c r="I100" i="1"/>
  <c r="L100" i="1" s="1"/>
  <c r="O100" i="1" s="1"/>
  <c r="F101" i="1" s="1"/>
  <c r="H101" i="1" l="1"/>
  <c r="K101" i="1" s="1"/>
  <c r="N101" i="1" s="1"/>
  <c r="E102" i="1" s="1"/>
  <c r="I101" i="1"/>
  <c r="L101" i="1" s="1"/>
  <c r="O101" i="1" s="1"/>
  <c r="F102" i="1" s="1"/>
  <c r="H102" i="1" l="1"/>
  <c r="K102" i="1" s="1"/>
  <c r="N102" i="1" s="1"/>
  <c r="E103" i="1" s="1"/>
  <c r="I102" i="1"/>
  <c r="L102" i="1" s="1"/>
  <c r="O102" i="1" s="1"/>
  <c r="F103" i="1" s="1"/>
  <c r="H103" i="1" l="1"/>
  <c r="K103" i="1" s="1"/>
  <c r="N103" i="1" s="1"/>
  <c r="E104" i="1" s="1"/>
  <c r="I103" i="1"/>
  <c r="L103" i="1" s="1"/>
  <c r="O103" i="1" s="1"/>
  <c r="F104" i="1" s="1"/>
  <c r="H104" i="1" l="1"/>
  <c r="K104" i="1" s="1"/>
  <c r="N104" i="1" s="1"/>
  <c r="E105" i="1" s="1"/>
  <c r="I104" i="1"/>
  <c r="L104" i="1" s="1"/>
  <c r="O104" i="1" s="1"/>
  <c r="F105" i="1" s="1"/>
  <c r="H105" i="1" l="1"/>
  <c r="K105" i="1" s="1"/>
  <c r="N105" i="1" s="1"/>
  <c r="E106" i="1" s="1"/>
  <c r="I105" i="1"/>
  <c r="L105" i="1"/>
  <c r="O105" i="1" s="1"/>
  <c r="F106" i="1" s="1"/>
  <c r="H106" i="1" l="1"/>
  <c r="K106" i="1" s="1"/>
  <c r="N106" i="1" s="1"/>
  <c r="E107" i="1" s="1"/>
  <c r="I106" i="1"/>
  <c r="L106" i="1" s="1"/>
  <c r="O106" i="1" s="1"/>
  <c r="F107" i="1" s="1"/>
  <c r="H107" i="1" l="1"/>
  <c r="I107" i="1"/>
  <c r="L107" i="1" s="1"/>
  <c r="O107" i="1" s="1"/>
  <c r="F108" i="1" s="1"/>
  <c r="K107" i="1"/>
  <c r="N107" i="1" s="1"/>
  <c r="E108" i="1" s="1"/>
  <c r="H108" i="1" l="1"/>
  <c r="K108" i="1" s="1"/>
  <c r="N108" i="1" s="1"/>
  <c r="E109" i="1" s="1"/>
  <c r="I108" i="1"/>
  <c r="L108" i="1" s="1"/>
  <c r="O108" i="1" s="1"/>
  <c r="F109" i="1" s="1"/>
  <c r="H109" i="1" l="1"/>
  <c r="I109" i="1"/>
  <c r="L109" i="1" s="1"/>
  <c r="O109" i="1" s="1"/>
  <c r="F110" i="1" s="1"/>
  <c r="K109" i="1"/>
  <c r="N109" i="1" s="1"/>
  <c r="E110" i="1" s="1"/>
  <c r="H110" i="1" l="1"/>
  <c r="K110" i="1" s="1"/>
  <c r="N110" i="1" s="1"/>
  <c r="E111" i="1" s="1"/>
  <c r="I110" i="1"/>
  <c r="L110" i="1" s="1"/>
  <c r="O110" i="1" s="1"/>
  <c r="F111" i="1" s="1"/>
  <c r="H111" i="1" l="1"/>
  <c r="I111" i="1"/>
  <c r="L111" i="1" s="1"/>
  <c r="O111" i="1" s="1"/>
  <c r="F112" i="1" s="1"/>
  <c r="K111" i="1"/>
  <c r="N111" i="1" s="1"/>
  <c r="E112" i="1" s="1"/>
  <c r="H112" i="1" l="1"/>
  <c r="I112" i="1"/>
  <c r="L112" i="1" s="1"/>
  <c r="O112" i="1" s="1"/>
  <c r="F113" i="1" s="1"/>
  <c r="K112" i="1"/>
  <c r="N112" i="1" s="1"/>
  <c r="E113" i="1" s="1"/>
  <c r="H113" i="1" l="1"/>
  <c r="K113" i="1" s="1"/>
  <c r="N113" i="1" s="1"/>
  <c r="E114" i="1" s="1"/>
  <c r="I113" i="1"/>
  <c r="L113" i="1" s="1"/>
  <c r="O113" i="1" s="1"/>
  <c r="F114" i="1" s="1"/>
  <c r="H114" i="1" l="1"/>
  <c r="I114" i="1"/>
  <c r="L114" i="1" s="1"/>
  <c r="O114" i="1" s="1"/>
  <c r="F115" i="1" s="1"/>
  <c r="K114" i="1"/>
  <c r="N114" i="1" s="1"/>
  <c r="E115" i="1" s="1"/>
  <c r="H115" i="1" l="1"/>
  <c r="K115" i="1" s="1"/>
  <c r="N115" i="1" s="1"/>
  <c r="E116" i="1" s="1"/>
  <c r="I115" i="1"/>
  <c r="L115" i="1" s="1"/>
  <c r="O115" i="1" s="1"/>
  <c r="F116" i="1" s="1"/>
  <c r="H116" i="1" l="1"/>
  <c r="K116" i="1" s="1"/>
  <c r="N116" i="1" s="1"/>
  <c r="E117" i="1" s="1"/>
  <c r="I116" i="1"/>
  <c r="L116" i="1"/>
  <c r="O116" i="1" s="1"/>
  <c r="F117" i="1" s="1"/>
  <c r="H117" i="1" l="1"/>
  <c r="K117" i="1" s="1"/>
  <c r="N117" i="1" s="1"/>
  <c r="E118" i="1" s="1"/>
  <c r="I117" i="1"/>
  <c r="L117" i="1" s="1"/>
  <c r="O117" i="1" s="1"/>
  <c r="F118" i="1" s="1"/>
  <c r="H118" i="1" l="1"/>
  <c r="K118" i="1" s="1"/>
  <c r="N118" i="1" s="1"/>
  <c r="E119" i="1" s="1"/>
  <c r="I118" i="1"/>
  <c r="L118" i="1" s="1"/>
  <c r="O118" i="1" s="1"/>
  <c r="F119" i="1" s="1"/>
  <c r="H119" i="1" l="1"/>
  <c r="K119" i="1" s="1"/>
  <c r="N119" i="1" s="1"/>
  <c r="E120" i="1" s="1"/>
  <c r="I119" i="1"/>
  <c r="L119" i="1" s="1"/>
  <c r="O119" i="1" s="1"/>
  <c r="F120" i="1" s="1"/>
  <c r="H120" i="1" l="1"/>
  <c r="I120" i="1"/>
  <c r="L120" i="1" s="1"/>
  <c r="O120" i="1" s="1"/>
  <c r="F121" i="1" s="1"/>
  <c r="K120" i="1"/>
  <c r="N120" i="1" s="1"/>
  <c r="E121" i="1" s="1"/>
  <c r="H121" i="1" l="1"/>
  <c r="K121" i="1" s="1"/>
  <c r="N121" i="1" s="1"/>
  <c r="E122" i="1" s="1"/>
  <c r="I121" i="1"/>
  <c r="L121" i="1"/>
  <c r="O121" i="1" s="1"/>
  <c r="F122" i="1" s="1"/>
  <c r="H122" i="1" l="1"/>
  <c r="K122" i="1" s="1"/>
  <c r="N122" i="1" s="1"/>
  <c r="E123" i="1" s="1"/>
  <c r="I122" i="1"/>
  <c r="L122" i="1" s="1"/>
  <c r="O122" i="1" s="1"/>
  <c r="F123" i="1" s="1"/>
  <c r="H123" i="1" l="1"/>
  <c r="K123" i="1" s="1"/>
  <c r="N123" i="1" s="1"/>
  <c r="E124" i="1" s="1"/>
  <c r="I123" i="1"/>
  <c r="L123" i="1" s="1"/>
  <c r="O123" i="1" s="1"/>
  <c r="F124" i="1" s="1"/>
  <c r="H124" i="1" l="1"/>
  <c r="K124" i="1" s="1"/>
  <c r="N124" i="1" s="1"/>
  <c r="E125" i="1" s="1"/>
  <c r="I124" i="1"/>
  <c r="L124" i="1" s="1"/>
  <c r="O124" i="1" s="1"/>
  <c r="F125" i="1" s="1"/>
  <c r="H125" i="1" l="1"/>
  <c r="K125" i="1" s="1"/>
  <c r="N125" i="1" s="1"/>
  <c r="E126" i="1" s="1"/>
  <c r="I125" i="1"/>
  <c r="L125" i="1" s="1"/>
  <c r="O125" i="1" s="1"/>
  <c r="F126" i="1" s="1"/>
  <c r="H126" i="1" l="1"/>
  <c r="I126" i="1"/>
  <c r="L126" i="1" s="1"/>
  <c r="O126" i="1" s="1"/>
  <c r="F127" i="1" s="1"/>
  <c r="K126" i="1"/>
  <c r="N126" i="1" s="1"/>
  <c r="E127" i="1" s="1"/>
  <c r="H127" i="1" l="1"/>
  <c r="I127" i="1"/>
  <c r="L127" i="1" s="1"/>
  <c r="O127" i="1" s="1"/>
  <c r="F128" i="1" s="1"/>
  <c r="K127" i="1"/>
  <c r="N127" i="1" s="1"/>
  <c r="E128" i="1" s="1"/>
  <c r="H128" i="1" l="1"/>
  <c r="I128" i="1"/>
  <c r="L128" i="1" s="1"/>
  <c r="O128" i="1" s="1"/>
  <c r="F129" i="1" s="1"/>
  <c r="K128" i="1"/>
  <c r="N128" i="1" s="1"/>
  <c r="E129" i="1" s="1"/>
  <c r="H129" i="1" l="1"/>
  <c r="K129" i="1" s="1"/>
  <c r="N129" i="1" s="1"/>
  <c r="E130" i="1" s="1"/>
  <c r="I129" i="1"/>
  <c r="L129" i="1" s="1"/>
  <c r="O129" i="1" s="1"/>
  <c r="F130" i="1" s="1"/>
  <c r="H130" i="1" l="1"/>
  <c r="K130" i="1" s="1"/>
  <c r="N130" i="1" s="1"/>
  <c r="E131" i="1" s="1"/>
  <c r="I130" i="1"/>
  <c r="L130" i="1" s="1"/>
  <c r="O130" i="1" s="1"/>
  <c r="F131" i="1" s="1"/>
  <c r="H131" i="1" l="1"/>
  <c r="I131" i="1"/>
  <c r="L131" i="1" s="1"/>
  <c r="O131" i="1" s="1"/>
  <c r="F132" i="1" s="1"/>
  <c r="K131" i="1"/>
  <c r="N131" i="1" s="1"/>
  <c r="E132" i="1" s="1"/>
  <c r="H132" i="1" l="1"/>
  <c r="I132" i="1"/>
  <c r="L132" i="1" s="1"/>
  <c r="O132" i="1" s="1"/>
  <c r="F133" i="1" s="1"/>
  <c r="K132" i="1"/>
  <c r="N132" i="1" s="1"/>
  <c r="E133" i="1" s="1"/>
  <c r="H133" i="1" l="1"/>
  <c r="K133" i="1" s="1"/>
  <c r="N133" i="1" s="1"/>
  <c r="E134" i="1" s="1"/>
  <c r="I133" i="1"/>
  <c r="L133" i="1" s="1"/>
  <c r="O133" i="1" s="1"/>
  <c r="F134" i="1" s="1"/>
  <c r="H134" i="1" l="1"/>
  <c r="I134" i="1"/>
  <c r="L134" i="1" s="1"/>
  <c r="O134" i="1" s="1"/>
  <c r="F135" i="1" s="1"/>
  <c r="K134" i="1"/>
  <c r="N134" i="1" s="1"/>
  <c r="E135" i="1" s="1"/>
  <c r="H135" i="1" l="1"/>
  <c r="K135" i="1" s="1"/>
  <c r="N135" i="1" s="1"/>
  <c r="E136" i="1" s="1"/>
  <c r="I135" i="1"/>
  <c r="L135" i="1" s="1"/>
  <c r="O135" i="1" s="1"/>
  <c r="F136" i="1" s="1"/>
  <c r="H136" i="1" l="1"/>
  <c r="K136" i="1" s="1"/>
  <c r="N136" i="1" s="1"/>
  <c r="E137" i="1" s="1"/>
  <c r="I136" i="1"/>
  <c r="L136" i="1" s="1"/>
  <c r="O136" i="1" s="1"/>
  <c r="F137" i="1" s="1"/>
  <c r="H137" i="1" l="1"/>
  <c r="K137" i="1" s="1"/>
  <c r="N137" i="1" s="1"/>
  <c r="E138" i="1" s="1"/>
  <c r="I137" i="1"/>
  <c r="L137" i="1" s="1"/>
  <c r="O137" i="1" s="1"/>
  <c r="F138" i="1" s="1"/>
  <c r="H138" i="1" l="1"/>
  <c r="K138" i="1" s="1"/>
  <c r="N138" i="1" s="1"/>
  <c r="E139" i="1" s="1"/>
  <c r="I138" i="1"/>
  <c r="L138" i="1" s="1"/>
  <c r="O138" i="1" s="1"/>
  <c r="F139" i="1" s="1"/>
  <c r="H139" i="1" l="1"/>
  <c r="I139" i="1"/>
  <c r="L139" i="1" s="1"/>
  <c r="O139" i="1" s="1"/>
  <c r="F140" i="1" s="1"/>
  <c r="K139" i="1"/>
  <c r="N139" i="1" s="1"/>
  <c r="E140" i="1" s="1"/>
  <c r="H140" i="1" l="1"/>
  <c r="K140" i="1" s="1"/>
  <c r="N140" i="1" s="1"/>
  <c r="E141" i="1" s="1"/>
  <c r="I140" i="1"/>
  <c r="L140" i="1"/>
  <c r="O140" i="1" s="1"/>
  <c r="F141" i="1" s="1"/>
  <c r="H141" i="1" l="1"/>
  <c r="K141" i="1" s="1"/>
  <c r="N141" i="1" s="1"/>
  <c r="E142" i="1" s="1"/>
  <c r="I141" i="1"/>
  <c r="L141" i="1" s="1"/>
  <c r="O141" i="1" s="1"/>
  <c r="F142" i="1" s="1"/>
  <c r="H142" i="1" l="1"/>
  <c r="I142" i="1"/>
  <c r="L142" i="1" s="1"/>
  <c r="O142" i="1" s="1"/>
  <c r="F143" i="1" s="1"/>
  <c r="K142" i="1"/>
  <c r="N142" i="1" s="1"/>
  <c r="E143" i="1" s="1"/>
  <c r="H143" i="1" l="1"/>
  <c r="K143" i="1" s="1"/>
  <c r="N143" i="1" s="1"/>
  <c r="E144" i="1" s="1"/>
  <c r="I143" i="1"/>
  <c r="L143" i="1" s="1"/>
  <c r="O143" i="1" s="1"/>
  <c r="F144" i="1" s="1"/>
  <c r="H144" i="1" l="1"/>
  <c r="K144" i="1" s="1"/>
  <c r="N144" i="1" s="1"/>
  <c r="E145" i="1" s="1"/>
  <c r="I144" i="1"/>
  <c r="L144" i="1" s="1"/>
  <c r="O144" i="1" s="1"/>
  <c r="F145" i="1" s="1"/>
  <c r="H145" i="1" l="1"/>
  <c r="K145" i="1" s="1"/>
  <c r="N145" i="1" s="1"/>
  <c r="E146" i="1" s="1"/>
  <c r="I145" i="1"/>
  <c r="L145" i="1" s="1"/>
  <c r="O145" i="1" s="1"/>
  <c r="F146" i="1" s="1"/>
  <c r="H146" i="1" l="1"/>
  <c r="I146" i="1"/>
  <c r="L146" i="1" s="1"/>
  <c r="O146" i="1" s="1"/>
  <c r="F147" i="1" s="1"/>
  <c r="K146" i="1"/>
  <c r="N146" i="1" s="1"/>
  <c r="E147" i="1" s="1"/>
  <c r="H147" i="1" l="1"/>
  <c r="K147" i="1" s="1"/>
  <c r="N147" i="1" s="1"/>
  <c r="E148" i="1" s="1"/>
  <c r="I147" i="1"/>
  <c r="L147" i="1" s="1"/>
  <c r="O147" i="1" s="1"/>
  <c r="F148" i="1" s="1"/>
  <c r="H148" i="1" l="1"/>
  <c r="K148" i="1" s="1"/>
  <c r="N148" i="1" s="1"/>
  <c r="E149" i="1" s="1"/>
  <c r="I148" i="1"/>
  <c r="L148" i="1" s="1"/>
  <c r="O148" i="1" s="1"/>
  <c r="F149" i="1" s="1"/>
  <c r="H149" i="1" l="1"/>
  <c r="K149" i="1" s="1"/>
  <c r="N149" i="1" s="1"/>
  <c r="E150" i="1" s="1"/>
  <c r="I149" i="1"/>
  <c r="L149" i="1" s="1"/>
  <c r="O149" i="1" s="1"/>
  <c r="F150" i="1" s="1"/>
  <c r="H150" i="1" l="1"/>
  <c r="K150" i="1" s="1"/>
  <c r="N150" i="1" s="1"/>
  <c r="E151" i="1" s="1"/>
  <c r="I150" i="1"/>
  <c r="L150" i="1" s="1"/>
  <c r="O150" i="1" s="1"/>
  <c r="F151" i="1" s="1"/>
  <c r="H151" i="1" l="1"/>
  <c r="I151" i="1"/>
  <c r="L151" i="1" s="1"/>
  <c r="O151" i="1" s="1"/>
  <c r="F152" i="1" s="1"/>
  <c r="K151" i="1"/>
  <c r="N151" i="1" s="1"/>
  <c r="E152" i="1" s="1"/>
  <c r="H152" i="1" l="1"/>
  <c r="I152" i="1"/>
  <c r="L152" i="1" s="1"/>
  <c r="O152" i="1" s="1"/>
  <c r="F153" i="1" s="1"/>
  <c r="K152" i="1"/>
  <c r="N152" i="1" s="1"/>
  <c r="E153" i="1" s="1"/>
  <c r="H153" i="1" l="1"/>
  <c r="I153" i="1"/>
  <c r="L153" i="1" s="1"/>
  <c r="O153" i="1" s="1"/>
  <c r="F154" i="1" s="1"/>
  <c r="K153" i="1"/>
  <c r="N153" i="1" s="1"/>
  <c r="E154" i="1" s="1"/>
  <c r="H154" i="1" l="1"/>
  <c r="K154" i="1" s="1"/>
  <c r="N154" i="1" s="1"/>
  <c r="E155" i="1" s="1"/>
  <c r="I154" i="1"/>
  <c r="L154" i="1" s="1"/>
  <c r="O154" i="1" s="1"/>
  <c r="F155" i="1" s="1"/>
  <c r="H155" i="1" l="1"/>
  <c r="K155" i="1" s="1"/>
  <c r="N155" i="1" s="1"/>
  <c r="E156" i="1" s="1"/>
  <c r="I155" i="1"/>
  <c r="L155" i="1"/>
  <c r="O155" i="1" s="1"/>
  <c r="F156" i="1" s="1"/>
  <c r="H156" i="1" l="1"/>
  <c r="K156" i="1" s="1"/>
  <c r="N156" i="1" s="1"/>
  <c r="E157" i="1" s="1"/>
  <c r="I156" i="1"/>
  <c r="L156" i="1" s="1"/>
  <c r="O156" i="1" s="1"/>
  <c r="F157" i="1" s="1"/>
  <c r="H157" i="1" l="1"/>
  <c r="K157" i="1" s="1"/>
  <c r="N157" i="1" s="1"/>
  <c r="E158" i="1" s="1"/>
  <c r="I157" i="1"/>
  <c r="L157" i="1" s="1"/>
  <c r="O157" i="1" s="1"/>
  <c r="F158" i="1" s="1"/>
  <c r="H158" i="1" l="1"/>
  <c r="K158" i="1" s="1"/>
  <c r="N158" i="1" s="1"/>
  <c r="E159" i="1" s="1"/>
  <c r="I158" i="1"/>
  <c r="L158" i="1" s="1"/>
  <c r="O158" i="1" s="1"/>
  <c r="F159" i="1" s="1"/>
  <c r="H159" i="1" l="1"/>
  <c r="K159" i="1" s="1"/>
  <c r="N159" i="1" s="1"/>
  <c r="E160" i="1" s="1"/>
  <c r="I159" i="1"/>
  <c r="L159" i="1" s="1"/>
  <c r="O159" i="1" s="1"/>
  <c r="F160" i="1" s="1"/>
  <c r="H160" i="1" l="1"/>
  <c r="I160" i="1"/>
  <c r="L160" i="1" s="1"/>
  <c r="O160" i="1" s="1"/>
  <c r="F161" i="1" s="1"/>
  <c r="K160" i="1"/>
  <c r="N160" i="1" s="1"/>
  <c r="E161" i="1" s="1"/>
  <c r="H161" i="1" l="1"/>
  <c r="I161" i="1"/>
  <c r="L161" i="1" s="1"/>
  <c r="O161" i="1" s="1"/>
  <c r="F162" i="1" s="1"/>
  <c r="K161" i="1"/>
  <c r="N161" i="1" s="1"/>
  <c r="E162" i="1" s="1"/>
  <c r="H162" i="1" l="1"/>
  <c r="I162" i="1"/>
  <c r="L162" i="1" s="1"/>
  <c r="O162" i="1" s="1"/>
  <c r="F163" i="1" s="1"/>
  <c r="K162" i="1"/>
  <c r="N162" i="1" s="1"/>
  <c r="E163" i="1" s="1"/>
  <c r="I163" i="1" l="1"/>
  <c r="L163" i="1" s="1"/>
  <c r="O163" i="1" s="1"/>
  <c r="F164" i="1" s="1"/>
  <c r="H163" i="1"/>
  <c r="K163" i="1" s="1"/>
  <c r="N163" i="1" s="1"/>
  <c r="E164" i="1" s="1"/>
  <c r="H164" i="1" l="1"/>
  <c r="K164" i="1" s="1"/>
  <c r="N164" i="1" s="1"/>
  <c r="E165" i="1" s="1"/>
  <c r="I164" i="1"/>
  <c r="L164" i="1" s="1"/>
  <c r="O164" i="1" s="1"/>
  <c r="F165" i="1" s="1"/>
  <c r="H165" i="1" l="1"/>
  <c r="I165" i="1"/>
  <c r="L165" i="1" s="1"/>
  <c r="O165" i="1" s="1"/>
  <c r="F166" i="1" s="1"/>
  <c r="K165" i="1"/>
  <c r="N165" i="1" s="1"/>
  <c r="E166" i="1" s="1"/>
  <c r="H166" i="1" l="1"/>
  <c r="K166" i="1" s="1"/>
  <c r="N166" i="1" s="1"/>
  <c r="E167" i="1" s="1"/>
  <c r="I166" i="1"/>
  <c r="L166" i="1" s="1"/>
  <c r="O166" i="1" s="1"/>
  <c r="F167" i="1" s="1"/>
  <c r="H167" i="1" l="1"/>
  <c r="I167" i="1"/>
  <c r="L167" i="1" s="1"/>
  <c r="O167" i="1" s="1"/>
  <c r="F168" i="1" s="1"/>
  <c r="K167" i="1"/>
  <c r="N167" i="1" s="1"/>
  <c r="E168" i="1" s="1"/>
  <c r="H168" i="1" l="1"/>
  <c r="K168" i="1" s="1"/>
  <c r="N168" i="1" s="1"/>
  <c r="E169" i="1" s="1"/>
  <c r="I168" i="1"/>
  <c r="L168" i="1" s="1"/>
  <c r="O168" i="1" s="1"/>
  <c r="F169" i="1" s="1"/>
  <c r="H169" i="1" l="1"/>
  <c r="K169" i="1" s="1"/>
  <c r="N169" i="1" s="1"/>
  <c r="E170" i="1" s="1"/>
  <c r="I169" i="1"/>
  <c r="L169" i="1" s="1"/>
  <c r="O169" i="1" s="1"/>
  <c r="F170" i="1" s="1"/>
  <c r="H170" i="1" l="1"/>
  <c r="I170" i="1"/>
  <c r="L170" i="1" s="1"/>
  <c r="O170" i="1" s="1"/>
  <c r="F171" i="1" s="1"/>
  <c r="K170" i="1"/>
  <c r="N170" i="1" s="1"/>
  <c r="E171" i="1" s="1"/>
  <c r="I171" i="1" l="1"/>
  <c r="L171" i="1" s="1"/>
  <c r="O171" i="1" s="1"/>
  <c r="F172" i="1" s="1"/>
  <c r="H171" i="1"/>
  <c r="K171" i="1" s="1"/>
  <c r="N171" i="1" s="1"/>
  <c r="E172" i="1" s="1"/>
  <c r="H172" i="1" l="1"/>
  <c r="I172" i="1"/>
  <c r="L172" i="1" s="1"/>
  <c r="O172" i="1" s="1"/>
  <c r="F173" i="1" s="1"/>
  <c r="K172" i="1"/>
  <c r="N172" i="1" s="1"/>
  <c r="E173" i="1" s="1"/>
  <c r="H173" i="1" l="1"/>
  <c r="K173" i="1" s="1"/>
  <c r="N173" i="1" s="1"/>
  <c r="E174" i="1" s="1"/>
  <c r="I173" i="1"/>
  <c r="L173" i="1" s="1"/>
  <c r="O173" i="1" s="1"/>
  <c r="F174" i="1" s="1"/>
  <c r="H174" i="1" l="1"/>
  <c r="K174" i="1" s="1"/>
  <c r="N174" i="1" s="1"/>
  <c r="E175" i="1" s="1"/>
  <c r="I174" i="1"/>
  <c r="L174" i="1" s="1"/>
  <c r="O174" i="1" s="1"/>
  <c r="F175" i="1" s="1"/>
  <c r="H175" i="1" l="1"/>
  <c r="I175" i="1"/>
  <c r="L175" i="1" s="1"/>
  <c r="O175" i="1" s="1"/>
  <c r="F176" i="1" s="1"/>
  <c r="K175" i="1"/>
  <c r="N175" i="1" s="1"/>
  <c r="E176" i="1" s="1"/>
  <c r="H176" i="1" l="1"/>
  <c r="I176" i="1"/>
  <c r="L176" i="1" s="1"/>
  <c r="O176" i="1" s="1"/>
  <c r="F177" i="1" s="1"/>
  <c r="K176" i="1"/>
  <c r="N176" i="1" s="1"/>
  <c r="E177" i="1" s="1"/>
  <c r="H177" i="1" l="1"/>
  <c r="K177" i="1" s="1"/>
  <c r="N177" i="1" s="1"/>
  <c r="E178" i="1" s="1"/>
  <c r="I177" i="1"/>
  <c r="L177" i="1" s="1"/>
  <c r="O177" i="1" s="1"/>
  <c r="F178" i="1" s="1"/>
  <c r="H178" i="1" l="1"/>
  <c r="K178" i="1" s="1"/>
  <c r="N178" i="1" s="1"/>
  <c r="E179" i="1" s="1"/>
  <c r="I178" i="1"/>
  <c r="L178" i="1" s="1"/>
  <c r="O178" i="1" s="1"/>
  <c r="F179" i="1" s="1"/>
  <c r="I179" i="1" l="1"/>
  <c r="L179" i="1" s="1"/>
  <c r="O179" i="1" s="1"/>
  <c r="F180" i="1" s="1"/>
  <c r="H179" i="1"/>
  <c r="K179" i="1" s="1"/>
  <c r="N179" i="1" s="1"/>
  <c r="E180" i="1" s="1"/>
  <c r="H180" i="1" l="1"/>
  <c r="K180" i="1" s="1"/>
  <c r="N180" i="1" s="1"/>
  <c r="E181" i="1" s="1"/>
  <c r="I180" i="1"/>
  <c r="L180" i="1" s="1"/>
  <c r="O180" i="1" s="1"/>
  <c r="F181" i="1" s="1"/>
  <c r="H181" i="1" l="1"/>
  <c r="I181" i="1"/>
  <c r="L181" i="1" s="1"/>
  <c r="O181" i="1" s="1"/>
  <c r="F182" i="1" s="1"/>
  <c r="K181" i="1"/>
  <c r="N181" i="1" s="1"/>
  <c r="E182" i="1" s="1"/>
  <c r="H182" i="1" l="1"/>
  <c r="K182" i="1" s="1"/>
  <c r="N182" i="1" s="1"/>
  <c r="E183" i="1" s="1"/>
  <c r="I182" i="1"/>
  <c r="L182" i="1" s="1"/>
  <c r="O182" i="1" s="1"/>
  <c r="F183" i="1" s="1"/>
  <c r="H183" i="1" l="1"/>
  <c r="I183" i="1"/>
  <c r="L183" i="1" s="1"/>
  <c r="O183" i="1" s="1"/>
  <c r="F184" i="1" s="1"/>
  <c r="K183" i="1"/>
  <c r="N183" i="1" s="1"/>
  <c r="E184" i="1" s="1"/>
  <c r="H184" i="1" l="1"/>
  <c r="K184" i="1" s="1"/>
  <c r="N184" i="1" s="1"/>
  <c r="E185" i="1" s="1"/>
  <c r="I184" i="1"/>
  <c r="L184" i="1" s="1"/>
  <c r="O184" i="1" s="1"/>
  <c r="F185" i="1" s="1"/>
  <c r="H185" i="1" l="1"/>
  <c r="K185" i="1" s="1"/>
  <c r="N185" i="1" s="1"/>
  <c r="E186" i="1" s="1"/>
  <c r="I185" i="1"/>
  <c r="L185" i="1" s="1"/>
  <c r="O185" i="1" s="1"/>
  <c r="F186" i="1" s="1"/>
  <c r="H186" i="1" l="1"/>
  <c r="K186" i="1" s="1"/>
  <c r="N186" i="1" s="1"/>
  <c r="E187" i="1" s="1"/>
  <c r="I186" i="1"/>
  <c r="L186" i="1" s="1"/>
  <c r="O186" i="1" s="1"/>
  <c r="F187" i="1" s="1"/>
  <c r="I187" i="1" l="1"/>
  <c r="H187" i="1"/>
  <c r="K187" i="1" s="1"/>
  <c r="N187" i="1" s="1"/>
  <c r="E188" i="1" s="1"/>
  <c r="L187" i="1"/>
  <c r="O187" i="1" s="1"/>
  <c r="F188" i="1" s="1"/>
  <c r="H188" i="1" l="1"/>
  <c r="K188" i="1" s="1"/>
  <c r="N188" i="1" s="1"/>
  <c r="E189" i="1" s="1"/>
  <c r="I188" i="1"/>
  <c r="L188" i="1" s="1"/>
  <c r="O188" i="1" s="1"/>
  <c r="F189" i="1" s="1"/>
  <c r="H189" i="1" l="1"/>
  <c r="I189" i="1"/>
  <c r="L189" i="1" s="1"/>
  <c r="O189" i="1" s="1"/>
  <c r="F190" i="1" s="1"/>
  <c r="K189" i="1"/>
  <c r="N189" i="1" s="1"/>
  <c r="E190" i="1" s="1"/>
  <c r="H190" i="1" l="1"/>
  <c r="K190" i="1" s="1"/>
  <c r="N190" i="1" s="1"/>
  <c r="E191" i="1" s="1"/>
  <c r="I190" i="1"/>
  <c r="L190" i="1" s="1"/>
  <c r="O190" i="1" s="1"/>
  <c r="F191" i="1" s="1"/>
  <c r="H191" i="1" l="1"/>
  <c r="I191" i="1"/>
  <c r="L191" i="1" s="1"/>
  <c r="O191" i="1" s="1"/>
  <c r="F192" i="1" s="1"/>
  <c r="K191" i="1"/>
  <c r="N191" i="1" s="1"/>
  <c r="E192" i="1" s="1"/>
  <c r="I192" i="1" l="1"/>
  <c r="L192" i="1" s="1"/>
  <c r="O192" i="1" s="1"/>
  <c r="F193" i="1" s="1"/>
  <c r="H192" i="1"/>
  <c r="K192" i="1" s="1"/>
  <c r="N192" i="1" s="1"/>
  <c r="E193" i="1" s="1"/>
  <c r="H193" i="1" l="1"/>
  <c r="I193" i="1"/>
  <c r="L193" i="1" s="1"/>
  <c r="O193" i="1" s="1"/>
  <c r="F194" i="1" s="1"/>
  <c r="K193" i="1"/>
  <c r="N193" i="1" s="1"/>
  <c r="E194" i="1" s="1"/>
  <c r="I194" i="1" l="1"/>
  <c r="H194" i="1"/>
  <c r="K194" i="1" s="1"/>
  <c r="N194" i="1" s="1"/>
  <c r="E195" i="1" s="1"/>
  <c r="L194" i="1"/>
  <c r="O194" i="1" s="1"/>
  <c r="F195" i="1" s="1"/>
  <c r="H195" i="1" l="1"/>
  <c r="K195" i="1" s="1"/>
  <c r="N195" i="1" s="1"/>
  <c r="E196" i="1" s="1"/>
  <c r="I195" i="1"/>
  <c r="L195" i="1" s="1"/>
  <c r="O195" i="1" s="1"/>
  <c r="F196" i="1" s="1"/>
  <c r="I196" i="1" l="1"/>
  <c r="H196" i="1"/>
  <c r="K196" i="1" s="1"/>
  <c r="N196" i="1" s="1"/>
  <c r="E197" i="1" s="1"/>
  <c r="L196" i="1"/>
  <c r="O196" i="1" s="1"/>
  <c r="F197" i="1" s="1"/>
  <c r="H197" i="1" l="1"/>
  <c r="K197" i="1" s="1"/>
  <c r="N197" i="1" s="1"/>
  <c r="E198" i="1" s="1"/>
  <c r="I197" i="1"/>
  <c r="L197" i="1" s="1"/>
  <c r="O197" i="1" s="1"/>
  <c r="F198" i="1" s="1"/>
  <c r="I198" i="1" l="1"/>
  <c r="H198" i="1"/>
  <c r="K198" i="1" s="1"/>
  <c r="N198" i="1" s="1"/>
  <c r="E199" i="1" s="1"/>
  <c r="L198" i="1"/>
  <c r="O198" i="1" s="1"/>
  <c r="F199" i="1" s="1"/>
  <c r="H199" i="1" l="1"/>
  <c r="K199" i="1" s="1"/>
  <c r="N199" i="1" s="1"/>
  <c r="E200" i="1" s="1"/>
  <c r="I199" i="1"/>
  <c r="L199" i="1" s="1"/>
  <c r="O199" i="1" s="1"/>
  <c r="F200" i="1" s="1"/>
  <c r="I200" i="1" l="1"/>
  <c r="L200" i="1" s="1"/>
  <c r="O200" i="1" s="1"/>
  <c r="F201" i="1" s="1"/>
  <c r="H200" i="1"/>
  <c r="K200" i="1" s="1"/>
  <c r="N200" i="1" s="1"/>
  <c r="E201" i="1" s="1"/>
  <c r="H201" i="1" l="1"/>
  <c r="I201" i="1"/>
  <c r="L201" i="1" s="1"/>
  <c r="O201" i="1" s="1"/>
  <c r="F202" i="1" s="1"/>
  <c r="K201" i="1"/>
  <c r="N201" i="1" s="1"/>
  <c r="E202" i="1" s="1"/>
  <c r="I202" i="1" l="1"/>
  <c r="L202" i="1" s="1"/>
  <c r="O202" i="1" s="1"/>
  <c r="F203" i="1" s="1"/>
  <c r="H202" i="1"/>
  <c r="K202" i="1" s="1"/>
  <c r="N202" i="1" s="1"/>
  <c r="E203" i="1" s="1"/>
  <c r="H203" i="1" l="1"/>
  <c r="K203" i="1" s="1"/>
  <c r="N203" i="1" s="1"/>
  <c r="E204" i="1" s="1"/>
  <c r="I203" i="1"/>
  <c r="L203" i="1" s="1"/>
  <c r="O203" i="1" s="1"/>
  <c r="F204" i="1" s="1"/>
  <c r="I204" i="1" l="1"/>
  <c r="H204" i="1"/>
  <c r="K204" i="1" s="1"/>
  <c r="N204" i="1" s="1"/>
  <c r="E205" i="1" s="1"/>
  <c r="L204" i="1"/>
  <c r="O204" i="1" s="1"/>
  <c r="F205" i="1" s="1"/>
  <c r="H205" i="1" l="1"/>
  <c r="I205" i="1"/>
  <c r="L205" i="1" s="1"/>
  <c r="O205" i="1" s="1"/>
  <c r="F206" i="1" s="1"/>
  <c r="K205" i="1"/>
  <c r="N205" i="1" s="1"/>
  <c r="E206" i="1" s="1"/>
  <c r="I206" i="1" l="1"/>
  <c r="H206" i="1"/>
  <c r="K206" i="1" s="1"/>
  <c r="N206" i="1" s="1"/>
  <c r="E207" i="1" s="1"/>
  <c r="L206" i="1"/>
  <c r="O206" i="1" s="1"/>
  <c r="F207" i="1" s="1"/>
  <c r="H207" i="1" l="1"/>
  <c r="K207" i="1" s="1"/>
  <c r="N207" i="1" s="1"/>
  <c r="E208" i="1" s="1"/>
  <c r="I207" i="1"/>
  <c r="L207" i="1" s="1"/>
  <c r="O207" i="1" s="1"/>
  <c r="F208" i="1" s="1"/>
  <c r="I208" i="1" l="1"/>
  <c r="L208" i="1" s="1"/>
  <c r="O208" i="1" s="1"/>
  <c r="F209" i="1" s="1"/>
  <c r="H208" i="1"/>
  <c r="K208" i="1" s="1"/>
  <c r="N208" i="1" s="1"/>
  <c r="E209" i="1" s="1"/>
  <c r="H209" i="1" l="1"/>
  <c r="I209" i="1"/>
  <c r="L209" i="1" s="1"/>
  <c r="O209" i="1" s="1"/>
  <c r="F210" i="1" s="1"/>
  <c r="K209" i="1"/>
  <c r="N209" i="1" s="1"/>
  <c r="E210" i="1" s="1"/>
  <c r="I210" i="1" l="1"/>
  <c r="L210" i="1" s="1"/>
  <c r="O210" i="1" s="1"/>
  <c r="F211" i="1" s="1"/>
  <c r="H210" i="1"/>
  <c r="K210" i="1" s="1"/>
  <c r="N210" i="1" s="1"/>
  <c r="E211" i="1" s="1"/>
  <c r="H211" i="1" l="1"/>
  <c r="K211" i="1" s="1"/>
  <c r="N211" i="1" s="1"/>
  <c r="E212" i="1" s="1"/>
  <c r="I211" i="1"/>
  <c r="L211" i="1" s="1"/>
  <c r="O211" i="1" s="1"/>
  <c r="F212" i="1" s="1"/>
  <c r="I212" i="1" l="1"/>
  <c r="L212" i="1" s="1"/>
  <c r="O212" i="1" s="1"/>
  <c r="F213" i="1" s="1"/>
  <c r="H212" i="1"/>
  <c r="K212" i="1" s="1"/>
  <c r="N212" i="1" s="1"/>
  <c r="E213" i="1" s="1"/>
  <c r="H213" i="1" l="1"/>
  <c r="I213" i="1"/>
  <c r="L213" i="1" s="1"/>
  <c r="O213" i="1" s="1"/>
  <c r="F214" i="1" s="1"/>
  <c r="K213" i="1"/>
  <c r="N213" i="1" s="1"/>
  <c r="E214" i="1" s="1"/>
  <c r="I214" i="1" l="1"/>
  <c r="H214" i="1"/>
  <c r="K214" i="1" s="1"/>
  <c r="N214" i="1" s="1"/>
  <c r="E215" i="1" s="1"/>
  <c r="L214" i="1"/>
  <c r="O214" i="1" s="1"/>
  <c r="F215" i="1" s="1"/>
  <c r="H215" i="1" l="1"/>
  <c r="K215" i="1" s="1"/>
  <c r="N215" i="1" s="1"/>
  <c r="E216" i="1" s="1"/>
  <c r="I215" i="1"/>
  <c r="L215" i="1" s="1"/>
  <c r="O215" i="1" s="1"/>
  <c r="F216" i="1" s="1"/>
  <c r="I216" i="1" l="1"/>
  <c r="H216" i="1"/>
  <c r="K216" i="1" s="1"/>
  <c r="N216" i="1" s="1"/>
  <c r="E217" i="1" s="1"/>
  <c r="L216" i="1"/>
  <c r="O216" i="1" s="1"/>
  <c r="F217" i="1" s="1"/>
  <c r="H217" i="1" l="1"/>
  <c r="K217" i="1" s="1"/>
  <c r="N217" i="1" s="1"/>
  <c r="E218" i="1" s="1"/>
  <c r="I217" i="1"/>
  <c r="L217" i="1" s="1"/>
  <c r="O217" i="1" s="1"/>
  <c r="F218" i="1" s="1"/>
  <c r="I218" i="1" l="1"/>
  <c r="H218" i="1"/>
  <c r="K218" i="1" s="1"/>
  <c r="N218" i="1" s="1"/>
  <c r="E219" i="1" s="1"/>
  <c r="L218" i="1"/>
  <c r="O218" i="1" s="1"/>
  <c r="F219" i="1" s="1"/>
  <c r="H219" i="1" l="1"/>
  <c r="I219" i="1"/>
  <c r="L219" i="1" s="1"/>
  <c r="O219" i="1" s="1"/>
  <c r="F220" i="1" s="1"/>
  <c r="K219" i="1"/>
  <c r="N219" i="1" s="1"/>
  <c r="E220" i="1" s="1"/>
  <c r="I220" i="1" l="1"/>
  <c r="L220" i="1" s="1"/>
  <c r="O220" i="1" s="1"/>
  <c r="F221" i="1" s="1"/>
  <c r="H220" i="1"/>
  <c r="K220" i="1" s="1"/>
  <c r="N220" i="1" s="1"/>
  <c r="E221" i="1" s="1"/>
  <c r="H221" i="1" l="1"/>
  <c r="K221" i="1" s="1"/>
  <c r="N221" i="1" s="1"/>
  <c r="E222" i="1" s="1"/>
  <c r="I221" i="1"/>
  <c r="L221" i="1" s="1"/>
  <c r="O221" i="1" s="1"/>
  <c r="F222" i="1" s="1"/>
  <c r="I222" i="1" l="1"/>
  <c r="H222" i="1"/>
  <c r="K222" i="1" s="1"/>
  <c r="N222" i="1" s="1"/>
  <c r="E223" i="1" s="1"/>
  <c r="L222" i="1"/>
  <c r="O222" i="1" s="1"/>
  <c r="F223" i="1" s="1"/>
  <c r="H223" i="1" l="1"/>
  <c r="K223" i="1" s="1"/>
  <c r="N223" i="1" s="1"/>
  <c r="E224" i="1" s="1"/>
  <c r="I223" i="1"/>
  <c r="L223" i="1" s="1"/>
  <c r="O223" i="1" s="1"/>
  <c r="F224" i="1" s="1"/>
  <c r="I224" i="1" l="1"/>
  <c r="L224" i="1" s="1"/>
  <c r="O224" i="1" s="1"/>
  <c r="F225" i="1" s="1"/>
  <c r="H224" i="1"/>
  <c r="K224" i="1" s="1"/>
  <c r="N224" i="1" s="1"/>
  <c r="E225" i="1" s="1"/>
  <c r="H225" i="1" l="1"/>
  <c r="I225" i="1"/>
  <c r="L225" i="1" s="1"/>
  <c r="O225" i="1" s="1"/>
  <c r="F226" i="1" s="1"/>
  <c r="K225" i="1"/>
  <c r="N225" i="1" s="1"/>
  <c r="E226" i="1" s="1"/>
  <c r="I226" i="1" l="1"/>
  <c r="L226" i="1" s="1"/>
  <c r="O226" i="1" s="1"/>
  <c r="F227" i="1" s="1"/>
  <c r="H226" i="1"/>
  <c r="K226" i="1" s="1"/>
  <c r="N226" i="1" s="1"/>
  <c r="E227" i="1" s="1"/>
  <c r="H227" i="1" l="1"/>
  <c r="K227" i="1" s="1"/>
  <c r="N227" i="1" s="1"/>
  <c r="E228" i="1" s="1"/>
  <c r="I227" i="1"/>
  <c r="L227" i="1" s="1"/>
  <c r="O227" i="1" s="1"/>
  <c r="F228" i="1" s="1"/>
  <c r="I228" i="1" l="1"/>
  <c r="L228" i="1" s="1"/>
  <c r="O228" i="1" s="1"/>
  <c r="F229" i="1" s="1"/>
  <c r="H228" i="1"/>
  <c r="K228" i="1"/>
  <c r="N228" i="1"/>
  <c r="E229" i="1" s="1"/>
  <c r="H229" i="1" l="1"/>
  <c r="I229" i="1"/>
  <c r="L229" i="1" s="1"/>
  <c r="O229" i="1" s="1"/>
  <c r="F230" i="1" s="1"/>
  <c r="K229" i="1"/>
  <c r="N229" i="1" s="1"/>
  <c r="E230" i="1" s="1"/>
  <c r="I230" i="1" l="1"/>
  <c r="L230" i="1" s="1"/>
  <c r="O230" i="1" s="1"/>
  <c r="F231" i="1" s="1"/>
  <c r="H230" i="1"/>
  <c r="K230" i="1" s="1"/>
  <c r="N230" i="1" s="1"/>
  <c r="E231" i="1" s="1"/>
  <c r="H231" i="1" l="1"/>
  <c r="K231" i="1" s="1"/>
  <c r="N231" i="1" s="1"/>
  <c r="E232" i="1" s="1"/>
  <c r="I231" i="1"/>
  <c r="L231" i="1" s="1"/>
  <c r="O231" i="1" s="1"/>
  <c r="F232" i="1" s="1"/>
  <c r="I232" i="1" l="1"/>
  <c r="H232" i="1"/>
  <c r="K232" i="1" s="1"/>
  <c r="N232" i="1" s="1"/>
  <c r="E233" i="1" s="1"/>
  <c r="L232" i="1"/>
  <c r="O232" i="1" s="1"/>
  <c r="F233" i="1" s="1"/>
  <c r="H233" i="1" l="1"/>
  <c r="K233" i="1" s="1"/>
  <c r="N233" i="1" s="1"/>
  <c r="E234" i="1" s="1"/>
  <c r="I233" i="1"/>
  <c r="L233" i="1" s="1"/>
  <c r="O233" i="1" s="1"/>
  <c r="F234" i="1" s="1"/>
  <c r="I234" i="1" l="1"/>
  <c r="H234" i="1"/>
  <c r="K234" i="1" s="1"/>
  <c r="N234" i="1" s="1"/>
  <c r="E235" i="1" s="1"/>
  <c r="L234" i="1"/>
  <c r="O234" i="1" s="1"/>
  <c r="F235" i="1" s="1"/>
  <c r="H235" i="1" l="1"/>
  <c r="I235" i="1"/>
  <c r="L235" i="1" s="1"/>
  <c r="O235" i="1" s="1"/>
  <c r="F236" i="1" s="1"/>
  <c r="K235" i="1"/>
  <c r="N235" i="1" s="1"/>
  <c r="E236" i="1" s="1"/>
  <c r="I236" i="1" l="1"/>
  <c r="L236" i="1" s="1"/>
  <c r="O236" i="1" s="1"/>
  <c r="F237" i="1" s="1"/>
  <c r="H236" i="1"/>
  <c r="K236" i="1" s="1"/>
  <c r="N236" i="1" s="1"/>
  <c r="E237" i="1" s="1"/>
  <c r="H237" i="1" l="1"/>
  <c r="K237" i="1" s="1"/>
  <c r="N237" i="1" s="1"/>
  <c r="E238" i="1" s="1"/>
  <c r="I237" i="1"/>
  <c r="L237" i="1" s="1"/>
  <c r="O237" i="1" s="1"/>
  <c r="F238" i="1" s="1"/>
  <c r="I238" i="1" l="1"/>
  <c r="H238" i="1"/>
  <c r="K238" i="1" s="1"/>
  <c r="N238" i="1" s="1"/>
  <c r="E239" i="1" s="1"/>
  <c r="L238" i="1"/>
  <c r="O238" i="1" s="1"/>
  <c r="F239" i="1" s="1"/>
  <c r="H239" i="1" l="1"/>
  <c r="I239" i="1"/>
  <c r="L239" i="1" s="1"/>
  <c r="O239" i="1" s="1"/>
  <c r="F240" i="1" s="1"/>
  <c r="K239" i="1"/>
  <c r="N239" i="1" s="1"/>
  <c r="E240" i="1" s="1"/>
  <c r="I240" i="1" l="1"/>
  <c r="L240" i="1" s="1"/>
  <c r="O240" i="1" s="1"/>
  <c r="F241" i="1" s="1"/>
  <c r="H240" i="1"/>
  <c r="K240" i="1" s="1"/>
  <c r="N240" i="1" s="1"/>
  <c r="E241" i="1" s="1"/>
  <c r="H241" i="1" l="1"/>
  <c r="K241" i="1" s="1"/>
  <c r="N241" i="1" s="1"/>
  <c r="E242" i="1" s="1"/>
  <c r="I241" i="1"/>
  <c r="L241" i="1" s="1"/>
  <c r="O241" i="1" s="1"/>
  <c r="F242" i="1" s="1"/>
  <c r="I242" i="1" l="1"/>
  <c r="H242" i="1"/>
  <c r="K242" i="1" s="1"/>
  <c r="N242" i="1" s="1"/>
  <c r="E243" i="1" s="1"/>
  <c r="L242" i="1"/>
  <c r="O242" i="1" s="1"/>
  <c r="F243" i="1" s="1"/>
  <c r="H243" i="1" l="1"/>
  <c r="I243" i="1"/>
  <c r="L243" i="1" s="1"/>
  <c r="O243" i="1" s="1"/>
  <c r="F244" i="1" s="1"/>
  <c r="K243" i="1"/>
  <c r="N243" i="1" s="1"/>
  <c r="E244" i="1" s="1"/>
  <c r="I244" i="1" l="1"/>
  <c r="L244" i="1" s="1"/>
  <c r="O244" i="1" s="1"/>
  <c r="F245" i="1" s="1"/>
  <c r="H244" i="1"/>
  <c r="K244" i="1" s="1"/>
  <c r="N244" i="1" s="1"/>
  <c r="E245" i="1" s="1"/>
  <c r="H245" i="1" l="1"/>
  <c r="K245" i="1" s="1"/>
  <c r="N245" i="1" s="1"/>
  <c r="E246" i="1" s="1"/>
  <c r="I245" i="1"/>
  <c r="L245" i="1" s="1"/>
  <c r="O245" i="1" s="1"/>
  <c r="F246" i="1" s="1"/>
  <c r="I246" i="1" l="1"/>
  <c r="H246" i="1"/>
  <c r="K246" i="1" s="1"/>
  <c r="N246" i="1" s="1"/>
  <c r="E247" i="1" s="1"/>
  <c r="L246" i="1"/>
  <c r="O246" i="1" s="1"/>
  <c r="F247" i="1" s="1"/>
  <c r="H247" i="1" l="1"/>
  <c r="K247" i="1" s="1"/>
  <c r="N247" i="1" s="1"/>
  <c r="E248" i="1" s="1"/>
  <c r="I247" i="1"/>
  <c r="L247" i="1" s="1"/>
  <c r="O247" i="1" s="1"/>
  <c r="F248" i="1" s="1"/>
  <c r="I248" i="1" l="1"/>
  <c r="H248" i="1"/>
  <c r="K248" i="1" s="1"/>
  <c r="N248" i="1" s="1"/>
  <c r="E249" i="1" s="1"/>
  <c r="L248" i="1"/>
  <c r="O248" i="1" s="1"/>
  <c r="F249" i="1" s="1"/>
  <c r="H249" i="1" l="1"/>
  <c r="I249" i="1"/>
  <c r="K249" i="1"/>
  <c r="N249" i="1" s="1"/>
  <c r="E250" i="1" s="1"/>
  <c r="L249" i="1"/>
  <c r="O249" i="1" s="1"/>
  <c r="F250" i="1" s="1"/>
  <c r="I250" i="1" l="1"/>
  <c r="L250" i="1" s="1"/>
  <c r="O250" i="1" s="1"/>
  <c r="F251" i="1" s="1"/>
  <c r="H250" i="1"/>
  <c r="K250" i="1" s="1"/>
  <c r="N250" i="1" s="1"/>
  <c r="E251" i="1" s="1"/>
  <c r="H251" i="1" l="1"/>
  <c r="K251" i="1" s="1"/>
  <c r="N251" i="1" s="1"/>
  <c r="E252" i="1" s="1"/>
  <c r="I251" i="1"/>
  <c r="L251" i="1" s="1"/>
  <c r="O251" i="1" s="1"/>
  <c r="F252" i="1" s="1"/>
  <c r="I252" i="1" l="1"/>
  <c r="H252" i="1"/>
  <c r="K252" i="1" s="1"/>
  <c r="N252" i="1" s="1"/>
  <c r="E253" i="1" s="1"/>
  <c r="L252" i="1"/>
  <c r="O252" i="1" s="1"/>
  <c r="F253" i="1" s="1"/>
  <c r="H253" i="1" l="1"/>
  <c r="K253" i="1" s="1"/>
  <c r="N253" i="1" s="1"/>
  <c r="E254" i="1" s="1"/>
  <c r="I253" i="1"/>
  <c r="L253" i="1" s="1"/>
  <c r="O253" i="1" s="1"/>
  <c r="F254" i="1" s="1"/>
  <c r="I254" i="1" l="1"/>
  <c r="H254" i="1"/>
  <c r="K254" i="1" s="1"/>
  <c r="N254" i="1" s="1"/>
  <c r="E255" i="1" s="1"/>
  <c r="L254" i="1"/>
  <c r="O254" i="1" s="1"/>
  <c r="F255" i="1" s="1"/>
  <c r="H255" i="1" l="1"/>
  <c r="K255" i="1" s="1"/>
  <c r="N255" i="1" s="1"/>
  <c r="E256" i="1" s="1"/>
  <c r="I255" i="1"/>
  <c r="L255" i="1" s="1"/>
  <c r="O255" i="1" s="1"/>
  <c r="F256" i="1" s="1"/>
  <c r="I256" i="1" l="1"/>
  <c r="H256" i="1"/>
  <c r="K256" i="1" s="1"/>
  <c r="N256" i="1" s="1"/>
  <c r="E257" i="1" s="1"/>
  <c r="L256" i="1"/>
  <c r="O256" i="1" s="1"/>
  <c r="F257" i="1" s="1"/>
  <c r="H257" i="1" l="1"/>
  <c r="K257" i="1" s="1"/>
  <c r="N257" i="1" s="1"/>
  <c r="E258" i="1" s="1"/>
  <c r="I257" i="1"/>
  <c r="L257" i="1" s="1"/>
  <c r="O257" i="1" s="1"/>
  <c r="F258" i="1" s="1"/>
  <c r="I258" i="1" l="1"/>
  <c r="H258" i="1"/>
  <c r="K258" i="1" s="1"/>
  <c r="N258" i="1" s="1"/>
  <c r="E259" i="1" s="1"/>
  <c r="L258" i="1"/>
  <c r="O258" i="1" s="1"/>
  <c r="F259" i="1" s="1"/>
  <c r="H259" i="1" l="1"/>
  <c r="I259" i="1"/>
  <c r="L259" i="1" s="1"/>
  <c r="O259" i="1" s="1"/>
  <c r="F260" i="1" s="1"/>
  <c r="K259" i="1"/>
  <c r="N259" i="1" s="1"/>
  <c r="E260" i="1" s="1"/>
  <c r="I260" i="1" l="1"/>
  <c r="L260" i="1" s="1"/>
  <c r="O260" i="1" s="1"/>
  <c r="F261" i="1" s="1"/>
  <c r="H260" i="1"/>
  <c r="K260" i="1" s="1"/>
  <c r="N260" i="1" s="1"/>
  <c r="E261" i="1" s="1"/>
  <c r="H261" i="1" l="1"/>
  <c r="K261" i="1" s="1"/>
  <c r="N261" i="1" s="1"/>
  <c r="E262" i="1" s="1"/>
  <c r="I261" i="1"/>
  <c r="L261" i="1" s="1"/>
  <c r="O261" i="1" s="1"/>
  <c r="F262" i="1" s="1"/>
  <c r="I262" i="1" l="1"/>
  <c r="H262" i="1"/>
  <c r="K262" i="1" s="1"/>
  <c r="N262" i="1" s="1"/>
  <c r="E263" i="1" s="1"/>
  <c r="L262" i="1"/>
  <c r="O262" i="1" s="1"/>
  <c r="F263" i="1" s="1"/>
  <c r="H263" i="1" l="1"/>
  <c r="K263" i="1" s="1"/>
  <c r="N263" i="1" s="1"/>
  <c r="E264" i="1" s="1"/>
  <c r="I263" i="1"/>
  <c r="L263" i="1" s="1"/>
  <c r="O263" i="1" s="1"/>
  <c r="F264" i="1" s="1"/>
  <c r="I264" i="1" l="1"/>
  <c r="L264" i="1" s="1"/>
  <c r="O264" i="1" s="1"/>
  <c r="F265" i="1" s="1"/>
  <c r="H264" i="1"/>
  <c r="K264" i="1" s="1"/>
  <c r="N264" i="1" s="1"/>
  <c r="E265" i="1" s="1"/>
  <c r="H265" i="1" l="1"/>
  <c r="I265" i="1"/>
  <c r="L265" i="1" s="1"/>
  <c r="O265" i="1" s="1"/>
  <c r="F266" i="1" s="1"/>
  <c r="K265" i="1"/>
  <c r="N265" i="1" s="1"/>
  <c r="E266" i="1" s="1"/>
  <c r="I266" i="1" l="1"/>
  <c r="L266" i="1" s="1"/>
  <c r="O266" i="1" s="1"/>
  <c r="F267" i="1" s="1"/>
  <c r="H266" i="1"/>
  <c r="K266" i="1" s="1"/>
  <c r="N266" i="1" s="1"/>
  <c r="E267" i="1" s="1"/>
  <c r="H267" i="1" l="1"/>
  <c r="K267" i="1" s="1"/>
  <c r="N267" i="1" s="1"/>
  <c r="E268" i="1" s="1"/>
  <c r="I267" i="1"/>
  <c r="L267" i="1" s="1"/>
  <c r="O267" i="1" s="1"/>
  <c r="F268" i="1" s="1"/>
  <c r="I268" i="1" l="1"/>
  <c r="H268" i="1"/>
  <c r="K268" i="1" s="1"/>
  <c r="N268" i="1" s="1"/>
  <c r="E269" i="1" s="1"/>
  <c r="L268" i="1"/>
  <c r="O268" i="1" s="1"/>
  <c r="F269" i="1" s="1"/>
  <c r="H269" i="1" l="1"/>
  <c r="K269" i="1" s="1"/>
  <c r="N269" i="1" s="1"/>
  <c r="E270" i="1" s="1"/>
  <c r="I269" i="1"/>
  <c r="L269" i="1" s="1"/>
  <c r="O269" i="1" s="1"/>
  <c r="F270" i="1" s="1"/>
  <c r="I270" i="1" l="1"/>
  <c r="L270" i="1" s="1"/>
  <c r="O270" i="1" s="1"/>
  <c r="F271" i="1" s="1"/>
  <c r="H270" i="1"/>
  <c r="K270" i="1" s="1"/>
  <c r="N270" i="1" s="1"/>
  <c r="E271" i="1" s="1"/>
  <c r="H271" i="1" l="1"/>
  <c r="I271" i="1"/>
  <c r="L271" i="1" s="1"/>
  <c r="O271" i="1" s="1"/>
  <c r="F272" i="1" s="1"/>
  <c r="K271" i="1"/>
  <c r="N271" i="1" s="1"/>
  <c r="E272" i="1" s="1"/>
  <c r="I272" i="1" l="1"/>
  <c r="L272" i="1" s="1"/>
  <c r="O272" i="1" s="1"/>
  <c r="F273" i="1" s="1"/>
  <c r="H272" i="1"/>
  <c r="K272" i="1" s="1"/>
  <c r="N272" i="1" s="1"/>
  <c r="E273" i="1" s="1"/>
  <c r="H273" i="1" l="1"/>
  <c r="I273" i="1"/>
  <c r="L273" i="1" s="1"/>
  <c r="O273" i="1" s="1"/>
  <c r="F274" i="1" s="1"/>
  <c r="K273" i="1"/>
  <c r="N273" i="1" s="1"/>
  <c r="E274" i="1" s="1"/>
  <c r="I274" i="1" l="1"/>
  <c r="L274" i="1" s="1"/>
  <c r="O274" i="1" s="1"/>
  <c r="F275" i="1" s="1"/>
  <c r="H274" i="1"/>
  <c r="K274" i="1" s="1"/>
  <c r="N274" i="1" s="1"/>
  <c r="E275" i="1" s="1"/>
  <c r="H275" i="1" l="1"/>
  <c r="I275" i="1"/>
  <c r="L275" i="1" s="1"/>
  <c r="O275" i="1" s="1"/>
  <c r="F276" i="1" s="1"/>
  <c r="K275" i="1"/>
  <c r="N275" i="1" s="1"/>
  <c r="E276" i="1" s="1"/>
  <c r="I276" i="1" l="1"/>
  <c r="L276" i="1" s="1"/>
  <c r="O276" i="1" s="1"/>
  <c r="F277" i="1" s="1"/>
  <c r="H276" i="1"/>
  <c r="K276" i="1" s="1"/>
  <c r="N276" i="1" s="1"/>
  <c r="E277" i="1" s="1"/>
  <c r="H277" i="1" l="1"/>
  <c r="I277" i="1"/>
  <c r="L277" i="1" s="1"/>
  <c r="O277" i="1" s="1"/>
  <c r="F278" i="1" s="1"/>
  <c r="K277" i="1"/>
  <c r="N277" i="1" s="1"/>
  <c r="E278" i="1" s="1"/>
  <c r="I278" i="1" l="1"/>
  <c r="H278" i="1"/>
  <c r="K278" i="1" s="1"/>
  <c r="N278" i="1" s="1"/>
  <c r="E279" i="1" s="1"/>
  <c r="L278" i="1"/>
  <c r="O278" i="1" s="1"/>
  <c r="F279" i="1" s="1"/>
  <c r="H279" i="1" l="1"/>
  <c r="I279" i="1"/>
  <c r="L279" i="1" s="1"/>
  <c r="O279" i="1" s="1"/>
  <c r="F280" i="1" s="1"/>
  <c r="K279" i="1"/>
  <c r="N279" i="1" s="1"/>
  <c r="E280" i="1" s="1"/>
  <c r="I280" i="1" l="1"/>
  <c r="L280" i="1" s="1"/>
  <c r="O280" i="1" s="1"/>
  <c r="F281" i="1" s="1"/>
  <c r="H280" i="1"/>
  <c r="K280" i="1" s="1"/>
  <c r="N280" i="1" s="1"/>
  <c r="E281" i="1" s="1"/>
  <c r="H281" i="1" l="1"/>
  <c r="K281" i="1" s="1"/>
  <c r="N281" i="1" s="1"/>
  <c r="E282" i="1" s="1"/>
  <c r="I281" i="1"/>
  <c r="L281" i="1" s="1"/>
  <c r="O281" i="1" s="1"/>
  <c r="F282" i="1" s="1"/>
  <c r="I282" i="1" l="1"/>
  <c r="H282" i="1"/>
  <c r="K282" i="1" s="1"/>
  <c r="N282" i="1" s="1"/>
  <c r="E283" i="1" s="1"/>
  <c r="L282" i="1"/>
  <c r="O282" i="1" s="1"/>
  <c r="F283" i="1" s="1"/>
  <c r="H283" i="1" l="1"/>
  <c r="I283" i="1"/>
  <c r="L283" i="1" s="1"/>
  <c r="O283" i="1" s="1"/>
  <c r="F284" i="1" s="1"/>
  <c r="K283" i="1"/>
  <c r="N283" i="1" s="1"/>
  <c r="E284" i="1" s="1"/>
  <c r="I284" i="1" l="1"/>
  <c r="H284" i="1"/>
  <c r="K284" i="1" s="1"/>
  <c r="N284" i="1" s="1"/>
  <c r="E285" i="1" s="1"/>
  <c r="L284" i="1"/>
  <c r="O284" i="1" s="1"/>
  <c r="F285" i="1" s="1"/>
  <c r="H285" i="1" l="1"/>
  <c r="I285" i="1"/>
  <c r="L285" i="1" s="1"/>
  <c r="O285" i="1" s="1"/>
  <c r="F286" i="1" s="1"/>
  <c r="K285" i="1"/>
  <c r="N285" i="1" s="1"/>
  <c r="E286" i="1" s="1"/>
  <c r="I286" i="1" l="1"/>
  <c r="L286" i="1" s="1"/>
  <c r="O286" i="1" s="1"/>
  <c r="F287" i="1" s="1"/>
  <c r="H286" i="1"/>
  <c r="K286" i="1" s="1"/>
  <c r="N286" i="1" s="1"/>
  <c r="E287" i="1" s="1"/>
  <c r="H287" i="1" l="1"/>
  <c r="K287" i="1" s="1"/>
  <c r="N287" i="1" s="1"/>
  <c r="E288" i="1" s="1"/>
  <c r="I287" i="1"/>
  <c r="L287" i="1" s="1"/>
  <c r="O287" i="1" s="1"/>
  <c r="F288" i="1" s="1"/>
  <c r="I288" i="1" l="1"/>
  <c r="H288" i="1"/>
  <c r="K288" i="1" s="1"/>
  <c r="N288" i="1" s="1"/>
  <c r="E289" i="1" s="1"/>
  <c r="L288" i="1"/>
  <c r="O288" i="1" s="1"/>
  <c r="F289" i="1" s="1"/>
  <c r="H289" i="1" l="1"/>
  <c r="K289" i="1" s="1"/>
  <c r="N289" i="1" s="1"/>
  <c r="E290" i="1" s="1"/>
  <c r="I289" i="1"/>
  <c r="L289" i="1" s="1"/>
  <c r="O289" i="1" s="1"/>
  <c r="F290" i="1" s="1"/>
  <c r="I290" i="1" l="1"/>
  <c r="L290" i="1" s="1"/>
  <c r="O290" i="1" s="1"/>
  <c r="F291" i="1" s="1"/>
  <c r="H290" i="1"/>
  <c r="K290" i="1" s="1"/>
  <c r="N290" i="1" s="1"/>
  <c r="E291" i="1" s="1"/>
  <c r="H291" i="1" l="1"/>
  <c r="K291" i="1" s="1"/>
  <c r="N291" i="1" s="1"/>
  <c r="E292" i="1" s="1"/>
  <c r="I291" i="1"/>
  <c r="L291" i="1" s="1"/>
  <c r="O291" i="1" s="1"/>
  <c r="F292" i="1" s="1"/>
  <c r="I292" i="1" l="1"/>
  <c r="H292" i="1"/>
  <c r="K292" i="1" s="1"/>
  <c r="N292" i="1" s="1"/>
  <c r="E293" i="1" s="1"/>
  <c r="L292" i="1"/>
  <c r="O292" i="1" s="1"/>
  <c r="F293" i="1" s="1"/>
  <c r="H293" i="1" l="1"/>
  <c r="I293" i="1"/>
  <c r="L293" i="1" s="1"/>
  <c r="O293" i="1" s="1"/>
  <c r="F294" i="1" s="1"/>
  <c r="K293" i="1"/>
  <c r="N293" i="1" s="1"/>
  <c r="E294" i="1" s="1"/>
  <c r="I294" i="1" l="1"/>
  <c r="L294" i="1" s="1"/>
  <c r="O294" i="1" s="1"/>
  <c r="F295" i="1" s="1"/>
  <c r="H294" i="1"/>
  <c r="K294" i="1" s="1"/>
  <c r="N294" i="1" s="1"/>
  <c r="E295" i="1" s="1"/>
  <c r="H295" i="1" l="1"/>
  <c r="K295" i="1" s="1"/>
  <c r="N295" i="1" s="1"/>
  <c r="E296" i="1" s="1"/>
  <c r="I295" i="1"/>
  <c r="L295" i="1" s="1"/>
  <c r="O295" i="1" s="1"/>
  <c r="F296" i="1" s="1"/>
  <c r="I296" i="1" l="1"/>
  <c r="H296" i="1"/>
  <c r="K296" i="1" s="1"/>
  <c r="N296" i="1" s="1"/>
  <c r="E297" i="1" s="1"/>
  <c r="L296" i="1"/>
  <c r="O296" i="1" s="1"/>
  <c r="F297" i="1" s="1"/>
  <c r="H297" i="1" l="1"/>
  <c r="I297" i="1"/>
  <c r="L297" i="1" s="1"/>
  <c r="O297" i="1" s="1"/>
  <c r="F298" i="1" s="1"/>
  <c r="K297" i="1"/>
  <c r="N297" i="1" s="1"/>
  <c r="E298" i="1" s="1"/>
  <c r="I298" i="1" l="1"/>
  <c r="H298" i="1"/>
  <c r="K298" i="1" s="1"/>
  <c r="N298" i="1" s="1"/>
  <c r="E299" i="1" s="1"/>
  <c r="L298" i="1"/>
  <c r="O298" i="1" s="1"/>
  <c r="F299" i="1" s="1"/>
  <c r="H299" i="1" l="1"/>
  <c r="K299" i="1" s="1"/>
  <c r="N299" i="1" s="1"/>
  <c r="E300" i="1" s="1"/>
  <c r="I299" i="1"/>
  <c r="L299" i="1" s="1"/>
  <c r="O299" i="1" s="1"/>
  <c r="F300" i="1" s="1"/>
  <c r="I300" i="1" l="1"/>
  <c r="H300" i="1"/>
  <c r="K300" i="1" s="1"/>
  <c r="N300" i="1" s="1"/>
  <c r="E301" i="1" s="1"/>
  <c r="L300" i="1"/>
  <c r="O300" i="1" s="1"/>
  <c r="F301" i="1" s="1"/>
  <c r="H301" i="1" l="1"/>
  <c r="K301" i="1" s="1"/>
  <c r="N301" i="1" s="1"/>
  <c r="E302" i="1" s="1"/>
  <c r="I301" i="1"/>
  <c r="L301" i="1" s="1"/>
  <c r="O301" i="1" s="1"/>
  <c r="F302" i="1" s="1"/>
  <c r="I302" i="1" l="1"/>
  <c r="H302" i="1"/>
  <c r="K302" i="1" s="1"/>
  <c r="N302" i="1" s="1"/>
  <c r="E303" i="1" s="1"/>
  <c r="L302" i="1"/>
  <c r="O302" i="1" s="1"/>
  <c r="F303" i="1" s="1"/>
  <c r="I303" i="1" l="1"/>
  <c r="L303" i="1" s="1"/>
  <c r="O303" i="1" s="1"/>
  <c r="F304" i="1" s="1"/>
  <c r="H303" i="1"/>
  <c r="K303" i="1" s="1"/>
  <c r="N303" i="1" s="1"/>
  <c r="E304" i="1" s="1"/>
  <c r="H304" i="1" l="1"/>
  <c r="I304" i="1"/>
  <c r="L304" i="1" s="1"/>
  <c r="O304" i="1" s="1"/>
  <c r="F305" i="1" s="1"/>
  <c r="K304" i="1"/>
  <c r="N304" i="1" s="1"/>
  <c r="E305" i="1" s="1"/>
  <c r="I305" i="1" l="1"/>
  <c r="L305" i="1" s="1"/>
  <c r="O305" i="1" s="1"/>
  <c r="F306" i="1" s="1"/>
  <c r="H305" i="1"/>
  <c r="K305" i="1" s="1"/>
  <c r="N305" i="1" s="1"/>
  <c r="E306" i="1" s="1"/>
  <c r="H306" i="1" l="1"/>
  <c r="K306" i="1" s="1"/>
  <c r="N306" i="1" s="1"/>
  <c r="E307" i="1" s="1"/>
  <c r="I306" i="1"/>
  <c r="L306" i="1" s="1"/>
  <c r="O306" i="1" s="1"/>
  <c r="F307" i="1" s="1"/>
  <c r="I307" i="1" l="1"/>
  <c r="H307" i="1"/>
  <c r="K307" i="1" s="1"/>
  <c r="N307" i="1" s="1"/>
  <c r="E308" i="1" s="1"/>
  <c r="L307" i="1"/>
  <c r="O307" i="1" s="1"/>
  <c r="F308" i="1" s="1"/>
  <c r="H308" i="1" l="1"/>
  <c r="I308" i="1"/>
  <c r="K308" i="1"/>
  <c r="N308" i="1" s="1"/>
  <c r="E309" i="1" s="1"/>
  <c r="L308" i="1"/>
  <c r="O308" i="1" s="1"/>
  <c r="F309" i="1" s="1"/>
  <c r="I309" i="1" l="1"/>
  <c r="H309" i="1"/>
  <c r="K309" i="1"/>
  <c r="N309" i="1" s="1"/>
  <c r="E310" i="1" s="1"/>
  <c r="L309" i="1"/>
  <c r="O309" i="1" s="1"/>
  <c r="F310" i="1" s="1"/>
  <c r="H310" i="1" l="1"/>
  <c r="I310" i="1"/>
  <c r="K310" i="1"/>
  <c r="N310" i="1" s="1"/>
  <c r="E311" i="1" s="1"/>
  <c r="L310" i="1"/>
  <c r="O310" i="1" s="1"/>
  <c r="F311" i="1" s="1"/>
  <c r="I311" i="1" l="1"/>
  <c r="H311" i="1"/>
  <c r="K311" i="1"/>
  <c r="N311" i="1" s="1"/>
  <c r="E312" i="1" s="1"/>
  <c r="L311" i="1"/>
  <c r="O311" i="1" s="1"/>
  <c r="F312" i="1" s="1"/>
  <c r="H312" i="1" l="1"/>
  <c r="I312" i="1"/>
  <c r="K312" i="1"/>
  <c r="N312" i="1" s="1"/>
  <c r="E313" i="1" s="1"/>
  <c r="L312" i="1"/>
  <c r="O312" i="1" s="1"/>
  <c r="F313" i="1" s="1"/>
  <c r="I313" i="1" l="1"/>
  <c r="H313" i="1"/>
  <c r="K313" i="1" s="1"/>
  <c r="N313" i="1" s="1"/>
  <c r="E314" i="1" s="1"/>
  <c r="L313" i="1"/>
  <c r="O313" i="1" s="1"/>
  <c r="F314" i="1" s="1"/>
  <c r="H314" i="1" l="1"/>
  <c r="I314" i="1"/>
  <c r="K314" i="1"/>
  <c r="N314" i="1" s="1"/>
  <c r="E315" i="1" s="1"/>
  <c r="L314" i="1"/>
  <c r="O314" i="1" s="1"/>
  <c r="F315" i="1" s="1"/>
  <c r="I315" i="1" l="1"/>
  <c r="H315" i="1"/>
  <c r="K315" i="1"/>
  <c r="N315" i="1" s="1"/>
  <c r="E316" i="1" s="1"/>
  <c r="L315" i="1"/>
  <c r="O315" i="1" s="1"/>
  <c r="F316" i="1" s="1"/>
  <c r="H316" i="1" l="1"/>
  <c r="I316" i="1"/>
  <c r="K316" i="1"/>
  <c r="N316" i="1" s="1"/>
  <c r="E317" i="1" s="1"/>
  <c r="L316" i="1"/>
  <c r="O316" i="1" s="1"/>
  <c r="F317" i="1" s="1"/>
  <c r="I317" i="1" l="1"/>
  <c r="H317" i="1"/>
  <c r="K317" i="1" s="1"/>
  <c r="N317" i="1" s="1"/>
  <c r="E318" i="1" s="1"/>
  <c r="L317" i="1"/>
  <c r="O317" i="1" s="1"/>
  <c r="F318" i="1" s="1"/>
  <c r="H318" i="1" l="1"/>
  <c r="I318" i="1"/>
  <c r="L318" i="1" s="1"/>
  <c r="O318" i="1" s="1"/>
  <c r="F319" i="1" s="1"/>
  <c r="K318" i="1"/>
  <c r="N318" i="1" s="1"/>
  <c r="E319" i="1" s="1"/>
  <c r="I319" i="1" l="1"/>
  <c r="H319" i="1"/>
  <c r="K319" i="1"/>
  <c r="N319" i="1" s="1"/>
  <c r="E320" i="1" s="1"/>
  <c r="L319" i="1"/>
  <c r="O319" i="1" s="1"/>
  <c r="F320" i="1" s="1"/>
  <c r="H320" i="1" l="1"/>
  <c r="I320" i="1"/>
  <c r="K320" i="1"/>
  <c r="N320" i="1" s="1"/>
  <c r="E321" i="1" s="1"/>
  <c r="L320" i="1"/>
  <c r="O320" i="1" s="1"/>
  <c r="F321" i="1" s="1"/>
  <c r="I321" i="1" l="1"/>
  <c r="H321" i="1"/>
  <c r="L321" i="1"/>
  <c r="O321" i="1" s="1"/>
  <c r="F322" i="1" s="1"/>
  <c r="K321" i="1"/>
  <c r="N321" i="1" s="1"/>
  <c r="E322" i="1" s="1"/>
  <c r="H322" i="1" l="1"/>
  <c r="I322" i="1"/>
  <c r="K322" i="1"/>
  <c r="N322" i="1" s="1"/>
  <c r="E323" i="1" s="1"/>
  <c r="L322" i="1"/>
  <c r="O322" i="1" s="1"/>
  <c r="F323" i="1" s="1"/>
  <c r="I323" i="1" l="1"/>
  <c r="H323" i="1"/>
  <c r="K323" i="1"/>
  <c r="N323" i="1" s="1"/>
  <c r="E324" i="1" s="1"/>
  <c r="L323" i="1"/>
  <c r="O323" i="1" s="1"/>
  <c r="F324" i="1" s="1"/>
  <c r="H324" i="1" l="1"/>
  <c r="I324" i="1"/>
  <c r="K324" i="1"/>
  <c r="N324" i="1" s="1"/>
  <c r="E325" i="1" s="1"/>
  <c r="L324" i="1"/>
  <c r="O324" i="1" s="1"/>
  <c r="F325" i="1" s="1"/>
  <c r="I325" i="1" l="1"/>
  <c r="H325" i="1"/>
  <c r="K325" i="1" s="1"/>
  <c r="N325" i="1" s="1"/>
  <c r="E326" i="1" s="1"/>
  <c r="L325" i="1"/>
  <c r="O325" i="1" s="1"/>
  <c r="F326" i="1" s="1"/>
  <c r="H326" i="1" l="1"/>
  <c r="I326" i="1"/>
  <c r="K326" i="1"/>
  <c r="N326" i="1" s="1"/>
  <c r="E327" i="1" s="1"/>
  <c r="L326" i="1"/>
  <c r="O326" i="1" s="1"/>
  <c r="F327" i="1" s="1"/>
  <c r="I327" i="1" l="1"/>
  <c r="H327" i="1"/>
  <c r="K327" i="1" s="1"/>
  <c r="N327" i="1" s="1"/>
  <c r="E328" i="1" s="1"/>
  <c r="L327" i="1"/>
  <c r="O327" i="1" s="1"/>
  <c r="F328" i="1" s="1"/>
  <c r="H328" i="1" l="1"/>
  <c r="I328" i="1"/>
  <c r="K328" i="1"/>
  <c r="N328" i="1" s="1"/>
  <c r="E329" i="1" s="1"/>
  <c r="L328" i="1"/>
  <c r="O328" i="1" s="1"/>
  <c r="F329" i="1" s="1"/>
  <c r="I329" i="1" l="1"/>
  <c r="H329" i="1"/>
  <c r="K329" i="1"/>
  <c r="N329" i="1" s="1"/>
  <c r="E330" i="1" s="1"/>
  <c r="L329" i="1"/>
  <c r="O329" i="1" s="1"/>
  <c r="F330" i="1" s="1"/>
  <c r="H330" i="1" l="1"/>
  <c r="I330" i="1"/>
  <c r="K330" i="1"/>
  <c r="N330" i="1" s="1"/>
  <c r="E331" i="1" s="1"/>
  <c r="L330" i="1"/>
  <c r="O330" i="1" s="1"/>
  <c r="F331" i="1" s="1"/>
  <c r="I331" i="1" l="1"/>
  <c r="H331" i="1"/>
  <c r="K331" i="1"/>
  <c r="N331" i="1" s="1"/>
  <c r="E332" i="1" s="1"/>
  <c r="L331" i="1"/>
  <c r="O331" i="1" s="1"/>
  <c r="F332" i="1" s="1"/>
  <c r="H332" i="1" l="1"/>
  <c r="I332" i="1"/>
  <c r="K332" i="1"/>
  <c r="N332" i="1" s="1"/>
  <c r="E333" i="1" s="1"/>
  <c r="L332" i="1"/>
  <c r="O332" i="1" s="1"/>
  <c r="F333" i="1" s="1"/>
  <c r="I333" i="1" l="1"/>
  <c r="H333" i="1"/>
  <c r="K333" i="1"/>
  <c r="N333" i="1" s="1"/>
  <c r="E334" i="1" s="1"/>
  <c r="L333" i="1"/>
  <c r="O333" i="1" s="1"/>
  <c r="F334" i="1" s="1"/>
  <c r="H334" i="1" l="1"/>
  <c r="I334" i="1"/>
  <c r="L334" i="1"/>
  <c r="O334" i="1" s="1"/>
  <c r="F335" i="1" s="1"/>
  <c r="K334" i="1"/>
  <c r="N334" i="1" s="1"/>
  <c r="E335" i="1" s="1"/>
  <c r="I335" i="1" l="1"/>
  <c r="H335" i="1"/>
  <c r="K335" i="1"/>
  <c r="N335" i="1" s="1"/>
  <c r="E336" i="1" s="1"/>
  <c r="L335" i="1"/>
  <c r="O335" i="1" s="1"/>
  <c r="F336" i="1" s="1"/>
  <c r="H336" i="1" l="1"/>
  <c r="I336" i="1"/>
  <c r="K336" i="1"/>
  <c r="N336" i="1" s="1"/>
  <c r="E337" i="1" s="1"/>
  <c r="L336" i="1"/>
  <c r="O336" i="1" s="1"/>
  <c r="F337" i="1" s="1"/>
  <c r="I337" i="1" l="1"/>
  <c r="H337" i="1"/>
  <c r="K337" i="1" s="1"/>
  <c r="N337" i="1" s="1"/>
  <c r="E338" i="1" s="1"/>
  <c r="L337" i="1"/>
  <c r="O337" i="1" s="1"/>
  <c r="F338" i="1" s="1"/>
  <c r="H338" i="1" l="1"/>
  <c r="I338" i="1"/>
  <c r="K338" i="1"/>
  <c r="N338" i="1" s="1"/>
  <c r="E339" i="1" s="1"/>
  <c r="L338" i="1"/>
  <c r="O338" i="1" s="1"/>
  <c r="F339" i="1" s="1"/>
  <c r="I339" i="1" l="1"/>
  <c r="H339" i="1"/>
  <c r="K339" i="1"/>
  <c r="N339" i="1" s="1"/>
  <c r="E340" i="1" s="1"/>
  <c r="L339" i="1"/>
  <c r="O339" i="1" s="1"/>
  <c r="F340" i="1" s="1"/>
  <c r="H340" i="1" l="1"/>
  <c r="I340" i="1"/>
  <c r="K340" i="1"/>
  <c r="N340" i="1" s="1"/>
  <c r="E341" i="1" s="1"/>
  <c r="L340" i="1"/>
  <c r="O340" i="1" s="1"/>
  <c r="F341" i="1" s="1"/>
  <c r="I341" i="1" l="1"/>
  <c r="H341" i="1"/>
  <c r="K341" i="1" s="1"/>
  <c r="N341" i="1" s="1"/>
  <c r="E342" i="1" s="1"/>
  <c r="L341" i="1"/>
  <c r="O341" i="1" s="1"/>
  <c r="F342" i="1" s="1"/>
  <c r="H342" i="1" l="1"/>
  <c r="I342" i="1"/>
  <c r="L342" i="1" s="1"/>
  <c r="O342" i="1" s="1"/>
  <c r="F343" i="1" s="1"/>
  <c r="K342" i="1"/>
  <c r="N342" i="1" s="1"/>
  <c r="E343" i="1" s="1"/>
  <c r="I343" i="1" l="1"/>
  <c r="H343" i="1"/>
  <c r="K343" i="1" s="1"/>
  <c r="N343" i="1" s="1"/>
  <c r="E344" i="1" s="1"/>
  <c r="L343" i="1"/>
  <c r="O343" i="1" s="1"/>
  <c r="F344" i="1" s="1"/>
  <c r="H344" i="1" l="1"/>
  <c r="K344" i="1" s="1"/>
  <c r="N344" i="1" s="1"/>
  <c r="E345" i="1" s="1"/>
  <c r="I344" i="1"/>
  <c r="L344" i="1"/>
  <c r="O344" i="1" s="1"/>
  <c r="F345" i="1" s="1"/>
  <c r="I345" i="1" l="1"/>
  <c r="H345" i="1"/>
  <c r="K345" i="1"/>
  <c r="N345" i="1" s="1"/>
  <c r="E346" i="1" s="1"/>
  <c r="L345" i="1"/>
  <c r="O345" i="1" s="1"/>
  <c r="F346" i="1" s="1"/>
  <c r="H346" i="1" l="1"/>
  <c r="I346" i="1"/>
  <c r="K346" i="1"/>
  <c r="N346" i="1" s="1"/>
  <c r="E347" i="1" s="1"/>
  <c r="L346" i="1"/>
  <c r="O346" i="1" s="1"/>
  <c r="F347" i="1" s="1"/>
  <c r="I347" i="1" l="1"/>
  <c r="H347" i="1"/>
  <c r="K347" i="1"/>
  <c r="N347" i="1" s="1"/>
  <c r="E348" i="1" s="1"/>
  <c r="L347" i="1"/>
  <c r="O347" i="1" s="1"/>
  <c r="F348" i="1" s="1"/>
  <c r="H348" i="1" l="1"/>
  <c r="I348" i="1"/>
  <c r="K348" i="1"/>
  <c r="N348" i="1" s="1"/>
  <c r="E349" i="1" s="1"/>
  <c r="L348" i="1"/>
  <c r="O348" i="1" s="1"/>
  <c r="F349" i="1" s="1"/>
  <c r="I349" i="1" l="1"/>
  <c r="H349" i="1"/>
  <c r="K349" i="1"/>
  <c r="N349" i="1" s="1"/>
  <c r="E350" i="1" s="1"/>
  <c r="L349" i="1"/>
  <c r="O349" i="1" s="1"/>
  <c r="F350" i="1" s="1"/>
  <c r="H350" i="1" l="1"/>
  <c r="I350" i="1"/>
  <c r="K350" i="1"/>
  <c r="N350" i="1" s="1"/>
  <c r="E351" i="1" s="1"/>
  <c r="L350" i="1"/>
  <c r="O350" i="1" s="1"/>
  <c r="F351" i="1" s="1"/>
  <c r="I351" i="1" l="1"/>
  <c r="H351" i="1"/>
  <c r="K351" i="1"/>
  <c r="N351" i="1" s="1"/>
  <c r="E352" i="1" s="1"/>
  <c r="L351" i="1"/>
  <c r="O351" i="1" s="1"/>
  <c r="F352" i="1" s="1"/>
  <c r="H352" i="1" l="1"/>
  <c r="I352" i="1"/>
  <c r="K352" i="1"/>
  <c r="N352" i="1" s="1"/>
  <c r="E353" i="1" s="1"/>
  <c r="L352" i="1"/>
  <c r="O352" i="1" s="1"/>
  <c r="F353" i="1" s="1"/>
  <c r="I353" i="1" l="1"/>
  <c r="H353" i="1"/>
  <c r="K353" i="1"/>
  <c r="N353" i="1" s="1"/>
  <c r="E354" i="1" s="1"/>
  <c r="L353" i="1"/>
  <c r="O353" i="1" s="1"/>
  <c r="F354" i="1" s="1"/>
  <c r="H354" i="1" l="1"/>
  <c r="I354" i="1"/>
  <c r="L354" i="1"/>
  <c r="O354" i="1" s="1"/>
  <c r="F355" i="1" s="1"/>
  <c r="K354" i="1"/>
  <c r="N354" i="1" s="1"/>
  <c r="E355" i="1" s="1"/>
  <c r="I355" i="1" l="1"/>
  <c r="H355" i="1"/>
  <c r="K355" i="1"/>
  <c r="N355" i="1" s="1"/>
  <c r="E356" i="1" s="1"/>
  <c r="L355" i="1"/>
  <c r="O355" i="1" s="1"/>
  <c r="F356" i="1" s="1"/>
  <c r="H356" i="1" l="1"/>
  <c r="I356" i="1"/>
  <c r="K356" i="1"/>
  <c r="N356" i="1" s="1"/>
  <c r="E357" i="1" s="1"/>
  <c r="L356" i="1"/>
  <c r="O356" i="1" s="1"/>
  <c r="F357" i="1" s="1"/>
  <c r="I357" i="1" l="1"/>
  <c r="L357" i="1" s="1"/>
  <c r="O357" i="1" s="1"/>
  <c r="F358" i="1" s="1"/>
  <c r="H357" i="1"/>
  <c r="K357" i="1"/>
  <c r="N357" i="1" s="1"/>
  <c r="E358" i="1" s="1"/>
  <c r="H358" i="1" l="1"/>
  <c r="I358" i="1"/>
  <c r="L358" i="1" s="1"/>
  <c r="O358" i="1" s="1"/>
  <c r="F359" i="1" s="1"/>
  <c r="K358" i="1"/>
  <c r="N358" i="1" s="1"/>
  <c r="E359" i="1" s="1"/>
  <c r="I359" i="1" l="1"/>
  <c r="L359" i="1" s="1"/>
  <c r="O359" i="1" s="1"/>
  <c r="F360" i="1" s="1"/>
  <c r="H359" i="1"/>
  <c r="K359" i="1"/>
  <c r="N359" i="1" s="1"/>
  <c r="E360" i="1" s="1"/>
  <c r="H360" i="1" l="1"/>
  <c r="I360" i="1"/>
  <c r="K360" i="1"/>
  <c r="N360" i="1" s="1"/>
  <c r="E361" i="1" s="1"/>
  <c r="L360" i="1"/>
  <c r="O360" i="1" s="1"/>
  <c r="F361" i="1" s="1"/>
  <c r="I361" i="1" l="1"/>
  <c r="H361" i="1"/>
  <c r="K361" i="1" s="1"/>
  <c r="N361" i="1" s="1"/>
  <c r="E362" i="1" s="1"/>
  <c r="L361" i="1"/>
  <c r="O361" i="1" s="1"/>
  <c r="F362" i="1" s="1"/>
  <c r="H362" i="1" l="1"/>
  <c r="I362" i="1"/>
  <c r="L362" i="1" s="1"/>
  <c r="O362" i="1" s="1"/>
  <c r="F363" i="1" s="1"/>
  <c r="K362" i="1"/>
  <c r="N362" i="1" s="1"/>
  <c r="E363" i="1" s="1"/>
  <c r="I363" i="1" l="1"/>
  <c r="H363" i="1"/>
  <c r="K363" i="1"/>
  <c r="N363" i="1" s="1"/>
  <c r="E364" i="1" s="1"/>
  <c r="L363" i="1"/>
  <c r="O363" i="1" s="1"/>
  <c r="F364" i="1" s="1"/>
  <c r="H364" i="1" l="1"/>
  <c r="I364" i="1"/>
  <c r="L364" i="1" s="1"/>
  <c r="O364" i="1" s="1"/>
  <c r="F365" i="1" s="1"/>
  <c r="K364" i="1"/>
  <c r="N364" i="1" s="1"/>
  <c r="E365" i="1" s="1"/>
  <c r="I365" i="1" l="1"/>
  <c r="H365" i="1"/>
  <c r="K365" i="1" s="1"/>
  <c r="N365" i="1" s="1"/>
  <c r="E366" i="1" s="1"/>
  <c r="L365" i="1"/>
  <c r="O365" i="1" s="1"/>
  <c r="F366" i="1" s="1"/>
  <c r="H366" i="1" l="1"/>
  <c r="I366" i="1"/>
  <c r="L366" i="1" s="1"/>
  <c r="O366" i="1" s="1"/>
  <c r="F367" i="1" s="1"/>
  <c r="K366" i="1"/>
  <c r="N366" i="1" s="1"/>
  <c r="E367" i="1" s="1"/>
  <c r="I367" i="1" l="1"/>
  <c r="H367" i="1"/>
  <c r="L367" i="1"/>
  <c r="O367" i="1" s="1"/>
  <c r="F368" i="1" s="1"/>
  <c r="K367" i="1"/>
  <c r="N367" i="1" s="1"/>
  <c r="E368" i="1" s="1"/>
  <c r="H368" i="1" l="1"/>
  <c r="K368" i="1" s="1"/>
  <c r="N368" i="1" s="1"/>
  <c r="E369" i="1" s="1"/>
  <c r="I368" i="1"/>
  <c r="L368" i="1" s="1"/>
  <c r="O368" i="1" s="1"/>
  <c r="F369" i="1" s="1"/>
  <c r="I369" i="1" l="1"/>
  <c r="H369" i="1"/>
  <c r="K369" i="1" s="1"/>
  <c r="N369" i="1" s="1"/>
  <c r="E370" i="1" s="1"/>
  <c r="L369" i="1"/>
  <c r="O369" i="1" s="1"/>
  <c r="F370" i="1" s="1"/>
  <c r="H370" i="1" l="1"/>
  <c r="I370" i="1"/>
  <c r="L370" i="1" s="1"/>
  <c r="O370" i="1" s="1"/>
  <c r="F371" i="1" s="1"/>
  <c r="K370" i="1"/>
  <c r="N370" i="1" s="1"/>
  <c r="E371" i="1" s="1"/>
  <c r="I371" i="1" l="1"/>
  <c r="H371" i="1"/>
  <c r="K371" i="1" s="1"/>
  <c r="N371" i="1" s="1"/>
  <c r="N373" i="1" s="1"/>
  <c r="F373" i="1"/>
  <c r="L371" i="1"/>
  <c r="O371" i="1" s="1"/>
  <c r="O37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C5F1FD-8F06-41D7-9A15-970649CCF78E}" name="lpg" type="6" refreshedVersion="6" background="1" saveData="1">
    <textPr codePage="852" sourceFile="C:\Users\Wisien\Documents\Matura\zbiór inf\excel\84\lpg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<sst xmlns="http://schemas.openxmlformats.org/spreadsheetml/2006/main" count="24" uniqueCount="14">
  <si>
    <t>data</t>
  </si>
  <si>
    <t>km</t>
  </si>
  <si>
    <t>zużycie</t>
  </si>
  <si>
    <t>Pb95</t>
  </si>
  <si>
    <t>LPG</t>
  </si>
  <si>
    <t>Zawartość rano</t>
  </si>
  <si>
    <t>spalanie</t>
  </si>
  <si>
    <t>Zawartość wieczorem</t>
  </si>
  <si>
    <t>Tankowanie</t>
  </si>
  <si>
    <t>Tylko LPG:</t>
  </si>
  <si>
    <t>Tankowanie:</t>
  </si>
  <si>
    <t>koszt</t>
  </si>
  <si>
    <t>Koszt Pb95 tylko:</t>
  </si>
  <si>
    <t>Koszt Pb95+LPG: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</si>
</sst>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zawartości zbiornika 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Przed podróżą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Sheet1!$B$7:$B$37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Sheet1!$F$7:$F$37</c:f>
              <c:numCache>
                <c:formatCode>0.00</c:formatCode>
                <c:ptCount val="31"/>
                <c:pt idx="0">
                  <c:v>30</c:v>
                </c:pt>
                <c:pt idx="1">
                  <c:v>15.69</c:v>
                </c:pt>
                <c:pt idx="2">
                  <c:v>8.3099999999999987</c:v>
                </c:pt>
                <c:pt idx="3">
                  <c:v>30</c:v>
                </c:pt>
                <c:pt idx="4">
                  <c:v>16.59</c:v>
                </c:pt>
                <c:pt idx="5">
                  <c:v>5.9700000000000006</c:v>
                </c:pt>
                <c:pt idx="6">
                  <c:v>30</c:v>
                </c:pt>
                <c:pt idx="7">
                  <c:v>23.97</c:v>
                </c:pt>
                <c:pt idx="8">
                  <c:v>10.29</c:v>
                </c:pt>
                <c:pt idx="9">
                  <c:v>6.51</c:v>
                </c:pt>
                <c:pt idx="10">
                  <c:v>30</c:v>
                </c:pt>
                <c:pt idx="11">
                  <c:v>28.56</c:v>
                </c:pt>
                <c:pt idx="12">
                  <c:v>17.399999999999999</c:v>
                </c:pt>
                <c:pt idx="13">
                  <c:v>11.549999999999999</c:v>
                </c:pt>
                <c:pt idx="14">
                  <c:v>6.9999999999999991</c:v>
                </c:pt>
                <c:pt idx="15">
                  <c:v>6.1399999999999988</c:v>
                </c:pt>
                <c:pt idx="16">
                  <c:v>30</c:v>
                </c:pt>
                <c:pt idx="17">
                  <c:v>20.189999999999998</c:v>
                </c:pt>
                <c:pt idx="18">
                  <c:v>16.589999999999996</c:v>
                </c:pt>
                <c:pt idx="19">
                  <c:v>10.289999999999996</c:v>
                </c:pt>
                <c:pt idx="20">
                  <c:v>8.7599999999999962</c:v>
                </c:pt>
                <c:pt idx="21">
                  <c:v>30</c:v>
                </c:pt>
                <c:pt idx="22">
                  <c:v>18.75</c:v>
                </c:pt>
                <c:pt idx="23">
                  <c:v>11.91</c:v>
                </c:pt>
                <c:pt idx="24">
                  <c:v>6.28</c:v>
                </c:pt>
                <c:pt idx="25">
                  <c:v>5.24</c:v>
                </c:pt>
                <c:pt idx="26">
                  <c:v>30</c:v>
                </c:pt>
                <c:pt idx="27">
                  <c:v>20.009999999999998</c:v>
                </c:pt>
                <c:pt idx="28">
                  <c:v>15.329999999999998</c:v>
                </c:pt>
                <c:pt idx="29">
                  <c:v>9.4799999999999986</c:v>
                </c:pt>
                <c:pt idx="3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4-4D4D-871C-3E8075925C91}"/>
            </c:ext>
          </c:extLst>
        </c:ser>
        <c:ser>
          <c:idx val="1"/>
          <c:order val="1"/>
          <c:tx>
            <c:v>Po podróży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Sheet1!$B$7:$B$37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Sheet1!$L$7:$L$37</c:f>
              <c:numCache>
                <c:formatCode>0.00</c:formatCode>
                <c:ptCount val="31"/>
                <c:pt idx="0">
                  <c:v>15.69</c:v>
                </c:pt>
                <c:pt idx="1">
                  <c:v>8.3099999999999987</c:v>
                </c:pt>
                <c:pt idx="2">
                  <c:v>3.4499999999999984</c:v>
                </c:pt>
                <c:pt idx="3">
                  <c:v>16.59</c:v>
                </c:pt>
                <c:pt idx="4">
                  <c:v>5.9700000000000006</c:v>
                </c:pt>
                <c:pt idx="5">
                  <c:v>1.5100000000000007</c:v>
                </c:pt>
                <c:pt idx="6">
                  <c:v>23.97</c:v>
                </c:pt>
                <c:pt idx="7">
                  <c:v>10.29</c:v>
                </c:pt>
                <c:pt idx="8">
                  <c:v>6.51</c:v>
                </c:pt>
                <c:pt idx="9">
                  <c:v>2.9999999999999361E-2</c:v>
                </c:pt>
                <c:pt idx="10">
                  <c:v>28.56</c:v>
                </c:pt>
                <c:pt idx="11">
                  <c:v>17.399999999999999</c:v>
                </c:pt>
                <c:pt idx="12">
                  <c:v>11.549999999999999</c:v>
                </c:pt>
                <c:pt idx="13">
                  <c:v>6.9999999999999991</c:v>
                </c:pt>
                <c:pt idx="14">
                  <c:v>6.1399999999999988</c:v>
                </c:pt>
                <c:pt idx="15">
                  <c:v>4.7399999999999984</c:v>
                </c:pt>
                <c:pt idx="16">
                  <c:v>20.189999999999998</c:v>
                </c:pt>
                <c:pt idx="17">
                  <c:v>16.589999999999996</c:v>
                </c:pt>
                <c:pt idx="18">
                  <c:v>10.289999999999996</c:v>
                </c:pt>
                <c:pt idx="19">
                  <c:v>8.7599999999999962</c:v>
                </c:pt>
                <c:pt idx="20">
                  <c:v>3.7599999999999962</c:v>
                </c:pt>
                <c:pt idx="21">
                  <c:v>18.75</c:v>
                </c:pt>
                <c:pt idx="22">
                  <c:v>11.91</c:v>
                </c:pt>
                <c:pt idx="23">
                  <c:v>6.28</c:v>
                </c:pt>
                <c:pt idx="24">
                  <c:v>5.24</c:v>
                </c:pt>
                <c:pt idx="25">
                  <c:v>1.0499999999999998</c:v>
                </c:pt>
                <c:pt idx="26">
                  <c:v>20.009999999999998</c:v>
                </c:pt>
                <c:pt idx="27">
                  <c:v>15.329999999999998</c:v>
                </c:pt>
                <c:pt idx="28">
                  <c:v>9.4799999999999986</c:v>
                </c:pt>
                <c:pt idx="29">
                  <c:v>4.0799999999999983</c:v>
                </c:pt>
                <c:pt idx="30">
                  <c:v>19.829999999999998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4-4D4D-871C-3E8075925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566720"/>
        <c:axId val="476724272"/>
      </c:barChart>
      <c:dateAx>
        <c:axId val="48456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724272"/>
        <c:crosses val="autoZero"/>
        <c:auto val="1"/>
        <c:lblOffset val="100"/>
        <c:baseTimeUnit val="days"/>
      </c:dateAx>
      <c:valAx>
        <c:axId val="4767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paliwa</a:t>
                </a:r>
                <a:r>
                  <a:rPr lang="pl-PL" baseline="0"/>
                  <a:t> (l)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456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161925</xdr:rowOff>
    </xdr:from>
    <xdr:to>
      <xdr:col>18</xdr:col>
      <xdr:colOff>171450</xdr:colOff>
      <xdr:row>26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5C2E3CA-0031-475B-A224-DA081C260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pg" connectionId="1" xr16:uid="{15E2EDF5-E131-4DF0-8620-7890E531424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373"/>
  <sheetViews>
    <sheetView tabSelected="1" workbookViewId="0">
      <selection activeCell="Q3" sqref="Q3:S3"/>
    </sheetView>
  </sheetViews>
  <sheetFormatPr defaultRowHeight="15" x14ac:dyDescent="0.25"/>
  <cols>
    <col min="1" max="1" width="9.7109375" customWidth="1"/>
    <col min="2" max="2" width="11.5703125" customWidth="1"/>
    <col min="11" max="11" width="10.42578125" customWidth="1"/>
    <col min="12" max="12" width="10.5703125" customWidth="1"/>
    <col min="13" max="13" width="13" customWidth="1"/>
    <col min="17" max="17" width="16.5703125" customWidth="1"/>
  </cols>
  <sheetData>
    <row r="2" spans="2:19" x14ac:dyDescent="0.25">
      <c r="B2" t="s">
        <v>6</v>
      </c>
      <c r="G2" t="s">
        <v>11</v>
      </c>
      <c r="Q2" t="s">
        <v>12</v>
      </c>
      <c r="R2" s="3">
        <f>SUM($C$7:$C$371)*$C$3/100*$H$3</f>
        <v>8965.2336000000014</v>
      </c>
    </row>
    <row r="3" spans="2:19" x14ac:dyDescent="0.25">
      <c r="B3" t="s">
        <v>3</v>
      </c>
      <c r="C3">
        <v>6</v>
      </c>
      <c r="G3" t="s">
        <v>3</v>
      </c>
      <c r="H3">
        <v>4.99</v>
      </c>
      <c r="Q3" t="s">
        <v>13</v>
      </c>
      <c r="R3" s="3">
        <f>SUM($H$7:$H$371)*$H$3+SUM($I$7:$I$371)*$H$4+1600</f>
        <v>8372.9677000000011</v>
      </c>
      <c r="S3">
        <f>SUM($Q$7:$R$371)+1600</f>
        <v>8373.0600000000013</v>
      </c>
    </row>
    <row r="4" spans="2:19" ht="42.75" customHeight="1" x14ac:dyDescent="0.25">
      <c r="B4" s="6" t="s">
        <v>4</v>
      </c>
      <c r="C4" s="6">
        <v>9</v>
      </c>
      <c r="G4" s="6" t="s">
        <v>4</v>
      </c>
      <c r="H4" s="6">
        <v>2.29</v>
      </c>
    </row>
    <row r="5" spans="2:19" x14ac:dyDescent="0.25">
      <c r="E5" s="2" t="s">
        <v>5</v>
      </c>
      <c r="F5" s="2"/>
      <c r="H5" s="2" t="s">
        <v>2</v>
      </c>
      <c r="I5" s="2"/>
      <c r="K5" s="2" t="s">
        <v>7</v>
      </c>
      <c r="L5" s="2"/>
      <c r="N5" s="2" t="s">
        <v>8</v>
      </c>
      <c r="O5" s="2"/>
    </row>
    <row r="6" spans="2:19" x14ac:dyDescent="0.25">
      <c r="B6" t="s">
        <v>0</v>
      </c>
      <c r="C6" t="s">
        <v>1</v>
      </c>
      <c r="E6" t="s">
        <v>3</v>
      </c>
      <c r="F6" t="s">
        <v>4</v>
      </c>
      <c r="H6" t="s">
        <v>3</v>
      </c>
      <c r="I6" t="s">
        <v>4</v>
      </c>
      <c r="K6" t="s">
        <v>3</v>
      </c>
      <c r="L6" t="s">
        <v>4</v>
      </c>
      <c r="N6" t="s">
        <v>3</v>
      </c>
      <c r="O6" t="s">
        <v>4</v>
      </c>
    </row>
    <row r="7" spans="2:19" x14ac:dyDescent="0.25">
      <c r="B7" s="1">
        <v>41640</v>
      </c>
      <c r="C7">
        <v>159</v>
      </c>
      <c r="E7" s="3">
        <v>45</v>
      </c>
      <c r="F7" s="3">
        <v>30</v>
      </c>
      <c r="H7" s="3">
        <f>ROUND(IF(F7&gt;15,0,C7/2*$C$3/100),2)</f>
        <v>0</v>
      </c>
      <c r="I7">
        <f>ROUND(IF(F7&gt;15,C7*$C$4/100,C7/2*$C$4/100),2)</f>
        <v>14.31</v>
      </c>
      <c r="K7" s="3">
        <f>E7-H7</f>
        <v>45</v>
      </c>
      <c r="L7" s="3">
        <f>F7-I7</f>
        <v>15.69</v>
      </c>
      <c r="N7">
        <f>IF(K7&lt;40,IF(WEEKDAY($B7,2)=4,1,0),0)</f>
        <v>0</v>
      </c>
      <c r="O7">
        <f>IF(L7&lt;5,1,0)</f>
        <v>0</v>
      </c>
      <c r="Q7">
        <f>ROUND($H$3*H7,2)</f>
        <v>0</v>
      </c>
      <c r="R7">
        <f>ROUND($H$4*I7,2)</f>
        <v>32.770000000000003</v>
      </c>
    </row>
    <row r="8" spans="2:19" x14ac:dyDescent="0.25">
      <c r="B8" s="1">
        <v>41641</v>
      </c>
      <c r="C8">
        <v>82</v>
      </c>
      <c r="E8" s="3">
        <f>IF(N7=1,E$7,K7)</f>
        <v>45</v>
      </c>
      <c r="F8" s="3">
        <f>IF(O7=1,F$7,L7)</f>
        <v>15.69</v>
      </c>
      <c r="G8" s="3"/>
      <c r="H8" s="3">
        <f t="shared" ref="H8:H21" si="0">ROUND(IF(F8&gt;15,0,C8/2*$C$3/100),2)</f>
        <v>0</v>
      </c>
      <c r="I8">
        <f t="shared" ref="I8:I21" si="1">ROUND(IF(F8&gt;15,C8*$C$4/100,C8/2*$C$4/100),2)</f>
        <v>7.38</v>
      </c>
      <c r="K8" s="3">
        <f>E8-H8</f>
        <v>45</v>
      </c>
      <c r="L8" s="3">
        <f>F8-I8</f>
        <v>8.3099999999999987</v>
      </c>
      <c r="N8">
        <f>IF(K8&lt;40,IF(WEEKDAY($B8,2)=4,1,0),0)</f>
        <v>0</v>
      </c>
      <c r="O8">
        <f>IF(L8&lt;5,1,0)</f>
        <v>0</v>
      </c>
      <c r="Q8">
        <f t="shared" ref="Q8:Q71" si="2">ROUND($H$3*H8,2)</f>
        <v>0</v>
      </c>
      <c r="R8">
        <f t="shared" ref="R8:R71" si="3">ROUND($H$4*I8,2)</f>
        <v>16.899999999999999</v>
      </c>
    </row>
    <row r="9" spans="2:19" x14ac:dyDescent="0.25">
      <c r="B9" s="1">
        <v>41642</v>
      </c>
      <c r="C9">
        <v>108</v>
      </c>
      <c r="E9" s="3">
        <f t="shared" ref="E9:E72" si="4">IF(N8=1,E$7,K8)</f>
        <v>45</v>
      </c>
      <c r="F9" s="3">
        <f t="shared" ref="F9:F72" si="5">IF(O8=1,F$7,L8)</f>
        <v>8.3099999999999987</v>
      </c>
      <c r="G9" s="3"/>
      <c r="H9" s="3">
        <f t="shared" si="0"/>
        <v>3.24</v>
      </c>
      <c r="I9">
        <f t="shared" si="1"/>
        <v>4.8600000000000003</v>
      </c>
      <c r="K9" s="3">
        <f t="shared" ref="K9:K72" si="6">E9-H9</f>
        <v>41.76</v>
      </c>
      <c r="L9" s="3">
        <f t="shared" ref="L9:L72" si="7">F9-I9</f>
        <v>3.4499999999999984</v>
      </c>
      <c r="N9">
        <f t="shared" ref="N8:N71" si="8">IF(K9&lt;40,IF(WEEKDAY($B9,2)=4,1,0),0)</f>
        <v>0</v>
      </c>
      <c r="O9">
        <f t="shared" ref="O9:O72" si="9">IF(L9&lt;5,1,0)</f>
        <v>1</v>
      </c>
      <c r="Q9">
        <f t="shared" si="2"/>
        <v>16.170000000000002</v>
      </c>
      <c r="R9">
        <f t="shared" si="3"/>
        <v>11.13</v>
      </c>
    </row>
    <row r="10" spans="2:19" x14ac:dyDescent="0.25">
      <c r="B10" s="1">
        <v>41643</v>
      </c>
      <c r="C10">
        <v>149</v>
      </c>
      <c r="E10" s="3">
        <f t="shared" si="4"/>
        <v>41.76</v>
      </c>
      <c r="F10" s="3">
        <f t="shared" si="5"/>
        <v>30</v>
      </c>
      <c r="G10" s="3"/>
      <c r="H10" s="3">
        <f t="shared" si="0"/>
        <v>0</v>
      </c>
      <c r="I10">
        <f t="shared" si="1"/>
        <v>13.41</v>
      </c>
      <c r="K10" s="3">
        <f t="shared" si="6"/>
        <v>41.76</v>
      </c>
      <c r="L10" s="3">
        <f t="shared" si="7"/>
        <v>16.59</v>
      </c>
      <c r="N10">
        <f t="shared" si="8"/>
        <v>0</v>
      </c>
      <c r="O10">
        <f t="shared" si="9"/>
        <v>0</v>
      </c>
      <c r="Q10">
        <f t="shared" si="2"/>
        <v>0</v>
      </c>
      <c r="R10">
        <f t="shared" si="3"/>
        <v>30.71</v>
      </c>
    </row>
    <row r="11" spans="2:19" x14ac:dyDescent="0.25">
      <c r="B11" s="1">
        <v>41644</v>
      </c>
      <c r="C11">
        <v>118</v>
      </c>
      <c r="E11" s="3">
        <f t="shared" si="4"/>
        <v>41.76</v>
      </c>
      <c r="F11" s="3">
        <f t="shared" si="5"/>
        <v>16.59</v>
      </c>
      <c r="G11" s="3"/>
      <c r="H11" s="3">
        <f t="shared" si="0"/>
        <v>0</v>
      </c>
      <c r="I11">
        <f t="shared" si="1"/>
        <v>10.62</v>
      </c>
      <c r="K11" s="3">
        <f t="shared" si="6"/>
        <v>41.76</v>
      </c>
      <c r="L11" s="3">
        <f t="shared" si="7"/>
        <v>5.9700000000000006</v>
      </c>
      <c r="N11">
        <f t="shared" si="8"/>
        <v>0</v>
      </c>
      <c r="O11">
        <f t="shared" si="9"/>
        <v>0</v>
      </c>
      <c r="Q11">
        <f t="shared" si="2"/>
        <v>0</v>
      </c>
      <c r="R11">
        <f t="shared" si="3"/>
        <v>24.32</v>
      </c>
    </row>
    <row r="12" spans="2:19" x14ac:dyDescent="0.25">
      <c r="B12" s="1">
        <v>41645</v>
      </c>
      <c r="C12">
        <v>99</v>
      </c>
      <c r="E12" s="3">
        <f t="shared" si="4"/>
        <v>41.76</v>
      </c>
      <c r="F12" s="3">
        <f t="shared" si="5"/>
        <v>5.9700000000000006</v>
      </c>
      <c r="G12" s="3"/>
      <c r="H12" s="3">
        <f t="shared" si="0"/>
        <v>2.97</v>
      </c>
      <c r="I12">
        <f t="shared" si="1"/>
        <v>4.46</v>
      </c>
      <c r="K12" s="3">
        <f t="shared" si="6"/>
        <v>38.79</v>
      </c>
      <c r="L12" s="3">
        <f t="shared" si="7"/>
        <v>1.5100000000000007</v>
      </c>
      <c r="N12">
        <f t="shared" si="8"/>
        <v>0</v>
      </c>
      <c r="O12">
        <f t="shared" si="9"/>
        <v>1</v>
      </c>
      <c r="Q12">
        <f t="shared" si="2"/>
        <v>14.82</v>
      </c>
      <c r="R12">
        <f t="shared" si="3"/>
        <v>10.210000000000001</v>
      </c>
    </row>
    <row r="13" spans="2:19" x14ac:dyDescent="0.25">
      <c r="B13" s="1">
        <v>41646</v>
      </c>
      <c r="C13">
        <v>67</v>
      </c>
      <c r="E13" s="3">
        <f t="shared" si="4"/>
        <v>38.79</v>
      </c>
      <c r="F13" s="3">
        <f t="shared" si="5"/>
        <v>30</v>
      </c>
      <c r="G13" s="3"/>
      <c r="H13" s="3">
        <f t="shared" si="0"/>
        <v>0</v>
      </c>
      <c r="I13">
        <f t="shared" si="1"/>
        <v>6.03</v>
      </c>
      <c r="K13" s="3">
        <f t="shared" si="6"/>
        <v>38.79</v>
      </c>
      <c r="L13" s="3">
        <f t="shared" si="7"/>
        <v>23.97</v>
      </c>
      <c r="N13">
        <f t="shared" si="8"/>
        <v>0</v>
      </c>
      <c r="O13">
        <f t="shared" si="9"/>
        <v>0</v>
      </c>
      <c r="Q13">
        <f t="shared" si="2"/>
        <v>0</v>
      </c>
      <c r="R13">
        <f t="shared" si="3"/>
        <v>13.81</v>
      </c>
    </row>
    <row r="14" spans="2:19" x14ac:dyDescent="0.25">
      <c r="B14" s="1">
        <v>41647</v>
      </c>
      <c r="C14">
        <v>152</v>
      </c>
      <c r="E14" s="3">
        <f t="shared" si="4"/>
        <v>38.79</v>
      </c>
      <c r="F14" s="3">
        <f t="shared" si="5"/>
        <v>23.97</v>
      </c>
      <c r="G14" s="3"/>
      <c r="H14" s="3">
        <f t="shared" si="0"/>
        <v>0</v>
      </c>
      <c r="I14">
        <f t="shared" si="1"/>
        <v>13.68</v>
      </c>
      <c r="K14" s="3">
        <f t="shared" si="6"/>
        <v>38.79</v>
      </c>
      <c r="L14" s="3">
        <f t="shared" si="7"/>
        <v>10.29</v>
      </c>
      <c r="N14">
        <f t="shared" si="8"/>
        <v>0</v>
      </c>
      <c r="O14">
        <f t="shared" si="9"/>
        <v>0</v>
      </c>
      <c r="Q14">
        <f t="shared" si="2"/>
        <v>0</v>
      </c>
      <c r="R14">
        <f t="shared" si="3"/>
        <v>31.33</v>
      </c>
    </row>
    <row r="15" spans="2:19" x14ac:dyDescent="0.25">
      <c r="B15" s="1">
        <v>41648</v>
      </c>
      <c r="C15">
        <v>84</v>
      </c>
      <c r="E15" s="3">
        <f t="shared" si="4"/>
        <v>38.79</v>
      </c>
      <c r="F15" s="3">
        <f t="shared" si="5"/>
        <v>10.29</v>
      </c>
      <c r="G15" s="3"/>
      <c r="H15" s="3">
        <f t="shared" si="0"/>
        <v>2.52</v>
      </c>
      <c r="I15">
        <f t="shared" si="1"/>
        <v>3.78</v>
      </c>
      <c r="K15" s="3">
        <f t="shared" si="6"/>
        <v>36.269999999999996</v>
      </c>
      <c r="L15" s="3">
        <f t="shared" si="7"/>
        <v>6.51</v>
      </c>
      <c r="N15">
        <f t="shared" si="8"/>
        <v>1</v>
      </c>
      <c r="O15">
        <f t="shared" si="9"/>
        <v>0</v>
      </c>
      <c r="Q15">
        <f t="shared" si="2"/>
        <v>12.57</v>
      </c>
      <c r="R15">
        <f t="shared" si="3"/>
        <v>8.66</v>
      </c>
    </row>
    <row r="16" spans="2:19" x14ac:dyDescent="0.25">
      <c r="B16" s="1">
        <v>41649</v>
      </c>
      <c r="C16">
        <v>144</v>
      </c>
      <c r="E16" s="3">
        <f t="shared" si="4"/>
        <v>45</v>
      </c>
      <c r="F16" s="3">
        <f t="shared" si="5"/>
        <v>6.51</v>
      </c>
      <c r="G16" s="3"/>
      <c r="H16" s="3">
        <f t="shared" si="0"/>
        <v>4.32</v>
      </c>
      <c r="I16">
        <f t="shared" si="1"/>
        <v>6.48</v>
      </c>
      <c r="K16" s="3">
        <f t="shared" si="6"/>
        <v>40.68</v>
      </c>
      <c r="L16" s="3">
        <f t="shared" si="7"/>
        <v>2.9999999999999361E-2</v>
      </c>
      <c r="N16">
        <f t="shared" si="8"/>
        <v>0</v>
      </c>
      <c r="O16">
        <f t="shared" si="9"/>
        <v>1</v>
      </c>
      <c r="Q16">
        <f t="shared" si="2"/>
        <v>21.56</v>
      </c>
      <c r="R16">
        <f t="shared" si="3"/>
        <v>14.84</v>
      </c>
    </row>
    <row r="17" spans="2:18" x14ac:dyDescent="0.25">
      <c r="B17" s="1">
        <v>41650</v>
      </c>
      <c r="C17">
        <v>16</v>
      </c>
      <c r="E17" s="3">
        <f t="shared" si="4"/>
        <v>40.68</v>
      </c>
      <c r="F17" s="3">
        <f t="shared" si="5"/>
        <v>30</v>
      </c>
      <c r="G17" s="3"/>
      <c r="H17" s="3">
        <f t="shared" si="0"/>
        <v>0</v>
      </c>
      <c r="I17">
        <f t="shared" si="1"/>
        <v>1.44</v>
      </c>
      <c r="K17" s="3">
        <f t="shared" si="6"/>
        <v>40.68</v>
      </c>
      <c r="L17" s="3">
        <f t="shared" si="7"/>
        <v>28.56</v>
      </c>
      <c r="N17">
        <f t="shared" si="8"/>
        <v>0</v>
      </c>
      <c r="O17">
        <f t="shared" si="9"/>
        <v>0</v>
      </c>
      <c r="Q17">
        <f t="shared" si="2"/>
        <v>0</v>
      </c>
      <c r="R17">
        <f t="shared" si="3"/>
        <v>3.3</v>
      </c>
    </row>
    <row r="18" spans="2:18" x14ac:dyDescent="0.25">
      <c r="B18" s="1">
        <v>41651</v>
      </c>
      <c r="C18">
        <v>124</v>
      </c>
      <c r="E18" s="3">
        <f t="shared" si="4"/>
        <v>40.68</v>
      </c>
      <c r="F18" s="3">
        <f t="shared" si="5"/>
        <v>28.56</v>
      </c>
      <c r="G18" s="3"/>
      <c r="H18" s="3">
        <f t="shared" si="0"/>
        <v>0</v>
      </c>
      <c r="I18">
        <f t="shared" si="1"/>
        <v>11.16</v>
      </c>
      <c r="K18" s="3">
        <f t="shared" si="6"/>
        <v>40.68</v>
      </c>
      <c r="L18" s="3">
        <f t="shared" si="7"/>
        <v>17.399999999999999</v>
      </c>
      <c r="N18">
        <f t="shared" si="8"/>
        <v>0</v>
      </c>
      <c r="O18">
        <f t="shared" si="9"/>
        <v>0</v>
      </c>
      <c r="Q18">
        <f t="shared" si="2"/>
        <v>0</v>
      </c>
      <c r="R18">
        <f t="shared" si="3"/>
        <v>25.56</v>
      </c>
    </row>
    <row r="19" spans="2:18" x14ac:dyDescent="0.25">
      <c r="B19" s="1">
        <v>41652</v>
      </c>
      <c r="C19">
        <v>65</v>
      </c>
      <c r="E19" s="3">
        <f t="shared" si="4"/>
        <v>40.68</v>
      </c>
      <c r="F19" s="3">
        <f t="shared" si="5"/>
        <v>17.399999999999999</v>
      </c>
      <c r="G19" s="3"/>
      <c r="H19" s="3">
        <f t="shared" si="0"/>
        <v>0</v>
      </c>
      <c r="I19">
        <f t="shared" si="1"/>
        <v>5.85</v>
      </c>
      <c r="K19" s="3">
        <f t="shared" si="6"/>
        <v>40.68</v>
      </c>
      <c r="L19" s="3">
        <f t="shared" si="7"/>
        <v>11.549999999999999</v>
      </c>
      <c r="N19">
        <f t="shared" si="8"/>
        <v>0</v>
      </c>
      <c r="O19">
        <f t="shared" si="9"/>
        <v>0</v>
      </c>
      <c r="Q19">
        <f t="shared" si="2"/>
        <v>0</v>
      </c>
      <c r="R19">
        <f t="shared" si="3"/>
        <v>13.4</v>
      </c>
    </row>
    <row r="20" spans="2:18" x14ac:dyDescent="0.25">
      <c r="B20" s="1">
        <v>41653</v>
      </c>
      <c r="C20">
        <v>101</v>
      </c>
      <c r="E20" s="3">
        <f t="shared" si="4"/>
        <v>40.68</v>
      </c>
      <c r="F20" s="3">
        <f t="shared" si="5"/>
        <v>11.549999999999999</v>
      </c>
      <c r="G20" s="3"/>
      <c r="H20" s="3">
        <f t="shared" si="0"/>
        <v>3.03</v>
      </c>
      <c r="I20">
        <f t="shared" si="1"/>
        <v>4.55</v>
      </c>
      <c r="K20" s="3">
        <f t="shared" si="6"/>
        <v>37.65</v>
      </c>
      <c r="L20" s="3">
        <f t="shared" si="7"/>
        <v>6.9999999999999991</v>
      </c>
      <c r="N20">
        <f t="shared" si="8"/>
        <v>0</v>
      </c>
      <c r="O20">
        <f t="shared" si="9"/>
        <v>0</v>
      </c>
      <c r="Q20">
        <f t="shared" si="2"/>
        <v>15.12</v>
      </c>
      <c r="R20">
        <f t="shared" si="3"/>
        <v>10.42</v>
      </c>
    </row>
    <row r="21" spans="2:18" x14ac:dyDescent="0.25">
      <c r="B21" s="1">
        <v>41654</v>
      </c>
      <c r="C21">
        <v>19</v>
      </c>
      <c r="E21" s="3">
        <f t="shared" si="4"/>
        <v>37.65</v>
      </c>
      <c r="F21" s="3">
        <f t="shared" si="5"/>
        <v>6.9999999999999991</v>
      </c>
      <c r="G21" s="3"/>
      <c r="H21" s="3">
        <f t="shared" si="0"/>
        <v>0.56999999999999995</v>
      </c>
      <c r="I21">
        <f t="shared" si="1"/>
        <v>0.86</v>
      </c>
      <c r="K21" s="3">
        <f t="shared" si="6"/>
        <v>37.08</v>
      </c>
      <c r="L21" s="3">
        <f t="shared" si="7"/>
        <v>6.1399999999999988</v>
      </c>
      <c r="N21">
        <f t="shared" si="8"/>
        <v>0</v>
      </c>
      <c r="O21">
        <f t="shared" si="9"/>
        <v>0</v>
      </c>
      <c r="Q21">
        <f t="shared" si="2"/>
        <v>2.84</v>
      </c>
      <c r="R21">
        <f t="shared" si="3"/>
        <v>1.97</v>
      </c>
    </row>
    <row r="22" spans="2:18" x14ac:dyDescent="0.25">
      <c r="B22" s="1">
        <v>41655</v>
      </c>
      <c r="C22">
        <v>31</v>
      </c>
      <c r="E22" s="3">
        <f t="shared" si="4"/>
        <v>37.08</v>
      </c>
      <c r="F22" s="3">
        <f t="shared" si="5"/>
        <v>6.1399999999999988</v>
      </c>
      <c r="G22" s="3"/>
      <c r="H22" s="3">
        <f t="shared" ref="H22:H85" si="10">ROUND(IF(F22&gt;15,0,C22/2*$C$3/100),2)</f>
        <v>0.93</v>
      </c>
      <c r="I22">
        <f t="shared" ref="I22:I85" si="11">ROUND(IF(F22&gt;15,C22*$C$4/100,C22/2*$C$4/100),2)</f>
        <v>1.4</v>
      </c>
      <c r="K22" s="3">
        <f t="shared" si="6"/>
        <v>36.15</v>
      </c>
      <c r="L22" s="3">
        <f t="shared" si="7"/>
        <v>4.7399999999999984</v>
      </c>
      <c r="N22">
        <f t="shared" si="8"/>
        <v>1</v>
      </c>
      <c r="O22">
        <f t="shared" si="9"/>
        <v>1</v>
      </c>
      <c r="Q22">
        <f t="shared" si="2"/>
        <v>4.6399999999999997</v>
      </c>
      <c r="R22">
        <f t="shared" si="3"/>
        <v>3.21</v>
      </c>
    </row>
    <row r="23" spans="2:18" x14ac:dyDescent="0.25">
      <c r="B23" s="1">
        <v>41656</v>
      </c>
      <c r="C23">
        <v>109</v>
      </c>
      <c r="E23" s="3">
        <f t="shared" si="4"/>
        <v>45</v>
      </c>
      <c r="F23" s="3">
        <f t="shared" si="5"/>
        <v>30</v>
      </c>
      <c r="G23" s="3"/>
      <c r="H23" s="3">
        <f t="shared" si="10"/>
        <v>0</v>
      </c>
      <c r="I23">
        <f t="shared" si="11"/>
        <v>9.81</v>
      </c>
      <c r="K23" s="3">
        <f t="shared" si="6"/>
        <v>45</v>
      </c>
      <c r="L23" s="3">
        <f t="shared" si="7"/>
        <v>20.189999999999998</v>
      </c>
      <c r="N23">
        <f t="shared" si="8"/>
        <v>0</v>
      </c>
      <c r="O23">
        <f t="shared" si="9"/>
        <v>0</v>
      </c>
      <c r="Q23">
        <f t="shared" si="2"/>
        <v>0</v>
      </c>
      <c r="R23">
        <f t="shared" si="3"/>
        <v>22.46</v>
      </c>
    </row>
    <row r="24" spans="2:18" x14ac:dyDescent="0.25">
      <c r="B24" s="1">
        <v>41657</v>
      </c>
      <c r="C24">
        <v>40</v>
      </c>
      <c r="E24" s="3">
        <f t="shared" si="4"/>
        <v>45</v>
      </c>
      <c r="F24" s="3">
        <f t="shared" si="5"/>
        <v>20.189999999999998</v>
      </c>
      <c r="G24" s="3"/>
      <c r="H24" s="3">
        <f t="shared" si="10"/>
        <v>0</v>
      </c>
      <c r="I24">
        <f t="shared" si="11"/>
        <v>3.6</v>
      </c>
      <c r="K24" s="3">
        <f t="shared" si="6"/>
        <v>45</v>
      </c>
      <c r="L24" s="3">
        <f t="shared" si="7"/>
        <v>16.589999999999996</v>
      </c>
      <c r="N24">
        <f t="shared" si="8"/>
        <v>0</v>
      </c>
      <c r="O24">
        <f t="shared" si="9"/>
        <v>0</v>
      </c>
      <c r="Q24">
        <f t="shared" si="2"/>
        <v>0</v>
      </c>
      <c r="R24">
        <f t="shared" si="3"/>
        <v>8.24</v>
      </c>
    </row>
    <row r="25" spans="2:18" x14ac:dyDescent="0.25">
      <c r="B25" s="1">
        <v>41658</v>
      </c>
      <c r="C25">
        <v>70</v>
      </c>
      <c r="E25" s="3">
        <f t="shared" si="4"/>
        <v>45</v>
      </c>
      <c r="F25" s="3">
        <f t="shared" si="5"/>
        <v>16.589999999999996</v>
      </c>
      <c r="G25" s="3"/>
      <c r="H25" s="3">
        <f t="shared" si="10"/>
        <v>0</v>
      </c>
      <c r="I25">
        <f t="shared" si="11"/>
        <v>6.3</v>
      </c>
      <c r="K25" s="3">
        <f t="shared" si="6"/>
        <v>45</v>
      </c>
      <c r="L25" s="3">
        <f t="shared" si="7"/>
        <v>10.289999999999996</v>
      </c>
      <c r="N25">
        <f t="shared" si="8"/>
        <v>0</v>
      </c>
      <c r="O25">
        <f t="shared" si="9"/>
        <v>0</v>
      </c>
      <c r="Q25">
        <f t="shared" si="2"/>
        <v>0</v>
      </c>
      <c r="R25">
        <f t="shared" si="3"/>
        <v>14.43</v>
      </c>
    </row>
    <row r="26" spans="2:18" x14ac:dyDescent="0.25">
      <c r="B26" s="1">
        <v>41659</v>
      </c>
      <c r="C26">
        <v>34</v>
      </c>
      <c r="E26" s="3">
        <f t="shared" si="4"/>
        <v>45</v>
      </c>
      <c r="F26" s="3">
        <f t="shared" si="5"/>
        <v>10.289999999999996</v>
      </c>
      <c r="G26" s="3"/>
      <c r="H26" s="3">
        <f t="shared" si="10"/>
        <v>1.02</v>
      </c>
      <c r="I26">
        <f t="shared" si="11"/>
        <v>1.53</v>
      </c>
      <c r="K26" s="3">
        <f t="shared" si="6"/>
        <v>43.98</v>
      </c>
      <c r="L26" s="3">
        <f t="shared" si="7"/>
        <v>8.7599999999999962</v>
      </c>
      <c r="N26">
        <f t="shared" si="8"/>
        <v>0</v>
      </c>
      <c r="O26">
        <f t="shared" si="9"/>
        <v>0</v>
      </c>
      <c r="Q26">
        <f t="shared" si="2"/>
        <v>5.09</v>
      </c>
      <c r="R26">
        <f t="shared" si="3"/>
        <v>3.5</v>
      </c>
    </row>
    <row r="27" spans="2:18" x14ac:dyDescent="0.25">
      <c r="B27" s="1">
        <v>41660</v>
      </c>
      <c r="C27">
        <v>111</v>
      </c>
      <c r="E27" s="3">
        <f t="shared" si="4"/>
        <v>43.98</v>
      </c>
      <c r="F27" s="3">
        <f t="shared" si="5"/>
        <v>8.7599999999999962</v>
      </c>
      <c r="G27" s="3"/>
      <c r="H27" s="3">
        <f t="shared" si="10"/>
        <v>3.33</v>
      </c>
      <c r="I27">
        <f t="shared" si="11"/>
        <v>5</v>
      </c>
      <c r="K27" s="3">
        <f t="shared" si="6"/>
        <v>40.65</v>
      </c>
      <c r="L27" s="3">
        <f t="shared" si="7"/>
        <v>3.7599999999999962</v>
      </c>
      <c r="N27">
        <f t="shared" si="8"/>
        <v>0</v>
      </c>
      <c r="O27">
        <f t="shared" si="9"/>
        <v>1</v>
      </c>
      <c r="Q27">
        <f t="shared" si="2"/>
        <v>16.62</v>
      </c>
      <c r="R27">
        <f t="shared" si="3"/>
        <v>11.45</v>
      </c>
    </row>
    <row r="28" spans="2:18" x14ac:dyDescent="0.25">
      <c r="B28" s="1">
        <v>41661</v>
      </c>
      <c r="C28">
        <v>125</v>
      </c>
      <c r="E28" s="3">
        <f t="shared" si="4"/>
        <v>40.65</v>
      </c>
      <c r="F28" s="3">
        <f t="shared" si="5"/>
        <v>30</v>
      </c>
      <c r="G28" s="3"/>
      <c r="H28" s="3">
        <f t="shared" si="10"/>
        <v>0</v>
      </c>
      <c r="I28">
        <f t="shared" si="11"/>
        <v>11.25</v>
      </c>
      <c r="K28" s="3">
        <f t="shared" si="6"/>
        <v>40.65</v>
      </c>
      <c r="L28" s="3">
        <f t="shared" si="7"/>
        <v>18.75</v>
      </c>
      <c r="N28">
        <f t="shared" si="8"/>
        <v>0</v>
      </c>
      <c r="O28">
        <f t="shared" si="9"/>
        <v>0</v>
      </c>
      <c r="Q28">
        <f t="shared" si="2"/>
        <v>0</v>
      </c>
      <c r="R28">
        <f t="shared" si="3"/>
        <v>25.76</v>
      </c>
    </row>
    <row r="29" spans="2:18" x14ac:dyDescent="0.25">
      <c r="B29" s="1">
        <v>41662</v>
      </c>
      <c r="C29">
        <v>76</v>
      </c>
      <c r="E29" s="3">
        <f t="shared" si="4"/>
        <v>40.65</v>
      </c>
      <c r="F29" s="3">
        <f t="shared" si="5"/>
        <v>18.75</v>
      </c>
      <c r="G29" s="3"/>
      <c r="H29" s="3">
        <f t="shared" si="10"/>
        <v>0</v>
      </c>
      <c r="I29">
        <f t="shared" si="11"/>
        <v>6.84</v>
      </c>
      <c r="K29" s="3">
        <f t="shared" si="6"/>
        <v>40.65</v>
      </c>
      <c r="L29" s="3">
        <f t="shared" si="7"/>
        <v>11.91</v>
      </c>
      <c r="N29">
        <f t="shared" si="8"/>
        <v>0</v>
      </c>
      <c r="O29">
        <f t="shared" si="9"/>
        <v>0</v>
      </c>
      <c r="Q29">
        <f t="shared" si="2"/>
        <v>0</v>
      </c>
      <c r="R29">
        <f t="shared" si="3"/>
        <v>15.66</v>
      </c>
    </row>
    <row r="30" spans="2:18" x14ac:dyDescent="0.25">
      <c r="B30" s="1">
        <v>41663</v>
      </c>
      <c r="C30">
        <v>125</v>
      </c>
      <c r="E30" s="3">
        <f t="shared" si="4"/>
        <v>40.65</v>
      </c>
      <c r="F30" s="3">
        <f t="shared" si="5"/>
        <v>11.91</v>
      </c>
      <c r="G30" s="3"/>
      <c r="H30" s="3">
        <f t="shared" si="10"/>
        <v>3.75</v>
      </c>
      <c r="I30">
        <f t="shared" si="11"/>
        <v>5.63</v>
      </c>
      <c r="K30" s="3">
        <f t="shared" si="6"/>
        <v>36.9</v>
      </c>
      <c r="L30" s="3">
        <f t="shared" si="7"/>
        <v>6.28</v>
      </c>
      <c r="N30">
        <f t="shared" si="8"/>
        <v>0</v>
      </c>
      <c r="O30">
        <f t="shared" si="9"/>
        <v>0</v>
      </c>
      <c r="Q30">
        <f t="shared" si="2"/>
        <v>18.71</v>
      </c>
      <c r="R30">
        <f t="shared" si="3"/>
        <v>12.89</v>
      </c>
    </row>
    <row r="31" spans="2:18" x14ac:dyDescent="0.25">
      <c r="B31" s="1">
        <v>41664</v>
      </c>
      <c r="C31">
        <v>23</v>
      </c>
      <c r="E31" s="3">
        <f t="shared" si="4"/>
        <v>36.9</v>
      </c>
      <c r="F31" s="3">
        <f t="shared" si="5"/>
        <v>6.28</v>
      </c>
      <c r="G31" s="3"/>
      <c r="H31" s="3">
        <f t="shared" si="10"/>
        <v>0.69</v>
      </c>
      <c r="I31">
        <f t="shared" si="11"/>
        <v>1.04</v>
      </c>
      <c r="K31" s="3">
        <f t="shared" si="6"/>
        <v>36.21</v>
      </c>
      <c r="L31" s="3">
        <f t="shared" si="7"/>
        <v>5.24</v>
      </c>
      <c r="N31">
        <f t="shared" si="8"/>
        <v>0</v>
      </c>
      <c r="O31">
        <f t="shared" si="9"/>
        <v>0</v>
      </c>
      <c r="Q31">
        <f t="shared" si="2"/>
        <v>3.44</v>
      </c>
      <c r="R31">
        <f t="shared" si="3"/>
        <v>2.38</v>
      </c>
    </row>
    <row r="32" spans="2:18" x14ac:dyDescent="0.25">
      <c r="B32" s="1">
        <v>41665</v>
      </c>
      <c r="C32">
        <v>93</v>
      </c>
      <c r="E32" s="3">
        <f t="shared" si="4"/>
        <v>36.21</v>
      </c>
      <c r="F32" s="3">
        <f t="shared" si="5"/>
        <v>5.24</v>
      </c>
      <c r="G32" s="3"/>
      <c r="H32" s="3">
        <f t="shared" si="10"/>
        <v>2.79</v>
      </c>
      <c r="I32">
        <f t="shared" si="11"/>
        <v>4.1900000000000004</v>
      </c>
      <c r="K32" s="3">
        <f t="shared" si="6"/>
        <v>33.42</v>
      </c>
      <c r="L32" s="3">
        <f t="shared" si="7"/>
        <v>1.0499999999999998</v>
      </c>
      <c r="N32">
        <f t="shared" si="8"/>
        <v>0</v>
      </c>
      <c r="O32">
        <f t="shared" si="9"/>
        <v>1</v>
      </c>
      <c r="Q32">
        <f t="shared" si="2"/>
        <v>13.92</v>
      </c>
      <c r="R32">
        <f t="shared" si="3"/>
        <v>9.6</v>
      </c>
    </row>
    <row r="33" spans="2:18" x14ac:dyDescent="0.25">
      <c r="B33" s="1">
        <v>41666</v>
      </c>
      <c r="C33">
        <v>111</v>
      </c>
      <c r="E33" s="3">
        <f t="shared" si="4"/>
        <v>33.42</v>
      </c>
      <c r="F33" s="3">
        <f t="shared" si="5"/>
        <v>30</v>
      </c>
      <c r="G33" s="3"/>
      <c r="H33" s="3">
        <f t="shared" si="10"/>
        <v>0</v>
      </c>
      <c r="I33">
        <f t="shared" si="11"/>
        <v>9.99</v>
      </c>
      <c r="K33" s="3">
        <f t="shared" si="6"/>
        <v>33.42</v>
      </c>
      <c r="L33" s="3">
        <f t="shared" si="7"/>
        <v>20.009999999999998</v>
      </c>
      <c r="N33">
        <f t="shared" si="8"/>
        <v>0</v>
      </c>
      <c r="O33">
        <f t="shared" si="9"/>
        <v>0</v>
      </c>
      <c r="Q33">
        <f t="shared" si="2"/>
        <v>0</v>
      </c>
      <c r="R33">
        <f t="shared" si="3"/>
        <v>22.88</v>
      </c>
    </row>
    <row r="34" spans="2:18" x14ac:dyDescent="0.25">
      <c r="B34" s="1">
        <v>41667</v>
      </c>
      <c r="C34">
        <v>52</v>
      </c>
      <c r="E34" s="3">
        <f t="shared" si="4"/>
        <v>33.42</v>
      </c>
      <c r="F34" s="3">
        <f t="shared" si="5"/>
        <v>20.009999999999998</v>
      </c>
      <c r="G34" s="3"/>
      <c r="H34" s="3">
        <f t="shared" si="10"/>
        <v>0</v>
      </c>
      <c r="I34">
        <f t="shared" si="11"/>
        <v>4.68</v>
      </c>
      <c r="K34" s="3">
        <f t="shared" si="6"/>
        <v>33.42</v>
      </c>
      <c r="L34" s="3">
        <f t="shared" si="7"/>
        <v>15.329999999999998</v>
      </c>
      <c r="N34">
        <f t="shared" si="8"/>
        <v>0</v>
      </c>
      <c r="O34">
        <f t="shared" si="9"/>
        <v>0</v>
      </c>
      <c r="Q34">
        <f t="shared" si="2"/>
        <v>0</v>
      </c>
      <c r="R34">
        <f t="shared" si="3"/>
        <v>10.72</v>
      </c>
    </row>
    <row r="35" spans="2:18" x14ac:dyDescent="0.25">
      <c r="B35" s="1">
        <v>41668</v>
      </c>
      <c r="C35">
        <v>65</v>
      </c>
      <c r="E35" s="3">
        <f t="shared" si="4"/>
        <v>33.42</v>
      </c>
      <c r="F35" s="3">
        <f t="shared" si="5"/>
        <v>15.329999999999998</v>
      </c>
      <c r="G35" s="3"/>
      <c r="H35" s="3">
        <f t="shared" si="10"/>
        <v>0</v>
      </c>
      <c r="I35">
        <f t="shared" si="11"/>
        <v>5.85</v>
      </c>
      <c r="K35" s="3">
        <f t="shared" si="6"/>
        <v>33.42</v>
      </c>
      <c r="L35" s="3">
        <f t="shared" si="7"/>
        <v>9.4799999999999986</v>
      </c>
      <c r="N35">
        <f t="shared" si="8"/>
        <v>0</v>
      </c>
      <c r="O35">
        <f t="shared" si="9"/>
        <v>0</v>
      </c>
      <c r="Q35">
        <f t="shared" si="2"/>
        <v>0</v>
      </c>
      <c r="R35">
        <f t="shared" si="3"/>
        <v>13.4</v>
      </c>
    </row>
    <row r="36" spans="2:18" x14ac:dyDescent="0.25">
      <c r="B36" s="1">
        <v>41669</v>
      </c>
      <c r="C36">
        <v>120</v>
      </c>
      <c r="E36" s="3">
        <f t="shared" si="4"/>
        <v>33.42</v>
      </c>
      <c r="F36" s="3">
        <f t="shared" si="5"/>
        <v>9.4799999999999986</v>
      </c>
      <c r="G36" s="3"/>
      <c r="H36" s="3">
        <f t="shared" si="10"/>
        <v>3.6</v>
      </c>
      <c r="I36">
        <f t="shared" si="11"/>
        <v>5.4</v>
      </c>
      <c r="K36" s="3">
        <f t="shared" si="6"/>
        <v>29.82</v>
      </c>
      <c r="L36" s="3">
        <f t="shared" si="7"/>
        <v>4.0799999999999983</v>
      </c>
      <c r="N36">
        <f t="shared" si="8"/>
        <v>1</v>
      </c>
      <c r="O36">
        <f t="shared" si="9"/>
        <v>1</v>
      </c>
      <c r="Q36">
        <f t="shared" si="2"/>
        <v>17.96</v>
      </c>
      <c r="R36">
        <f t="shared" si="3"/>
        <v>12.37</v>
      </c>
    </row>
    <row r="37" spans="2:18" x14ac:dyDescent="0.25">
      <c r="B37" s="1">
        <v>41670</v>
      </c>
      <c r="C37">
        <v>113</v>
      </c>
      <c r="E37" s="3">
        <f t="shared" si="4"/>
        <v>45</v>
      </c>
      <c r="F37" s="3">
        <f t="shared" si="5"/>
        <v>30</v>
      </c>
      <c r="G37" s="3"/>
      <c r="H37" s="3">
        <f t="shared" si="10"/>
        <v>0</v>
      </c>
      <c r="I37">
        <f t="shared" si="11"/>
        <v>10.17</v>
      </c>
      <c r="K37" s="3">
        <f t="shared" si="6"/>
        <v>45</v>
      </c>
      <c r="L37" s="3">
        <f t="shared" si="7"/>
        <v>19.829999999999998</v>
      </c>
      <c r="N37">
        <f t="shared" si="8"/>
        <v>0</v>
      </c>
      <c r="O37">
        <f t="shared" si="9"/>
        <v>0</v>
      </c>
      <c r="Q37">
        <f t="shared" si="2"/>
        <v>0</v>
      </c>
      <c r="R37">
        <f t="shared" si="3"/>
        <v>23.29</v>
      </c>
    </row>
    <row r="38" spans="2:18" x14ac:dyDescent="0.25">
      <c r="B38" s="1">
        <v>41671</v>
      </c>
      <c r="C38">
        <v>110</v>
      </c>
      <c r="E38" s="3">
        <f t="shared" si="4"/>
        <v>45</v>
      </c>
      <c r="F38" s="3">
        <f t="shared" si="5"/>
        <v>19.829999999999998</v>
      </c>
      <c r="G38" s="3"/>
      <c r="H38" s="3">
        <f t="shared" si="10"/>
        <v>0</v>
      </c>
      <c r="I38">
        <f t="shared" si="11"/>
        <v>9.9</v>
      </c>
      <c r="K38" s="3">
        <f t="shared" si="6"/>
        <v>45</v>
      </c>
      <c r="L38" s="3">
        <f t="shared" si="7"/>
        <v>9.9299999999999979</v>
      </c>
      <c r="N38">
        <f t="shared" si="8"/>
        <v>0</v>
      </c>
      <c r="O38">
        <f t="shared" si="9"/>
        <v>0</v>
      </c>
      <c r="Q38">
        <f t="shared" si="2"/>
        <v>0</v>
      </c>
      <c r="R38">
        <f t="shared" si="3"/>
        <v>22.67</v>
      </c>
    </row>
    <row r="39" spans="2:18" x14ac:dyDescent="0.25">
      <c r="B39" s="1">
        <v>41672</v>
      </c>
      <c r="C39">
        <v>135</v>
      </c>
      <c r="E39" s="3">
        <f t="shared" si="4"/>
        <v>45</v>
      </c>
      <c r="F39" s="3">
        <f t="shared" si="5"/>
        <v>9.9299999999999979</v>
      </c>
      <c r="G39" s="3"/>
      <c r="H39" s="3">
        <f t="shared" si="10"/>
        <v>4.05</v>
      </c>
      <c r="I39">
        <f t="shared" si="11"/>
        <v>6.08</v>
      </c>
      <c r="K39" s="3">
        <f t="shared" si="6"/>
        <v>40.950000000000003</v>
      </c>
      <c r="L39" s="3">
        <f t="shared" si="7"/>
        <v>3.8499999999999979</v>
      </c>
      <c r="N39">
        <f t="shared" si="8"/>
        <v>0</v>
      </c>
      <c r="O39">
        <f t="shared" si="9"/>
        <v>1</v>
      </c>
      <c r="Q39">
        <f t="shared" si="2"/>
        <v>20.21</v>
      </c>
      <c r="R39">
        <f t="shared" si="3"/>
        <v>13.92</v>
      </c>
    </row>
    <row r="40" spans="2:18" x14ac:dyDescent="0.25">
      <c r="B40" s="1">
        <v>41673</v>
      </c>
      <c r="C40">
        <v>37</v>
      </c>
      <c r="E40" s="3">
        <f t="shared" si="4"/>
        <v>40.950000000000003</v>
      </c>
      <c r="F40" s="3">
        <f t="shared" si="5"/>
        <v>30</v>
      </c>
      <c r="G40" s="3"/>
      <c r="H40" s="3">
        <f t="shared" si="10"/>
        <v>0</v>
      </c>
      <c r="I40">
        <f t="shared" si="11"/>
        <v>3.33</v>
      </c>
      <c r="K40" s="3">
        <f t="shared" si="6"/>
        <v>40.950000000000003</v>
      </c>
      <c r="L40" s="3">
        <f t="shared" si="7"/>
        <v>26.67</v>
      </c>
      <c r="N40">
        <f t="shared" si="8"/>
        <v>0</v>
      </c>
      <c r="O40">
        <f t="shared" si="9"/>
        <v>0</v>
      </c>
      <c r="Q40">
        <f t="shared" si="2"/>
        <v>0</v>
      </c>
      <c r="R40">
        <f t="shared" si="3"/>
        <v>7.63</v>
      </c>
    </row>
    <row r="41" spans="2:18" x14ac:dyDescent="0.25">
      <c r="B41" s="1">
        <v>41674</v>
      </c>
      <c r="C41">
        <v>113</v>
      </c>
      <c r="E41" s="3">
        <f t="shared" si="4"/>
        <v>40.950000000000003</v>
      </c>
      <c r="F41" s="3">
        <f t="shared" si="5"/>
        <v>26.67</v>
      </c>
      <c r="G41" s="3"/>
      <c r="H41" s="3">
        <f t="shared" si="10"/>
        <v>0</v>
      </c>
      <c r="I41">
        <f t="shared" si="11"/>
        <v>10.17</v>
      </c>
      <c r="K41" s="3">
        <f t="shared" si="6"/>
        <v>40.950000000000003</v>
      </c>
      <c r="L41" s="3">
        <f t="shared" si="7"/>
        <v>16.5</v>
      </c>
      <c r="N41">
        <f t="shared" si="8"/>
        <v>0</v>
      </c>
      <c r="O41">
        <f t="shared" si="9"/>
        <v>0</v>
      </c>
      <c r="Q41">
        <f t="shared" si="2"/>
        <v>0</v>
      </c>
      <c r="R41">
        <f t="shared" si="3"/>
        <v>23.29</v>
      </c>
    </row>
    <row r="42" spans="2:18" x14ac:dyDescent="0.25">
      <c r="B42" s="1">
        <v>41675</v>
      </c>
      <c r="C42">
        <v>79</v>
      </c>
      <c r="E42" s="3">
        <f t="shared" si="4"/>
        <v>40.950000000000003</v>
      </c>
      <c r="F42" s="3">
        <f t="shared" si="5"/>
        <v>16.5</v>
      </c>
      <c r="G42" s="3"/>
      <c r="H42" s="3">
        <f t="shared" si="10"/>
        <v>0</v>
      </c>
      <c r="I42">
        <f t="shared" si="11"/>
        <v>7.11</v>
      </c>
      <c r="K42" s="3">
        <f t="shared" si="6"/>
        <v>40.950000000000003</v>
      </c>
      <c r="L42" s="3">
        <f t="shared" si="7"/>
        <v>9.39</v>
      </c>
      <c r="N42">
        <f t="shared" si="8"/>
        <v>0</v>
      </c>
      <c r="O42">
        <f t="shared" si="9"/>
        <v>0</v>
      </c>
      <c r="Q42">
        <f t="shared" si="2"/>
        <v>0</v>
      </c>
      <c r="R42">
        <f t="shared" si="3"/>
        <v>16.28</v>
      </c>
    </row>
    <row r="43" spans="2:18" x14ac:dyDescent="0.25">
      <c r="B43" s="1">
        <v>41676</v>
      </c>
      <c r="C43">
        <v>94</v>
      </c>
      <c r="E43" s="3">
        <f t="shared" si="4"/>
        <v>40.950000000000003</v>
      </c>
      <c r="F43" s="3">
        <f t="shared" si="5"/>
        <v>9.39</v>
      </c>
      <c r="G43" s="3"/>
      <c r="H43" s="3">
        <f t="shared" si="10"/>
        <v>2.82</v>
      </c>
      <c r="I43">
        <f t="shared" si="11"/>
        <v>4.2300000000000004</v>
      </c>
      <c r="K43" s="3">
        <f t="shared" si="6"/>
        <v>38.130000000000003</v>
      </c>
      <c r="L43" s="3">
        <f t="shared" si="7"/>
        <v>5.16</v>
      </c>
      <c r="N43">
        <f t="shared" si="8"/>
        <v>1</v>
      </c>
      <c r="O43">
        <f t="shared" si="9"/>
        <v>0</v>
      </c>
      <c r="Q43">
        <f t="shared" si="2"/>
        <v>14.07</v>
      </c>
      <c r="R43">
        <f t="shared" si="3"/>
        <v>9.69</v>
      </c>
    </row>
    <row r="44" spans="2:18" x14ac:dyDescent="0.25">
      <c r="B44" s="1">
        <v>41677</v>
      </c>
      <c r="C44">
        <v>35</v>
      </c>
      <c r="E44" s="3">
        <f t="shared" si="4"/>
        <v>45</v>
      </c>
      <c r="F44" s="3">
        <f t="shared" si="5"/>
        <v>5.16</v>
      </c>
      <c r="G44" s="3"/>
      <c r="H44" s="3">
        <f t="shared" si="10"/>
        <v>1.05</v>
      </c>
      <c r="I44">
        <f t="shared" si="11"/>
        <v>1.58</v>
      </c>
      <c r="K44" s="3">
        <f t="shared" si="6"/>
        <v>43.95</v>
      </c>
      <c r="L44" s="3">
        <f t="shared" si="7"/>
        <v>3.58</v>
      </c>
      <c r="N44">
        <f t="shared" si="8"/>
        <v>0</v>
      </c>
      <c r="O44">
        <f t="shared" si="9"/>
        <v>1</v>
      </c>
      <c r="Q44">
        <f t="shared" si="2"/>
        <v>5.24</v>
      </c>
      <c r="R44">
        <f t="shared" si="3"/>
        <v>3.62</v>
      </c>
    </row>
    <row r="45" spans="2:18" x14ac:dyDescent="0.25">
      <c r="B45" s="1">
        <v>41678</v>
      </c>
      <c r="C45">
        <v>54</v>
      </c>
      <c r="E45" s="3">
        <f t="shared" si="4"/>
        <v>43.95</v>
      </c>
      <c r="F45" s="3">
        <f t="shared" si="5"/>
        <v>30</v>
      </c>
      <c r="G45" s="3"/>
      <c r="H45" s="3">
        <f t="shared" si="10"/>
        <v>0</v>
      </c>
      <c r="I45">
        <f t="shared" si="11"/>
        <v>4.8600000000000003</v>
      </c>
      <c r="K45" s="3">
        <f t="shared" si="6"/>
        <v>43.95</v>
      </c>
      <c r="L45" s="3">
        <f t="shared" si="7"/>
        <v>25.14</v>
      </c>
      <c r="N45">
        <f t="shared" si="8"/>
        <v>0</v>
      </c>
      <c r="O45">
        <f t="shared" si="9"/>
        <v>0</v>
      </c>
      <c r="Q45">
        <f t="shared" si="2"/>
        <v>0</v>
      </c>
      <c r="R45">
        <f t="shared" si="3"/>
        <v>11.13</v>
      </c>
    </row>
    <row r="46" spans="2:18" x14ac:dyDescent="0.25">
      <c r="B46" s="1">
        <v>41679</v>
      </c>
      <c r="C46">
        <v>57</v>
      </c>
      <c r="E46" s="3">
        <f t="shared" si="4"/>
        <v>43.95</v>
      </c>
      <c r="F46" s="3">
        <f t="shared" si="5"/>
        <v>25.14</v>
      </c>
      <c r="G46" s="3"/>
      <c r="H46" s="3">
        <f t="shared" si="10"/>
        <v>0</v>
      </c>
      <c r="I46">
        <f t="shared" si="11"/>
        <v>5.13</v>
      </c>
      <c r="K46" s="3">
        <f t="shared" si="6"/>
        <v>43.95</v>
      </c>
      <c r="L46" s="3">
        <f t="shared" si="7"/>
        <v>20.010000000000002</v>
      </c>
      <c r="N46">
        <f t="shared" si="8"/>
        <v>0</v>
      </c>
      <c r="O46">
        <f t="shared" si="9"/>
        <v>0</v>
      </c>
      <c r="Q46">
        <f t="shared" si="2"/>
        <v>0</v>
      </c>
      <c r="R46">
        <f t="shared" si="3"/>
        <v>11.75</v>
      </c>
    </row>
    <row r="47" spans="2:18" x14ac:dyDescent="0.25">
      <c r="B47" s="1">
        <v>41680</v>
      </c>
      <c r="C47">
        <v>147</v>
      </c>
      <c r="E47" s="3">
        <f t="shared" si="4"/>
        <v>43.95</v>
      </c>
      <c r="F47" s="3">
        <f t="shared" si="5"/>
        <v>20.010000000000002</v>
      </c>
      <c r="G47" s="3"/>
      <c r="H47" s="3">
        <f t="shared" si="10"/>
        <v>0</v>
      </c>
      <c r="I47">
        <f t="shared" si="11"/>
        <v>13.23</v>
      </c>
      <c r="K47" s="3">
        <f t="shared" si="6"/>
        <v>43.95</v>
      </c>
      <c r="L47" s="3">
        <f t="shared" si="7"/>
        <v>6.7800000000000011</v>
      </c>
      <c r="N47">
        <f t="shared" si="8"/>
        <v>0</v>
      </c>
      <c r="O47">
        <f t="shared" si="9"/>
        <v>0</v>
      </c>
      <c r="Q47">
        <f t="shared" si="2"/>
        <v>0</v>
      </c>
      <c r="R47">
        <f t="shared" si="3"/>
        <v>30.3</v>
      </c>
    </row>
    <row r="48" spans="2:18" x14ac:dyDescent="0.25">
      <c r="B48" s="1">
        <v>41681</v>
      </c>
      <c r="C48">
        <v>144</v>
      </c>
      <c r="E48" s="3">
        <f t="shared" si="4"/>
        <v>43.95</v>
      </c>
      <c r="F48" s="3">
        <f t="shared" si="5"/>
        <v>6.7800000000000011</v>
      </c>
      <c r="G48" s="3"/>
      <c r="H48" s="3">
        <f t="shared" si="10"/>
        <v>4.32</v>
      </c>
      <c r="I48">
        <f t="shared" si="11"/>
        <v>6.48</v>
      </c>
      <c r="K48" s="3">
        <f t="shared" si="6"/>
        <v>39.630000000000003</v>
      </c>
      <c r="L48" s="3">
        <f t="shared" si="7"/>
        <v>0.30000000000000071</v>
      </c>
      <c r="N48">
        <f t="shared" si="8"/>
        <v>0</v>
      </c>
      <c r="O48">
        <f t="shared" si="9"/>
        <v>1</v>
      </c>
      <c r="Q48">
        <f t="shared" si="2"/>
        <v>21.56</v>
      </c>
      <c r="R48">
        <f t="shared" si="3"/>
        <v>14.84</v>
      </c>
    </row>
    <row r="49" spans="2:18" x14ac:dyDescent="0.25">
      <c r="B49" s="1">
        <v>41682</v>
      </c>
      <c r="C49">
        <v>50</v>
      </c>
      <c r="E49" s="3">
        <f t="shared" si="4"/>
        <v>39.630000000000003</v>
      </c>
      <c r="F49" s="3">
        <f t="shared" si="5"/>
        <v>30</v>
      </c>
      <c r="G49" s="3"/>
      <c r="H49" s="3">
        <f t="shared" si="10"/>
        <v>0</v>
      </c>
      <c r="I49">
        <f t="shared" si="11"/>
        <v>4.5</v>
      </c>
      <c r="K49" s="3">
        <f t="shared" si="6"/>
        <v>39.630000000000003</v>
      </c>
      <c r="L49" s="3">
        <f t="shared" si="7"/>
        <v>25.5</v>
      </c>
      <c r="N49">
        <f t="shared" si="8"/>
        <v>0</v>
      </c>
      <c r="O49">
        <f t="shared" si="9"/>
        <v>0</v>
      </c>
      <c r="Q49">
        <f t="shared" si="2"/>
        <v>0</v>
      </c>
      <c r="R49">
        <f t="shared" si="3"/>
        <v>10.31</v>
      </c>
    </row>
    <row r="50" spans="2:18" x14ac:dyDescent="0.25">
      <c r="B50" s="1">
        <v>41683</v>
      </c>
      <c r="C50">
        <v>129</v>
      </c>
      <c r="E50" s="3">
        <f t="shared" si="4"/>
        <v>39.630000000000003</v>
      </c>
      <c r="F50" s="3">
        <f t="shared" si="5"/>
        <v>25.5</v>
      </c>
      <c r="G50" s="3"/>
      <c r="H50" s="3">
        <f t="shared" si="10"/>
        <v>0</v>
      </c>
      <c r="I50">
        <f t="shared" si="11"/>
        <v>11.61</v>
      </c>
      <c r="K50" s="3">
        <f t="shared" si="6"/>
        <v>39.630000000000003</v>
      </c>
      <c r="L50" s="3">
        <f t="shared" si="7"/>
        <v>13.89</v>
      </c>
      <c r="N50">
        <f t="shared" si="8"/>
        <v>1</v>
      </c>
      <c r="O50">
        <f t="shared" si="9"/>
        <v>0</v>
      </c>
      <c r="Q50">
        <f t="shared" si="2"/>
        <v>0</v>
      </c>
      <c r="R50">
        <f t="shared" si="3"/>
        <v>26.59</v>
      </c>
    </row>
    <row r="51" spans="2:18" x14ac:dyDescent="0.25">
      <c r="B51" s="1">
        <v>41684</v>
      </c>
      <c r="C51">
        <v>71</v>
      </c>
      <c r="E51" s="3">
        <f t="shared" si="4"/>
        <v>45</v>
      </c>
      <c r="F51" s="3">
        <f t="shared" si="5"/>
        <v>13.89</v>
      </c>
      <c r="G51" s="3"/>
      <c r="H51" s="3">
        <f t="shared" si="10"/>
        <v>2.13</v>
      </c>
      <c r="I51">
        <f t="shared" si="11"/>
        <v>3.2</v>
      </c>
      <c r="K51" s="3">
        <f t="shared" si="6"/>
        <v>42.87</v>
      </c>
      <c r="L51" s="3">
        <f t="shared" si="7"/>
        <v>10.690000000000001</v>
      </c>
      <c r="N51">
        <f t="shared" si="8"/>
        <v>0</v>
      </c>
      <c r="O51">
        <f t="shared" si="9"/>
        <v>0</v>
      </c>
      <c r="Q51">
        <f t="shared" si="2"/>
        <v>10.63</v>
      </c>
      <c r="R51">
        <f t="shared" si="3"/>
        <v>7.33</v>
      </c>
    </row>
    <row r="52" spans="2:18" x14ac:dyDescent="0.25">
      <c r="B52" s="1">
        <v>41685</v>
      </c>
      <c r="C52">
        <v>125</v>
      </c>
      <c r="E52" s="3">
        <f t="shared" si="4"/>
        <v>42.87</v>
      </c>
      <c r="F52" s="3">
        <f t="shared" si="5"/>
        <v>10.690000000000001</v>
      </c>
      <c r="G52" s="3"/>
      <c r="H52" s="3">
        <f t="shared" si="10"/>
        <v>3.75</v>
      </c>
      <c r="I52">
        <f t="shared" si="11"/>
        <v>5.63</v>
      </c>
      <c r="K52" s="3">
        <f t="shared" si="6"/>
        <v>39.119999999999997</v>
      </c>
      <c r="L52" s="3">
        <f t="shared" si="7"/>
        <v>5.0600000000000014</v>
      </c>
      <c r="N52">
        <f t="shared" si="8"/>
        <v>0</v>
      </c>
      <c r="O52">
        <f t="shared" si="9"/>
        <v>0</v>
      </c>
      <c r="Q52">
        <f t="shared" si="2"/>
        <v>18.71</v>
      </c>
      <c r="R52">
        <f t="shared" si="3"/>
        <v>12.89</v>
      </c>
    </row>
    <row r="53" spans="2:18" x14ac:dyDescent="0.25">
      <c r="B53" s="1">
        <v>41686</v>
      </c>
      <c r="C53">
        <v>97</v>
      </c>
      <c r="E53" s="3">
        <f t="shared" si="4"/>
        <v>39.119999999999997</v>
      </c>
      <c r="F53" s="3">
        <f t="shared" si="5"/>
        <v>5.0600000000000014</v>
      </c>
      <c r="G53" s="3"/>
      <c r="H53" s="3">
        <f t="shared" si="10"/>
        <v>2.91</v>
      </c>
      <c r="I53">
        <f t="shared" si="11"/>
        <v>4.37</v>
      </c>
      <c r="K53" s="3">
        <f t="shared" si="6"/>
        <v>36.209999999999994</v>
      </c>
      <c r="L53" s="3">
        <f t="shared" si="7"/>
        <v>0.69000000000000128</v>
      </c>
      <c r="N53">
        <f t="shared" si="8"/>
        <v>0</v>
      </c>
      <c r="O53">
        <f t="shared" si="9"/>
        <v>1</v>
      </c>
      <c r="Q53">
        <f t="shared" si="2"/>
        <v>14.52</v>
      </c>
      <c r="R53">
        <f t="shared" si="3"/>
        <v>10.01</v>
      </c>
    </row>
    <row r="54" spans="2:18" x14ac:dyDescent="0.25">
      <c r="B54" s="1">
        <v>41687</v>
      </c>
      <c r="C54">
        <v>104</v>
      </c>
      <c r="E54" s="3">
        <f t="shared" si="4"/>
        <v>36.209999999999994</v>
      </c>
      <c r="F54" s="3">
        <f t="shared" si="5"/>
        <v>30</v>
      </c>
      <c r="G54" s="3"/>
      <c r="H54" s="3">
        <f t="shared" si="10"/>
        <v>0</v>
      </c>
      <c r="I54">
        <f t="shared" si="11"/>
        <v>9.36</v>
      </c>
      <c r="K54" s="3">
        <f t="shared" si="6"/>
        <v>36.209999999999994</v>
      </c>
      <c r="L54" s="3">
        <f t="shared" si="7"/>
        <v>20.64</v>
      </c>
      <c r="N54">
        <f t="shared" si="8"/>
        <v>0</v>
      </c>
      <c r="O54">
        <f t="shared" si="9"/>
        <v>0</v>
      </c>
      <c r="Q54">
        <f t="shared" si="2"/>
        <v>0</v>
      </c>
      <c r="R54">
        <f t="shared" si="3"/>
        <v>21.43</v>
      </c>
    </row>
    <row r="55" spans="2:18" x14ac:dyDescent="0.25">
      <c r="B55" s="1">
        <v>41688</v>
      </c>
      <c r="C55">
        <v>108</v>
      </c>
      <c r="E55" s="3">
        <f t="shared" si="4"/>
        <v>36.209999999999994</v>
      </c>
      <c r="F55" s="3">
        <f t="shared" si="5"/>
        <v>20.64</v>
      </c>
      <c r="G55" s="3"/>
      <c r="H55" s="3">
        <f t="shared" si="10"/>
        <v>0</v>
      </c>
      <c r="I55">
        <f t="shared" si="11"/>
        <v>9.7200000000000006</v>
      </c>
      <c r="K55" s="3">
        <f t="shared" si="6"/>
        <v>36.209999999999994</v>
      </c>
      <c r="L55" s="3">
        <f t="shared" si="7"/>
        <v>10.92</v>
      </c>
      <c r="N55">
        <f t="shared" si="8"/>
        <v>0</v>
      </c>
      <c r="O55">
        <f t="shared" si="9"/>
        <v>0</v>
      </c>
      <c r="Q55">
        <f t="shared" si="2"/>
        <v>0</v>
      </c>
      <c r="R55">
        <f t="shared" si="3"/>
        <v>22.26</v>
      </c>
    </row>
    <row r="56" spans="2:18" x14ac:dyDescent="0.25">
      <c r="B56" s="1">
        <v>41689</v>
      </c>
      <c r="C56">
        <v>61</v>
      </c>
      <c r="E56" s="3">
        <f t="shared" si="4"/>
        <v>36.209999999999994</v>
      </c>
      <c r="F56" s="3">
        <f t="shared" si="5"/>
        <v>10.92</v>
      </c>
      <c r="G56" s="3"/>
      <c r="H56" s="3">
        <f t="shared" si="10"/>
        <v>1.83</v>
      </c>
      <c r="I56">
        <f t="shared" si="11"/>
        <v>2.75</v>
      </c>
      <c r="K56" s="3">
        <f t="shared" si="6"/>
        <v>34.379999999999995</v>
      </c>
      <c r="L56" s="3">
        <f t="shared" si="7"/>
        <v>8.17</v>
      </c>
      <c r="N56">
        <f t="shared" si="8"/>
        <v>0</v>
      </c>
      <c r="O56">
        <f t="shared" si="9"/>
        <v>0</v>
      </c>
      <c r="Q56">
        <f t="shared" si="2"/>
        <v>9.1300000000000008</v>
      </c>
      <c r="R56">
        <f t="shared" si="3"/>
        <v>6.3</v>
      </c>
    </row>
    <row r="57" spans="2:18" x14ac:dyDescent="0.25">
      <c r="B57" s="1">
        <v>41690</v>
      </c>
      <c r="C57">
        <v>35</v>
      </c>
      <c r="E57" s="3">
        <f t="shared" si="4"/>
        <v>34.379999999999995</v>
      </c>
      <c r="F57" s="3">
        <f t="shared" si="5"/>
        <v>8.17</v>
      </c>
      <c r="G57" s="3"/>
      <c r="H57" s="3">
        <f t="shared" si="10"/>
        <v>1.05</v>
      </c>
      <c r="I57">
        <f t="shared" si="11"/>
        <v>1.58</v>
      </c>
      <c r="K57" s="3">
        <f t="shared" si="6"/>
        <v>33.33</v>
      </c>
      <c r="L57" s="3">
        <f t="shared" si="7"/>
        <v>6.59</v>
      </c>
      <c r="N57">
        <f t="shared" si="8"/>
        <v>1</v>
      </c>
      <c r="O57">
        <f t="shared" si="9"/>
        <v>0</v>
      </c>
      <c r="Q57">
        <f t="shared" si="2"/>
        <v>5.24</v>
      </c>
      <c r="R57">
        <f t="shared" si="3"/>
        <v>3.62</v>
      </c>
    </row>
    <row r="58" spans="2:18" x14ac:dyDescent="0.25">
      <c r="B58" s="1">
        <v>41691</v>
      </c>
      <c r="C58">
        <v>40</v>
      </c>
      <c r="E58" s="3">
        <f t="shared" si="4"/>
        <v>45</v>
      </c>
      <c r="F58" s="3">
        <f t="shared" si="5"/>
        <v>6.59</v>
      </c>
      <c r="G58" s="3"/>
      <c r="H58" s="3">
        <f t="shared" si="10"/>
        <v>1.2</v>
      </c>
      <c r="I58">
        <f t="shared" si="11"/>
        <v>1.8</v>
      </c>
      <c r="K58" s="3">
        <f t="shared" si="6"/>
        <v>43.8</v>
      </c>
      <c r="L58" s="3">
        <f t="shared" si="7"/>
        <v>4.79</v>
      </c>
      <c r="N58">
        <f t="shared" si="8"/>
        <v>0</v>
      </c>
      <c r="O58">
        <f t="shared" si="9"/>
        <v>1</v>
      </c>
      <c r="Q58">
        <f t="shared" si="2"/>
        <v>5.99</v>
      </c>
      <c r="R58">
        <f t="shared" si="3"/>
        <v>4.12</v>
      </c>
    </row>
    <row r="59" spans="2:18" x14ac:dyDescent="0.25">
      <c r="B59" s="1">
        <v>41692</v>
      </c>
      <c r="C59">
        <v>23</v>
      </c>
      <c r="E59" s="3">
        <f t="shared" si="4"/>
        <v>43.8</v>
      </c>
      <c r="F59" s="3">
        <f t="shared" si="5"/>
        <v>30</v>
      </c>
      <c r="G59" s="3"/>
      <c r="H59" s="3">
        <f t="shared" si="10"/>
        <v>0</v>
      </c>
      <c r="I59">
        <f t="shared" si="11"/>
        <v>2.0699999999999998</v>
      </c>
      <c r="K59" s="3">
        <f t="shared" si="6"/>
        <v>43.8</v>
      </c>
      <c r="L59" s="3">
        <f t="shared" si="7"/>
        <v>27.93</v>
      </c>
      <c r="N59">
        <f t="shared" si="8"/>
        <v>0</v>
      </c>
      <c r="O59">
        <f t="shared" si="9"/>
        <v>0</v>
      </c>
      <c r="Q59">
        <f t="shared" si="2"/>
        <v>0</v>
      </c>
      <c r="R59">
        <f t="shared" si="3"/>
        <v>4.74</v>
      </c>
    </row>
    <row r="60" spans="2:18" x14ac:dyDescent="0.25">
      <c r="B60" s="1">
        <v>41693</v>
      </c>
      <c r="C60">
        <v>116</v>
      </c>
      <c r="E60" s="3">
        <f t="shared" si="4"/>
        <v>43.8</v>
      </c>
      <c r="F60" s="3">
        <f t="shared" si="5"/>
        <v>27.93</v>
      </c>
      <c r="G60" s="3"/>
      <c r="H60" s="3">
        <f t="shared" si="10"/>
        <v>0</v>
      </c>
      <c r="I60">
        <f t="shared" si="11"/>
        <v>10.44</v>
      </c>
      <c r="K60" s="3">
        <f t="shared" si="6"/>
        <v>43.8</v>
      </c>
      <c r="L60" s="3">
        <f t="shared" si="7"/>
        <v>17.490000000000002</v>
      </c>
      <c r="N60">
        <f t="shared" si="8"/>
        <v>0</v>
      </c>
      <c r="O60">
        <f t="shared" si="9"/>
        <v>0</v>
      </c>
      <c r="Q60">
        <f t="shared" si="2"/>
        <v>0</v>
      </c>
      <c r="R60">
        <f t="shared" si="3"/>
        <v>23.91</v>
      </c>
    </row>
    <row r="61" spans="2:18" x14ac:dyDescent="0.25">
      <c r="B61" s="1">
        <v>41694</v>
      </c>
      <c r="C61">
        <v>77</v>
      </c>
      <c r="E61" s="3">
        <f t="shared" si="4"/>
        <v>43.8</v>
      </c>
      <c r="F61" s="3">
        <f t="shared" si="5"/>
        <v>17.490000000000002</v>
      </c>
      <c r="G61" s="3"/>
      <c r="H61" s="3">
        <f t="shared" si="10"/>
        <v>0</v>
      </c>
      <c r="I61">
        <f t="shared" si="11"/>
        <v>6.93</v>
      </c>
      <c r="K61" s="3">
        <f t="shared" si="6"/>
        <v>43.8</v>
      </c>
      <c r="L61" s="3">
        <f t="shared" si="7"/>
        <v>10.560000000000002</v>
      </c>
      <c r="N61">
        <f t="shared" si="8"/>
        <v>0</v>
      </c>
      <c r="O61">
        <f t="shared" si="9"/>
        <v>0</v>
      </c>
      <c r="Q61">
        <f t="shared" si="2"/>
        <v>0</v>
      </c>
      <c r="R61">
        <f t="shared" si="3"/>
        <v>15.87</v>
      </c>
    </row>
    <row r="62" spans="2:18" x14ac:dyDescent="0.25">
      <c r="B62" s="1">
        <v>41695</v>
      </c>
      <c r="C62">
        <v>126</v>
      </c>
      <c r="E62" s="3">
        <f t="shared" si="4"/>
        <v>43.8</v>
      </c>
      <c r="F62" s="3">
        <f t="shared" si="5"/>
        <v>10.560000000000002</v>
      </c>
      <c r="G62" s="3"/>
      <c r="H62" s="3">
        <f t="shared" si="10"/>
        <v>3.78</v>
      </c>
      <c r="I62">
        <f t="shared" si="11"/>
        <v>5.67</v>
      </c>
      <c r="K62" s="3">
        <f t="shared" si="6"/>
        <v>40.019999999999996</v>
      </c>
      <c r="L62" s="3">
        <f t="shared" si="7"/>
        <v>4.8900000000000023</v>
      </c>
      <c r="N62">
        <f t="shared" si="8"/>
        <v>0</v>
      </c>
      <c r="O62">
        <f t="shared" si="9"/>
        <v>1</v>
      </c>
      <c r="Q62">
        <f t="shared" si="2"/>
        <v>18.86</v>
      </c>
      <c r="R62">
        <f t="shared" si="3"/>
        <v>12.98</v>
      </c>
    </row>
    <row r="63" spans="2:18" x14ac:dyDescent="0.25">
      <c r="B63" s="1">
        <v>41696</v>
      </c>
      <c r="C63">
        <v>123</v>
      </c>
      <c r="E63" s="3">
        <f t="shared" si="4"/>
        <v>40.019999999999996</v>
      </c>
      <c r="F63" s="3">
        <f t="shared" si="5"/>
        <v>30</v>
      </c>
      <c r="G63" s="3"/>
      <c r="H63" s="3">
        <f t="shared" si="10"/>
        <v>0</v>
      </c>
      <c r="I63">
        <f t="shared" si="11"/>
        <v>11.07</v>
      </c>
      <c r="K63" s="3">
        <f t="shared" si="6"/>
        <v>40.019999999999996</v>
      </c>
      <c r="L63" s="3">
        <f t="shared" si="7"/>
        <v>18.93</v>
      </c>
      <c r="N63">
        <f t="shared" si="8"/>
        <v>0</v>
      </c>
      <c r="O63">
        <f t="shared" si="9"/>
        <v>0</v>
      </c>
      <c r="Q63">
        <f t="shared" si="2"/>
        <v>0</v>
      </c>
      <c r="R63">
        <f t="shared" si="3"/>
        <v>25.35</v>
      </c>
    </row>
    <row r="64" spans="2:18" x14ac:dyDescent="0.25">
      <c r="B64" s="1">
        <v>41697</v>
      </c>
      <c r="C64">
        <v>33</v>
      </c>
      <c r="E64" s="3">
        <f t="shared" si="4"/>
        <v>40.019999999999996</v>
      </c>
      <c r="F64" s="3">
        <f t="shared" si="5"/>
        <v>18.93</v>
      </c>
      <c r="G64" s="3"/>
      <c r="H64" s="3">
        <f t="shared" si="10"/>
        <v>0</v>
      </c>
      <c r="I64">
        <f t="shared" si="11"/>
        <v>2.97</v>
      </c>
      <c r="K64" s="3">
        <f t="shared" si="6"/>
        <v>40.019999999999996</v>
      </c>
      <c r="L64" s="3">
        <f t="shared" si="7"/>
        <v>15.959999999999999</v>
      </c>
      <c r="N64">
        <f t="shared" si="8"/>
        <v>0</v>
      </c>
      <c r="O64">
        <f t="shared" si="9"/>
        <v>0</v>
      </c>
      <c r="Q64">
        <f t="shared" si="2"/>
        <v>0</v>
      </c>
      <c r="R64">
        <f t="shared" si="3"/>
        <v>6.8</v>
      </c>
    </row>
    <row r="65" spans="2:18" x14ac:dyDescent="0.25">
      <c r="B65" s="1">
        <v>41698</v>
      </c>
      <c r="C65">
        <v>34</v>
      </c>
      <c r="E65" s="3">
        <f t="shared" si="4"/>
        <v>40.019999999999996</v>
      </c>
      <c r="F65" s="3">
        <f t="shared" si="5"/>
        <v>15.959999999999999</v>
      </c>
      <c r="G65" s="3"/>
      <c r="H65" s="3">
        <f t="shared" si="10"/>
        <v>0</v>
      </c>
      <c r="I65">
        <f t="shared" si="11"/>
        <v>3.06</v>
      </c>
      <c r="K65" s="3">
        <f t="shared" si="6"/>
        <v>40.019999999999996</v>
      </c>
      <c r="L65" s="3">
        <f t="shared" si="7"/>
        <v>12.899999999999999</v>
      </c>
      <c r="N65">
        <f t="shared" si="8"/>
        <v>0</v>
      </c>
      <c r="O65">
        <f t="shared" si="9"/>
        <v>0</v>
      </c>
      <c r="Q65">
        <f t="shared" si="2"/>
        <v>0</v>
      </c>
      <c r="R65">
        <f t="shared" si="3"/>
        <v>7.01</v>
      </c>
    </row>
    <row r="66" spans="2:18" x14ac:dyDescent="0.25">
      <c r="B66" s="1">
        <v>41699</v>
      </c>
      <c r="C66">
        <v>137</v>
      </c>
      <c r="E66" s="3">
        <f t="shared" si="4"/>
        <v>40.019999999999996</v>
      </c>
      <c r="F66" s="3">
        <f t="shared" si="5"/>
        <v>12.899999999999999</v>
      </c>
      <c r="G66" s="3"/>
      <c r="H66" s="3">
        <f t="shared" si="10"/>
        <v>4.1100000000000003</v>
      </c>
      <c r="I66">
        <f t="shared" si="11"/>
        <v>6.17</v>
      </c>
      <c r="K66" s="3">
        <f t="shared" si="6"/>
        <v>35.909999999999997</v>
      </c>
      <c r="L66" s="3">
        <f t="shared" si="7"/>
        <v>6.7299999999999986</v>
      </c>
      <c r="N66">
        <f t="shared" si="8"/>
        <v>0</v>
      </c>
      <c r="O66">
        <f t="shared" si="9"/>
        <v>0</v>
      </c>
      <c r="Q66">
        <f t="shared" si="2"/>
        <v>20.51</v>
      </c>
      <c r="R66">
        <f t="shared" si="3"/>
        <v>14.13</v>
      </c>
    </row>
    <row r="67" spans="2:18" x14ac:dyDescent="0.25">
      <c r="B67" s="1">
        <v>41700</v>
      </c>
      <c r="C67">
        <v>39</v>
      </c>
      <c r="E67" s="3">
        <f t="shared" si="4"/>
        <v>35.909999999999997</v>
      </c>
      <c r="F67" s="3">
        <f t="shared" si="5"/>
        <v>6.7299999999999986</v>
      </c>
      <c r="G67" s="3"/>
      <c r="H67" s="3">
        <f t="shared" si="10"/>
        <v>1.17</v>
      </c>
      <c r="I67">
        <f t="shared" si="11"/>
        <v>1.76</v>
      </c>
      <c r="K67" s="3">
        <f t="shared" si="6"/>
        <v>34.739999999999995</v>
      </c>
      <c r="L67" s="3">
        <f t="shared" si="7"/>
        <v>4.9699999999999989</v>
      </c>
      <c r="N67">
        <f t="shared" si="8"/>
        <v>0</v>
      </c>
      <c r="O67">
        <f t="shared" si="9"/>
        <v>1</v>
      </c>
      <c r="Q67">
        <f t="shared" si="2"/>
        <v>5.84</v>
      </c>
      <c r="R67">
        <f t="shared" si="3"/>
        <v>4.03</v>
      </c>
    </row>
    <row r="68" spans="2:18" x14ac:dyDescent="0.25">
      <c r="B68" s="1">
        <v>41701</v>
      </c>
      <c r="C68">
        <v>99</v>
      </c>
      <c r="E68" s="3">
        <f t="shared" si="4"/>
        <v>34.739999999999995</v>
      </c>
      <c r="F68" s="3">
        <f t="shared" si="5"/>
        <v>30</v>
      </c>
      <c r="G68" s="3"/>
      <c r="H68" s="3">
        <f t="shared" si="10"/>
        <v>0</v>
      </c>
      <c r="I68">
        <f t="shared" si="11"/>
        <v>8.91</v>
      </c>
      <c r="K68" s="3">
        <f t="shared" si="6"/>
        <v>34.739999999999995</v>
      </c>
      <c r="L68" s="3">
        <f t="shared" si="7"/>
        <v>21.09</v>
      </c>
      <c r="N68">
        <f t="shared" si="8"/>
        <v>0</v>
      </c>
      <c r="O68">
        <f t="shared" si="9"/>
        <v>0</v>
      </c>
      <c r="Q68">
        <f t="shared" si="2"/>
        <v>0</v>
      </c>
      <c r="R68">
        <f t="shared" si="3"/>
        <v>20.399999999999999</v>
      </c>
    </row>
    <row r="69" spans="2:18" x14ac:dyDescent="0.25">
      <c r="B69" s="1">
        <v>41702</v>
      </c>
      <c r="C69">
        <v>65</v>
      </c>
      <c r="E69" s="3">
        <f t="shared" si="4"/>
        <v>34.739999999999995</v>
      </c>
      <c r="F69" s="3">
        <f t="shared" si="5"/>
        <v>21.09</v>
      </c>
      <c r="G69" s="3"/>
      <c r="H69" s="3">
        <f t="shared" si="10"/>
        <v>0</v>
      </c>
      <c r="I69">
        <f t="shared" si="11"/>
        <v>5.85</v>
      </c>
      <c r="K69" s="3">
        <f t="shared" si="6"/>
        <v>34.739999999999995</v>
      </c>
      <c r="L69" s="3">
        <f t="shared" si="7"/>
        <v>15.24</v>
      </c>
      <c r="N69">
        <f t="shared" si="8"/>
        <v>0</v>
      </c>
      <c r="O69">
        <f t="shared" si="9"/>
        <v>0</v>
      </c>
      <c r="Q69">
        <f t="shared" si="2"/>
        <v>0</v>
      </c>
      <c r="R69">
        <f t="shared" si="3"/>
        <v>13.4</v>
      </c>
    </row>
    <row r="70" spans="2:18" x14ac:dyDescent="0.25">
      <c r="B70" s="1">
        <v>41703</v>
      </c>
      <c r="C70">
        <v>81</v>
      </c>
      <c r="E70" s="3">
        <f t="shared" si="4"/>
        <v>34.739999999999995</v>
      </c>
      <c r="F70" s="3">
        <f t="shared" si="5"/>
        <v>15.24</v>
      </c>
      <c r="G70" s="3"/>
      <c r="H70" s="3">
        <f t="shared" si="10"/>
        <v>0</v>
      </c>
      <c r="I70">
        <f t="shared" si="11"/>
        <v>7.29</v>
      </c>
      <c r="K70" s="3">
        <f t="shared" si="6"/>
        <v>34.739999999999995</v>
      </c>
      <c r="L70" s="3">
        <f t="shared" si="7"/>
        <v>7.95</v>
      </c>
      <c r="N70">
        <f t="shared" si="8"/>
        <v>0</v>
      </c>
      <c r="O70">
        <f t="shared" si="9"/>
        <v>0</v>
      </c>
      <c r="Q70">
        <f t="shared" si="2"/>
        <v>0</v>
      </c>
      <c r="R70">
        <f t="shared" si="3"/>
        <v>16.690000000000001</v>
      </c>
    </row>
    <row r="71" spans="2:18" x14ac:dyDescent="0.25">
      <c r="B71" s="1">
        <v>41704</v>
      </c>
      <c r="C71">
        <v>42</v>
      </c>
      <c r="E71" s="3">
        <f t="shared" si="4"/>
        <v>34.739999999999995</v>
      </c>
      <c r="F71" s="3">
        <f t="shared" si="5"/>
        <v>7.95</v>
      </c>
      <c r="G71" s="3"/>
      <c r="H71" s="3">
        <f t="shared" si="10"/>
        <v>1.26</v>
      </c>
      <c r="I71">
        <f t="shared" si="11"/>
        <v>1.89</v>
      </c>
      <c r="K71" s="3">
        <f t="shared" si="6"/>
        <v>33.479999999999997</v>
      </c>
      <c r="L71" s="3">
        <f t="shared" si="7"/>
        <v>6.0600000000000005</v>
      </c>
      <c r="N71">
        <f t="shared" si="8"/>
        <v>1</v>
      </c>
      <c r="O71">
        <f t="shared" si="9"/>
        <v>0</v>
      </c>
      <c r="Q71">
        <f t="shared" si="2"/>
        <v>6.29</v>
      </c>
      <c r="R71">
        <f t="shared" si="3"/>
        <v>4.33</v>
      </c>
    </row>
    <row r="72" spans="2:18" x14ac:dyDescent="0.25">
      <c r="B72" s="1">
        <v>41705</v>
      </c>
      <c r="C72">
        <v>73</v>
      </c>
      <c r="E72" s="3">
        <f t="shared" si="4"/>
        <v>45</v>
      </c>
      <c r="F72" s="3">
        <f t="shared" si="5"/>
        <v>6.0600000000000005</v>
      </c>
      <c r="G72" s="3"/>
      <c r="H72" s="3">
        <f t="shared" si="10"/>
        <v>2.19</v>
      </c>
      <c r="I72">
        <f t="shared" si="11"/>
        <v>3.29</v>
      </c>
      <c r="K72" s="3">
        <f t="shared" si="6"/>
        <v>42.81</v>
      </c>
      <c r="L72" s="3">
        <f t="shared" si="7"/>
        <v>2.7700000000000005</v>
      </c>
      <c r="N72">
        <f t="shared" ref="N72:N135" si="12">IF(K72&lt;40,IF(WEEKDAY($B72,2)=4,1,0),0)</f>
        <v>0</v>
      </c>
      <c r="O72">
        <f t="shared" si="9"/>
        <v>1</v>
      </c>
      <c r="Q72">
        <f t="shared" ref="Q72:Q135" si="13">ROUND($H$3*H72,2)</f>
        <v>10.93</v>
      </c>
      <c r="R72">
        <f t="shared" ref="R72:R135" si="14">ROUND($H$4*I72,2)</f>
        <v>7.53</v>
      </c>
    </row>
    <row r="73" spans="2:18" x14ac:dyDescent="0.25">
      <c r="B73" s="1">
        <v>41706</v>
      </c>
      <c r="C73">
        <v>95</v>
      </c>
      <c r="E73" s="3">
        <f t="shared" ref="E73:E136" si="15">IF(N72=1,E$7,K72)</f>
        <v>42.81</v>
      </c>
      <c r="F73" s="3">
        <f t="shared" ref="F73:F136" si="16">IF(O72=1,F$7,L72)</f>
        <v>30</v>
      </c>
      <c r="G73" s="3"/>
      <c r="H73" s="3">
        <f t="shared" si="10"/>
        <v>0</v>
      </c>
      <c r="I73">
        <f t="shared" si="11"/>
        <v>8.5500000000000007</v>
      </c>
      <c r="K73" s="3">
        <f t="shared" ref="K73:K136" si="17">E73-H73</f>
        <v>42.81</v>
      </c>
      <c r="L73" s="3">
        <f t="shared" ref="L73:L136" si="18">F73-I73</f>
        <v>21.45</v>
      </c>
      <c r="N73">
        <f t="shared" si="12"/>
        <v>0</v>
      </c>
      <c r="O73">
        <f t="shared" ref="O73:O136" si="19">IF(L73&lt;5,1,0)</f>
        <v>0</v>
      </c>
      <c r="Q73">
        <f t="shared" si="13"/>
        <v>0</v>
      </c>
      <c r="R73">
        <f t="shared" si="14"/>
        <v>19.579999999999998</v>
      </c>
    </row>
    <row r="74" spans="2:18" x14ac:dyDescent="0.25">
      <c r="B74" s="1">
        <v>41707</v>
      </c>
      <c r="C74">
        <v>70</v>
      </c>
      <c r="E74" s="3">
        <f t="shared" si="15"/>
        <v>42.81</v>
      </c>
      <c r="F74" s="3">
        <f t="shared" si="16"/>
        <v>21.45</v>
      </c>
      <c r="G74" s="3"/>
      <c r="H74" s="3">
        <f t="shared" si="10"/>
        <v>0</v>
      </c>
      <c r="I74">
        <f t="shared" si="11"/>
        <v>6.3</v>
      </c>
      <c r="K74" s="3">
        <f t="shared" si="17"/>
        <v>42.81</v>
      </c>
      <c r="L74" s="3">
        <f t="shared" si="18"/>
        <v>15.149999999999999</v>
      </c>
      <c r="N74">
        <f t="shared" si="12"/>
        <v>0</v>
      </c>
      <c r="O74">
        <f t="shared" si="19"/>
        <v>0</v>
      </c>
      <c r="Q74">
        <f t="shared" si="13"/>
        <v>0</v>
      </c>
      <c r="R74">
        <f t="shared" si="14"/>
        <v>14.43</v>
      </c>
    </row>
    <row r="75" spans="2:18" x14ac:dyDescent="0.25">
      <c r="B75" s="1">
        <v>41708</v>
      </c>
      <c r="C75">
        <v>18</v>
      </c>
      <c r="E75" s="3">
        <f t="shared" si="15"/>
        <v>42.81</v>
      </c>
      <c r="F75" s="3">
        <f t="shared" si="16"/>
        <v>15.149999999999999</v>
      </c>
      <c r="G75" s="3"/>
      <c r="H75" s="3">
        <f t="shared" si="10"/>
        <v>0</v>
      </c>
      <c r="I75">
        <f t="shared" si="11"/>
        <v>1.62</v>
      </c>
      <c r="K75" s="3">
        <f t="shared" si="17"/>
        <v>42.81</v>
      </c>
      <c r="L75" s="3">
        <f t="shared" si="18"/>
        <v>13.529999999999998</v>
      </c>
      <c r="N75">
        <f t="shared" si="12"/>
        <v>0</v>
      </c>
      <c r="O75">
        <f t="shared" si="19"/>
        <v>0</v>
      </c>
      <c r="Q75">
        <f t="shared" si="13"/>
        <v>0</v>
      </c>
      <c r="R75">
        <f t="shared" si="14"/>
        <v>3.71</v>
      </c>
    </row>
    <row r="76" spans="2:18" x14ac:dyDescent="0.25">
      <c r="B76" s="1">
        <v>41709</v>
      </c>
      <c r="C76">
        <v>140</v>
      </c>
      <c r="E76" s="3">
        <f t="shared" si="15"/>
        <v>42.81</v>
      </c>
      <c r="F76" s="3">
        <f t="shared" si="16"/>
        <v>13.529999999999998</v>
      </c>
      <c r="G76" s="3"/>
      <c r="H76" s="3">
        <f t="shared" si="10"/>
        <v>4.2</v>
      </c>
      <c r="I76">
        <f t="shared" si="11"/>
        <v>6.3</v>
      </c>
      <c r="K76" s="3">
        <f t="shared" si="17"/>
        <v>38.61</v>
      </c>
      <c r="L76" s="3">
        <f t="shared" si="18"/>
        <v>7.2299999999999978</v>
      </c>
      <c r="N76">
        <f t="shared" si="12"/>
        <v>0</v>
      </c>
      <c r="O76">
        <f t="shared" si="19"/>
        <v>0</v>
      </c>
      <c r="Q76">
        <f t="shared" si="13"/>
        <v>20.96</v>
      </c>
      <c r="R76">
        <f t="shared" si="14"/>
        <v>14.43</v>
      </c>
    </row>
    <row r="77" spans="2:18" x14ac:dyDescent="0.25">
      <c r="B77" s="1">
        <v>41710</v>
      </c>
      <c r="C77">
        <v>35</v>
      </c>
      <c r="E77" s="3">
        <f t="shared" si="15"/>
        <v>38.61</v>
      </c>
      <c r="F77" s="3">
        <f t="shared" si="16"/>
        <v>7.2299999999999978</v>
      </c>
      <c r="G77" s="3"/>
      <c r="H77" s="3">
        <f t="shared" si="10"/>
        <v>1.05</v>
      </c>
      <c r="I77">
        <f t="shared" si="11"/>
        <v>1.58</v>
      </c>
      <c r="K77" s="3">
        <f t="shared" si="17"/>
        <v>37.56</v>
      </c>
      <c r="L77" s="3">
        <f t="shared" si="18"/>
        <v>5.6499999999999977</v>
      </c>
      <c r="N77">
        <f t="shared" si="12"/>
        <v>0</v>
      </c>
      <c r="O77">
        <f t="shared" si="19"/>
        <v>0</v>
      </c>
      <c r="Q77">
        <f t="shared" si="13"/>
        <v>5.24</v>
      </c>
      <c r="R77">
        <f t="shared" si="14"/>
        <v>3.62</v>
      </c>
    </row>
    <row r="78" spans="2:18" x14ac:dyDescent="0.25">
      <c r="B78" s="1">
        <v>41711</v>
      </c>
      <c r="C78">
        <v>65</v>
      </c>
      <c r="E78" s="3">
        <f t="shared" si="15"/>
        <v>37.56</v>
      </c>
      <c r="F78" s="3">
        <f t="shared" si="16"/>
        <v>5.6499999999999977</v>
      </c>
      <c r="G78" s="3"/>
      <c r="H78" s="3">
        <f t="shared" si="10"/>
        <v>1.95</v>
      </c>
      <c r="I78">
        <f t="shared" si="11"/>
        <v>2.93</v>
      </c>
      <c r="K78" s="3">
        <f t="shared" si="17"/>
        <v>35.61</v>
      </c>
      <c r="L78" s="3">
        <f t="shared" si="18"/>
        <v>2.7199999999999975</v>
      </c>
      <c r="N78">
        <f t="shared" si="12"/>
        <v>1</v>
      </c>
      <c r="O78">
        <f t="shared" si="19"/>
        <v>1</v>
      </c>
      <c r="Q78">
        <f t="shared" si="13"/>
        <v>9.73</v>
      </c>
      <c r="R78">
        <f t="shared" si="14"/>
        <v>6.71</v>
      </c>
    </row>
    <row r="79" spans="2:18" x14ac:dyDescent="0.25">
      <c r="B79" s="1">
        <v>41712</v>
      </c>
      <c r="C79">
        <v>225</v>
      </c>
      <c r="E79" s="3">
        <f t="shared" si="15"/>
        <v>45</v>
      </c>
      <c r="F79" s="3">
        <f t="shared" si="16"/>
        <v>30</v>
      </c>
      <c r="G79" s="3"/>
      <c r="H79" s="3">
        <f t="shared" si="10"/>
        <v>0</v>
      </c>
      <c r="I79">
        <f t="shared" si="11"/>
        <v>20.25</v>
      </c>
      <c r="K79" s="3">
        <f t="shared" si="17"/>
        <v>45</v>
      </c>
      <c r="L79" s="3">
        <f t="shared" si="18"/>
        <v>9.75</v>
      </c>
      <c r="N79">
        <f t="shared" si="12"/>
        <v>0</v>
      </c>
      <c r="O79">
        <f t="shared" si="19"/>
        <v>0</v>
      </c>
      <c r="Q79">
        <f t="shared" si="13"/>
        <v>0</v>
      </c>
      <c r="R79">
        <f t="shared" si="14"/>
        <v>46.37</v>
      </c>
    </row>
    <row r="80" spans="2:18" x14ac:dyDescent="0.25">
      <c r="B80" s="1">
        <v>41713</v>
      </c>
      <c r="C80">
        <v>138</v>
      </c>
      <c r="E80" s="3">
        <f t="shared" si="15"/>
        <v>45</v>
      </c>
      <c r="F80" s="3">
        <f t="shared" si="16"/>
        <v>9.75</v>
      </c>
      <c r="G80" s="3"/>
      <c r="H80" s="3">
        <f t="shared" si="10"/>
        <v>4.1399999999999997</v>
      </c>
      <c r="I80">
        <f t="shared" si="11"/>
        <v>6.21</v>
      </c>
      <c r="K80" s="3">
        <f t="shared" si="17"/>
        <v>40.86</v>
      </c>
      <c r="L80" s="3">
        <f t="shared" si="18"/>
        <v>3.54</v>
      </c>
      <c r="N80">
        <f t="shared" si="12"/>
        <v>0</v>
      </c>
      <c r="O80">
        <f t="shared" si="19"/>
        <v>1</v>
      </c>
      <c r="Q80">
        <f t="shared" si="13"/>
        <v>20.66</v>
      </c>
      <c r="R80">
        <f t="shared" si="14"/>
        <v>14.22</v>
      </c>
    </row>
    <row r="81" spans="2:18" x14ac:dyDescent="0.25">
      <c r="B81" s="1">
        <v>41714</v>
      </c>
      <c r="C81">
        <v>64</v>
      </c>
      <c r="E81" s="3">
        <f t="shared" si="15"/>
        <v>40.86</v>
      </c>
      <c r="F81" s="3">
        <f t="shared" si="16"/>
        <v>30</v>
      </c>
      <c r="G81" s="3"/>
      <c r="H81" s="3">
        <f t="shared" si="10"/>
        <v>0</v>
      </c>
      <c r="I81">
        <f t="shared" si="11"/>
        <v>5.76</v>
      </c>
      <c r="K81" s="3">
        <f t="shared" si="17"/>
        <v>40.86</v>
      </c>
      <c r="L81" s="3">
        <f t="shared" si="18"/>
        <v>24.240000000000002</v>
      </c>
      <c r="N81">
        <f t="shared" si="12"/>
        <v>0</v>
      </c>
      <c r="O81">
        <f t="shared" si="19"/>
        <v>0</v>
      </c>
      <c r="Q81">
        <f t="shared" si="13"/>
        <v>0</v>
      </c>
      <c r="R81">
        <f t="shared" si="14"/>
        <v>13.19</v>
      </c>
    </row>
    <row r="82" spans="2:18" x14ac:dyDescent="0.25">
      <c r="B82" s="1">
        <v>41715</v>
      </c>
      <c r="C82">
        <v>73</v>
      </c>
      <c r="E82" s="3">
        <f t="shared" si="15"/>
        <v>40.86</v>
      </c>
      <c r="F82" s="3">
        <f t="shared" si="16"/>
        <v>24.240000000000002</v>
      </c>
      <c r="G82" s="3"/>
      <c r="H82" s="3">
        <f t="shared" si="10"/>
        <v>0</v>
      </c>
      <c r="I82">
        <f t="shared" si="11"/>
        <v>6.57</v>
      </c>
      <c r="K82" s="3">
        <f t="shared" si="17"/>
        <v>40.86</v>
      </c>
      <c r="L82" s="3">
        <f t="shared" si="18"/>
        <v>17.670000000000002</v>
      </c>
      <c r="N82">
        <f t="shared" si="12"/>
        <v>0</v>
      </c>
      <c r="O82">
        <f t="shared" si="19"/>
        <v>0</v>
      </c>
      <c r="Q82">
        <f t="shared" si="13"/>
        <v>0</v>
      </c>
      <c r="R82">
        <f t="shared" si="14"/>
        <v>15.05</v>
      </c>
    </row>
    <row r="83" spans="2:18" x14ac:dyDescent="0.25">
      <c r="B83" s="1">
        <v>41716</v>
      </c>
      <c r="C83">
        <v>109</v>
      </c>
      <c r="E83" s="3">
        <f t="shared" si="15"/>
        <v>40.86</v>
      </c>
      <c r="F83" s="3">
        <f t="shared" si="16"/>
        <v>17.670000000000002</v>
      </c>
      <c r="G83" s="3"/>
      <c r="H83" s="3">
        <f t="shared" si="10"/>
        <v>0</v>
      </c>
      <c r="I83">
        <f t="shared" si="11"/>
        <v>9.81</v>
      </c>
      <c r="K83" s="3">
        <f t="shared" si="17"/>
        <v>40.86</v>
      </c>
      <c r="L83" s="3">
        <f t="shared" si="18"/>
        <v>7.8600000000000012</v>
      </c>
      <c r="N83">
        <f t="shared" si="12"/>
        <v>0</v>
      </c>
      <c r="O83">
        <f t="shared" si="19"/>
        <v>0</v>
      </c>
      <c r="Q83">
        <f t="shared" si="13"/>
        <v>0</v>
      </c>
      <c r="R83">
        <f t="shared" si="14"/>
        <v>22.46</v>
      </c>
    </row>
    <row r="84" spans="2:18" x14ac:dyDescent="0.25">
      <c r="B84" s="1">
        <v>41717</v>
      </c>
      <c r="C84">
        <v>69</v>
      </c>
      <c r="E84" s="3">
        <f t="shared" si="15"/>
        <v>40.86</v>
      </c>
      <c r="F84" s="3">
        <f t="shared" si="16"/>
        <v>7.8600000000000012</v>
      </c>
      <c r="G84" s="3"/>
      <c r="H84" s="3">
        <f t="shared" si="10"/>
        <v>2.0699999999999998</v>
      </c>
      <c r="I84">
        <f t="shared" si="11"/>
        <v>3.11</v>
      </c>
      <c r="K84" s="3">
        <f t="shared" si="17"/>
        <v>38.79</v>
      </c>
      <c r="L84" s="3">
        <f t="shared" si="18"/>
        <v>4.7500000000000018</v>
      </c>
      <c r="N84">
        <f t="shared" si="12"/>
        <v>0</v>
      </c>
      <c r="O84">
        <f t="shared" si="19"/>
        <v>1</v>
      </c>
      <c r="Q84">
        <f t="shared" si="13"/>
        <v>10.33</v>
      </c>
      <c r="R84">
        <f t="shared" si="14"/>
        <v>7.12</v>
      </c>
    </row>
    <row r="85" spans="2:18" x14ac:dyDescent="0.25">
      <c r="B85" s="1">
        <v>41718</v>
      </c>
      <c r="C85">
        <v>21</v>
      </c>
      <c r="E85" s="3">
        <f t="shared" si="15"/>
        <v>38.79</v>
      </c>
      <c r="F85" s="3">
        <f t="shared" si="16"/>
        <v>30</v>
      </c>
      <c r="G85" s="3"/>
      <c r="H85" s="3">
        <f t="shared" si="10"/>
        <v>0</v>
      </c>
      <c r="I85">
        <f t="shared" si="11"/>
        <v>1.89</v>
      </c>
      <c r="K85" s="3">
        <f t="shared" si="17"/>
        <v>38.79</v>
      </c>
      <c r="L85" s="3">
        <f t="shared" si="18"/>
        <v>28.11</v>
      </c>
      <c r="N85">
        <f t="shared" si="12"/>
        <v>1</v>
      </c>
      <c r="O85">
        <f t="shared" si="19"/>
        <v>0</v>
      </c>
      <c r="Q85">
        <f t="shared" si="13"/>
        <v>0</v>
      </c>
      <c r="R85">
        <f t="shared" si="14"/>
        <v>4.33</v>
      </c>
    </row>
    <row r="86" spans="2:18" x14ac:dyDescent="0.25">
      <c r="B86" s="1">
        <v>41719</v>
      </c>
      <c r="C86">
        <v>116</v>
      </c>
      <c r="E86" s="3">
        <f t="shared" si="15"/>
        <v>45</v>
      </c>
      <c r="F86" s="3">
        <f t="shared" si="16"/>
        <v>28.11</v>
      </c>
      <c r="G86" s="3"/>
      <c r="H86" s="3">
        <f t="shared" ref="H86:H149" si="20">ROUND(IF(F86&gt;15,0,C86/2*$C$3/100),2)</f>
        <v>0</v>
      </c>
      <c r="I86">
        <f t="shared" ref="I86:I149" si="21">ROUND(IF(F86&gt;15,C86*$C$4/100,C86/2*$C$4/100),2)</f>
        <v>10.44</v>
      </c>
      <c r="K86" s="3">
        <f t="shared" si="17"/>
        <v>45</v>
      </c>
      <c r="L86" s="3">
        <f t="shared" si="18"/>
        <v>17.670000000000002</v>
      </c>
      <c r="N86">
        <f t="shared" si="12"/>
        <v>0</v>
      </c>
      <c r="O86">
        <f t="shared" si="19"/>
        <v>0</v>
      </c>
      <c r="Q86">
        <f t="shared" si="13"/>
        <v>0</v>
      </c>
      <c r="R86">
        <f t="shared" si="14"/>
        <v>23.91</v>
      </c>
    </row>
    <row r="87" spans="2:18" x14ac:dyDescent="0.25">
      <c r="B87" s="1">
        <v>41720</v>
      </c>
      <c r="C87">
        <v>47</v>
      </c>
      <c r="E87" s="3">
        <f t="shared" si="15"/>
        <v>45</v>
      </c>
      <c r="F87" s="3">
        <f t="shared" si="16"/>
        <v>17.670000000000002</v>
      </c>
      <c r="G87" s="3"/>
      <c r="H87" s="3">
        <f t="shared" si="20"/>
        <v>0</v>
      </c>
      <c r="I87">
        <f t="shared" si="21"/>
        <v>4.2300000000000004</v>
      </c>
      <c r="K87" s="3">
        <f t="shared" si="17"/>
        <v>45</v>
      </c>
      <c r="L87" s="3">
        <f t="shared" si="18"/>
        <v>13.440000000000001</v>
      </c>
      <c r="N87">
        <f t="shared" si="12"/>
        <v>0</v>
      </c>
      <c r="O87">
        <f t="shared" si="19"/>
        <v>0</v>
      </c>
      <c r="Q87">
        <f t="shared" si="13"/>
        <v>0</v>
      </c>
      <c r="R87">
        <f t="shared" si="14"/>
        <v>9.69</v>
      </c>
    </row>
    <row r="88" spans="2:18" x14ac:dyDescent="0.25">
      <c r="B88" s="1">
        <v>41721</v>
      </c>
      <c r="C88">
        <v>59</v>
      </c>
      <c r="E88" s="3">
        <f t="shared" si="15"/>
        <v>45</v>
      </c>
      <c r="F88" s="3">
        <f t="shared" si="16"/>
        <v>13.440000000000001</v>
      </c>
      <c r="G88" s="3"/>
      <c r="H88" s="3">
        <f t="shared" si="20"/>
        <v>1.77</v>
      </c>
      <c r="I88">
        <f t="shared" si="21"/>
        <v>2.66</v>
      </c>
      <c r="K88" s="3">
        <f t="shared" si="17"/>
        <v>43.23</v>
      </c>
      <c r="L88" s="3">
        <f t="shared" si="18"/>
        <v>10.780000000000001</v>
      </c>
      <c r="N88">
        <f t="shared" si="12"/>
        <v>0</v>
      </c>
      <c r="O88">
        <f t="shared" si="19"/>
        <v>0</v>
      </c>
      <c r="Q88">
        <f t="shared" si="13"/>
        <v>8.83</v>
      </c>
      <c r="R88">
        <f t="shared" si="14"/>
        <v>6.09</v>
      </c>
    </row>
    <row r="89" spans="2:18" x14ac:dyDescent="0.25">
      <c r="B89" s="1">
        <v>41722</v>
      </c>
      <c r="C89">
        <v>85</v>
      </c>
      <c r="E89" s="3">
        <f t="shared" si="15"/>
        <v>43.23</v>
      </c>
      <c r="F89" s="3">
        <f t="shared" si="16"/>
        <v>10.780000000000001</v>
      </c>
      <c r="G89" s="3"/>
      <c r="H89" s="3">
        <f t="shared" si="20"/>
        <v>2.5499999999999998</v>
      </c>
      <c r="I89">
        <f t="shared" si="21"/>
        <v>3.83</v>
      </c>
      <c r="K89" s="3">
        <f t="shared" si="17"/>
        <v>40.68</v>
      </c>
      <c r="L89" s="3">
        <f t="shared" si="18"/>
        <v>6.9500000000000011</v>
      </c>
      <c r="N89">
        <f t="shared" si="12"/>
        <v>0</v>
      </c>
      <c r="O89">
        <f t="shared" si="19"/>
        <v>0</v>
      </c>
      <c r="Q89">
        <f t="shared" si="13"/>
        <v>12.72</v>
      </c>
      <c r="R89">
        <f t="shared" si="14"/>
        <v>8.77</v>
      </c>
    </row>
    <row r="90" spans="2:18" x14ac:dyDescent="0.25">
      <c r="B90" s="1">
        <v>41723</v>
      </c>
      <c r="C90">
        <v>46</v>
      </c>
      <c r="E90" s="3">
        <f t="shared" si="15"/>
        <v>40.68</v>
      </c>
      <c r="F90" s="3">
        <f t="shared" si="16"/>
        <v>6.9500000000000011</v>
      </c>
      <c r="G90" s="3"/>
      <c r="H90" s="3">
        <f t="shared" si="20"/>
        <v>1.38</v>
      </c>
      <c r="I90">
        <f t="shared" si="21"/>
        <v>2.0699999999999998</v>
      </c>
      <c r="K90" s="3">
        <f t="shared" si="17"/>
        <v>39.299999999999997</v>
      </c>
      <c r="L90" s="3">
        <f t="shared" si="18"/>
        <v>4.8800000000000008</v>
      </c>
      <c r="N90">
        <f t="shared" si="12"/>
        <v>0</v>
      </c>
      <c r="O90">
        <f t="shared" si="19"/>
        <v>1</v>
      </c>
      <c r="Q90">
        <f t="shared" si="13"/>
        <v>6.89</v>
      </c>
      <c r="R90">
        <f t="shared" si="14"/>
        <v>4.74</v>
      </c>
    </row>
    <row r="91" spans="2:18" x14ac:dyDescent="0.25">
      <c r="B91" s="1">
        <v>41724</v>
      </c>
      <c r="C91">
        <v>41</v>
      </c>
      <c r="E91" s="3">
        <f t="shared" si="15"/>
        <v>39.299999999999997</v>
      </c>
      <c r="F91" s="3">
        <f t="shared" si="16"/>
        <v>30</v>
      </c>
      <c r="G91" s="3"/>
      <c r="H91" s="3">
        <f t="shared" si="20"/>
        <v>0</v>
      </c>
      <c r="I91">
        <f t="shared" si="21"/>
        <v>3.69</v>
      </c>
      <c r="K91" s="3">
        <f t="shared" si="17"/>
        <v>39.299999999999997</v>
      </c>
      <c r="L91" s="3">
        <f t="shared" si="18"/>
        <v>26.31</v>
      </c>
      <c r="N91">
        <f t="shared" si="12"/>
        <v>0</v>
      </c>
      <c r="O91">
        <f t="shared" si="19"/>
        <v>0</v>
      </c>
      <c r="Q91">
        <f t="shared" si="13"/>
        <v>0</v>
      </c>
      <c r="R91">
        <f t="shared" si="14"/>
        <v>8.4499999999999993</v>
      </c>
    </row>
    <row r="92" spans="2:18" x14ac:dyDescent="0.25">
      <c r="B92" s="1">
        <v>41725</v>
      </c>
      <c r="C92">
        <v>102</v>
      </c>
      <c r="E92" s="3">
        <f t="shared" si="15"/>
        <v>39.299999999999997</v>
      </c>
      <c r="F92" s="3">
        <f t="shared" si="16"/>
        <v>26.31</v>
      </c>
      <c r="G92" s="3"/>
      <c r="H92" s="3">
        <f t="shared" si="20"/>
        <v>0</v>
      </c>
      <c r="I92">
        <f t="shared" si="21"/>
        <v>9.18</v>
      </c>
      <c r="K92" s="3">
        <f t="shared" si="17"/>
        <v>39.299999999999997</v>
      </c>
      <c r="L92" s="3">
        <f t="shared" si="18"/>
        <v>17.13</v>
      </c>
      <c r="N92">
        <f t="shared" si="12"/>
        <v>1</v>
      </c>
      <c r="O92">
        <f t="shared" si="19"/>
        <v>0</v>
      </c>
      <c r="Q92">
        <f t="shared" si="13"/>
        <v>0</v>
      </c>
      <c r="R92">
        <f t="shared" si="14"/>
        <v>21.02</v>
      </c>
    </row>
    <row r="93" spans="2:18" x14ac:dyDescent="0.25">
      <c r="B93" s="1">
        <v>41726</v>
      </c>
      <c r="C93">
        <v>129</v>
      </c>
      <c r="E93" s="3">
        <f t="shared" si="15"/>
        <v>45</v>
      </c>
      <c r="F93" s="3">
        <f t="shared" si="16"/>
        <v>17.13</v>
      </c>
      <c r="G93" s="3"/>
      <c r="H93" s="3">
        <f t="shared" si="20"/>
        <v>0</v>
      </c>
      <c r="I93">
        <f t="shared" si="21"/>
        <v>11.61</v>
      </c>
      <c r="K93" s="3">
        <f t="shared" si="17"/>
        <v>45</v>
      </c>
      <c r="L93" s="3">
        <f t="shared" si="18"/>
        <v>5.52</v>
      </c>
      <c r="N93">
        <f t="shared" si="12"/>
        <v>0</v>
      </c>
      <c r="O93">
        <f t="shared" si="19"/>
        <v>0</v>
      </c>
      <c r="Q93">
        <f t="shared" si="13"/>
        <v>0</v>
      </c>
      <c r="R93">
        <f t="shared" si="14"/>
        <v>26.59</v>
      </c>
    </row>
    <row r="94" spans="2:18" x14ac:dyDescent="0.25">
      <c r="B94" s="1">
        <v>41727</v>
      </c>
      <c r="C94">
        <v>22</v>
      </c>
      <c r="E94" s="3">
        <f t="shared" si="15"/>
        <v>45</v>
      </c>
      <c r="F94" s="3">
        <f t="shared" si="16"/>
        <v>5.52</v>
      </c>
      <c r="G94" s="3"/>
      <c r="H94" s="3">
        <f t="shared" si="20"/>
        <v>0.66</v>
      </c>
      <c r="I94">
        <f t="shared" si="21"/>
        <v>0.99</v>
      </c>
      <c r="K94" s="3">
        <f t="shared" si="17"/>
        <v>44.34</v>
      </c>
      <c r="L94" s="3">
        <f t="shared" si="18"/>
        <v>4.5299999999999994</v>
      </c>
      <c r="N94">
        <f t="shared" si="12"/>
        <v>0</v>
      </c>
      <c r="O94">
        <f t="shared" si="19"/>
        <v>1</v>
      </c>
      <c r="Q94">
        <f t="shared" si="13"/>
        <v>3.29</v>
      </c>
      <c r="R94">
        <f t="shared" si="14"/>
        <v>2.27</v>
      </c>
    </row>
    <row r="95" spans="2:18" x14ac:dyDescent="0.25">
      <c r="B95" s="1">
        <v>41728</v>
      </c>
      <c r="C95">
        <v>25</v>
      </c>
      <c r="E95" s="3">
        <f t="shared" si="15"/>
        <v>44.34</v>
      </c>
      <c r="F95" s="3">
        <f t="shared" si="16"/>
        <v>30</v>
      </c>
      <c r="G95" s="3"/>
      <c r="H95" s="3">
        <f t="shared" si="20"/>
        <v>0</v>
      </c>
      <c r="I95">
        <f t="shared" si="21"/>
        <v>2.25</v>
      </c>
      <c r="K95" s="3">
        <f t="shared" si="17"/>
        <v>44.34</v>
      </c>
      <c r="L95" s="3">
        <f t="shared" si="18"/>
        <v>27.75</v>
      </c>
      <c r="N95">
        <f t="shared" si="12"/>
        <v>0</v>
      </c>
      <c r="O95">
        <f t="shared" si="19"/>
        <v>0</v>
      </c>
      <c r="Q95">
        <f t="shared" si="13"/>
        <v>0</v>
      </c>
      <c r="R95">
        <f t="shared" si="14"/>
        <v>5.15</v>
      </c>
    </row>
    <row r="96" spans="2:18" x14ac:dyDescent="0.25">
      <c r="B96" s="1">
        <v>41729</v>
      </c>
      <c r="C96">
        <v>26</v>
      </c>
      <c r="E96" s="3">
        <f t="shared" si="15"/>
        <v>44.34</v>
      </c>
      <c r="F96" s="3">
        <f t="shared" si="16"/>
        <v>27.75</v>
      </c>
      <c r="G96" s="3"/>
      <c r="H96" s="3">
        <f t="shared" si="20"/>
        <v>0</v>
      </c>
      <c r="I96">
        <f t="shared" si="21"/>
        <v>2.34</v>
      </c>
      <c r="K96" s="3">
        <f t="shared" si="17"/>
        <v>44.34</v>
      </c>
      <c r="L96" s="3">
        <f t="shared" si="18"/>
        <v>25.41</v>
      </c>
      <c r="N96">
        <f t="shared" si="12"/>
        <v>0</v>
      </c>
      <c r="O96">
        <f t="shared" si="19"/>
        <v>0</v>
      </c>
      <c r="Q96">
        <f t="shared" si="13"/>
        <v>0</v>
      </c>
      <c r="R96">
        <f t="shared" si="14"/>
        <v>5.36</v>
      </c>
    </row>
    <row r="97" spans="2:18" x14ac:dyDescent="0.25">
      <c r="B97" s="1">
        <v>41730</v>
      </c>
      <c r="C97">
        <v>84</v>
      </c>
      <c r="E97" s="3">
        <f t="shared" si="15"/>
        <v>44.34</v>
      </c>
      <c r="F97" s="3">
        <f t="shared" si="16"/>
        <v>25.41</v>
      </c>
      <c r="G97" s="3"/>
      <c r="H97" s="3">
        <f t="shared" si="20"/>
        <v>0</v>
      </c>
      <c r="I97">
        <f t="shared" si="21"/>
        <v>7.56</v>
      </c>
      <c r="K97" s="3">
        <f t="shared" si="17"/>
        <v>44.34</v>
      </c>
      <c r="L97" s="3">
        <f t="shared" si="18"/>
        <v>17.850000000000001</v>
      </c>
      <c r="N97">
        <f t="shared" si="12"/>
        <v>0</v>
      </c>
      <c r="O97">
        <f t="shared" si="19"/>
        <v>0</v>
      </c>
      <c r="Q97">
        <f t="shared" si="13"/>
        <v>0</v>
      </c>
      <c r="R97">
        <f t="shared" si="14"/>
        <v>17.309999999999999</v>
      </c>
    </row>
    <row r="98" spans="2:18" x14ac:dyDescent="0.25">
      <c r="B98" s="1">
        <v>41731</v>
      </c>
      <c r="C98">
        <v>129</v>
      </c>
      <c r="E98" s="3">
        <f t="shared" si="15"/>
        <v>44.34</v>
      </c>
      <c r="F98" s="3">
        <f t="shared" si="16"/>
        <v>17.850000000000001</v>
      </c>
      <c r="G98" s="3"/>
      <c r="H98" s="3">
        <f t="shared" si="20"/>
        <v>0</v>
      </c>
      <c r="I98">
        <f t="shared" si="21"/>
        <v>11.61</v>
      </c>
      <c r="K98" s="3">
        <f t="shared" si="17"/>
        <v>44.34</v>
      </c>
      <c r="L98" s="3">
        <f t="shared" si="18"/>
        <v>6.240000000000002</v>
      </c>
      <c r="N98">
        <f t="shared" si="12"/>
        <v>0</v>
      </c>
      <c r="O98">
        <f t="shared" si="19"/>
        <v>0</v>
      </c>
      <c r="Q98">
        <f t="shared" si="13"/>
        <v>0</v>
      </c>
      <c r="R98">
        <f t="shared" si="14"/>
        <v>26.59</v>
      </c>
    </row>
    <row r="99" spans="2:18" x14ac:dyDescent="0.25">
      <c r="B99" s="1">
        <v>41732</v>
      </c>
      <c r="C99">
        <v>18</v>
      </c>
      <c r="E99" s="3">
        <f t="shared" si="15"/>
        <v>44.34</v>
      </c>
      <c r="F99" s="3">
        <f t="shared" si="16"/>
        <v>6.240000000000002</v>
      </c>
      <c r="G99" s="3"/>
      <c r="H99" s="3">
        <f t="shared" si="20"/>
        <v>0.54</v>
      </c>
      <c r="I99">
        <f t="shared" si="21"/>
        <v>0.81</v>
      </c>
      <c r="K99" s="3">
        <f t="shared" si="17"/>
        <v>43.800000000000004</v>
      </c>
      <c r="L99" s="3">
        <f t="shared" si="18"/>
        <v>5.4300000000000015</v>
      </c>
      <c r="N99">
        <f t="shared" si="12"/>
        <v>0</v>
      </c>
      <c r="O99">
        <f t="shared" si="19"/>
        <v>0</v>
      </c>
      <c r="Q99">
        <f t="shared" si="13"/>
        <v>2.69</v>
      </c>
      <c r="R99">
        <f t="shared" si="14"/>
        <v>1.85</v>
      </c>
    </row>
    <row r="100" spans="2:18" x14ac:dyDescent="0.25">
      <c r="B100" s="1">
        <v>41733</v>
      </c>
      <c r="C100">
        <v>60</v>
      </c>
      <c r="E100" s="3">
        <f t="shared" si="15"/>
        <v>43.800000000000004</v>
      </c>
      <c r="F100" s="3">
        <f t="shared" si="16"/>
        <v>5.4300000000000015</v>
      </c>
      <c r="G100" s="3"/>
      <c r="H100" s="3">
        <f t="shared" si="20"/>
        <v>1.8</v>
      </c>
      <c r="I100">
        <f t="shared" si="21"/>
        <v>2.7</v>
      </c>
      <c r="K100" s="3">
        <f t="shared" si="17"/>
        <v>42.000000000000007</v>
      </c>
      <c r="L100" s="3">
        <f t="shared" si="18"/>
        <v>2.7300000000000013</v>
      </c>
      <c r="N100">
        <f t="shared" si="12"/>
        <v>0</v>
      </c>
      <c r="O100">
        <f t="shared" si="19"/>
        <v>1</v>
      </c>
      <c r="Q100">
        <f t="shared" si="13"/>
        <v>8.98</v>
      </c>
      <c r="R100">
        <f t="shared" si="14"/>
        <v>6.18</v>
      </c>
    </row>
    <row r="101" spans="2:18" x14ac:dyDescent="0.25">
      <c r="B101" s="1">
        <v>41734</v>
      </c>
      <c r="C101">
        <v>25</v>
      </c>
      <c r="E101" s="3">
        <f t="shared" si="15"/>
        <v>42.000000000000007</v>
      </c>
      <c r="F101" s="3">
        <f t="shared" si="16"/>
        <v>30</v>
      </c>
      <c r="G101" s="3"/>
      <c r="H101" s="3">
        <f t="shared" si="20"/>
        <v>0</v>
      </c>
      <c r="I101">
        <f t="shared" si="21"/>
        <v>2.25</v>
      </c>
      <c r="K101" s="3">
        <f t="shared" si="17"/>
        <v>42.000000000000007</v>
      </c>
      <c r="L101" s="3">
        <f t="shared" si="18"/>
        <v>27.75</v>
      </c>
      <c r="N101">
        <f t="shared" si="12"/>
        <v>0</v>
      </c>
      <c r="O101">
        <f t="shared" si="19"/>
        <v>0</v>
      </c>
      <c r="Q101">
        <f t="shared" si="13"/>
        <v>0</v>
      </c>
      <c r="R101">
        <f t="shared" si="14"/>
        <v>5.15</v>
      </c>
    </row>
    <row r="102" spans="2:18" x14ac:dyDescent="0.25">
      <c r="B102" s="1">
        <v>41735</v>
      </c>
      <c r="C102">
        <v>126</v>
      </c>
      <c r="E102" s="3">
        <f t="shared" si="15"/>
        <v>42.000000000000007</v>
      </c>
      <c r="F102" s="3">
        <f t="shared" si="16"/>
        <v>27.75</v>
      </c>
      <c r="G102" s="3"/>
      <c r="H102" s="3">
        <f t="shared" si="20"/>
        <v>0</v>
      </c>
      <c r="I102">
        <f t="shared" si="21"/>
        <v>11.34</v>
      </c>
      <c r="K102" s="3">
        <f t="shared" si="17"/>
        <v>42.000000000000007</v>
      </c>
      <c r="L102" s="3">
        <f t="shared" si="18"/>
        <v>16.41</v>
      </c>
      <c r="N102">
        <f t="shared" si="12"/>
        <v>0</v>
      </c>
      <c r="O102">
        <f t="shared" si="19"/>
        <v>0</v>
      </c>
      <c r="Q102">
        <f t="shared" si="13"/>
        <v>0</v>
      </c>
      <c r="R102">
        <f t="shared" si="14"/>
        <v>25.97</v>
      </c>
    </row>
    <row r="103" spans="2:18" x14ac:dyDescent="0.25">
      <c r="B103" s="1">
        <v>41736</v>
      </c>
      <c r="C103">
        <v>35</v>
      </c>
      <c r="E103" s="3">
        <f t="shared" si="15"/>
        <v>42.000000000000007</v>
      </c>
      <c r="F103" s="3">
        <f t="shared" si="16"/>
        <v>16.41</v>
      </c>
      <c r="G103" s="3"/>
      <c r="H103" s="3">
        <f t="shared" si="20"/>
        <v>0</v>
      </c>
      <c r="I103">
        <f t="shared" si="21"/>
        <v>3.15</v>
      </c>
      <c r="K103" s="3">
        <f t="shared" si="17"/>
        <v>42.000000000000007</v>
      </c>
      <c r="L103" s="3">
        <f t="shared" si="18"/>
        <v>13.26</v>
      </c>
      <c r="N103">
        <f t="shared" si="12"/>
        <v>0</v>
      </c>
      <c r="O103">
        <f t="shared" si="19"/>
        <v>0</v>
      </c>
      <c r="Q103">
        <f t="shared" si="13"/>
        <v>0</v>
      </c>
      <c r="R103">
        <f t="shared" si="14"/>
        <v>7.21</v>
      </c>
    </row>
    <row r="104" spans="2:18" x14ac:dyDescent="0.25">
      <c r="B104" s="1">
        <v>41737</v>
      </c>
      <c r="C104">
        <v>143</v>
      </c>
      <c r="E104" s="3">
        <f t="shared" si="15"/>
        <v>42.000000000000007</v>
      </c>
      <c r="F104" s="3">
        <f t="shared" si="16"/>
        <v>13.26</v>
      </c>
      <c r="G104" s="3"/>
      <c r="H104" s="3">
        <f t="shared" si="20"/>
        <v>4.29</v>
      </c>
      <c r="I104">
        <f t="shared" si="21"/>
        <v>6.44</v>
      </c>
      <c r="K104" s="3">
        <f t="shared" si="17"/>
        <v>37.710000000000008</v>
      </c>
      <c r="L104" s="3">
        <f t="shared" si="18"/>
        <v>6.8199999999999994</v>
      </c>
      <c r="N104">
        <f t="shared" si="12"/>
        <v>0</v>
      </c>
      <c r="O104">
        <f t="shared" si="19"/>
        <v>0</v>
      </c>
      <c r="Q104">
        <f t="shared" si="13"/>
        <v>21.41</v>
      </c>
      <c r="R104">
        <f t="shared" si="14"/>
        <v>14.75</v>
      </c>
    </row>
    <row r="105" spans="2:18" x14ac:dyDescent="0.25">
      <c r="B105" s="1">
        <v>41738</v>
      </c>
      <c r="C105">
        <v>89</v>
      </c>
      <c r="E105" s="3">
        <f t="shared" si="15"/>
        <v>37.710000000000008</v>
      </c>
      <c r="F105" s="3">
        <f t="shared" si="16"/>
        <v>6.8199999999999994</v>
      </c>
      <c r="G105" s="3"/>
      <c r="H105" s="3">
        <f t="shared" si="20"/>
        <v>2.67</v>
      </c>
      <c r="I105">
        <f t="shared" si="21"/>
        <v>4.01</v>
      </c>
      <c r="K105" s="3">
        <f t="shared" si="17"/>
        <v>35.040000000000006</v>
      </c>
      <c r="L105" s="3">
        <f t="shared" si="18"/>
        <v>2.8099999999999996</v>
      </c>
      <c r="N105">
        <f t="shared" si="12"/>
        <v>0</v>
      </c>
      <c r="O105">
        <f t="shared" si="19"/>
        <v>1</v>
      </c>
      <c r="Q105">
        <f t="shared" si="13"/>
        <v>13.32</v>
      </c>
      <c r="R105">
        <f t="shared" si="14"/>
        <v>9.18</v>
      </c>
    </row>
    <row r="106" spans="2:18" x14ac:dyDescent="0.25">
      <c r="B106" s="1">
        <v>41739</v>
      </c>
      <c r="C106">
        <v>60</v>
      </c>
      <c r="E106" s="3">
        <f t="shared" si="15"/>
        <v>35.040000000000006</v>
      </c>
      <c r="F106" s="3">
        <f t="shared" si="16"/>
        <v>30</v>
      </c>
      <c r="G106" s="3"/>
      <c r="H106" s="3">
        <f t="shared" si="20"/>
        <v>0</v>
      </c>
      <c r="I106">
        <f t="shared" si="21"/>
        <v>5.4</v>
      </c>
      <c r="K106" s="3">
        <f t="shared" si="17"/>
        <v>35.040000000000006</v>
      </c>
      <c r="L106" s="3">
        <f t="shared" si="18"/>
        <v>24.6</v>
      </c>
      <c r="N106">
        <f t="shared" si="12"/>
        <v>1</v>
      </c>
      <c r="O106">
        <f t="shared" si="19"/>
        <v>0</v>
      </c>
      <c r="Q106">
        <f t="shared" si="13"/>
        <v>0</v>
      </c>
      <c r="R106">
        <f t="shared" si="14"/>
        <v>12.37</v>
      </c>
    </row>
    <row r="107" spans="2:18" x14ac:dyDescent="0.25">
      <c r="B107" s="1">
        <v>41740</v>
      </c>
      <c r="C107">
        <v>52</v>
      </c>
      <c r="E107" s="3">
        <f t="shared" si="15"/>
        <v>45</v>
      </c>
      <c r="F107" s="3">
        <f t="shared" si="16"/>
        <v>24.6</v>
      </c>
      <c r="G107" s="3"/>
      <c r="H107" s="3">
        <f t="shared" si="20"/>
        <v>0</v>
      </c>
      <c r="I107">
        <f t="shared" si="21"/>
        <v>4.68</v>
      </c>
      <c r="K107" s="3">
        <f t="shared" si="17"/>
        <v>45</v>
      </c>
      <c r="L107" s="3">
        <f t="shared" si="18"/>
        <v>19.920000000000002</v>
      </c>
      <c r="N107">
        <f t="shared" si="12"/>
        <v>0</v>
      </c>
      <c r="O107">
        <f t="shared" si="19"/>
        <v>0</v>
      </c>
      <c r="Q107">
        <f t="shared" si="13"/>
        <v>0</v>
      </c>
      <c r="R107">
        <f t="shared" si="14"/>
        <v>10.72</v>
      </c>
    </row>
    <row r="108" spans="2:18" x14ac:dyDescent="0.25">
      <c r="B108" s="1">
        <v>41741</v>
      </c>
      <c r="C108">
        <v>24</v>
      </c>
      <c r="E108" s="3">
        <f t="shared" si="15"/>
        <v>45</v>
      </c>
      <c r="F108" s="3">
        <f t="shared" si="16"/>
        <v>19.920000000000002</v>
      </c>
      <c r="G108" s="3"/>
      <c r="H108" s="3">
        <f t="shared" si="20"/>
        <v>0</v>
      </c>
      <c r="I108">
        <f t="shared" si="21"/>
        <v>2.16</v>
      </c>
      <c r="K108" s="3">
        <f t="shared" si="17"/>
        <v>45</v>
      </c>
      <c r="L108" s="3">
        <f t="shared" si="18"/>
        <v>17.760000000000002</v>
      </c>
      <c r="N108">
        <f t="shared" si="12"/>
        <v>0</v>
      </c>
      <c r="O108">
        <f t="shared" si="19"/>
        <v>0</v>
      </c>
      <c r="Q108">
        <f t="shared" si="13"/>
        <v>0</v>
      </c>
      <c r="R108">
        <f t="shared" si="14"/>
        <v>4.95</v>
      </c>
    </row>
    <row r="109" spans="2:18" x14ac:dyDescent="0.25">
      <c r="B109" s="1">
        <v>41742</v>
      </c>
      <c r="C109">
        <v>80</v>
      </c>
      <c r="E109" s="3">
        <f t="shared" si="15"/>
        <v>45</v>
      </c>
      <c r="F109" s="3">
        <f t="shared" si="16"/>
        <v>17.760000000000002</v>
      </c>
      <c r="G109" s="3"/>
      <c r="H109" s="3">
        <f t="shared" si="20"/>
        <v>0</v>
      </c>
      <c r="I109">
        <f t="shared" si="21"/>
        <v>7.2</v>
      </c>
      <c r="K109" s="3">
        <f t="shared" si="17"/>
        <v>45</v>
      </c>
      <c r="L109" s="3">
        <f t="shared" si="18"/>
        <v>10.560000000000002</v>
      </c>
      <c r="N109">
        <f t="shared" si="12"/>
        <v>0</v>
      </c>
      <c r="O109">
        <f t="shared" si="19"/>
        <v>0</v>
      </c>
      <c r="Q109">
        <f t="shared" si="13"/>
        <v>0</v>
      </c>
      <c r="R109">
        <f t="shared" si="14"/>
        <v>16.489999999999998</v>
      </c>
    </row>
    <row r="110" spans="2:18" x14ac:dyDescent="0.25">
      <c r="B110" s="1">
        <v>41743</v>
      </c>
      <c r="C110">
        <v>79</v>
      </c>
      <c r="E110" s="3">
        <f t="shared" si="15"/>
        <v>45</v>
      </c>
      <c r="F110" s="3">
        <f t="shared" si="16"/>
        <v>10.560000000000002</v>
      </c>
      <c r="G110" s="3"/>
      <c r="H110" s="3">
        <f t="shared" si="20"/>
        <v>2.37</v>
      </c>
      <c r="I110">
        <f t="shared" si="21"/>
        <v>3.56</v>
      </c>
      <c r="K110" s="3">
        <f t="shared" si="17"/>
        <v>42.63</v>
      </c>
      <c r="L110" s="3">
        <f t="shared" si="18"/>
        <v>7.0000000000000018</v>
      </c>
      <c r="N110">
        <f t="shared" si="12"/>
        <v>0</v>
      </c>
      <c r="O110">
        <f t="shared" si="19"/>
        <v>0</v>
      </c>
      <c r="Q110">
        <f t="shared" si="13"/>
        <v>11.83</v>
      </c>
      <c r="R110">
        <f t="shared" si="14"/>
        <v>8.15</v>
      </c>
    </row>
    <row r="111" spans="2:18" x14ac:dyDescent="0.25">
      <c r="B111" s="1">
        <v>41744</v>
      </c>
      <c r="C111">
        <v>115</v>
      </c>
      <c r="E111" s="3">
        <f t="shared" si="15"/>
        <v>42.63</v>
      </c>
      <c r="F111" s="3">
        <f t="shared" si="16"/>
        <v>7.0000000000000018</v>
      </c>
      <c r="G111" s="3"/>
      <c r="H111" s="3">
        <f t="shared" si="20"/>
        <v>3.45</v>
      </c>
      <c r="I111">
        <f t="shared" si="21"/>
        <v>5.18</v>
      </c>
      <c r="K111" s="3">
        <f t="shared" si="17"/>
        <v>39.18</v>
      </c>
      <c r="L111" s="3">
        <f t="shared" si="18"/>
        <v>1.8200000000000021</v>
      </c>
      <c r="N111">
        <f t="shared" si="12"/>
        <v>0</v>
      </c>
      <c r="O111">
        <f t="shared" si="19"/>
        <v>1</v>
      </c>
      <c r="Q111">
        <f t="shared" si="13"/>
        <v>17.22</v>
      </c>
      <c r="R111">
        <f t="shared" si="14"/>
        <v>11.86</v>
      </c>
    </row>
    <row r="112" spans="2:18" x14ac:dyDescent="0.25">
      <c r="B112" s="1">
        <v>41745</v>
      </c>
      <c r="C112">
        <v>55</v>
      </c>
      <c r="E112" s="3">
        <f t="shared" si="15"/>
        <v>39.18</v>
      </c>
      <c r="F112" s="3">
        <f t="shared" si="16"/>
        <v>30</v>
      </c>
      <c r="G112" s="3"/>
      <c r="H112" s="3">
        <f t="shared" si="20"/>
        <v>0</v>
      </c>
      <c r="I112">
        <f t="shared" si="21"/>
        <v>4.95</v>
      </c>
      <c r="K112" s="3">
        <f t="shared" si="17"/>
        <v>39.18</v>
      </c>
      <c r="L112" s="3">
        <f t="shared" si="18"/>
        <v>25.05</v>
      </c>
      <c r="N112">
        <f t="shared" si="12"/>
        <v>0</v>
      </c>
      <c r="O112">
        <f t="shared" si="19"/>
        <v>0</v>
      </c>
      <c r="Q112">
        <f t="shared" si="13"/>
        <v>0</v>
      </c>
      <c r="R112">
        <f t="shared" si="14"/>
        <v>11.34</v>
      </c>
    </row>
    <row r="113" spans="2:18" x14ac:dyDescent="0.25">
      <c r="B113" s="1">
        <v>41746</v>
      </c>
      <c r="C113">
        <v>124</v>
      </c>
      <c r="E113" s="3">
        <f t="shared" si="15"/>
        <v>39.18</v>
      </c>
      <c r="F113" s="3">
        <f t="shared" si="16"/>
        <v>25.05</v>
      </c>
      <c r="G113" s="3"/>
      <c r="H113" s="3">
        <f t="shared" si="20"/>
        <v>0</v>
      </c>
      <c r="I113">
        <f t="shared" si="21"/>
        <v>11.16</v>
      </c>
      <c r="K113" s="3">
        <f t="shared" si="17"/>
        <v>39.18</v>
      </c>
      <c r="L113" s="3">
        <f t="shared" si="18"/>
        <v>13.89</v>
      </c>
      <c r="N113">
        <f t="shared" si="12"/>
        <v>1</v>
      </c>
      <c r="O113">
        <f t="shared" si="19"/>
        <v>0</v>
      </c>
      <c r="Q113">
        <f t="shared" si="13"/>
        <v>0</v>
      </c>
      <c r="R113">
        <f t="shared" si="14"/>
        <v>25.56</v>
      </c>
    </row>
    <row r="114" spans="2:18" x14ac:dyDescent="0.25">
      <c r="B114" s="1">
        <v>41747</v>
      </c>
      <c r="C114">
        <v>104</v>
      </c>
      <c r="E114" s="3">
        <f t="shared" si="15"/>
        <v>45</v>
      </c>
      <c r="F114" s="3">
        <f t="shared" si="16"/>
        <v>13.89</v>
      </c>
      <c r="G114" s="3"/>
      <c r="H114" s="3">
        <f t="shared" si="20"/>
        <v>3.12</v>
      </c>
      <c r="I114">
        <f t="shared" si="21"/>
        <v>4.68</v>
      </c>
      <c r="K114" s="3">
        <f t="shared" si="17"/>
        <v>41.88</v>
      </c>
      <c r="L114" s="3">
        <f t="shared" si="18"/>
        <v>9.2100000000000009</v>
      </c>
      <c r="N114">
        <f t="shared" si="12"/>
        <v>0</v>
      </c>
      <c r="O114">
        <f t="shared" si="19"/>
        <v>0</v>
      </c>
      <c r="Q114">
        <f t="shared" si="13"/>
        <v>15.57</v>
      </c>
      <c r="R114">
        <f t="shared" si="14"/>
        <v>10.72</v>
      </c>
    </row>
    <row r="115" spans="2:18" x14ac:dyDescent="0.25">
      <c r="B115" s="1">
        <v>41748</v>
      </c>
      <c r="C115">
        <v>20</v>
      </c>
      <c r="E115" s="3">
        <f t="shared" si="15"/>
        <v>41.88</v>
      </c>
      <c r="F115" s="3">
        <f t="shared" si="16"/>
        <v>9.2100000000000009</v>
      </c>
      <c r="G115" s="3"/>
      <c r="H115" s="3">
        <f t="shared" si="20"/>
        <v>0.6</v>
      </c>
      <c r="I115">
        <f t="shared" si="21"/>
        <v>0.9</v>
      </c>
      <c r="K115" s="3">
        <f t="shared" si="17"/>
        <v>41.28</v>
      </c>
      <c r="L115" s="3">
        <f t="shared" si="18"/>
        <v>8.31</v>
      </c>
      <c r="N115">
        <f t="shared" si="12"/>
        <v>0</v>
      </c>
      <c r="O115">
        <f t="shared" si="19"/>
        <v>0</v>
      </c>
      <c r="Q115">
        <f t="shared" si="13"/>
        <v>2.99</v>
      </c>
      <c r="R115">
        <f t="shared" si="14"/>
        <v>2.06</v>
      </c>
    </row>
    <row r="116" spans="2:18" x14ac:dyDescent="0.25">
      <c r="B116" s="1">
        <v>41749</v>
      </c>
      <c r="C116">
        <v>68</v>
      </c>
      <c r="E116" s="3">
        <f t="shared" si="15"/>
        <v>41.28</v>
      </c>
      <c r="F116" s="3">
        <f t="shared" si="16"/>
        <v>8.31</v>
      </c>
      <c r="G116" s="3"/>
      <c r="H116" s="3">
        <f t="shared" si="20"/>
        <v>2.04</v>
      </c>
      <c r="I116">
        <f t="shared" si="21"/>
        <v>3.06</v>
      </c>
      <c r="K116" s="3">
        <f t="shared" si="17"/>
        <v>39.24</v>
      </c>
      <c r="L116" s="3">
        <f t="shared" si="18"/>
        <v>5.25</v>
      </c>
      <c r="N116">
        <f t="shared" si="12"/>
        <v>0</v>
      </c>
      <c r="O116">
        <f t="shared" si="19"/>
        <v>0</v>
      </c>
      <c r="Q116">
        <f t="shared" si="13"/>
        <v>10.18</v>
      </c>
      <c r="R116">
        <f t="shared" si="14"/>
        <v>7.01</v>
      </c>
    </row>
    <row r="117" spans="2:18" x14ac:dyDescent="0.25">
      <c r="B117" s="1">
        <v>41750</v>
      </c>
      <c r="C117">
        <v>25</v>
      </c>
      <c r="E117" s="3">
        <f t="shared" si="15"/>
        <v>39.24</v>
      </c>
      <c r="F117" s="3">
        <f t="shared" si="16"/>
        <v>5.25</v>
      </c>
      <c r="G117" s="3"/>
      <c r="H117" s="3">
        <f t="shared" si="20"/>
        <v>0.75</v>
      </c>
      <c r="I117">
        <f t="shared" si="21"/>
        <v>1.1299999999999999</v>
      </c>
      <c r="K117" s="3">
        <f t="shared" si="17"/>
        <v>38.49</v>
      </c>
      <c r="L117" s="3">
        <f t="shared" si="18"/>
        <v>4.12</v>
      </c>
      <c r="N117">
        <f t="shared" si="12"/>
        <v>0</v>
      </c>
      <c r="O117">
        <f t="shared" si="19"/>
        <v>1</v>
      </c>
      <c r="Q117">
        <f t="shared" si="13"/>
        <v>3.74</v>
      </c>
      <c r="R117">
        <f t="shared" si="14"/>
        <v>2.59</v>
      </c>
    </row>
    <row r="118" spans="2:18" x14ac:dyDescent="0.25">
      <c r="B118" s="1">
        <v>41751</v>
      </c>
      <c r="C118">
        <v>93</v>
      </c>
      <c r="E118" s="3">
        <f t="shared" si="15"/>
        <v>38.49</v>
      </c>
      <c r="F118" s="3">
        <f t="shared" si="16"/>
        <v>30</v>
      </c>
      <c r="G118" s="3"/>
      <c r="H118" s="3">
        <f t="shared" si="20"/>
        <v>0</v>
      </c>
      <c r="I118">
        <f t="shared" si="21"/>
        <v>8.3699999999999992</v>
      </c>
      <c r="K118" s="3">
        <f t="shared" si="17"/>
        <v>38.49</v>
      </c>
      <c r="L118" s="3">
        <f t="shared" si="18"/>
        <v>21.630000000000003</v>
      </c>
      <c r="N118">
        <f t="shared" si="12"/>
        <v>0</v>
      </c>
      <c r="O118">
        <f t="shared" si="19"/>
        <v>0</v>
      </c>
      <c r="Q118">
        <f t="shared" si="13"/>
        <v>0</v>
      </c>
      <c r="R118">
        <f t="shared" si="14"/>
        <v>19.170000000000002</v>
      </c>
    </row>
    <row r="119" spans="2:18" x14ac:dyDescent="0.25">
      <c r="B119" s="1">
        <v>41752</v>
      </c>
      <c r="C119">
        <v>49</v>
      </c>
      <c r="E119" s="3">
        <f t="shared" si="15"/>
        <v>38.49</v>
      </c>
      <c r="F119" s="3">
        <f t="shared" si="16"/>
        <v>21.630000000000003</v>
      </c>
      <c r="G119" s="3"/>
      <c r="H119" s="3">
        <f t="shared" si="20"/>
        <v>0</v>
      </c>
      <c r="I119">
        <f t="shared" si="21"/>
        <v>4.41</v>
      </c>
      <c r="K119" s="3">
        <f t="shared" si="17"/>
        <v>38.49</v>
      </c>
      <c r="L119" s="3">
        <f t="shared" si="18"/>
        <v>17.220000000000002</v>
      </c>
      <c r="N119">
        <f t="shared" si="12"/>
        <v>0</v>
      </c>
      <c r="O119">
        <f t="shared" si="19"/>
        <v>0</v>
      </c>
      <c r="Q119">
        <f t="shared" si="13"/>
        <v>0</v>
      </c>
      <c r="R119">
        <f t="shared" si="14"/>
        <v>10.1</v>
      </c>
    </row>
    <row r="120" spans="2:18" x14ac:dyDescent="0.25">
      <c r="B120" s="1">
        <v>41753</v>
      </c>
      <c r="C120">
        <v>29</v>
      </c>
      <c r="E120" s="3">
        <f t="shared" si="15"/>
        <v>38.49</v>
      </c>
      <c r="F120" s="3">
        <f t="shared" si="16"/>
        <v>17.220000000000002</v>
      </c>
      <c r="G120" s="3"/>
      <c r="H120" s="3">
        <f t="shared" si="20"/>
        <v>0</v>
      </c>
      <c r="I120">
        <f t="shared" si="21"/>
        <v>2.61</v>
      </c>
      <c r="K120" s="3">
        <f t="shared" si="17"/>
        <v>38.49</v>
      </c>
      <c r="L120" s="3">
        <f t="shared" si="18"/>
        <v>14.610000000000003</v>
      </c>
      <c r="N120">
        <f t="shared" si="12"/>
        <v>1</v>
      </c>
      <c r="O120">
        <f t="shared" si="19"/>
        <v>0</v>
      </c>
      <c r="Q120">
        <f t="shared" si="13"/>
        <v>0</v>
      </c>
      <c r="R120">
        <f t="shared" si="14"/>
        <v>5.98</v>
      </c>
    </row>
    <row r="121" spans="2:18" x14ac:dyDescent="0.25">
      <c r="B121" s="1">
        <v>41754</v>
      </c>
      <c r="C121">
        <v>59</v>
      </c>
      <c r="E121" s="3">
        <f t="shared" si="15"/>
        <v>45</v>
      </c>
      <c r="F121" s="3">
        <f t="shared" si="16"/>
        <v>14.610000000000003</v>
      </c>
      <c r="G121" s="3"/>
      <c r="H121" s="3">
        <f t="shared" si="20"/>
        <v>1.77</v>
      </c>
      <c r="I121">
        <f t="shared" si="21"/>
        <v>2.66</v>
      </c>
      <c r="K121" s="3">
        <f t="shared" si="17"/>
        <v>43.23</v>
      </c>
      <c r="L121" s="3">
        <f t="shared" si="18"/>
        <v>11.950000000000003</v>
      </c>
      <c r="N121">
        <f t="shared" si="12"/>
        <v>0</v>
      </c>
      <c r="O121">
        <f t="shared" si="19"/>
        <v>0</v>
      </c>
      <c r="Q121">
        <f t="shared" si="13"/>
        <v>8.83</v>
      </c>
      <c r="R121">
        <f t="shared" si="14"/>
        <v>6.09</v>
      </c>
    </row>
    <row r="122" spans="2:18" x14ac:dyDescent="0.25">
      <c r="B122" s="1">
        <v>41755</v>
      </c>
      <c r="C122">
        <v>65</v>
      </c>
      <c r="E122" s="3">
        <f t="shared" si="15"/>
        <v>43.23</v>
      </c>
      <c r="F122" s="3">
        <f t="shared" si="16"/>
        <v>11.950000000000003</v>
      </c>
      <c r="G122" s="3"/>
      <c r="H122" s="3">
        <f t="shared" si="20"/>
        <v>1.95</v>
      </c>
      <c r="I122">
        <f t="shared" si="21"/>
        <v>2.93</v>
      </c>
      <c r="K122" s="3">
        <f t="shared" si="17"/>
        <v>41.279999999999994</v>
      </c>
      <c r="L122" s="3">
        <f t="shared" si="18"/>
        <v>9.0200000000000031</v>
      </c>
      <c r="N122">
        <f t="shared" si="12"/>
        <v>0</v>
      </c>
      <c r="O122">
        <f t="shared" si="19"/>
        <v>0</v>
      </c>
      <c r="Q122">
        <f t="shared" si="13"/>
        <v>9.73</v>
      </c>
      <c r="R122">
        <f t="shared" si="14"/>
        <v>6.71</v>
      </c>
    </row>
    <row r="123" spans="2:18" x14ac:dyDescent="0.25">
      <c r="B123" s="1">
        <v>41756</v>
      </c>
      <c r="C123">
        <v>25</v>
      </c>
      <c r="E123" s="3">
        <f t="shared" si="15"/>
        <v>41.279999999999994</v>
      </c>
      <c r="F123" s="3">
        <f t="shared" si="16"/>
        <v>9.0200000000000031</v>
      </c>
      <c r="G123" s="3"/>
      <c r="H123" s="3">
        <f t="shared" si="20"/>
        <v>0.75</v>
      </c>
      <c r="I123">
        <f t="shared" si="21"/>
        <v>1.1299999999999999</v>
      </c>
      <c r="K123" s="3">
        <f t="shared" si="17"/>
        <v>40.529999999999994</v>
      </c>
      <c r="L123" s="3">
        <f t="shared" si="18"/>
        <v>7.8900000000000032</v>
      </c>
      <c r="N123">
        <f t="shared" si="12"/>
        <v>0</v>
      </c>
      <c r="O123">
        <f t="shared" si="19"/>
        <v>0</v>
      </c>
      <c r="Q123">
        <f t="shared" si="13"/>
        <v>3.74</v>
      </c>
      <c r="R123">
        <f t="shared" si="14"/>
        <v>2.59</v>
      </c>
    </row>
    <row r="124" spans="2:18" x14ac:dyDescent="0.25">
      <c r="B124" s="1">
        <v>41757</v>
      </c>
      <c r="C124">
        <v>3</v>
      </c>
      <c r="E124" s="3">
        <f t="shared" si="15"/>
        <v>40.529999999999994</v>
      </c>
      <c r="F124" s="3">
        <f t="shared" si="16"/>
        <v>7.8900000000000032</v>
      </c>
      <c r="G124" s="3"/>
      <c r="H124" s="3">
        <f t="shared" si="20"/>
        <v>0.09</v>
      </c>
      <c r="I124">
        <f t="shared" si="21"/>
        <v>0.14000000000000001</v>
      </c>
      <c r="K124" s="3">
        <f t="shared" si="17"/>
        <v>40.439999999999991</v>
      </c>
      <c r="L124" s="3">
        <f t="shared" si="18"/>
        <v>7.7500000000000036</v>
      </c>
      <c r="N124">
        <f t="shared" si="12"/>
        <v>0</v>
      </c>
      <c r="O124">
        <f t="shared" si="19"/>
        <v>0</v>
      </c>
      <c r="Q124">
        <f t="shared" si="13"/>
        <v>0.45</v>
      </c>
      <c r="R124">
        <f t="shared" si="14"/>
        <v>0.32</v>
      </c>
    </row>
    <row r="125" spans="2:18" x14ac:dyDescent="0.25">
      <c r="B125" s="1">
        <v>41758</v>
      </c>
      <c r="C125">
        <v>58</v>
      </c>
      <c r="E125" s="3">
        <f t="shared" si="15"/>
        <v>40.439999999999991</v>
      </c>
      <c r="F125" s="3">
        <f t="shared" si="16"/>
        <v>7.7500000000000036</v>
      </c>
      <c r="G125" s="3"/>
      <c r="H125" s="3">
        <f t="shared" si="20"/>
        <v>1.74</v>
      </c>
      <c r="I125">
        <f t="shared" si="21"/>
        <v>2.61</v>
      </c>
      <c r="K125" s="3">
        <f t="shared" si="17"/>
        <v>38.699999999999989</v>
      </c>
      <c r="L125" s="3">
        <f t="shared" si="18"/>
        <v>5.1400000000000041</v>
      </c>
      <c r="N125">
        <f t="shared" si="12"/>
        <v>0</v>
      </c>
      <c r="O125">
        <f t="shared" si="19"/>
        <v>0</v>
      </c>
      <c r="Q125">
        <f t="shared" si="13"/>
        <v>8.68</v>
      </c>
      <c r="R125">
        <f t="shared" si="14"/>
        <v>5.98</v>
      </c>
    </row>
    <row r="126" spans="2:18" x14ac:dyDescent="0.25">
      <c r="B126" s="1">
        <v>41759</v>
      </c>
      <c r="C126">
        <v>35</v>
      </c>
      <c r="E126" s="3">
        <f t="shared" si="15"/>
        <v>38.699999999999989</v>
      </c>
      <c r="F126" s="3">
        <f t="shared" si="16"/>
        <v>5.1400000000000041</v>
      </c>
      <c r="G126" s="3"/>
      <c r="H126" s="3">
        <f t="shared" si="20"/>
        <v>1.05</v>
      </c>
      <c r="I126">
        <f t="shared" si="21"/>
        <v>1.58</v>
      </c>
      <c r="K126" s="3">
        <f t="shared" si="17"/>
        <v>37.649999999999991</v>
      </c>
      <c r="L126" s="3">
        <f t="shared" si="18"/>
        <v>3.5600000000000041</v>
      </c>
      <c r="N126">
        <f t="shared" si="12"/>
        <v>0</v>
      </c>
      <c r="O126">
        <f t="shared" si="19"/>
        <v>1</v>
      </c>
      <c r="Q126">
        <f t="shared" si="13"/>
        <v>5.24</v>
      </c>
      <c r="R126">
        <f t="shared" si="14"/>
        <v>3.62</v>
      </c>
    </row>
    <row r="127" spans="2:18" x14ac:dyDescent="0.25">
      <c r="B127" s="1">
        <v>41760</v>
      </c>
      <c r="C127">
        <v>146</v>
      </c>
      <c r="E127" s="3">
        <f t="shared" si="15"/>
        <v>37.649999999999991</v>
      </c>
      <c r="F127" s="3">
        <f t="shared" si="16"/>
        <v>30</v>
      </c>
      <c r="G127" s="3"/>
      <c r="H127" s="3">
        <f t="shared" si="20"/>
        <v>0</v>
      </c>
      <c r="I127">
        <f t="shared" si="21"/>
        <v>13.14</v>
      </c>
      <c r="K127" s="3">
        <f t="shared" si="17"/>
        <v>37.649999999999991</v>
      </c>
      <c r="L127" s="3">
        <f t="shared" si="18"/>
        <v>16.86</v>
      </c>
      <c r="N127">
        <f t="shared" si="12"/>
        <v>1</v>
      </c>
      <c r="O127">
        <f t="shared" si="19"/>
        <v>0</v>
      </c>
      <c r="Q127">
        <f t="shared" si="13"/>
        <v>0</v>
      </c>
      <c r="R127">
        <f t="shared" si="14"/>
        <v>30.09</v>
      </c>
    </row>
    <row r="128" spans="2:18" x14ac:dyDescent="0.25">
      <c r="B128" s="1">
        <v>41761</v>
      </c>
      <c r="C128">
        <v>45</v>
      </c>
      <c r="E128" s="3">
        <f t="shared" si="15"/>
        <v>45</v>
      </c>
      <c r="F128" s="3">
        <f t="shared" si="16"/>
        <v>16.86</v>
      </c>
      <c r="G128" s="3"/>
      <c r="H128" s="3">
        <f t="shared" si="20"/>
        <v>0</v>
      </c>
      <c r="I128">
        <f t="shared" si="21"/>
        <v>4.05</v>
      </c>
      <c r="K128" s="3">
        <f t="shared" si="17"/>
        <v>45</v>
      </c>
      <c r="L128" s="3">
        <f t="shared" si="18"/>
        <v>12.809999999999999</v>
      </c>
      <c r="N128">
        <f t="shared" si="12"/>
        <v>0</v>
      </c>
      <c r="O128">
        <f t="shared" si="19"/>
        <v>0</v>
      </c>
      <c r="Q128">
        <f t="shared" si="13"/>
        <v>0</v>
      </c>
      <c r="R128">
        <f t="shared" si="14"/>
        <v>9.27</v>
      </c>
    </row>
    <row r="129" spans="2:18" x14ac:dyDescent="0.25">
      <c r="B129" s="1">
        <v>41762</v>
      </c>
      <c r="C129">
        <v>127</v>
      </c>
      <c r="E129" s="3">
        <f t="shared" si="15"/>
        <v>45</v>
      </c>
      <c r="F129" s="3">
        <f t="shared" si="16"/>
        <v>12.809999999999999</v>
      </c>
      <c r="G129" s="3"/>
      <c r="H129" s="3">
        <f t="shared" si="20"/>
        <v>3.81</v>
      </c>
      <c r="I129">
        <f t="shared" si="21"/>
        <v>5.72</v>
      </c>
      <c r="K129" s="3">
        <f t="shared" si="17"/>
        <v>41.19</v>
      </c>
      <c r="L129" s="3">
        <f t="shared" si="18"/>
        <v>7.089999999999999</v>
      </c>
      <c r="N129">
        <f t="shared" si="12"/>
        <v>0</v>
      </c>
      <c r="O129">
        <f t="shared" si="19"/>
        <v>0</v>
      </c>
      <c r="Q129">
        <f t="shared" si="13"/>
        <v>19.010000000000002</v>
      </c>
      <c r="R129">
        <f t="shared" si="14"/>
        <v>13.1</v>
      </c>
    </row>
    <row r="130" spans="2:18" x14ac:dyDescent="0.25">
      <c r="B130" s="1">
        <v>41763</v>
      </c>
      <c r="C130">
        <v>48</v>
      </c>
      <c r="E130" s="3">
        <f t="shared" si="15"/>
        <v>41.19</v>
      </c>
      <c r="F130" s="3">
        <f t="shared" si="16"/>
        <v>7.089999999999999</v>
      </c>
      <c r="G130" s="3"/>
      <c r="H130" s="3">
        <f t="shared" si="20"/>
        <v>1.44</v>
      </c>
      <c r="I130">
        <f t="shared" si="21"/>
        <v>2.16</v>
      </c>
      <c r="K130" s="3">
        <f t="shared" si="17"/>
        <v>39.75</v>
      </c>
      <c r="L130" s="3">
        <f t="shared" si="18"/>
        <v>4.9299999999999988</v>
      </c>
      <c r="N130">
        <f t="shared" si="12"/>
        <v>0</v>
      </c>
      <c r="O130">
        <f t="shared" si="19"/>
        <v>1</v>
      </c>
      <c r="Q130">
        <f t="shared" si="13"/>
        <v>7.19</v>
      </c>
      <c r="R130">
        <f t="shared" si="14"/>
        <v>4.95</v>
      </c>
    </row>
    <row r="131" spans="2:18" x14ac:dyDescent="0.25">
      <c r="B131" s="1">
        <v>41764</v>
      </c>
      <c r="C131">
        <v>128</v>
      </c>
      <c r="E131" s="3">
        <f t="shared" si="15"/>
        <v>39.75</v>
      </c>
      <c r="F131" s="3">
        <f t="shared" si="16"/>
        <v>30</v>
      </c>
      <c r="G131" s="3"/>
      <c r="H131" s="3">
        <f t="shared" si="20"/>
        <v>0</v>
      </c>
      <c r="I131">
        <f t="shared" si="21"/>
        <v>11.52</v>
      </c>
      <c r="K131" s="3">
        <f t="shared" si="17"/>
        <v>39.75</v>
      </c>
      <c r="L131" s="3">
        <f t="shared" si="18"/>
        <v>18.48</v>
      </c>
      <c r="N131">
        <f t="shared" si="12"/>
        <v>0</v>
      </c>
      <c r="O131">
        <f t="shared" si="19"/>
        <v>0</v>
      </c>
      <c r="Q131">
        <f t="shared" si="13"/>
        <v>0</v>
      </c>
      <c r="R131">
        <f t="shared" si="14"/>
        <v>26.38</v>
      </c>
    </row>
    <row r="132" spans="2:18" x14ac:dyDescent="0.25">
      <c r="B132" s="1">
        <v>41765</v>
      </c>
      <c r="C132">
        <v>115</v>
      </c>
      <c r="E132" s="3">
        <f t="shared" si="15"/>
        <v>39.75</v>
      </c>
      <c r="F132" s="3">
        <f t="shared" si="16"/>
        <v>18.48</v>
      </c>
      <c r="G132" s="3"/>
      <c r="H132" s="3">
        <f t="shared" si="20"/>
        <v>0</v>
      </c>
      <c r="I132">
        <f t="shared" si="21"/>
        <v>10.35</v>
      </c>
      <c r="K132" s="3">
        <f t="shared" si="17"/>
        <v>39.75</v>
      </c>
      <c r="L132" s="3">
        <f t="shared" si="18"/>
        <v>8.1300000000000008</v>
      </c>
      <c r="N132">
        <f t="shared" si="12"/>
        <v>0</v>
      </c>
      <c r="O132">
        <f t="shared" si="19"/>
        <v>0</v>
      </c>
      <c r="Q132">
        <f t="shared" si="13"/>
        <v>0</v>
      </c>
      <c r="R132">
        <f t="shared" si="14"/>
        <v>23.7</v>
      </c>
    </row>
    <row r="133" spans="2:18" x14ac:dyDescent="0.25">
      <c r="B133" s="1">
        <v>41766</v>
      </c>
      <c r="C133">
        <v>103</v>
      </c>
      <c r="E133" s="3">
        <f t="shared" si="15"/>
        <v>39.75</v>
      </c>
      <c r="F133" s="3">
        <f t="shared" si="16"/>
        <v>8.1300000000000008</v>
      </c>
      <c r="G133" s="3"/>
      <c r="H133" s="3">
        <f t="shared" si="20"/>
        <v>3.09</v>
      </c>
      <c r="I133">
        <f t="shared" si="21"/>
        <v>4.6399999999999997</v>
      </c>
      <c r="K133" s="3">
        <f t="shared" si="17"/>
        <v>36.659999999999997</v>
      </c>
      <c r="L133" s="3">
        <f t="shared" si="18"/>
        <v>3.4900000000000011</v>
      </c>
      <c r="N133">
        <f t="shared" si="12"/>
        <v>0</v>
      </c>
      <c r="O133">
        <f t="shared" si="19"/>
        <v>1</v>
      </c>
      <c r="Q133">
        <f t="shared" si="13"/>
        <v>15.42</v>
      </c>
      <c r="R133">
        <f t="shared" si="14"/>
        <v>10.63</v>
      </c>
    </row>
    <row r="134" spans="2:18" x14ac:dyDescent="0.25">
      <c r="B134" s="1">
        <v>41767</v>
      </c>
      <c r="C134">
        <v>21</v>
      </c>
      <c r="E134" s="3">
        <f t="shared" si="15"/>
        <v>36.659999999999997</v>
      </c>
      <c r="F134" s="3">
        <f t="shared" si="16"/>
        <v>30</v>
      </c>
      <c r="G134" s="3"/>
      <c r="H134" s="3">
        <f t="shared" si="20"/>
        <v>0</v>
      </c>
      <c r="I134">
        <f t="shared" si="21"/>
        <v>1.89</v>
      </c>
      <c r="K134" s="3">
        <f t="shared" si="17"/>
        <v>36.659999999999997</v>
      </c>
      <c r="L134" s="3">
        <f t="shared" si="18"/>
        <v>28.11</v>
      </c>
      <c r="N134">
        <f t="shared" si="12"/>
        <v>1</v>
      </c>
      <c r="O134">
        <f t="shared" si="19"/>
        <v>0</v>
      </c>
      <c r="Q134">
        <f t="shared" si="13"/>
        <v>0</v>
      </c>
      <c r="R134">
        <f t="shared" si="14"/>
        <v>4.33</v>
      </c>
    </row>
    <row r="135" spans="2:18" x14ac:dyDescent="0.25">
      <c r="B135" s="1">
        <v>41768</v>
      </c>
      <c r="C135">
        <v>150</v>
      </c>
      <c r="E135" s="3">
        <f t="shared" si="15"/>
        <v>45</v>
      </c>
      <c r="F135" s="3">
        <f t="shared" si="16"/>
        <v>28.11</v>
      </c>
      <c r="G135" s="3"/>
      <c r="H135" s="3">
        <f t="shared" si="20"/>
        <v>0</v>
      </c>
      <c r="I135">
        <f t="shared" si="21"/>
        <v>13.5</v>
      </c>
      <c r="K135" s="3">
        <f t="shared" si="17"/>
        <v>45</v>
      </c>
      <c r="L135" s="3">
        <f t="shared" si="18"/>
        <v>14.61</v>
      </c>
      <c r="N135">
        <f t="shared" si="12"/>
        <v>0</v>
      </c>
      <c r="O135">
        <f t="shared" si="19"/>
        <v>0</v>
      </c>
      <c r="Q135">
        <f t="shared" si="13"/>
        <v>0</v>
      </c>
      <c r="R135">
        <f t="shared" si="14"/>
        <v>30.92</v>
      </c>
    </row>
    <row r="136" spans="2:18" x14ac:dyDescent="0.25">
      <c r="B136" s="1">
        <v>41769</v>
      </c>
      <c r="C136">
        <v>49</v>
      </c>
      <c r="E136" s="3">
        <f t="shared" si="15"/>
        <v>45</v>
      </c>
      <c r="F136" s="3">
        <f t="shared" si="16"/>
        <v>14.61</v>
      </c>
      <c r="G136" s="3"/>
      <c r="H136" s="3">
        <f t="shared" si="20"/>
        <v>1.47</v>
      </c>
      <c r="I136">
        <f t="shared" si="21"/>
        <v>2.21</v>
      </c>
      <c r="K136" s="3">
        <f t="shared" si="17"/>
        <v>43.53</v>
      </c>
      <c r="L136" s="3">
        <f t="shared" si="18"/>
        <v>12.399999999999999</v>
      </c>
      <c r="N136">
        <f t="shared" ref="N136:N199" si="22">IF(K136&lt;40,IF(WEEKDAY($B136,2)=4,1,0),0)</f>
        <v>0</v>
      </c>
      <c r="O136">
        <f t="shared" si="19"/>
        <v>0</v>
      </c>
      <c r="Q136">
        <f t="shared" ref="Q136:Q199" si="23">ROUND($H$3*H136,2)</f>
        <v>7.34</v>
      </c>
      <c r="R136">
        <f t="shared" ref="R136:R199" si="24">ROUND($H$4*I136,2)</f>
        <v>5.0599999999999996</v>
      </c>
    </row>
    <row r="137" spans="2:18" x14ac:dyDescent="0.25">
      <c r="B137" s="1">
        <v>41770</v>
      </c>
      <c r="C137">
        <v>20</v>
      </c>
      <c r="E137" s="3">
        <f t="shared" ref="E137:E200" si="25">IF(N136=1,E$7,K136)</f>
        <v>43.53</v>
      </c>
      <c r="F137" s="3">
        <f t="shared" ref="F137:F200" si="26">IF(O136=1,F$7,L136)</f>
        <v>12.399999999999999</v>
      </c>
      <c r="G137" s="3"/>
      <c r="H137" s="3">
        <f t="shared" si="20"/>
        <v>0.6</v>
      </c>
      <c r="I137">
        <f t="shared" si="21"/>
        <v>0.9</v>
      </c>
      <c r="K137" s="3">
        <f t="shared" ref="K137:K200" si="27">E137-H137</f>
        <v>42.93</v>
      </c>
      <c r="L137" s="3">
        <f t="shared" ref="L137:L200" si="28">F137-I137</f>
        <v>11.499999999999998</v>
      </c>
      <c r="N137">
        <f t="shared" si="22"/>
        <v>0</v>
      </c>
      <c r="O137">
        <f t="shared" ref="O137:O200" si="29">IF(L137&lt;5,1,0)</f>
        <v>0</v>
      </c>
      <c r="Q137">
        <f t="shared" si="23"/>
        <v>2.99</v>
      </c>
      <c r="R137">
        <f t="shared" si="24"/>
        <v>2.06</v>
      </c>
    </row>
    <row r="138" spans="2:18" x14ac:dyDescent="0.25">
      <c r="B138" s="1">
        <v>41771</v>
      </c>
      <c r="C138">
        <v>120</v>
      </c>
      <c r="E138" s="3">
        <f t="shared" si="25"/>
        <v>42.93</v>
      </c>
      <c r="F138" s="3">
        <f t="shared" si="26"/>
        <v>11.499999999999998</v>
      </c>
      <c r="G138" s="3"/>
      <c r="H138" s="3">
        <f t="shared" si="20"/>
        <v>3.6</v>
      </c>
      <c r="I138">
        <f t="shared" si="21"/>
        <v>5.4</v>
      </c>
      <c r="K138" s="3">
        <f t="shared" si="27"/>
        <v>39.33</v>
      </c>
      <c r="L138" s="3">
        <f t="shared" si="28"/>
        <v>6.0999999999999979</v>
      </c>
      <c r="N138">
        <f t="shared" si="22"/>
        <v>0</v>
      </c>
      <c r="O138">
        <f t="shared" si="29"/>
        <v>0</v>
      </c>
      <c r="Q138">
        <f t="shared" si="23"/>
        <v>17.96</v>
      </c>
      <c r="R138">
        <f t="shared" si="24"/>
        <v>12.37</v>
      </c>
    </row>
    <row r="139" spans="2:18" x14ac:dyDescent="0.25">
      <c r="B139" s="1">
        <v>41772</v>
      </c>
      <c r="C139">
        <v>39</v>
      </c>
      <c r="E139" s="3">
        <f t="shared" si="25"/>
        <v>39.33</v>
      </c>
      <c r="F139" s="3">
        <f t="shared" si="26"/>
        <v>6.0999999999999979</v>
      </c>
      <c r="G139" s="3"/>
      <c r="H139" s="3">
        <f t="shared" si="20"/>
        <v>1.17</v>
      </c>
      <c r="I139">
        <f t="shared" si="21"/>
        <v>1.76</v>
      </c>
      <c r="K139" s="3">
        <f t="shared" si="27"/>
        <v>38.159999999999997</v>
      </c>
      <c r="L139" s="3">
        <f t="shared" si="28"/>
        <v>4.3399999999999981</v>
      </c>
      <c r="N139">
        <f t="shared" si="22"/>
        <v>0</v>
      </c>
      <c r="O139">
        <f t="shared" si="29"/>
        <v>1</v>
      </c>
      <c r="Q139">
        <f t="shared" si="23"/>
        <v>5.84</v>
      </c>
      <c r="R139">
        <f t="shared" si="24"/>
        <v>4.03</v>
      </c>
    </row>
    <row r="140" spans="2:18" x14ac:dyDescent="0.25">
      <c r="B140" s="1">
        <v>41773</v>
      </c>
      <c r="C140">
        <v>15</v>
      </c>
      <c r="E140" s="3">
        <f t="shared" si="25"/>
        <v>38.159999999999997</v>
      </c>
      <c r="F140" s="3">
        <f t="shared" si="26"/>
        <v>30</v>
      </c>
      <c r="G140" s="3"/>
      <c r="H140" s="3">
        <f t="shared" si="20"/>
        <v>0</v>
      </c>
      <c r="I140">
        <f t="shared" si="21"/>
        <v>1.35</v>
      </c>
      <c r="K140" s="3">
        <f t="shared" si="27"/>
        <v>38.159999999999997</v>
      </c>
      <c r="L140" s="3">
        <f t="shared" si="28"/>
        <v>28.65</v>
      </c>
      <c r="N140">
        <f t="shared" si="22"/>
        <v>0</v>
      </c>
      <c r="O140">
        <f t="shared" si="29"/>
        <v>0</v>
      </c>
      <c r="Q140">
        <f t="shared" si="23"/>
        <v>0</v>
      </c>
      <c r="R140">
        <f t="shared" si="24"/>
        <v>3.09</v>
      </c>
    </row>
    <row r="141" spans="2:18" x14ac:dyDescent="0.25">
      <c r="B141" s="1">
        <v>41774</v>
      </c>
      <c r="C141">
        <v>118</v>
      </c>
      <c r="E141" s="3">
        <f t="shared" si="25"/>
        <v>38.159999999999997</v>
      </c>
      <c r="F141" s="3">
        <f t="shared" si="26"/>
        <v>28.65</v>
      </c>
      <c r="G141" s="3"/>
      <c r="H141" s="3">
        <f t="shared" si="20"/>
        <v>0</v>
      </c>
      <c r="I141">
        <f t="shared" si="21"/>
        <v>10.62</v>
      </c>
      <c r="K141" s="3">
        <f t="shared" si="27"/>
        <v>38.159999999999997</v>
      </c>
      <c r="L141" s="3">
        <f t="shared" si="28"/>
        <v>18.03</v>
      </c>
      <c r="N141">
        <f t="shared" si="22"/>
        <v>1</v>
      </c>
      <c r="O141">
        <f t="shared" si="29"/>
        <v>0</v>
      </c>
      <c r="Q141">
        <f t="shared" si="23"/>
        <v>0</v>
      </c>
      <c r="R141">
        <f t="shared" si="24"/>
        <v>24.32</v>
      </c>
    </row>
    <row r="142" spans="2:18" x14ac:dyDescent="0.25">
      <c r="B142" s="1">
        <v>41775</v>
      </c>
      <c r="C142">
        <v>37</v>
      </c>
      <c r="E142" s="3">
        <f t="shared" si="25"/>
        <v>45</v>
      </c>
      <c r="F142" s="3">
        <f t="shared" si="26"/>
        <v>18.03</v>
      </c>
      <c r="G142" s="3"/>
      <c r="H142" s="3">
        <f t="shared" si="20"/>
        <v>0</v>
      </c>
      <c r="I142">
        <f t="shared" si="21"/>
        <v>3.33</v>
      </c>
      <c r="K142" s="3">
        <f t="shared" si="27"/>
        <v>45</v>
      </c>
      <c r="L142" s="3">
        <f t="shared" si="28"/>
        <v>14.700000000000001</v>
      </c>
      <c r="N142">
        <f t="shared" si="22"/>
        <v>0</v>
      </c>
      <c r="O142">
        <f t="shared" si="29"/>
        <v>0</v>
      </c>
      <c r="Q142">
        <f t="shared" si="23"/>
        <v>0</v>
      </c>
      <c r="R142">
        <f t="shared" si="24"/>
        <v>7.63</v>
      </c>
    </row>
    <row r="143" spans="2:18" x14ac:dyDescent="0.25">
      <c r="B143" s="1">
        <v>41776</v>
      </c>
      <c r="C143">
        <v>107</v>
      </c>
      <c r="E143" s="3">
        <f t="shared" si="25"/>
        <v>45</v>
      </c>
      <c r="F143" s="3">
        <f t="shared" si="26"/>
        <v>14.700000000000001</v>
      </c>
      <c r="G143" s="3"/>
      <c r="H143" s="3">
        <f t="shared" si="20"/>
        <v>3.21</v>
      </c>
      <c r="I143">
        <f t="shared" si="21"/>
        <v>4.82</v>
      </c>
      <c r="K143" s="3">
        <f t="shared" si="27"/>
        <v>41.79</v>
      </c>
      <c r="L143" s="3">
        <f t="shared" si="28"/>
        <v>9.8800000000000008</v>
      </c>
      <c r="N143">
        <f t="shared" si="22"/>
        <v>0</v>
      </c>
      <c r="O143">
        <f t="shared" si="29"/>
        <v>0</v>
      </c>
      <c r="Q143">
        <f t="shared" si="23"/>
        <v>16.02</v>
      </c>
      <c r="R143">
        <f t="shared" si="24"/>
        <v>11.04</v>
      </c>
    </row>
    <row r="144" spans="2:18" x14ac:dyDescent="0.25">
      <c r="B144" s="1">
        <v>41777</v>
      </c>
      <c r="C144">
        <v>51</v>
      </c>
      <c r="E144" s="3">
        <f t="shared" si="25"/>
        <v>41.79</v>
      </c>
      <c r="F144" s="3">
        <f t="shared" si="26"/>
        <v>9.8800000000000008</v>
      </c>
      <c r="G144" s="3"/>
      <c r="H144" s="3">
        <f t="shared" si="20"/>
        <v>1.53</v>
      </c>
      <c r="I144">
        <f t="shared" si="21"/>
        <v>2.2999999999999998</v>
      </c>
      <c r="K144" s="3">
        <f t="shared" si="27"/>
        <v>40.26</v>
      </c>
      <c r="L144" s="3">
        <f t="shared" si="28"/>
        <v>7.580000000000001</v>
      </c>
      <c r="N144">
        <f t="shared" si="22"/>
        <v>0</v>
      </c>
      <c r="O144">
        <f t="shared" si="29"/>
        <v>0</v>
      </c>
      <c r="Q144">
        <f t="shared" si="23"/>
        <v>7.63</v>
      </c>
      <c r="R144">
        <f t="shared" si="24"/>
        <v>5.27</v>
      </c>
    </row>
    <row r="145" spans="2:18" x14ac:dyDescent="0.25">
      <c r="B145" s="1">
        <v>41778</v>
      </c>
      <c r="C145">
        <v>76</v>
      </c>
      <c r="E145" s="3">
        <f t="shared" si="25"/>
        <v>40.26</v>
      </c>
      <c r="F145" s="3">
        <f t="shared" si="26"/>
        <v>7.580000000000001</v>
      </c>
      <c r="G145" s="3"/>
      <c r="H145" s="3">
        <f t="shared" si="20"/>
        <v>2.2799999999999998</v>
      </c>
      <c r="I145">
        <f t="shared" si="21"/>
        <v>3.42</v>
      </c>
      <c r="K145" s="3">
        <f t="shared" si="27"/>
        <v>37.979999999999997</v>
      </c>
      <c r="L145" s="3">
        <f t="shared" si="28"/>
        <v>4.160000000000001</v>
      </c>
      <c r="N145">
        <f t="shared" si="22"/>
        <v>0</v>
      </c>
      <c r="O145">
        <f t="shared" si="29"/>
        <v>1</v>
      </c>
      <c r="Q145">
        <f t="shared" si="23"/>
        <v>11.38</v>
      </c>
      <c r="R145">
        <f t="shared" si="24"/>
        <v>7.83</v>
      </c>
    </row>
    <row r="146" spans="2:18" x14ac:dyDescent="0.25">
      <c r="B146" s="1">
        <v>41779</v>
      </c>
      <c r="C146">
        <v>41</v>
      </c>
      <c r="E146" s="3">
        <f t="shared" si="25"/>
        <v>37.979999999999997</v>
      </c>
      <c r="F146" s="3">
        <f t="shared" si="26"/>
        <v>30</v>
      </c>
      <c r="G146" s="3"/>
      <c r="H146" s="3">
        <f t="shared" si="20"/>
        <v>0</v>
      </c>
      <c r="I146">
        <f t="shared" si="21"/>
        <v>3.69</v>
      </c>
      <c r="K146" s="3">
        <f t="shared" si="27"/>
        <v>37.979999999999997</v>
      </c>
      <c r="L146" s="3">
        <f t="shared" si="28"/>
        <v>26.31</v>
      </c>
      <c r="N146">
        <f t="shared" si="22"/>
        <v>0</v>
      </c>
      <c r="O146">
        <f t="shared" si="29"/>
        <v>0</v>
      </c>
      <c r="Q146">
        <f t="shared" si="23"/>
        <v>0</v>
      </c>
      <c r="R146">
        <f t="shared" si="24"/>
        <v>8.4499999999999993</v>
      </c>
    </row>
    <row r="147" spans="2:18" x14ac:dyDescent="0.25">
      <c r="B147" s="1">
        <v>41780</v>
      </c>
      <c r="C147">
        <v>149</v>
      </c>
      <c r="E147" s="3">
        <f t="shared" si="25"/>
        <v>37.979999999999997</v>
      </c>
      <c r="F147" s="3">
        <f t="shared" si="26"/>
        <v>26.31</v>
      </c>
      <c r="G147" s="3"/>
      <c r="H147" s="3">
        <f t="shared" si="20"/>
        <v>0</v>
      </c>
      <c r="I147">
        <f t="shared" si="21"/>
        <v>13.41</v>
      </c>
      <c r="K147" s="3">
        <f t="shared" si="27"/>
        <v>37.979999999999997</v>
      </c>
      <c r="L147" s="3">
        <f t="shared" si="28"/>
        <v>12.899999999999999</v>
      </c>
      <c r="N147">
        <f t="shared" si="22"/>
        <v>0</v>
      </c>
      <c r="O147">
        <f t="shared" si="29"/>
        <v>0</v>
      </c>
      <c r="Q147">
        <f t="shared" si="23"/>
        <v>0</v>
      </c>
      <c r="R147">
        <f t="shared" si="24"/>
        <v>30.71</v>
      </c>
    </row>
    <row r="148" spans="2:18" x14ac:dyDescent="0.25">
      <c r="B148" s="1">
        <v>41781</v>
      </c>
      <c r="C148">
        <v>72</v>
      </c>
      <c r="E148" s="3">
        <f t="shared" si="25"/>
        <v>37.979999999999997</v>
      </c>
      <c r="F148" s="3">
        <f t="shared" si="26"/>
        <v>12.899999999999999</v>
      </c>
      <c r="G148" s="3"/>
      <c r="H148" s="3">
        <f t="shared" si="20"/>
        <v>2.16</v>
      </c>
      <c r="I148">
        <f t="shared" si="21"/>
        <v>3.24</v>
      </c>
      <c r="K148" s="3">
        <f t="shared" si="27"/>
        <v>35.819999999999993</v>
      </c>
      <c r="L148" s="3">
        <f t="shared" si="28"/>
        <v>9.6599999999999984</v>
      </c>
      <c r="N148">
        <f t="shared" si="22"/>
        <v>1</v>
      </c>
      <c r="O148">
        <f t="shared" si="29"/>
        <v>0</v>
      </c>
      <c r="Q148">
        <f t="shared" si="23"/>
        <v>10.78</v>
      </c>
      <c r="R148">
        <f t="shared" si="24"/>
        <v>7.42</v>
      </c>
    </row>
    <row r="149" spans="2:18" x14ac:dyDescent="0.25">
      <c r="B149" s="1">
        <v>41782</v>
      </c>
      <c r="C149">
        <v>83</v>
      </c>
      <c r="E149" s="3">
        <f t="shared" si="25"/>
        <v>45</v>
      </c>
      <c r="F149" s="3">
        <f t="shared" si="26"/>
        <v>9.6599999999999984</v>
      </c>
      <c r="G149" s="3"/>
      <c r="H149" s="3">
        <f t="shared" si="20"/>
        <v>2.4900000000000002</v>
      </c>
      <c r="I149">
        <f t="shared" si="21"/>
        <v>3.74</v>
      </c>
      <c r="K149" s="3">
        <f t="shared" si="27"/>
        <v>42.51</v>
      </c>
      <c r="L149" s="3">
        <f t="shared" si="28"/>
        <v>5.9199999999999982</v>
      </c>
      <c r="N149">
        <f t="shared" si="22"/>
        <v>0</v>
      </c>
      <c r="O149">
        <f t="shared" si="29"/>
        <v>0</v>
      </c>
      <c r="Q149">
        <f t="shared" si="23"/>
        <v>12.43</v>
      </c>
      <c r="R149">
        <f t="shared" si="24"/>
        <v>8.56</v>
      </c>
    </row>
    <row r="150" spans="2:18" x14ac:dyDescent="0.25">
      <c r="B150" s="1">
        <v>41783</v>
      </c>
      <c r="C150">
        <v>101</v>
      </c>
      <c r="E150" s="3">
        <f t="shared" si="25"/>
        <v>42.51</v>
      </c>
      <c r="F150" s="3">
        <f t="shared" si="26"/>
        <v>5.9199999999999982</v>
      </c>
      <c r="G150" s="3"/>
      <c r="H150" s="3">
        <f t="shared" ref="H150:H213" si="30">ROUND(IF(F150&gt;15,0,C150/2*$C$3/100),2)</f>
        <v>3.03</v>
      </c>
      <c r="I150">
        <f t="shared" ref="I150:I213" si="31">ROUND(IF(F150&gt;15,C150*$C$4/100,C150/2*$C$4/100),2)</f>
        <v>4.55</v>
      </c>
      <c r="K150" s="3">
        <f t="shared" si="27"/>
        <v>39.479999999999997</v>
      </c>
      <c r="L150" s="3">
        <f t="shared" si="28"/>
        <v>1.3699999999999983</v>
      </c>
      <c r="N150">
        <f t="shared" si="22"/>
        <v>0</v>
      </c>
      <c r="O150">
        <f t="shared" si="29"/>
        <v>1</v>
      </c>
      <c r="Q150">
        <f t="shared" si="23"/>
        <v>15.12</v>
      </c>
      <c r="R150">
        <f t="shared" si="24"/>
        <v>10.42</v>
      </c>
    </row>
    <row r="151" spans="2:18" x14ac:dyDescent="0.25">
      <c r="B151" s="1">
        <v>41784</v>
      </c>
      <c r="C151">
        <v>43</v>
      </c>
      <c r="E151" s="3">
        <f t="shared" si="25"/>
        <v>39.479999999999997</v>
      </c>
      <c r="F151" s="3">
        <f t="shared" si="26"/>
        <v>30</v>
      </c>
      <c r="G151" s="3"/>
      <c r="H151" s="3">
        <f t="shared" si="30"/>
        <v>0</v>
      </c>
      <c r="I151">
        <f t="shared" si="31"/>
        <v>3.87</v>
      </c>
      <c r="K151" s="3">
        <f t="shared" si="27"/>
        <v>39.479999999999997</v>
      </c>
      <c r="L151" s="3">
        <f t="shared" si="28"/>
        <v>26.13</v>
      </c>
      <c r="N151">
        <f t="shared" si="22"/>
        <v>0</v>
      </c>
      <c r="O151">
        <f t="shared" si="29"/>
        <v>0</v>
      </c>
      <c r="Q151">
        <f t="shared" si="23"/>
        <v>0</v>
      </c>
      <c r="R151">
        <f t="shared" si="24"/>
        <v>8.86</v>
      </c>
    </row>
    <row r="152" spans="2:18" x14ac:dyDescent="0.25">
      <c r="B152" s="1">
        <v>41785</v>
      </c>
      <c r="C152">
        <v>59</v>
      </c>
      <c r="E152" s="3">
        <f t="shared" si="25"/>
        <v>39.479999999999997</v>
      </c>
      <c r="F152" s="3">
        <f t="shared" si="26"/>
        <v>26.13</v>
      </c>
      <c r="G152" s="3"/>
      <c r="H152" s="3">
        <f t="shared" si="30"/>
        <v>0</v>
      </c>
      <c r="I152">
        <f t="shared" si="31"/>
        <v>5.31</v>
      </c>
      <c r="K152" s="3">
        <f t="shared" si="27"/>
        <v>39.479999999999997</v>
      </c>
      <c r="L152" s="3">
        <f t="shared" si="28"/>
        <v>20.82</v>
      </c>
      <c r="N152">
        <f t="shared" si="22"/>
        <v>0</v>
      </c>
      <c r="O152">
        <f t="shared" si="29"/>
        <v>0</v>
      </c>
      <c r="Q152">
        <f t="shared" si="23"/>
        <v>0</v>
      </c>
      <c r="R152">
        <f t="shared" si="24"/>
        <v>12.16</v>
      </c>
    </row>
    <row r="153" spans="2:18" x14ac:dyDescent="0.25">
      <c r="B153" s="1">
        <v>41786</v>
      </c>
      <c r="C153">
        <v>81</v>
      </c>
      <c r="E153" s="3">
        <f t="shared" si="25"/>
        <v>39.479999999999997</v>
      </c>
      <c r="F153" s="3">
        <f t="shared" si="26"/>
        <v>20.82</v>
      </c>
      <c r="G153" s="3"/>
      <c r="H153" s="3">
        <f t="shared" si="30"/>
        <v>0</v>
      </c>
      <c r="I153">
        <f t="shared" si="31"/>
        <v>7.29</v>
      </c>
      <c r="K153" s="3">
        <f t="shared" si="27"/>
        <v>39.479999999999997</v>
      </c>
      <c r="L153" s="3">
        <f t="shared" si="28"/>
        <v>13.530000000000001</v>
      </c>
      <c r="N153">
        <f t="shared" si="22"/>
        <v>0</v>
      </c>
      <c r="O153">
        <f t="shared" si="29"/>
        <v>0</v>
      </c>
      <c r="Q153">
        <f t="shared" si="23"/>
        <v>0</v>
      </c>
      <c r="R153">
        <f t="shared" si="24"/>
        <v>16.690000000000001</v>
      </c>
    </row>
    <row r="154" spans="2:18" x14ac:dyDescent="0.25">
      <c r="B154" s="1">
        <v>41787</v>
      </c>
      <c r="C154">
        <v>89</v>
      </c>
      <c r="E154" s="3">
        <f t="shared" si="25"/>
        <v>39.479999999999997</v>
      </c>
      <c r="F154" s="3">
        <f t="shared" si="26"/>
        <v>13.530000000000001</v>
      </c>
      <c r="G154" s="3"/>
      <c r="H154" s="3">
        <f t="shared" si="30"/>
        <v>2.67</v>
      </c>
      <c r="I154">
        <f t="shared" si="31"/>
        <v>4.01</v>
      </c>
      <c r="K154" s="3">
        <f t="shared" si="27"/>
        <v>36.809999999999995</v>
      </c>
      <c r="L154" s="3">
        <f t="shared" si="28"/>
        <v>9.5200000000000014</v>
      </c>
      <c r="N154">
        <f t="shared" si="22"/>
        <v>0</v>
      </c>
      <c r="O154">
        <f t="shared" si="29"/>
        <v>0</v>
      </c>
      <c r="Q154">
        <f t="shared" si="23"/>
        <v>13.32</v>
      </c>
      <c r="R154">
        <f t="shared" si="24"/>
        <v>9.18</v>
      </c>
    </row>
    <row r="155" spans="2:18" x14ac:dyDescent="0.25">
      <c r="B155" s="1">
        <v>41788</v>
      </c>
      <c r="C155">
        <v>43</v>
      </c>
      <c r="E155" s="3">
        <f t="shared" si="25"/>
        <v>36.809999999999995</v>
      </c>
      <c r="F155" s="3">
        <f t="shared" si="26"/>
        <v>9.5200000000000014</v>
      </c>
      <c r="G155" s="3"/>
      <c r="H155" s="3">
        <f t="shared" si="30"/>
        <v>1.29</v>
      </c>
      <c r="I155">
        <f t="shared" si="31"/>
        <v>1.94</v>
      </c>
      <c r="K155" s="3">
        <f t="shared" si="27"/>
        <v>35.519999999999996</v>
      </c>
      <c r="L155" s="3">
        <f t="shared" si="28"/>
        <v>7.5800000000000018</v>
      </c>
      <c r="N155">
        <f t="shared" si="22"/>
        <v>1</v>
      </c>
      <c r="O155">
        <f t="shared" si="29"/>
        <v>0</v>
      </c>
      <c r="Q155">
        <f t="shared" si="23"/>
        <v>6.44</v>
      </c>
      <c r="R155">
        <f t="shared" si="24"/>
        <v>4.4400000000000004</v>
      </c>
    </row>
    <row r="156" spans="2:18" x14ac:dyDescent="0.25">
      <c r="B156" s="1">
        <v>41789</v>
      </c>
      <c r="C156">
        <v>67</v>
      </c>
      <c r="E156" s="3">
        <f t="shared" si="25"/>
        <v>45</v>
      </c>
      <c r="F156" s="3">
        <f t="shared" si="26"/>
        <v>7.5800000000000018</v>
      </c>
      <c r="G156" s="3"/>
      <c r="H156" s="3">
        <f t="shared" si="30"/>
        <v>2.0099999999999998</v>
      </c>
      <c r="I156">
        <f t="shared" si="31"/>
        <v>3.02</v>
      </c>
      <c r="K156" s="3">
        <f t="shared" si="27"/>
        <v>42.99</v>
      </c>
      <c r="L156" s="3">
        <f t="shared" si="28"/>
        <v>4.5600000000000023</v>
      </c>
      <c r="N156">
        <f t="shared" si="22"/>
        <v>0</v>
      </c>
      <c r="O156">
        <f t="shared" si="29"/>
        <v>1</v>
      </c>
      <c r="Q156">
        <f t="shared" si="23"/>
        <v>10.029999999999999</v>
      </c>
      <c r="R156">
        <f t="shared" si="24"/>
        <v>6.92</v>
      </c>
    </row>
    <row r="157" spans="2:18" x14ac:dyDescent="0.25">
      <c r="B157" s="1">
        <v>41790</v>
      </c>
      <c r="C157">
        <v>122</v>
      </c>
      <c r="E157" s="3">
        <f t="shared" si="25"/>
        <v>42.99</v>
      </c>
      <c r="F157" s="3">
        <f t="shared" si="26"/>
        <v>30</v>
      </c>
      <c r="G157" s="3"/>
      <c r="H157" s="3">
        <f t="shared" si="30"/>
        <v>0</v>
      </c>
      <c r="I157">
        <f t="shared" si="31"/>
        <v>10.98</v>
      </c>
      <c r="K157" s="3">
        <f t="shared" si="27"/>
        <v>42.99</v>
      </c>
      <c r="L157" s="3">
        <f t="shared" si="28"/>
        <v>19.02</v>
      </c>
      <c r="N157">
        <f t="shared" si="22"/>
        <v>0</v>
      </c>
      <c r="O157">
        <f t="shared" si="29"/>
        <v>0</v>
      </c>
      <c r="Q157">
        <f t="shared" si="23"/>
        <v>0</v>
      </c>
      <c r="R157">
        <f t="shared" si="24"/>
        <v>25.14</v>
      </c>
    </row>
    <row r="158" spans="2:18" x14ac:dyDescent="0.25">
      <c r="B158" s="1">
        <v>41791</v>
      </c>
      <c r="C158">
        <v>100</v>
      </c>
      <c r="E158" s="3">
        <f t="shared" si="25"/>
        <v>42.99</v>
      </c>
      <c r="F158" s="3">
        <f t="shared" si="26"/>
        <v>19.02</v>
      </c>
      <c r="G158" s="3"/>
      <c r="H158" s="3">
        <f t="shared" si="30"/>
        <v>0</v>
      </c>
      <c r="I158">
        <f t="shared" si="31"/>
        <v>9</v>
      </c>
      <c r="K158" s="3">
        <f t="shared" si="27"/>
        <v>42.99</v>
      </c>
      <c r="L158" s="3">
        <f t="shared" si="28"/>
        <v>10.02</v>
      </c>
      <c r="N158">
        <f t="shared" si="22"/>
        <v>0</v>
      </c>
      <c r="O158">
        <f t="shared" si="29"/>
        <v>0</v>
      </c>
      <c r="Q158">
        <f t="shared" si="23"/>
        <v>0</v>
      </c>
      <c r="R158">
        <f t="shared" si="24"/>
        <v>20.61</v>
      </c>
    </row>
    <row r="159" spans="2:18" x14ac:dyDescent="0.25">
      <c r="B159" s="1">
        <v>41792</v>
      </c>
      <c r="C159">
        <v>145</v>
      </c>
      <c r="E159" s="3">
        <f t="shared" si="25"/>
        <v>42.99</v>
      </c>
      <c r="F159" s="3">
        <f t="shared" si="26"/>
        <v>10.02</v>
      </c>
      <c r="G159" s="3"/>
      <c r="H159" s="3">
        <f t="shared" si="30"/>
        <v>4.3499999999999996</v>
      </c>
      <c r="I159">
        <f t="shared" si="31"/>
        <v>6.53</v>
      </c>
      <c r="K159" s="3">
        <f t="shared" si="27"/>
        <v>38.64</v>
      </c>
      <c r="L159" s="3">
        <f t="shared" si="28"/>
        <v>3.4899999999999993</v>
      </c>
      <c r="N159">
        <f t="shared" si="22"/>
        <v>0</v>
      </c>
      <c r="O159">
        <f t="shared" si="29"/>
        <v>1</v>
      </c>
      <c r="Q159">
        <f t="shared" si="23"/>
        <v>21.71</v>
      </c>
      <c r="R159">
        <f t="shared" si="24"/>
        <v>14.95</v>
      </c>
    </row>
    <row r="160" spans="2:18" x14ac:dyDescent="0.25">
      <c r="B160" s="1">
        <v>41793</v>
      </c>
      <c r="C160">
        <v>36</v>
      </c>
      <c r="E160" s="3">
        <f t="shared" si="25"/>
        <v>38.64</v>
      </c>
      <c r="F160" s="3">
        <f t="shared" si="26"/>
        <v>30</v>
      </c>
      <c r="G160" s="3"/>
      <c r="H160" s="3">
        <f t="shared" si="30"/>
        <v>0</v>
      </c>
      <c r="I160">
        <f t="shared" si="31"/>
        <v>3.24</v>
      </c>
      <c r="K160" s="3">
        <f t="shared" si="27"/>
        <v>38.64</v>
      </c>
      <c r="L160" s="3">
        <f t="shared" si="28"/>
        <v>26.759999999999998</v>
      </c>
      <c r="N160">
        <f t="shared" si="22"/>
        <v>0</v>
      </c>
      <c r="O160">
        <f t="shared" si="29"/>
        <v>0</v>
      </c>
      <c r="Q160">
        <f t="shared" si="23"/>
        <v>0</v>
      </c>
      <c r="R160">
        <f t="shared" si="24"/>
        <v>7.42</v>
      </c>
    </row>
    <row r="161" spans="2:18" x14ac:dyDescent="0.25">
      <c r="B161" s="1">
        <v>41794</v>
      </c>
      <c r="C161">
        <v>75</v>
      </c>
      <c r="E161" s="3">
        <f t="shared" si="25"/>
        <v>38.64</v>
      </c>
      <c r="F161" s="3">
        <f t="shared" si="26"/>
        <v>26.759999999999998</v>
      </c>
      <c r="G161" s="3"/>
      <c r="H161" s="3">
        <f t="shared" si="30"/>
        <v>0</v>
      </c>
      <c r="I161">
        <f t="shared" si="31"/>
        <v>6.75</v>
      </c>
      <c r="K161" s="3">
        <f t="shared" si="27"/>
        <v>38.64</v>
      </c>
      <c r="L161" s="3">
        <f t="shared" si="28"/>
        <v>20.009999999999998</v>
      </c>
      <c r="N161">
        <f t="shared" si="22"/>
        <v>0</v>
      </c>
      <c r="O161">
        <f t="shared" si="29"/>
        <v>0</v>
      </c>
      <c r="Q161">
        <f t="shared" si="23"/>
        <v>0</v>
      </c>
      <c r="R161">
        <f t="shared" si="24"/>
        <v>15.46</v>
      </c>
    </row>
    <row r="162" spans="2:18" x14ac:dyDescent="0.25">
      <c r="B162" s="1">
        <v>41795</v>
      </c>
      <c r="C162">
        <v>132</v>
      </c>
      <c r="E162" s="3">
        <f t="shared" si="25"/>
        <v>38.64</v>
      </c>
      <c r="F162" s="3">
        <f t="shared" si="26"/>
        <v>20.009999999999998</v>
      </c>
      <c r="G162" s="3"/>
      <c r="H162" s="3">
        <f t="shared" si="30"/>
        <v>0</v>
      </c>
      <c r="I162">
        <f t="shared" si="31"/>
        <v>11.88</v>
      </c>
      <c r="K162" s="3">
        <f t="shared" si="27"/>
        <v>38.64</v>
      </c>
      <c r="L162" s="3">
        <f t="shared" si="28"/>
        <v>8.1299999999999972</v>
      </c>
      <c r="N162">
        <f t="shared" si="22"/>
        <v>1</v>
      </c>
      <c r="O162">
        <f t="shared" si="29"/>
        <v>0</v>
      </c>
      <c r="Q162">
        <f t="shared" si="23"/>
        <v>0</v>
      </c>
      <c r="R162">
        <f t="shared" si="24"/>
        <v>27.21</v>
      </c>
    </row>
    <row r="163" spans="2:18" x14ac:dyDescent="0.25">
      <c r="B163" s="1">
        <v>41796</v>
      </c>
      <c r="C163">
        <v>51</v>
      </c>
      <c r="E163" s="3">
        <f t="shared" si="25"/>
        <v>45</v>
      </c>
      <c r="F163" s="3">
        <f t="shared" si="26"/>
        <v>8.1299999999999972</v>
      </c>
      <c r="G163" s="3"/>
      <c r="H163" s="3">
        <f t="shared" si="30"/>
        <v>1.53</v>
      </c>
      <c r="I163">
        <f t="shared" si="31"/>
        <v>2.2999999999999998</v>
      </c>
      <c r="K163" s="3">
        <f t="shared" si="27"/>
        <v>43.47</v>
      </c>
      <c r="L163" s="3">
        <f t="shared" si="28"/>
        <v>5.8299999999999974</v>
      </c>
      <c r="N163">
        <f t="shared" si="22"/>
        <v>0</v>
      </c>
      <c r="O163">
        <f t="shared" si="29"/>
        <v>0</v>
      </c>
      <c r="Q163">
        <f t="shared" si="23"/>
        <v>7.63</v>
      </c>
      <c r="R163">
        <f t="shared" si="24"/>
        <v>5.27</v>
      </c>
    </row>
    <row r="164" spans="2:18" x14ac:dyDescent="0.25">
      <c r="B164" s="1">
        <v>41797</v>
      </c>
      <c r="C164">
        <v>32</v>
      </c>
      <c r="E164" s="3">
        <f t="shared" si="25"/>
        <v>43.47</v>
      </c>
      <c r="F164" s="3">
        <f t="shared" si="26"/>
        <v>5.8299999999999974</v>
      </c>
      <c r="G164" s="3"/>
      <c r="H164" s="3">
        <f t="shared" si="30"/>
        <v>0.96</v>
      </c>
      <c r="I164">
        <f t="shared" si="31"/>
        <v>1.44</v>
      </c>
      <c r="K164" s="3">
        <f t="shared" si="27"/>
        <v>42.51</v>
      </c>
      <c r="L164" s="3">
        <f t="shared" si="28"/>
        <v>4.389999999999997</v>
      </c>
      <c r="N164">
        <f t="shared" si="22"/>
        <v>0</v>
      </c>
      <c r="O164">
        <f t="shared" si="29"/>
        <v>1</v>
      </c>
      <c r="Q164">
        <f t="shared" si="23"/>
        <v>4.79</v>
      </c>
      <c r="R164">
        <f t="shared" si="24"/>
        <v>3.3</v>
      </c>
    </row>
    <row r="165" spans="2:18" x14ac:dyDescent="0.25">
      <c r="B165" s="1">
        <v>41798</v>
      </c>
      <c r="C165">
        <v>130</v>
      </c>
      <c r="E165" s="3">
        <f t="shared" si="25"/>
        <v>42.51</v>
      </c>
      <c r="F165" s="3">
        <f t="shared" si="26"/>
        <v>30</v>
      </c>
      <c r="G165" s="3"/>
      <c r="H165" s="3">
        <f t="shared" si="30"/>
        <v>0</v>
      </c>
      <c r="I165">
        <f t="shared" si="31"/>
        <v>11.7</v>
      </c>
      <c r="K165" s="3">
        <f t="shared" si="27"/>
        <v>42.51</v>
      </c>
      <c r="L165" s="3">
        <f t="shared" si="28"/>
        <v>18.3</v>
      </c>
      <c r="N165">
        <f t="shared" si="22"/>
        <v>0</v>
      </c>
      <c r="O165">
        <f t="shared" si="29"/>
        <v>0</v>
      </c>
      <c r="Q165">
        <f t="shared" si="23"/>
        <v>0</v>
      </c>
      <c r="R165">
        <f t="shared" si="24"/>
        <v>26.79</v>
      </c>
    </row>
    <row r="166" spans="2:18" x14ac:dyDescent="0.25">
      <c r="B166" s="1">
        <v>41799</v>
      </c>
      <c r="C166">
        <v>25</v>
      </c>
      <c r="E166" s="3">
        <f t="shared" si="25"/>
        <v>42.51</v>
      </c>
      <c r="F166" s="3">
        <f t="shared" si="26"/>
        <v>18.3</v>
      </c>
      <c r="G166" s="3"/>
      <c r="H166" s="3">
        <f t="shared" si="30"/>
        <v>0</v>
      </c>
      <c r="I166">
        <f t="shared" si="31"/>
        <v>2.25</v>
      </c>
      <c r="K166" s="3">
        <f t="shared" si="27"/>
        <v>42.51</v>
      </c>
      <c r="L166" s="3">
        <f t="shared" si="28"/>
        <v>16.05</v>
      </c>
      <c r="N166">
        <f t="shared" si="22"/>
        <v>0</v>
      </c>
      <c r="O166">
        <f t="shared" si="29"/>
        <v>0</v>
      </c>
      <c r="Q166">
        <f t="shared" si="23"/>
        <v>0</v>
      </c>
      <c r="R166">
        <f t="shared" si="24"/>
        <v>5.15</v>
      </c>
    </row>
    <row r="167" spans="2:18" x14ac:dyDescent="0.25">
      <c r="B167" s="1">
        <v>41800</v>
      </c>
      <c r="C167">
        <v>60</v>
      </c>
      <c r="E167" s="3">
        <f t="shared" si="25"/>
        <v>42.51</v>
      </c>
      <c r="F167" s="3">
        <f t="shared" si="26"/>
        <v>16.05</v>
      </c>
      <c r="G167" s="3"/>
      <c r="H167" s="3">
        <f t="shared" si="30"/>
        <v>0</v>
      </c>
      <c r="I167">
        <f t="shared" si="31"/>
        <v>5.4</v>
      </c>
      <c r="K167" s="3">
        <f t="shared" si="27"/>
        <v>42.51</v>
      </c>
      <c r="L167" s="3">
        <f t="shared" si="28"/>
        <v>10.65</v>
      </c>
      <c r="N167">
        <f t="shared" si="22"/>
        <v>0</v>
      </c>
      <c r="O167">
        <f t="shared" si="29"/>
        <v>0</v>
      </c>
      <c r="Q167">
        <f t="shared" si="23"/>
        <v>0</v>
      </c>
      <c r="R167">
        <f t="shared" si="24"/>
        <v>12.37</v>
      </c>
    </row>
    <row r="168" spans="2:18" x14ac:dyDescent="0.25">
      <c r="B168" s="1">
        <v>41801</v>
      </c>
      <c r="C168">
        <v>104</v>
      </c>
      <c r="E168" s="3">
        <f t="shared" si="25"/>
        <v>42.51</v>
      </c>
      <c r="F168" s="3">
        <f t="shared" si="26"/>
        <v>10.65</v>
      </c>
      <c r="G168" s="3"/>
      <c r="H168" s="3">
        <f t="shared" si="30"/>
        <v>3.12</v>
      </c>
      <c r="I168">
        <f t="shared" si="31"/>
        <v>4.68</v>
      </c>
      <c r="K168" s="3">
        <f t="shared" si="27"/>
        <v>39.39</v>
      </c>
      <c r="L168" s="3">
        <f t="shared" si="28"/>
        <v>5.9700000000000006</v>
      </c>
      <c r="N168">
        <f t="shared" si="22"/>
        <v>0</v>
      </c>
      <c r="O168">
        <f t="shared" si="29"/>
        <v>0</v>
      </c>
      <c r="Q168">
        <f t="shared" si="23"/>
        <v>15.57</v>
      </c>
      <c r="R168">
        <f t="shared" si="24"/>
        <v>10.72</v>
      </c>
    </row>
    <row r="169" spans="2:18" x14ac:dyDescent="0.25">
      <c r="B169" s="1">
        <v>41802</v>
      </c>
      <c r="C169">
        <v>118</v>
      </c>
      <c r="E169" s="3">
        <f t="shared" si="25"/>
        <v>39.39</v>
      </c>
      <c r="F169" s="3">
        <f t="shared" si="26"/>
        <v>5.9700000000000006</v>
      </c>
      <c r="G169" s="3"/>
      <c r="H169" s="3">
        <f t="shared" si="30"/>
        <v>3.54</v>
      </c>
      <c r="I169">
        <f t="shared" si="31"/>
        <v>5.31</v>
      </c>
      <c r="K169" s="3">
        <f t="shared" si="27"/>
        <v>35.85</v>
      </c>
      <c r="L169" s="3">
        <f t="shared" si="28"/>
        <v>0.66000000000000103</v>
      </c>
      <c r="N169">
        <f t="shared" si="22"/>
        <v>1</v>
      </c>
      <c r="O169">
        <f t="shared" si="29"/>
        <v>1</v>
      </c>
      <c r="Q169">
        <f t="shared" si="23"/>
        <v>17.66</v>
      </c>
      <c r="R169">
        <f t="shared" si="24"/>
        <v>12.16</v>
      </c>
    </row>
    <row r="170" spans="2:18" x14ac:dyDescent="0.25">
      <c r="B170" s="1">
        <v>41803</v>
      </c>
      <c r="C170">
        <v>35</v>
      </c>
      <c r="E170" s="3">
        <f t="shared" si="25"/>
        <v>45</v>
      </c>
      <c r="F170" s="3">
        <f t="shared" si="26"/>
        <v>30</v>
      </c>
      <c r="G170" s="3"/>
      <c r="H170" s="3">
        <f t="shared" si="30"/>
        <v>0</v>
      </c>
      <c r="I170">
        <f t="shared" si="31"/>
        <v>3.15</v>
      </c>
      <c r="K170" s="3">
        <f t="shared" si="27"/>
        <v>45</v>
      </c>
      <c r="L170" s="3">
        <f t="shared" si="28"/>
        <v>26.85</v>
      </c>
      <c r="N170">
        <f t="shared" si="22"/>
        <v>0</v>
      </c>
      <c r="O170">
        <f t="shared" si="29"/>
        <v>0</v>
      </c>
      <c r="Q170">
        <f t="shared" si="23"/>
        <v>0</v>
      </c>
      <c r="R170">
        <f t="shared" si="24"/>
        <v>7.21</v>
      </c>
    </row>
    <row r="171" spans="2:18" x14ac:dyDescent="0.25">
      <c r="B171" s="1">
        <v>41804</v>
      </c>
      <c r="C171">
        <v>96</v>
      </c>
      <c r="E171" s="3">
        <f t="shared" si="25"/>
        <v>45</v>
      </c>
      <c r="F171" s="3">
        <f t="shared" si="26"/>
        <v>26.85</v>
      </c>
      <c r="G171" s="3"/>
      <c r="H171" s="3">
        <f t="shared" si="30"/>
        <v>0</v>
      </c>
      <c r="I171">
        <f t="shared" si="31"/>
        <v>8.64</v>
      </c>
      <c r="K171" s="3">
        <f t="shared" si="27"/>
        <v>45</v>
      </c>
      <c r="L171" s="3">
        <f t="shared" si="28"/>
        <v>18.21</v>
      </c>
      <c r="N171">
        <f t="shared" si="22"/>
        <v>0</v>
      </c>
      <c r="O171">
        <f t="shared" si="29"/>
        <v>0</v>
      </c>
      <c r="Q171">
        <f t="shared" si="23"/>
        <v>0</v>
      </c>
      <c r="R171">
        <f t="shared" si="24"/>
        <v>19.79</v>
      </c>
    </row>
    <row r="172" spans="2:18" x14ac:dyDescent="0.25">
      <c r="B172" s="1">
        <v>41805</v>
      </c>
      <c r="C172">
        <v>23</v>
      </c>
      <c r="E172" s="3">
        <f t="shared" si="25"/>
        <v>45</v>
      </c>
      <c r="F172" s="3">
        <f t="shared" si="26"/>
        <v>18.21</v>
      </c>
      <c r="G172" s="3"/>
      <c r="H172" s="3">
        <f t="shared" si="30"/>
        <v>0</v>
      </c>
      <c r="I172">
        <f t="shared" si="31"/>
        <v>2.0699999999999998</v>
      </c>
      <c r="K172" s="3">
        <f t="shared" si="27"/>
        <v>45</v>
      </c>
      <c r="L172" s="3">
        <f t="shared" si="28"/>
        <v>16.14</v>
      </c>
      <c r="N172">
        <f t="shared" si="22"/>
        <v>0</v>
      </c>
      <c r="O172">
        <f t="shared" si="29"/>
        <v>0</v>
      </c>
      <c r="Q172">
        <f t="shared" si="23"/>
        <v>0</v>
      </c>
      <c r="R172">
        <f t="shared" si="24"/>
        <v>4.74</v>
      </c>
    </row>
    <row r="173" spans="2:18" x14ac:dyDescent="0.25">
      <c r="B173" s="1">
        <v>41806</v>
      </c>
      <c r="C173">
        <v>109</v>
      </c>
      <c r="E173" s="3">
        <f t="shared" si="25"/>
        <v>45</v>
      </c>
      <c r="F173" s="3">
        <f t="shared" si="26"/>
        <v>16.14</v>
      </c>
      <c r="G173" s="3"/>
      <c r="H173" s="3">
        <f t="shared" si="30"/>
        <v>0</v>
      </c>
      <c r="I173">
        <f t="shared" si="31"/>
        <v>9.81</v>
      </c>
      <c r="K173" s="3">
        <f t="shared" si="27"/>
        <v>45</v>
      </c>
      <c r="L173" s="3">
        <f t="shared" si="28"/>
        <v>6.33</v>
      </c>
      <c r="N173">
        <f t="shared" si="22"/>
        <v>0</v>
      </c>
      <c r="O173">
        <f t="shared" si="29"/>
        <v>0</v>
      </c>
      <c r="Q173">
        <f t="shared" si="23"/>
        <v>0</v>
      </c>
      <c r="R173">
        <f t="shared" si="24"/>
        <v>22.46</v>
      </c>
    </row>
    <row r="174" spans="2:18" x14ac:dyDescent="0.25">
      <c r="B174" s="1">
        <v>41807</v>
      </c>
      <c r="C174">
        <v>39</v>
      </c>
      <c r="E174" s="3">
        <f t="shared" si="25"/>
        <v>45</v>
      </c>
      <c r="F174" s="3">
        <f t="shared" si="26"/>
        <v>6.33</v>
      </c>
      <c r="G174" s="3"/>
      <c r="H174" s="3">
        <f t="shared" si="30"/>
        <v>1.17</v>
      </c>
      <c r="I174">
        <f t="shared" si="31"/>
        <v>1.76</v>
      </c>
      <c r="K174" s="3">
        <f t="shared" si="27"/>
        <v>43.83</v>
      </c>
      <c r="L174" s="3">
        <f t="shared" si="28"/>
        <v>4.57</v>
      </c>
      <c r="N174">
        <f t="shared" si="22"/>
        <v>0</v>
      </c>
      <c r="O174">
        <f t="shared" si="29"/>
        <v>1</v>
      </c>
      <c r="Q174">
        <f t="shared" si="23"/>
        <v>5.84</v>
      </c>
      <c r="R174">
        <f t="shared" si="24"/>
        <v>4.03</v>
      </c>
    </row>
    <row r="175" spans="2:18" x14ac:dyDescent="0.25">
      <c r="B175" s="1">
        <v>41808</v>
      </c>
      <c r="C175">
        <v>136</v>
      </c>
      <c r="E175" s="3">
        <f t="shared" si="25"/>
        <v>43.83</v>
      </c>
      <c r="F175" s="3">
        <f t="shared" si="26"/>
        <v>30</v>
      </c>
      <c r="G175" s="3"/>
      <c r="H175" s="3">
        <f t="shared" si="30"/>
        <v>0</v>
      </c>
      <c r="I175">
        <f t="shared" si="31"/>
        <v>12.24</v>
      </c>
      <c r="K175" s="3">
        <f t="shared" si="27"/>
        <v>43.83</v>
      </c>
      <c r="L175" s="3">
        <f t="shared" si="28"/>
        <v>17.759999999999998</v>
      </c>
      <c r="N175">
        <f t="shared" si="22"/>
        <v>0</v>
      </c>
      <c r="O175">
        <f t="shared" si="29"/>
        <v>0</v>
      </c>
      <c r="Q175">
        <f t="shared" si="23"/>
        <v>0</v>
      </c>
      <c r="R175">
        <f t="shared" si="24"/>
        <v>28.03</v>
      </c>
    </row>
    <row r="176" spans="2:18" x14ac:dyDescent="0.25">
      <c r="B176" s="1">
        <v>41809</v>
      </c>
      <c r="C176">
        <v>132</v>
      </c>
      <c r="E176" s="3">
        <f t="shared" si="25"/>
        <v>43.83</v>
      </c>
      <c r="F176" s="3">
        <f t="shared" si="26"/>
        <v>17.759999999999998</v>
      </c>
      <c r="G176" s="3"/>
      <c r="H176" s="3">
        <f t="shared" si="30"/>
        <v>0</v>
      </c>
      <c r="I176">
        <f t="shared" si="31"/>
        <v>11.88</v>
      </c>
      <c r="K176" s="3">
        <f t="shared" si="27"/>
        <v>43.83</v>
      </c>
      <c r="L176" s="3">
        <f t="shared" si="28"/>
        <v>5.8799999999999972</v>
      </c>
      <c r="N176">
        <f t="shared" si="22"/>
        <v>0</v>
      </c>
      <c r="O176">
        <f t="shared" si="29"/>
        <v>0</v>
      </c>
      <c r="Q176">
        <f t="shared" si="23"/>
        <v>0</v>
      </c>
      <c r="R176">
        <f t="shared" si="24"/>
        <v>27.21</v>
      </c>
    </row>
    <row r="177" spans="2:18" x14ac:dyDescent="0.25">
      <c r="B177" s="1">
        <v>41810</v>
      </c>
      <c r="C177">
        <v>92</v>
      </c>
      <c r="E177" s="3">
        <f t="shared" si="25"/>
        <v>43.83</v>
      </c>
      <c r="F177" s="3">
        <f t="shared" si="26"/>
        <v>5.8799999999999972</v>
      </c>
      <c r="G177" s="3"/>
      <c r="H177" s="3">
        <f t="shared" si="30"/>
        <v>2.76</v>
      </c>
      <c r="I177">
        <f t="shared" si="31"/>
        <v>4.1399999999999997</v>
      </c>
      <c r="K177" s="3">
        <f t="shared" si="27"/>
        <v>41.07</v>
      </c>
      <c r="L177" s="3">
        <f t="shared" si="28"/>
        <v>1.7399999999999975</v>
      </c>
      <c r="N177">
        <f t="shared" si="22"/>
        <v>0</v>
      </c>
      <c r="O177">
        <f t="shared" si="29"/>
        <v>1</v>
      </c>
      <c r="Q177">
        <f t="shared" si="23"/>
        <v>13.77</v>
      </c>
      <c r="R177">
        <f t="shared" si="24"/>
        <v>9.48</v>
      </c>
    </row>
    <row r="178" spans="2:18" x14ac:dyDescent="0.25">
      <c r="B178" s="1">
        <v>41811</v>
      </c>
      <c r="C178">
        <v>49</v>
      </c>
      <c r="E178" s="3">
        <f t="shared" si="25"/>
        <v>41.07</v>
      </c>
      <c r="F178" s="3">
        <f t="shared" si="26"/>
        <v>30</v>
      </c>
      <c r="G178" s="3"/>
      <c r="H178" s="3">
        <f t="shared" si="30"/>
        <v>0</v>
      </c>
      <c r="I178">
        <f t="shared" si="31"/>
        <v>4.41</v>
      </c>
      <c r="K178" s="3">
        <f t="shared" si="27"/>
        <v>41.07</v>
      </c>
      <c r="L178" s="3">
        <f t="shared" si="28"/>
        <v>25.59</v>
      </c>
      <c r="N178">
        <f t="shared" si="22"/>
        <v>0</v>
      </c>
      <c r="O178">
        <f t="shared" si="29"/>
        <v>0</v>
      </c>
      <c r="Q178">
        <f t="shared" si="23"/>
        <v>0</v>
      </c>
      <c r="R178">
        <f t="shared" si="24"/>
        <v>10.1</v>
      </c>
    </row>
    <row r="179" spans="2:18" x14ac:dyDescent="0.25">
      <c r="B179" s="1">
        <v>41812</v>
      </c>
      <c r="C179">
        <v>146</v>
      </c>
      <c r="E179" s="3">
        <f t="shared" si="25"/>
        <v>41.07</v>
      </c>
      <c r="F179" s="3">
        <f t="shared" si="26"/>
        <v>25.59</v>
      </c>
      <c r="G179" s="3"/>
      <c r="H179" s="3">
        <f t="shared" si="30"/>
        <v>0</v>
      </c>
      <c r="I179">
        <f t="shared" si="31"/>
        <v>13.14</v>
      </c>
      <c r="K179" s="3">
        <f t="shared" si="27"/>
        <v>41.07</v>
      </c>
      <c r="L179" s="3">
        <f t="shared" si="28"/>
        <v>12.45</v>
      </c>
      <c r="N179">
        <f t="shared" si="22"/>
        <v>0</v>
      </c>
      <c r="O179">
        <f t="shared" si="29"/>
        <v>0</v>
      </c>
      <c r="Q179">
        <f t="shared" si="23"/>
        <v>0</v>
      </c>
      <c r="R179">
        <f t="shared" si="24"/>
        <v>30.09</v>
      </c>
    </row>
    <row r="180" spans="2:18" x14ac:dyDescent="0.25">
      <c r="B180" s="1">
        <v>41813</v>
      </c>
      <c r="C180">
        <v>90</v>
      </c>
      <c r="E180" s="3">
        <f t="shared" si="25"/>
        <v>41.07</v>
      </c>
      <c r="F180" s="3">
        <f t="shared" si="26"/>
        <v>12.45</v>
      </c>
      <c r="G180" s="3"/>
      <c r="H180" s="3">
        <f t="shared" si="30"/>
        <v>2.7</v>
      </c>
      <c r="I180">
        <f t="shared" si="31"/>
        <v>4.05</v>
      </c>
      <c r="K180" s="3">
        <f t="shared" si="27"/>
        <v>38.369999999999997</v>
      </c>
      <c r="L180" s="3">
        <f t="shared" si="28"/>
        <v>8.3999999999999986</v>
      </c>
      <c r="N180">
        <f t="shared" si="22"/>
        <v>0</v>
      </c>
      <c r="O180">
        <f t="shared" si="29"/>
        <v>0</v>
      </c>
      <c r="Q180">
        <f t="shared" si="23"/>
        <v>13.47</v>
      </c>
      <c r="R180">
        <f t="shared" si="24"/>
        <v>9.27</v>
      </c>
    </row>
    <row r="181" spans="2:18" x14ac:dyDescent="0.25">
      <c r="B181" s="1">
        <v>41814</v>
      </c>
      <c r="C181">
        <v>74</v>
      </c>
      <c r="E181" s="3">
        <f t="shared" si="25"/>
        <v>38.369999999999997</v>
      </c>
      <c r="F181" s="3">
        <f t="shared" si="26"/>
        <v>8.3999999999999986</v>
      </c>
      <c r="G181" s="3"/>
      <c r="H181" s="3">
        <f t="shared" si="30"/>
        <v>2.2200000000000002</v>
      </c>
      <c r="I181">
        <f t="shared" si="31"/>
        <v>3.33</v>
      </c>
      <c r="K181" s="3">
        <f t="shared" si="27"/>
        <v>36.15</v>
      </c>
      <c r="L181" s="3">
        <f t="shared" si="28"/>
        <v>5.0699999999999985</v>
      </c>
      <c r="N181">
        <f t="shared" si="22"/>
        <v>0</v>
      </c>
      <c r="O181">
        <f t="shared" si="29"/>
        <v>0</v>
      </c>
      <c r="Q181">
        <f t="shared" si="23"/>
        <v>11.08</v>
      </c>
      <c r="R181">
        <f t="shared" si="24"/>
        <v>7.63</v>
      </c>
    </row>
    <row r="182" spans="2:18" x14ac:dyDescent="0.25">
      <c r="B182" s="1">
        <v>41815</v>
      </c>
      <c r="C182">
        <v>97</v>
      </c>
      <c r="E182" s="3">
        <f t="shared" si="25"/>
        <v>36.15</v>
      </c>
      <c r="F182" s="3">
        <f t="shared" si="26"/>
        <v>5.0699999999999985</v>
      </c>
      <c r="G182" s="3"/>
      <c r="H182" s="3">
        <f t="shared" si="30"/>
        <v>2.91</v>
      </c>
      <c r="I182">
        <f t="shared" si="31"/>
        <v>4.37</v>
      </c>
      <c r="K182" s="3">
        <f t="shared" si="27"/>
        <v>33.239999999999995</v>
      </c>
      <c r="L182" s="3">
        <f t="shared" si="28"/>
        <v>0.6999999999999984</v>
      </c>
      <c r="N182">
        <f t="shared" si="22"/>
        <v>0</v>
      </c>
      <c r="O182">
        <f t="shared" si="29"/>
        <v>1</v>
      </c>
      <c r="Q182">
        <f t="shared" si="23"/>
        <v>14.52</v>
      </c>
      <c r="R182">
        <f t="shared" si="24"/>
        <v>10.01</v>
      </c>
    </row>
    <row r="183" spans="2:18" x14ac:dyDescent="0.25">
      <c r="B183" s="1">
        <v>41816</v>
      </c>
      <c r="C183">
        <v>148</v>
      </c>
      <c r="E183" s="3">
        <f t="shared" si="25"/>
        <v>33.239999999999995</v>
      </c>
      <c r="F183" s="3">
        <f t="shared" si="26"/>
        <v>30</v>
      </c>
      <c r="G183" s="3"/>
      <c r="H183" s="3">
        <f t="shared" si="30"/>
        <v>0</v>
      </c>
      <c r="I183">
        <f t="shared" si="31"/>
        <v>13.32</v>
      </c>
      <c r="K183" s="3">
        <f t="shared" si="27"/>
        <v>33.239999999999995</v>
      </c>
      <c r="L183" s="3">
        <f t="shared" si="28"/>
        <v>16.68</v>
      </c>
      <c r="N183">
        <f t="shared" si="22"/>
        <v>1</v>
      </c>
      <c r="O183">
        <f t="shared" si="29"/>
        <v>0</v>
      </c>
      <c r="Q183">
        <f t="shared" si="23"/>
        <v>0</v>
      </c>
      <c r="R183">
        <f t="shared" si="24"/>
        <v>30.5</v>
      </c>
    </row>
    <row r="184" spans="2:18" x14ac:dyDescent="0.25">
      <c r="B184" s="1">
        <v>41817</v>
      </c>
      <c r="C184">
        <v>65</v>
      </c>
      <c r="E184" s="3">
        <f t="shared" si="25"/>
        <v>45</v>
      </c>
      <c r="F184" s="3">
        <f t="shared" si="26"/>
        <v>16.68</v>
      </c>
      <c r="G184" s="3"/>
      <c r="H184" s="3">
        <f t="shared" si="30"/>
        <v>0</v>
      </c>
      <c r="I184">
        <f t="shared" si="31"/>
        <v>5.85</v>
      </c>
      <c r="K184" s="3">
        <f t="shared" si="27"/>
        <v>45</v>
      </c>
      <c r="L184" s="3">
        <f t="shared" si="28"/>
        <v>10.83</v>
      </c>
      <c r="N184">
        <f t="shared" si="22"/>
        <v>0</v>
      </c>
      <c r="O184">
        <f t="shared" si="29"/>
        <v>0</v>
      </c>
      <c r="Q184">
        <f t="shared" si="23"/>
        <v>0</v>
      </c>
      <c r="R184">
        <f t="shared" si="24"/>
        <v>13.4</v>
      </c>
    </row>
    <row r="185" spans="2:18" x14ac:dyDescent="0.25">
      <c r="B185" s="1">
        <v>41818</v>
      </c>
      <c r="C185">
        <v>62</v>
      </c>
      <c r="E185" s="3">
        <f t="shared" si="25"/>
        <v>45</v>
      </c>
      <c r="F185" s="3">
        <f t="shared" si="26"/>
        <v>10.83</v>
      </c>
      <c r="G185" s="3"/>
      <c r="H185" s="3">
        <f t="shared" si="30"/>
        <v>1.86</v>
      </c>
      <c r="I185">
        <f t="shared" si="31"/>
        <v>2.79</v>
      </c>
      <c r="K185" s="3">
        <f t="shared" si="27"/>
        <v>43.14</v>
      </c>
      <c r="L185" s="3">
        <f t="shared" si="28"/>
        <v>8.0399999999999991</v>
      </c>
      <c r="N185">
        <f t="shared" si="22"/>
        <v>0</v>
      </c>
      <c r="O185">
        <f t="shared" si="29"/>
        <v>0</v>
      </c>
      <c r="Q185">
        <f t="shared" si="23"/>
        <v>9.2799999999999994</v>
      </c>
      <c r="R185">
        <f t="shared" si="24"/>
        <v>6.39</v>
      </c>
    </row>
    <row r="186" spans="2:18" x14ac:dyDescent="0.25">
      <c r="B186" s="1">
        <v>41819</v>
      </c>
      <c r="C186">
        <v>130</v>
      </c>
      <c r="E186" s="3">
        <f t="shared" si="25"/>
        <v>43.14</v>
      </c>
      <c r="F186" s="3">
        <f t="shared" si="26"/>
        <v>8.0399999999999991</v>
      </c>
      <c r="G186" s="3"/>
      <c r="H186" s="3">
        <f t="shared" si="30"/>
        <v>3.9</v>
      </c>
      <c r="I186">
        <f t="shared" si="31"/>
        <v>5.85</v>
      </c>
      <c r="K186" s="3">
        <f t="shared" si="27"/>
        <v>39.24</v>
      </c>
      <c r="L186" s="3">
        <f t="shared" si="28"/>
        <v>2.1899999999999995</v>
      </c>
      <c r="N186">
        <f t="shared" si="22"/>
        <v>0</v>
      </c>
      <c r="O186">
        <f t="shared" si="29"/>
        <v>1</v>
      </c>
      <c r="Q186">
        <f t="shared" si="23"/>
        <v>19.46</v>
      </c>
      <c r="R186">
        <f t="shared" si="24"/>
        <v>13.4</v>
      </c>
    </row>
    <row r="187" spans="2:18" x14ac:dyDescent="0.25">
      <c r="B187" s="1">
        <v>41820</v>
      </c>
      <c r="C187">
        <v>39</v>
      </c>
      <c r="E187" s="3">
        <f t="shared" si="25"/>
        <v>39.24</v>
      </c>
      <c r="F187" s="3">
        <f t="shared" si="26"/>
        <v>30</v>
      </c>
      <c r="G187" s="3"/>
      <c r="H187" s="3">
        <f t="shared" si="30"/>
        <v>0</v>
      </c>
      <c r="I187">
        <f t="shared" si="31"/>
        <v>3.51</v>
      </c>
      <c r="K187" s="3">
        <f t="shared" si="27"/>
        <v>39.24</v>
      </c>
      <c r="L187" s="3">
        <f t="shared" si="28"/>
        <v>26.490000000000002</v>
      </c>
      <c r="N187">
        <f t="shared" si="22"/>
        <v>0</v>
      </c>
      <c r="O187">
        <f t="shared" si="29"/>
        <v>0</v>
      </c>
      <c r="Q187">
        <f t="shared" si="23"/>
        <v>0</v>
      </c>
      <c r="R187">
        <f t="shared" si="24"/>
        <v>8.0399999999999991</v>
      </c>
    </row>
    <row r="188" spans="2:18" x14ac:dyDescent="0.25">
      <c r="B188" s="1">
        <v>41821</v>
      </c>
      <c r="C188">
        <v>95</v>
      </c>
      <c r="E188" s="3">
        <f t="shared" si="25"/>
        <v>39.24</v>
      </c>
      <c r="F188" s="3">
        <f t="shared" si="26"/>
        <v>26.490000000000002</v>
      </c>
      <c r="G188" s="3"/>
      <c r="H188" s="3">
        <f t="shared" si="30"/>
        <v>0</v>
      </c>
      <c r="I188">
        <f t="shared" si="31"/>
        <v>8.5500000000000007</v>
      </c>
      <c r="K188" s="3">
        <f t="shared" si="27"/>
        <v>39.24</v>
      </c>
      <c r="L188" s="3">
        <f t="shared" si="28"/>
        <v>17.940000000000001</v>
      </c>
      <c r="N188">
        <f t="shared" si="22"/>
        <v>0</v>
      </c>
      <c r="O188">
        <f t="shared" si="29"/>
        <v>0</v>
      </c>
      <c r="Q188">
        <f t="shared" si="23"/>
        <v>0</v>
      </c>
      <c r="R188">
        <f t="shared" si="24"/>
        <v>19.579999999999998</v>
      </c>
    </row>
    <row r="189" spans="2:18" x14ac:dyDescent="0.25">
      <c r="B189" s="1">
        <v>41822</v>
      </c>
      <c r="C189">
        <v>100</v>
      </c>
      <c r="E189" s="3">
        <f t="shared" si="25"/>
        <v>39.24</v>
      </c>
      <c r="F189" s="3">
        <f t="shared" si="26"/>
        <v>17.940000000000001</v>
      </c>
      <c r="G189" s="3"/>
      <c r="H189" s="3">
        <f t="shared" si="30"/>
        <v>0</v>
      </c>
      <c r="I189">
        <f t="shared" si="31"/>
        <v>9</v>
      </c>
      <c r="K189" s="3">
        <f t="shared" si="27"/>
        <v>39.24</v>
      </c>
      <c r="L189" s="3">
        <f t="shared" si="28"/>
        <v>8.9400000000000013</v>
      </c>
      <c r="N189">
        <f t="shared" si="22"/>
        <v>0</v>
      </c>
      <c r="O189">
        <f t="shared" si="29"/>
        <v>0</v>
      </c>
      <c r="Q189">
        <f t="shared" si="23"/>
        <v>0</v>
      </c>
      <c r="R189">
        <f t="shared" si="24"/>
        <v>20.61</v>
      </c>
    </row>
    <row r="190" spans="2:18" x14ac:dyDescent="0.25">
      <c r="B190" s="1">
        <v>41823</v>
      </c>
      <c r="C190">
        <v>75</v>
      </c>
      <c r="E190" s="3">
        <f t="shared" si="25"/>
        <v>39.24</v>
      </c>
      <c r="F190" s="3">
        <f t="shared" si="26"/>
        <v>8.9400000000000013</v>
      </c>
      <c r="G190" s="3"/>
      <c r="H190" s="3">
        <f t="shared" si="30"/>
        <v>2.25</v>
      </c>
      <c r="I190">
        <f t="shared" si="31"/>
        <v>3.38</v>
      </c>
      <c r="K190" s="3">
        <f t="shared" si="27"/>
        <v>36.99</v>
      </c>
      <c r="L190" s="3">
        <f t="shared" si="28"/>
        <v>5.5600000000000014</v>
      </c>
      <c r="N190">
        <f t="shared" si="22"/>
        <v>1</v>
      </c>
      <c r="O190">
        <f t="shared" si="29"/>
        <v>0</v>
      </c>
      <c r="Q190">
        <f t="shared" si="23"/>
        <v>11.23</v>
      </c>
      <c r="R190">
        <f t="shared" si="24"/>
        <v>7.74</v>
      </c>
    </row>
    <row r="191" spans="2:18" x14ac:dyDescent="0.25">
      <c r="B191" s="1">
        <v>41824</v>
      </c>
      <c r="C191">
        <v>27</v>
      </c>
      <c r="E191" s="3">
        <f t="shared" si="25"/>
        <v>45</v>
      </c>
      <c r="F191" s="3">
        <f t="shared" si="26"/>
        <v>5.5600000000000014</v>
      </c>
      <c r="G191" s="3"/>
      <c r="H191" s="3">
        <f t="shared" si="30"/>
        <v>0.81</v>
      </c>
      <c r="I191">
        <f t="shared" si="31"/>
        <v>1.22</v>
      </c>
      <c r="K191" s="3">
        <f t="shared" si="27"/>
        <v>44.19</v>
      </c>
      <c r="L191" s="3">
        <f t="shared" si="28"/>
        <v>4.3400000000000016</v>
      </c>
      <c r="N191">
        <f t="shared" si="22"/>
        <v>0</v>
      </c>
      <c r="O191">
        <f t="shared" si="29"/>
        <v>1</v>
      </c>
      <c r="Q191">
        <f t="shared" si="23"/>
        <v>4.04</v>
      </c>
      <c r="R191">
        <f t="shared" si="24"/>
        <v>2.79</v>
      </c>
    </row>
    <row r="192" spans="2:18" x14ac:dyDescent="0.25">
      <c r="B192" s="1">
        <v>41825</v>
      </c>
      <c r="C192">
        <v>56</v>
      </c>
      <c r="E192" s="3">
        <f t="shared" si="25"/>
        <v>44.19</v>
      </c>
      <c r="F192" s="3">
        <f t="shared" si="26"/>
        <v>30</v>
      </c>
      <c r="G192" s="3"/>
      <c r="H192" s="3">
        <f t="shared" si="30"/>
        <v>0</v>
      </c>
      <c r="I192">
        <f t="shared" si="31"/>
        <v>5.04</v>
      </c>
      <c r="K192" s="3">
        <f t="shared" si="27"/>
        <v>44.19</v>
      </c>
      <c r="L192" s="3">
        <f t="shared" si="28"/>
        <v>24.96</v>
      </c>
      <c r="N192">
        <f t="shared" si="22"/>
        <v>0</v>
      </c>
      <c r="O192">
        <f t="shared" si="29"/>
        <v>0</v>
      </c>
      <c r="Q192">
        <f t="shared" si="23"/>
        <v>0</v>
      </c>
      <c r="R192">
        <f t="shared" si="24"/>
        <v>11.54</v>
      </c>
    </row>
    <row r="193" spans="2:18" x14ac:dyDescent="0.25">
      <c r="B193" s="1">
        <v>41826</v>
      </c>
      <c r="C193">
        <v>141</v>
      </c>
      <c r="E193" s="3">
        <f t="shared" si="25"/>
        <v>44.19</v>
      </c>
      <c r="F193" s="3">
        <f t="shared" si="26"/>
        <v>24.96</v>
      </c>
      <c r="G193" s="3"/>
      <c r="H193" s="3">
        <f t="shared" si="30"/>
        <v>0</v>
      </c>
      <c r="I193">
        <f t="shared" si="31"/>
        <v>12.69</v>
      </c>
      <c r="K193" s="3">
        <f t="shared" si="27"/>
        <v>44.19</v>
      </c>
      <c r="L193" s="3">
        <f t="shared" si="28"/>
        <v>12.270000000000001</v>
      </c>
      <c r="N193">
        <f t="shared" si="22"/>
        <v>0</v>
      </c>
      <c r="O193">
        <f t="shared" si="29"/>
        <v>0</v>
      </c>
      <c r="Q193">
        <f t="shared" si="23"/>
        <v>0</v>
      </c>
      <c r="R193">
        <f t="shared" si="24"/>
        <v>29.06</v>
      </c>
    </row>
    <row r="194" spans="2:18" x14ac:dyDescent="0.25">
      <c r="B194" s="1">
        <v>41827</v>
      </c>
      <c r="C194">
        <v>120</v>
      </c>
      <c r="E194" s="3">
        <f t="shared" si="25"/>
        <v>44.19</v>
      </c>
      <c r="F194" s="3">
        <f t="shared" si="26"/>
        <v>12.270000000000001</v>
      </c>
      <c r="G194" s="3"/>
      <c r="H194" s="3">
        <f t="shared" si="30"/>
        <v>3.6</v>
      </c>
      <c r="I194">
        <f t="shared" si="31"/>
        <v>5.4</v>
      </c>
      <c r="K194" s="3">
        <f t="shared" si="27"/>
        <v>40.589999999999996</v>
      </c>
      <c r="L194" s="3">
        <f t="shared" si="28"/>
        <v>6.870000000000001</v>
      </c>
      <c r="N194">
        <f t="shared" si="22"/>
        <v>0</v>
      </c>
      <c r="O194">
        <f t="shared" si="29"/>
        <v>0</v>
      </c>
      <c r="Q194">
        <f t="shared" si="23"/>
        <v>17.96</v>
      </c>
      <c r="R194">
        <f t="shared" si="24"/>
        <v>12.37</v>
      </c>
    </row>
    <row r="195" spans="2:18" x14ac:dyDescent="0.25">
      <c r="B195" s="1">
        <v>41828</v>
      </c>
      <c r="C195">
        <v>95</v>
      </c>
      <c r="E195" s="3">
        <f t="shared" si="25"/>
        <v>40.589999999999996</v>
      </c>
      <c r="F195" s="3">
        <f t="shared" si="26"/>
        <v>6.870000000000001</v>
      </c>
      <c r="G195" s="3"/>
      <c r="H195" s="3">
        <f t="shared" si="30"/>
        <v>2.85</v>
      </c>
      <c r="I195">
        <f t="shared" si="31"/>
        <v>4.28</v>
      </c>
      <c r="K195" s="3">
        <f t="shared" si="27"/>
        <v>37.739999999999995</v>
      </c>
      <c r="L195" s="3">
        <f t="shared" si="28"/>
        <v>2.5900000000000007</v>
      </c>
      <c r="N195">
        <f t="shared" si="22"/>
        <v>0</v>
      </c>
      <c r="O195">
        <f t="shared" si="29"/>
        <v>1</v>
      </c>
      <c r="Q195">
        <f t="shared" si="23"/>
        <v>14.22</v>
      </c>
      <c r="R195">
        <f t="shared" si="24"/>
        <v>9.8000000000000007</v>
      </c>
    </row>
    <row r="196" spans="2:18" x14ac:dyDescent="0.25">
      <c r="B196" s="1">
        <v>41829</v>
      </c>
      <c r="C196">
        <v>81</v>
      </c>
      <c r="E196" s="3">
        <f t="shared" si="25"/>
        <v>37.739999999999995</v>
      </c>
      <c r="F196" s="3">
        <f t="shared" si="26"/>
        <v>30</v>
      </c>
      <c r="G196" s="3"/>
      <c r="H196" s="3">
        <f t="shared" si="30"/>
        <v>0</v>
      </c>
      <c r="I196">
        <f t="shared" si="31"/>
        <v>7.29</v>
      </c>
      <c r="K196" s="3">
        <f t="shared" si="27"/>
        <v>37.739999999999995</v>
      </c>
      <c r="L196" s="3">
        <f t="shared" si="28"/>
        <v>22.71</v>
      </c>
      <c r="N196">
        <f t="shared" si="22"/>
        <v>0</v>
      </c>
      <c r="O196">
        <f t="shared" si="29"/>
        <v>0</v>
      </c>
      <c r="Q196">
        <f t="shared" si="23"/>
        <v>0</v>
      </c>
      <c r="R196">
        <f t="shared" si="24"/>
        <v>16.690000000000001</v>
      </c>
    </row>
    <row r="197" spans="2:18" x14ac:dyDescent="0.25">
      <c r="B197" s="1">
        <v>41830</v>
      </c>
      <c r="C197">
        <v>30</v>
      </c>
      <c r="E197" s="3">
        <f t="shared" si="25"/>
        <v>37.739999999999995</v>
      </c>
      <c r="F197" s="3">
        <f t="shared" si="26"/>
        <v>22.71</v>
      </c>
      <c r="G197" s="3"/>
      <c r="H197" s="3">
        <f t="shared" si="30"/>
        <v>0</v>
      </c>
      <c r="I197">
        <f t="shared" si="31"/>
        <v>2.7</v>
      </c>
      <c r="K197" s="3">
        <f t="shared" si="27"/>
        <v>37.739999999999995</v>
      </c>
      <c r="L197" s="3">
        <f t="shared" si="28"/>
        <v>20.010000000000002</v>
      </c>
      <c r="N197">
        <f t="shared" si="22"/>
        <v>1</v>
      </c>
      <c r="O197">
        <f t="shared" si="29"/>
        <v>0</v>
      </c>
      <c r="Q197">
        <f t="shared" si="23"/>
        <v>0</v>
      </c>
      <c r="R197">
        <f t="shared" si="24"/>
        <v>6.18</v>
      </c>
    </row>
    <row r="198" spans="2:18" x14ac:dyDescent="0.25">
      <c r="B198" s="1">
        <v>41831</v>
      </c>
      <c r="C198">
        <v>76</v>
      </c>
      <c r="E198" s="3">
        <f t="shared" si="25"/>
        <v>45</v>
      </c>
      <c r="F198" s="3">
        <f t="shared" si="26"/>
        <v>20.010000000000002</v>
      </c>
      <c r="G198" s="3"/>
      <c r="H198" s="3">
        <f t="shared" si="30"/>
        <v>0</v>
      </c>
      <c r="I198">
        <f t="shared" si="31"/>
        <v>6.84</v>
      </c>
      <c r="K198" s="3">
        <f t="shared" si="27"/>
        <v>45</v>
      </c>
      <c r="L198" s="3">
        <f t="shared" si="28"/>
        <v>13.170000000000002</v>
      </c>
      <c r="N198">
        <f t="shared" si="22"/>
        <v>0</v>
      </c>
      <c r="O198">
        <f t="shared" si="29"/>
        <v>0</v>
      </c>
      <c r="Q198">
        <f t="shared" si="23"/>
        <v>0</v>
      </c>
      <c r="R198">
        <f t="shared" si="24"/>
        <v>15.66</v>
      </c>
    </row>
    <row r="199" spans="2:18" x14ac:dyDescent="0.25">
      <c r="B199" s="1">
        <v>41832</v>
      </c>
      <c r="C199">
        <v>67</v>
      </c>
      <c r="E199" s="3">
        <f t="shared" si="25"/>
        <v>45</v>
      </c>
      <c r="F199" s="3">
        <f t="shared" si="26"/>
        <v>13.170000000000002</v>
      </c>
      <c r="G199" s="3"/>
      <c r="H199" s="3">
        <f t="shared" si="30"/>
        <v>2.0099999999999998</v>
      </c>
      <c r="I199">
        <f t="shared" si="31"/>
        <v>3.02</v>
      </c>
      <c r="K199" s="3">
        <f t="shared" si="27"/>
        <v>42.99</v>
      </c>
      <c r="L199" s="3">
        <f t="shared" si="28"/>
        <v>10.150000000000002</v>
      </c>
      <c r="N199">
        <f t="shared" si="22"/>
        <v>0</v>
      </c>
      <c r="O199">
        <f t="shared" si="29"/>
        <v>0</v>
      </c>
      <c r="Q199">
        <f t="shared" si="23"/>
        <v>10.029999999999999</v>
      </c>
      <c r="R199">
        <f t="shared" si="24"/>
        <v>6.92</v>
      </c>
    </row>
    <row r="200" spans="2:18" x14ac:dyDescent="0.25">
      <c r="B200" s="1">
        <v>41833</v>
      </c>
      <c r="C200">
        <v>102</v>
      </c>
      <c r="E200" s="3">
        <f t="shared" si="25"/>
        <v>42.99</v>
      </c>
      <c r="F200" s="3">
        <f t="shared" si="26"/>
        <v>10.150000000000002</v>
      </c>
      <c r="G200" s="3"/>
      <c r="H200" s="3">
        <f t="shared" si="30"/>
        <v>3.06</v>
      </c>
      <c r="I200">
        <f t="shared" si="31"/>
        <v>4.59</v>
      </c>
      <c r="K200" s="3">
        <f t="shared" si="27"/>
        <v>39.93</v>
      </c>
      <c r="L200" s="3">
        <f t="shared" si="28"/>
        <v>5.5600000000000023</v>
      </c>
      <c r="N200">
        <f t="shared" ref="N200:N263" si="32">IF(K200&lt;40,IF(WEEKDAY($B200,2)=4,1,0),0)</f>
        <v>0</v>
      </c>
      <c r="O200">
        <f t="shared" si="29"/>
        <v>0</v>
      </c>
      <c r="Q200">
        <f t="shared" ref="Q200:Q263" si="33">ROUND($H$3*H200,2)</f>
        <v>15.27</v>
      </c>
      <c r="R200">
        <f t="shared" ref="R200:R263" si="34">ROUND($H$4*I200,2)</f>
        <v>10.51</v>
      </c>
    </row>
    <row r="201" spans="2:18" x14ac:dyDescent="0.25">
      <c r="B201" s="1">
        <v>41834</v>
      </c>
      <c r="C201">
        <v>67</v>
      </c>
      <c r="E201" s="3">
        <f t="shared" ref="E201:E264" si="35">IF(N200=1,E$7,K200)</f>
        <v>39.93</v>
      </c>
      <c r="F201" s="3">
        <f t="shared" ref="F201:F264" si="36">IF(O200=1,F$7,L200)</f>
        <v>5.5600000000000023</v>
      </c>
      <c r="G201" s="3"/>
      <c r="H201" s="3">
        <f t="shared" si="30"/>
        <v>2.0099999999999998</v>
      </c>
      <c r="I201">
        <f t="shared" si="31"/>
        <v>3.02</v>
      </c>
      <c r="K201" s="3">
        <f t="shared" ref="K201:K264" si="37">E201-H201</f>
        <v>37.92</v>
      </c>
      <c r="L201" s="3">
        <f t="shared" ref="L201:L264" si="38">F201-I201</f>
        <v>2.5400000000000023</v>
      </c>
      <c r="N201">
        <f t="shared" si="32"/>
        <v>0</v>
      </c>
      <c r="O201">
        <f t="shared" ref="O201:O264" si="39">IF(L201&lt;5,1,0)</f>
        <v>1</v>
      </c>
      <c r="Q201">
        <f t="shared" si="33"/>
        <v>10.029999999999999</v>
      </c>
      <c r="R201">
        <f t="shared" si="34"/>
        <v>6.92</v>
      </c>
    </row>
    <row r="202" spans="2:18" x14ac:dyDescent="0.25">
      <c r="B202" s="1">
        <v>41835</v>
      </c>
      <c r="C202">
        <v>25</v>
      </c>
      <c r="E202" s="3">
        <f t="shared" si="35"/>
        <v>37.92</v>
      </c>
      <c r="F202" s="3">
        <f t="shared" si="36"/>
        <v>30</v>
      </c>
      <c r="G202" s="3"/>
      <c r="H202" s="3">
        <f t="shared" si="30"/>
        <v>0</v>
      </c>
      <c r="I202">
        <f t="shared" si="31"/>
        <v>2.25</v>
      </c>
      <c r="K202" s="3">
        <f t="shared" si="37"/>
        <v>37.92</v>
      </c>
      <c r="L202" s="3">
        <f t="shared" si="38"/>
        <v>27.75</v>
      </c>
      <c r="N202">
        <f t="shared" si="32"/>
        <v>0</v>
      </c>
      <c r="O202">
        <f t="shared" si="39"/>
        <v>0</v>
      </c>
      <c r="Q202">
        <f t="shared" si="33"/>
        <v>0</v>
      </c>
      <c r="R202">
        <f t="shared" si="34"/>
        <v>5.15</v>
      </c>
    </row>
    <row r="203" spans="2:18" x14ac:dyDescent="0.25">
      <c r="B203" s="1">
        <v>41836</v>
      </c>
      <c r="C203">
        <v>69</v>
      </c>
      <c r="E203" s="3">
        <f t="shared" si="35"/>
        <v>37.92</v>
      </c>
      <c r="F203" s="3">
        <f t="shared" si="36"/>
        <v>27.75</v>
      </c>
      <c r="G203" s="3"/>
      <c r="H203" s="3">
        <f t="shared" si="30"/>
        <v>0</v>
      </c>
      <c r="I203">
        <f t="shared" si="31"/>
        <v>6.21</v>
      </c>
      <c r="K203" s="3">
        <f t="shared" si="37"/>
        <v>37.92</v>
      </c>
      <c r="L203" s="3">
        <f t="shared" si="38"/>
        <v>21.54</v>
      </c>
      <c r="N203">
        <f t="shared" si="32"/>
        <v>0</v>
      </c>
      <c r="O203">
        <f t="shared" si="39"/>
        <v>0</v>
      </c>
      <c r="Q203">
        <f t="shared" si="33"/>
        <v>0</v>
      </c>
      <c r="R203">
        <f t="shared" si="34"/>
        <v>14.22</v>
      </c>
    </row>
    <row r="204" spans="2:18" x14ac:dyDescent="0.25">
      <c r="B204" s="1">
        <v>41837</v>
      </c>
      <c r="C204">
        <v>61</v>
      </c>
      <c r="E204" s="3">
        <f t="shared" si="35"/>
        <v>37.92</v>
      </c>
      <c r="F204" s="3">
        <f t="shared" si="36"/>
        <v>21.54</v>
      </c>
      <c r="G204" s="3"/>
      <c r="H204" s="3">
        <f t="shared" si="30"/>
        <v>0</v>
      </c>
      <c r="I204">
        <f t="shared" si="31"/>
        <v>5.49</v>
      </c>
      <c r="K204" s="3">
        <f t="shared" si="37"/>
        <v>37.92</v>
      </c>
      <c r="L204" s="3">
        <f t="shared" si="38"/>
        <v>16.049999999999997</v>
      </c>
      <c r="N204">
        <f t="shared" si="32"/>
        <v>1</v>
      </c>
      <c r="O204">
        <f t="shared" si="39"/>
        <v>0</v>
      </c>
      <c r="Q204">
        <f t="shared" si="33"/>
        <v>0</v>
      </c>
      <c r="R204">
        <f t="shared" si="34"/>
        <v>12.57</v>
      </c>
    </row>
    <row r="205" spans="2:18" x14ac:dyDescent="0.25">
      <c r="B205" s="1">
        <v>41838</v>
      </c>
      <c r="C205">
        <v>99</v>
      </c>
      <c r="E205" s="3">
        <f t="shared" si="35"/>
        <v>45</v>
      </c>
      <c r="F205" s="3">
        <f t="shared" si="36"/>
        <v>16.049999999999997</v>
      </c>
      <c r="G205" s="3"/>
      <c r="H205" s="3">
        <f t="shared" si="30"/>
        <v>0</v>
      </c>
      <c r="I205">
        <f t="shared" si="31"/>
        <v>8.91</v>
      </c>
      <c r="K205" s="3">
        <f t="shared" si="37"/>
        <v>45</v>
      </c>
      <c r="L205" s="3">
        <f t="shared" si="38"/>
        <v>7.139999999999997</v>
      </c>
      <c r="N205">
        <f t="shared" si="32"/>
        <v>0</v>
      </c>
      <c r="O205">
        <f t="shared" si="39"/>
        <v>0</v>
      </c>
      <c r="Q205">
        <f t="shared" si="33"/>
        <v>0</v>
      </c>
      <c r="R205">
        <f t="shared" si="34"/>
        <v>20.399999999999999</v>
      </c>
    </row>
    <row r="206" spans="2:18" x14ac:dyDescent="0.25">
      <c r="B206" s="1">
        <v>41839</v>
      </c>
      <c r="C206">
        <v>16</v>
      </c>
      <c r="E206" s="3">
        <f t="shared" si="35"/>
        <v>45</v>
      </c>
      <c r="F206" s="3">
        <f t="shared" si="36"/>
        <v>7.139999999999997</v>
      </c>
      <c r="G206" s="3"/>
      <c r="H206" s="3">
        <f t="shared" si="30"/>
        <v>0.48</v>
      </c>
      <c r="I206">
        <f t="shared" si="31"/>
        <v>0.72</v>
      </c>
      <c r="K206" s="3">
        <f t="shared" si="37"/>
        <v>44.52</v>
      </c>
      <c r="L206" s="3">
        <f t="shared" si="38"/>
        <v>6.4199999999999973</v>
      </c>
      <c r="N206">
        <f t="shared" si="32"/>
        <v>0</v>
      </c>
      <c r="O206">
        <f t="shared" si="39"/>
        <v>0</v>
      </c>
      <c r="Q206">
        <f t="shared" si="33"/>
        <v>2.4</v>
      </c>
      <c r="R206">
        <f t="shared" si="34"/>
        <v>1.65</v>
      </c>
    </row>
    <row r="207" spans="2:18" x14ac:dyDescent="0.25">
      <c r="B207" s="1">
        <v>41840</v>
      </c>
      <c r="C207">
        <v>102</v>
      </c>
      <c r="E207" s="3">
        <f t="shared" si="35"/>
        <v>44.52</v>
      </c>
      <c r="F207" s="3">
        <f t="shared" si="36"/>
        <v>6.4199999999999973</v>
      </c>
      <c r="G207" s="3"/>
      <c r="H207" s="3">
        <f t="shared" si="30"/>
        <v>3.06</v>
      </c>
      <c r="I207">
        <f t="shared" si="31"/>
        <v>4.59</v>
      </c>
      <c r="K207" s="3">
        <f t="shared" si="37"/>
        <v>41.46</v>
      </c>
      <c r="L207" s="3">
        <f t="shared" si="38"/>
        <v>1.8299999999999974</v>
      </c>
      <c r="N207">
        <f t="shared" si="32"/>
        <v>0</v>
      </c>
      <c r="O207">
        <f t="shared" si="39"/>
        <v>1</v>
      </c>
      <c r="Q207">
        <f t="shared" si="33"/>
        <v>15.27</v>
      </c>
      <c r="R207">
        <f t="shared" si="34"/>
        <v>10.51</v>
      </c>
    </row>
    <row r="208" spans="2:18" x14ac:dyDescent="0.25">
      <c r="B208" s="1">
        <v>41841</v>
      </c>
      <c r="C208">
        <v>67</v>
      </c>
      <c r="E208" s="3">
        <f t="shared" si="35"/>
        <v>41.46</v>
      </c>
      <c r="F208" s="3">
        <f t="shared" si="36"/>
        <v>30</v>
      </c>
      <c r="G208" s="3"/>
      <c r="H208" s="3">
        <f t="shared" si="30"/>
        <v>0</v>
      </c>
      <c r="I208">
        <f t="shared" si="31"/>
        <v>6.03</v>
      </c>
      <c r="K208" s="3">
        <f t="shared" si="37"/>
        <v>41.46</v>
      </c>
      <c r="L208" s="3">
        <f t="shared" si="38"/>
        <v>23.97</v>
      </c>
      <c r="N208">
        <f t="shared" si="32"/>
        <v>0</v>
      </c>
      <c r="O208">
        <f t="shared" si="39"/>
        <v>0</v>
      </c>
      <c r="Q208">
        <f t="shared" si="33"/>
        <v>0</v>
      </c>
      <c r="R208">
        <f t="shared" si="34"/>
        <v>13.81</v>
      </c>
    </row>
    <row r="209" spans="2:18" x14ac:dyDescent="0.25">
      <c r="B209" s="1">
        <v>41842</v>
      </c>
      <c r="C209">
        <v>51</v>
      </c>
      <c r="E209" s="3">
        <f t="shared" si="35"/>
        <v>41.46</v>
      </c>
      <c r="F209" s="3">
        <f t="shared" si="36"/>
        <v>23.97</v>
      </c>
      <c r="G209" s="3"/>
      <c r="H209" s="3">
        <f t="shared" si="30"/>
        <v>0</v>
      </c>
      <c r="I209">
        <f t="shared" si="31"/>
        <v>4.59</v>
      </c>
      <c r="K209" s="3">
        <f t="shared" si="37"/>
        <v>41.46</v>
      </c>
      <c r="L209" s="3">
        <f t="shared" si="38"/>
        <v>19.38</v>
      </c>
      <c r="N209">
        <f t="shared" si="32"/>
        <v>0</v>
      </c>
      <c r="O209">
        <f t="shared" si="39"/>
        <v>0</v>
      </c>
      <c r="Q209">
        <f t="shared" si="33"/>
        <v>0</v>
      </c>
      <c r="R209">
        <f t="shared" si="34"/>
        <v>10.51</v>
      </c>
    </row>
    <row r="210" spans="2:18" x14ac:dyDescent="0.25">
      <c r="B210" s="1">
        <v>41843</v>
      </c>
      <c r="C210">
        <v>34</v>
      </c>
      <c r="E210" s="3">
        <f t="shared" si="35"/>
        <v>41.46</v>
      </c>
      <c r="F210" s="3">
        <f t="shared" si="36"/>
        <v>19.38</v>
      </c>
      <c r="G210" s="3"/>
      <c r="H210" s="3">
        <f t="shared" si="30"/>
        <v>0</v>
      </c>
      <c r="I210">
        <f t="shared" si="31"/>
        <v>3.06</v>
      </c>
      <c r="K210" s="3">
        <f t="shared" si="37"/>
        <v>41.46</v>
      </c>
      <c r="L210" s="3">
        <f t="shared" si="38"/>
        <v>16.32</v>
      </c>
      <c r="N210">
        <f t="shared" si="32"/>
        <v>0</v>
      </c>
      <c r="O210">
        <f t="shared" si="39"/>
        <v>0</v>
      </c>
      <c r="Q210">
        <f t="shared" si="33"/>
        <v>0</v>
      </c>
      <c r="R210">
        <f t="shared" si="34"/>
        <v>7.01</v>
      </c>
    </row>
    <row r="211" spans="2:18" x14ac:dyDescent="0.25">
      <c r="B211" s="1">
        <v>41844</v>
      </c>
      <c r="C211">
        <v>108</v>
      </c>
      <c r="E211" s="3">
        <f t="shared" si="35"/>
        <v>41.46</v>
      </c>
      <c r="F211" s="3">
        <f t="shared" si="36"/>
        <v>16.32</v>
      </c>
      <c r="G211" s="3"/>
      <c r="H211" s="3">
        <f t="shared" si="30"/>
        <v>0</v>
      </c>
      <c r="I211">
        <f t="shared" si="31"/>
        <v>9.7200000000000006</v>
      </c>
      <c r="K211" s="3">
        <f t="shared" si="37"/>
        <v>41.46</v>
      </c>
      <c r="L211" s="3">
        <f t="shared" si="38"/>
        <v>6.6</v>
      </c>
      <c r="N211">
        <f t="shared" si="32"/>
        <v>0</v>
      </c>
      <c r="O211">
        <f t="shared" si="39"/>
        <v>0</v>
      </c>
      <c r="Q211">
        <f t="shared" si="33"/>
        <v>0</v>
      </c>
      <c r="R211">
        <f t="shared" si="34"/>
        <v>22.26</v>
      </c>
    </row>
    <row r="212" spans="2:18" x14ac:dyDescent="0.25">
      <c r="B212" s="1">
        <v>41845</v>
      </c>
      <c r="C212">
        <v>64</v>
      </c>
      <c r="E212" s="3">
        <f t="shared" si="35"/>
        <v>41.46</v>
      </c>
      <c r="F212" s="3">
        <f t="shared" si="36"/>
        <v>6.6</v>
      </c>
      <c r="G212" s="3"/>
      <c r="H212" s="3">
        <f t="shared" si="30"/>
        <v>1.92</v>
      </c>
      <c r="I212">
        <f t="shared" si="31"/>
        <v>2.88</v>
      </c>
      <c r="K212" s="3">
        <f t="shared" si="37"/>
        <v>39.54</v>
      </c>
      <c r="L212" s="3">
        <f t="shared" si="38"/>
        <v>3.7199999999999998</v>
      </c>
      <c r="N212">
        <f t="shared" si="32"/>
        <v>0</v>
      </c>
      <c r="O212">
        <f t="shared" si="39"/>
        <v>1</v>
      </c>
      <c r="Q212">
        <f t="shared" si="33"/>
        <v>9.58</v>
      </c>
      <c r="R212">
        <f t="shared" si="34"/>
        <v>6.6</v>
      </c>
    </row>
    <row r="213" spans="2:18" x14ac:dyDescent="0.25">
      <c r="B213" s="1">
        <v>41846</v>
      </c>
      <c r="C213">
        <v>53</v>
      </c>
      <c r="E213" s="3">
        <f t="shared" si="35"/>
        <v>39.54</v>
      </c>
      <c r="F213" s="3">
        <f t="shared" si="36"/>
        <v>30</v>
      </c>
      <c r="G213" s="3"/>
      <c r="H213" s="3">
        <f t="shared" si="30"/>
        <v>0</v>
      </c>
      <c r="I213">
        <f t="shared" si="31"/>
        <v>4.7699999999999996</v>
      </c>
      <c r="K213" s="3">
        <f t="shared" si="37"/>
        <v>39.54</v>
      </c>
      <c r="L213" s="3">
        <f t="shared" si="38"/>
        <v>25.23</v>
      </c>
      <c r="N213">
        <f t="shared" si="32"/>
        <v>0</v>
      </c>
      <c r="O213">
        <f t="shared" si="39"/>
        <v>0</v>
      </c>
      <c r="Q213">
        <f t="shared" si="33"/>
        <v>0</v>
      </c>
      <c r="R213">
        <f t="shared" si="34"/>
        <v>10.92</v>
      </c>
    </row>
    <row r="214" spans="2:18" x14ac:dyDescent="0.25">
      <c r="B214" s="1">
        <v>41847</v>
      </c>
      <c r="C214">
        <v>66</v>
      </c>
      <c r="E214" s="3">
        <f t="shared" si="35"/>
        <v>39.54</v>
      </c>
      <c r="F214" s="3">
        <f t="shared" si="36"/>
        <v>25.23</v>
      </c>
      <c r="G214" s="3"/>
      <c r="H214" s="3">
        <f t="shared" ref="H214:H277" si="40">ROUND(IF(F214&gt;15,0,C214/2*$C$3/100),2)</f>
        <v>0</v>
      </c>
      <c r="I214">
        <f t="shared" ref="I214:I277" si="41">ROUND(IF(F214&gt;15,C214*$C$4/100,C214/2*$C$4/100),2)</f>
        <v>5.94</v>
      </c>
      <c r="K214" s="3">
        <f t="shared" si="37"/>
        <v>39.54</v>
      </c>
      <c r="L214" s="3">
        <f t="shared" si="38"/>
        <v>19.29</v>
      </c>
      <c r="N214">
        <f t="shared" si="32"/>
        <v>0</v>
      </c>
      <c r="O214">
        <f t="shared" si="39"/>
        <v>0</v>
      </c>
      <c r="Q214">
        <f t="shared" si="33"/>
        <v>0</v>
      </c>
      <c r="R214">
        <f t="shared" si="34"/>
        <v>13.6</v>
      </c>
    </row>
    <row r="215" spans="2:18" x14ac:dyDescent="0.25">
      <c r="B215" s="1">
        <v>41848</v>
      </c>
      <c r="C215">
        <v>109</v>
      </c>
      <c r="E215" s="3">
        <f t="shared" si="35"/>
        <v>39.54</v>
      </c>
      <c r="F215" s="3">
        <f t="shared" si="36"/>
        <v>19.29</v>
      </c>
      <c r="G215" s="3"/>
      <c r="H215" s="3">
        <f t="shared" si="40"/>
        <v>0</v>
      </c>
      <c r="I215">
        <f t="shared" si="41"/>
        <v>9.81</v>
      </c>
      <c r="K215" s="3">
        <f t="shared" si="37"/>
        <v>39.54</v>
      </c>
      <c r="L215" s="3">
        <f t="shared" si="38"/>
        <v>9.4799999999999986</v>
      </c>
      <c r="N215">
        <f t="shared" si="32"/>
        <v>0</v>
      </c>
      <c r="O215">
        <f t="shared" si="39"/>
        <v>0</v>
      </c>
      <c r="Q215">
        <f t="shared" si="33"/>
        <v>0</v>
      </c>
      <c r="R215">
        <f t="shared" si="34"/>
        <v>22.46</v>
      </c>
    </row>
    <row r="216" spans="2:18" x14ac:dyDescent="0.25">
      <c r="B216" s="1">
        <v>41849</v>
      </c>
      <c r="C216">
        <v>70</v>
      </c>
      <c r="E216" s="3">
        <f t="shared" si="35"/>
        <v>39.54</v>
      </c>
      <c r="F216" s="3">
        <f t="shared" si="36"/>
        <v>9.4799999999999986</v>
      </c>
      <c r="G216" s="3"/>
      <c r="H216" s="3">
        <f t="shared" si="40"/>
        <v>2.1</v>
      </c>
      <c r="I216">
        <f t="shared" si="41"/>
        <v>3.15</v>
      </c>
      <c r="K216" s="3">
        <f t="shared" si="37"/>
        <v>37.44</v>
      </c>
      <c r="L216" s="3">
        <f t="shared" si="38"/>
        <v>6.3299999999999983</v>
      </c>
      <c r="N216">
        <f t="shared" si="32"/>
        <v>0</v>
      </c>
      <c r="O216">
        <f t="shared" si="39"/>
        <v>0</v>
      </c>
      <c r="Q216">
        <f t="shared" si="33"/>
        <v>10.48</v>
      </c>
      <c r="R216">
        <f t="shared" si="34"/>
        <v>7.21</v>
      </c>
    </row>
    <row r="217" spans="2:18" x14ac:dyDescent="0.25">
      <c r="B217" s="1">
        <v>41850</v>
      </c>
      <c r="C217">
        <v>29</v>
      </c>
      <c r="E217" s="3">
        <f t="shared" si="35"/>
        <v>37.44</v>
      </c>
      <c r="F217" s="3">
        <f t="shared" si="36"/>
        <v>6.3299999999999983</v>
      </c>
      <c r="G217" s="3"/>
      <c r="H217" s="3">
        <f t="shared" si="40"/>
        <v>0.87</v>
      </c>
      <c r="I217">
        <f t="shared" si="41"/>
        <v>1.31</v>
      </c>
      <c r="K217" s="3">
        <f t="shared" si="37"/>
        <v>36.57</v>
      </c>
      <c r="L217" s="3">
        <f t="shared" si="38"/>
        <v>5.0199999999999978</v>
      </c>
      <c r="N217">
        <f t="shared" si="32"/>
        <v>0</v>
      </c>
      <c r="O217">
        <f t="shared" si="39"/>
        <v>0</v>
      </c>
      <c r="Q217">
        <f t="shared" si="33"/>
        <v>4.34</v>
      </c>
      <c r="R217">
        <f t="shared" si="34"/>
        <v>3</v>
      </c>
    </row>
    <row r="218" spans="2:18" x14ac:dyDescent="0.25">
      <c r="B218" s="1">
        <v>41851</v>
      </c>
      <c r="C218">
        <v>41</v>
      </c>
      <c r="E218" s="3">
        <f t="shared" si="35"/>
        <v>36.57</v>
      </c>
      <c r="F218" s="3">
        <f t="shared" si="36"/>
        <v>5.0199999999999978</v>
      </c>
      <c r="G218" s="3"/>
      <c r="H218" s="3">
        <f t="shared" si="40"/>
        <v>1.23</v>
      </c>
      <c r="I218">
        <f t="shared" si="41"/>
        <v>1.85</v>
      </c>
      <c r="K218" s="3">
        <f t="shared" si="37"/>
        <v>35.340000000000003</v>
      </c>
      <c r="L218" s="3">
        <f t="shared" si="38"/>
        <v>3.1699999999999977</v>
      </c>
      <c r="N218">
        <f t="shared" si="32"/>
        <v>1</v>
      </c>
      <c r="O218">
        <f t="shared" si="39"/>
        <v>1</v>
      </c>
      <c r="Q218">
        <f t="shared" si="33"/>
        <v>6.14</v>
      </c>
      <c r="R218">
        <f t="shared" si="34"/>
        <v>4.24</v>
      </c>
    </row>
    <row r="219" spans="2:18" x14ac:dyDescent="0.25">
      <c r="B219" s="1">
        <v>41852</v>
      </c>
      <c r="C219">
        <v>41</v>
      </c>
      <c r="E219" s="3">
        <f t="shared" si="35"/>
        <v>45</v>
      </c>
      <c r="F219" s="3">
        <f t="shared" si="36"/>
        <v>30</v>
      </c>
      <c r="G219" s="3"/>
      <c r="H219" s="3">
        <f t="shared" si="40"/>
        <v>0</v>
      </c>
      <c r="I219">
        <f t="shared" si="41"/>
        <v>3.69</v>
      </c>
      <c r="K219" s="3">
        <f t="shared" si="37"/>
        <v>45</v>
      </c>
      <c r="L219" s="3">
        <f t="shared" si="38"/>
        <v>26.31</v>
      </c>
      <c r="N219">
        <f t="shared" si="32"/>
        <v>0</v>
      </c>
      <c r="O219">
        <f t="shared" si="39"/>
        <v>0</v>
      </c>
      <c r="Q219">
        <f t="shared" si="33"/>
        <v>0</v>
      </c>
      <c r="R219">
        <f t="shared" si="34"/>
        <v>8.4499999999999993</v>
      </c>
    </row>
    <row r="220" spans="2:18" x14ac:dyDescent="0.25">
      <c r="B220" s="1">
        <v>41853</v>
      </c>
      <c r="C220">
        <v>116</v>
      </c>
      <c r="E220" s="3">
        <f t="shared" si="35"/>
        <v>45</v>
      </c>
      <c r="F220" s="3">
        <f t="shared" si="36"/>
        <v>26.31</v>
      </c>
      <c r="G220" s="3"/>
      <c r="H220" s="3">
        <f t="shared" si="40"/>
        <v>0</v>
      </c>
      <c r="I220">
        <f t="shared" si="41"/>
        <v>10.44</v>
      </c>
      <c r="K220" s="3">
        <f t="shared" si="37"/>
        <v>45</v>
      </c>
      <c r="L220" s="3">
        <f t="shared" si="38"/>
        <v>15.87</v>
      </c>
      <c r="N220">
        <f t="shared" si="32"/>
        <v>0</v>
      </c>
      <c r="O220">
        <f t="shared" si="39"/>
        <v>0</v>
      </c>
      <c r="Q220">
        <f t="shared" si="33"/>
        <v>0</v>
      </c>
      <c r="R220">
        <f t="shared" si="34"/>
        <v>23.91</v>
      </c>
    </row>
    <row r="221" spans="2:18" x14ac:dyDescent="0.25">
      <c r="B221" s="1">
        <v>41854</v>
      </c>
      <c r="C221">
        <v>128</v>
      </c>
      <c r="E221" s="3">
        <f t="shared" si="35"/>
        <v>45</v>
      </c>
      <c r="F221" s="3">
        <f t="shared" si="36"/>
        <v>15.87</v>
      </c>
      <c r="G221" s="3"/>
      <c r="H221" s="3">
        <f t="shared" si="40"/>
        <v>0</v>
      </c>
      <c r="I221">
        <f t="shared" si="41"/>
        <v>11.52</v>
      </c>
      <c r="K221" s="3">
        <f t="shared" si="37"/>
        <v>45</v>
      </c>
      <c r="L221" s="3">
        <f t="shared" si="38"/>
        <v>4.3499999999999996</v>
      </c>
      <c r="N221">
        <f t="shared" si="32"/>
        <v>0</v>
      </c>
      <c r="O221">
        <f t="shared" si="39"/>
        <v>1</v>
      </c>
      <c r="Q221">
        <f t="shared" si="33"/>
        <v>0</v>
      </c>
      <c r="R221">
        <f t="shared" si="34"/>
        <v>26.38</v>
      </c>
    </row>
    <row r="222" spans="2:18" x14ac:dyDescent="0.25">
      <c r="B222" s="1">
        <v>41855</v>
      </c>
      <c r="C222">
        <v>66</v>
      </c>
      <c r="E222" s="3">
        <f t="shared" si="35"/>
        <v>45</v>
      </c>
      <c r="F222" s="3">
        <f t="shared" si="36"/>
        <v>30</v>
      </c>
      <c r="G222" s="3"/>
      <c r="H222" s="3">
        <f t="shared" si="40"/>
        <v>0</v>
      </c>
      <c r="I222">
        <f t="shared" si="41"/>
        <v>5.94</v>
      </c>
      <c r="K222" s="3">
        <f t="shared" si="37"/>
        <v>45</v>
      </c>
      <c r="L222" s="3">
        <f t="shared" si="38"/>
        <v>24.06</v>
      </c>
      <c r="N222">
        <f t="shared" si="32"/>
        <v>0</v>
      </c>
      <c r="O222">
        <f t="shared" si="39"/>
        <v>0</v>
      </c>
      <c r="Q222">
        <f t="shared" si="33"/>
        <v>0</v>
      </c>
      <c r="R222">
        <f t="shared" si="34"/>
        <v>13.6</v>
      </c>
    </row>
    <row r="223" spans="2:18" x14ac:dyDescent="0.25">
      <c r="B223" s="1">
        <v>41856</v>
      </c>
      <c r="C223">
        <v>129</v>
      </c>
      <c r="E223" s="3">
        <f t="shared" si="35"/>
        <v>45</v>
      </c>
      <c r="F223" s="3">
        <f t="shared" si="36"/>
        <v>24.06</v>
      </c>
      <c r="G223" s="3"/>
      <c r="H223" s="3">
        <f t="shared" si="40"/>
        <v>0</v>
      </c>
      <c r="I223">
        <f t="shared" si="41"/>
        <v>11.61</v>
      </c>
      <c r="K223" s="3">
        <f t="shared" si="37"/>
        <v>45</v>
      </c>
      <c r="L223" s="3">
        <f t="shared" si="38"/>
        <v>12.45</v>
      </c>
      <c r="N223">
        <f t="shared" si="32"/>
        <v>0</v>
      </c>
      <c r="O223">
        <f t="shared" si="39"/>
        <v>0</v>
      </c>
      <c r="Q223">
        <f t="shared" si="33"/>
        <v>0</v>
      </c>
      <c r="R223">
        <f t="shared" si="34"/>
        <v>26.59</v>
      </c>
    </row>
    <row r="224" spans="2:18" x14ac:dyDescent="0.25">
      <c r="B224" s="1">
        <v>41857</v>
      </c>
      <c r="C224">
        <v>41</v>
      </c>
      <c r="E224" s="3">
        <f t="shared" si="35"/>
        <v>45</v>
      </c>
      <c r="F224" s="3">
        <f t="shared" si="36"/>
        <v>12.45</v>
      </c>
      <c r="G224" s="3"/>
      <c r="H224" s="3">
        <f t="shared" si="40"/>
        <v>1.23</v>
      </c>
      <c r="I224">
        <f t="shared" si="41"/>
        <v>1.85</v>
      </c>
      <c r="K224" s="3">
        <f t="shared" si="37"/>
        <v>43.77</v>
      </c>
      <c r="L224" s="3">
        <f t="shared" si="38"/>
        <v>10.6</v>
      </c>
      <c r="N224">
        <f t="shared" si="32"/>
        <v>0</v>
      </c>
      <c r="O224">
        <f t="shared" si="39"/>
        <v>0</v>
      </c>
      <c r="Q224">
        <f t="shared" si="33"/>
        <v>6.14</v>
      </c>
      <c r="R224">
        <f t="shared" si="34"/>
        <v>4.24</v>
      </c>
    </row>
    <row r="225" spans="2:18" x14ac:dyDescent="0.25">
      <c r="B225" s="1">
        <v>41858</v>
      </c>
      <c r="C225">
        <v>51</v>
      </c>
      <c r="E225" s="3">
        <f t="shared" si="35"/>
        <v>43.77</v>
      </c>
      <c r="F225" s="3">
        <f t="shared" si="36"/>
        <v>10.6</v>
      </c>
      <c r="G225" s="3"/>
      <c r="H225" s="3">
        <f t="shared" si="40"/>
        <v>1.53</v>
      </c>
      <c r="I225">
        <f t="shared" si="41"/>
        <v>2.2999999999999998</v>
      </c>
      <c r="K225" s="3">
        <f t="shared" si="37"/>
        <v>42.24</v>
      </c>
      <c r="L225" s="3">
        <f t="shared" si="38"/>
        <v>8.3000000000000007</v>
      </c>
      <c r="N225">
        <f t="shared" si="32"/>
        <v>0</v>
      </c>
      <c r="O225">
        <f t="shared" si="39"/>
        <v>0</v>
      </c>
      <c r="Q225">
        <f t="shared" si="33"/>
        <v>7.63</v>
      </c>
      <c r="R225">
        <f t="shared" si="34"/>
        <v>5.27</v>
      </c>
    </row>
    <row r="226" spans="2:18" x14ac:dyDescent="0.25">
      <c r="B226" s="1">
        <v>41859</v>
      </c>
      <c r="C226">
        <v>72</v>
      </c>
      <c r="E226" s="3">
        <f t="shared" si="35"/>
        <v>42.24</v>
      </c>
      <c r="F226" s="3">
        <f t="shared" si="36"/>
        <v>8.3000000000000007</v>
      </c>
      <c r="G226" s="3"/>
      <c r="H226" s="3">
        <f t="shared" si="40"/>
        <v>2.16</v>
      </c>
      <c r="I226">
        <f t="shared" si="41"/>
        <v>3.24</v>
      </c>
      <c r="K226" s="3">
        <f t="shared" si="37"/>
        <v>40.08</v>
      </c>
      <c r="L226" s="3">
        <f t="shared" si="38"/>
        <v>5.0600000000000005</v>
      </c>
      <c r="N226">
        <f t="shared" si="32"/>
        <v>0</v>
      </c>
      <c r="O226">
        <f t="shared" si="39"/>
        <v>0</v>
      </c>
      <c r="Q226">
        <f t="shared" si="33"/>
        <v>10.78</v>
      </c>
      <c r="R226">
        <f t="shared" si="34"/>
        <v>7.42</v>
      </c>
    </row>
    <row r="227" spans="2:18" x14ac:dyDescent="0.25">
      <c r="B227" s="1">
        <v>41860</v>
      </c>
      <c r="C227">
        <v>30</v>
      </c>
      <c r="E227" s="3">
        <f t="shared" si="35"/>
        <v>40.08</v>
      </c>
      <c r="F227" s="3">
        <f t="shared" si="36"/>
        <v>5.0600000000000005</v>
      </c>
      <c r="G227" s="3"/>
      <c r="H227" s="3">
        <f t="shared" si="40"/>
        <v>0.9</v>
      </c>
      <c r="I227">
        <f t="shared" si="41"/>
        <v>1.35</v>
      </c>
      <c r="K227" s="3">
        <f t="shared" si="37"/>
        <v>39.18</v>
      </c>
      <c r="L227" s="3">
        <f t="shared" si="38"/>
        <v>3.7100000000000004</v>
      </c>
      <c r="N227">
        <f t="shared" si="32"/>
        <v>0</v>
      </c>
      <c r="O227">
        <f t="shared" si="39"/>
        <v>1</v>
      </c>
      <c r="Q227">
        <f t="shared" si="33"/>
        <v>4.49</v>
      </c>
      <c r="R227">
        <f t="shared" si="34"/>
        <v>3.09</v>
      </c>
    </row>
    <row r="228" spans="2:18" x14ac:dyDescent="0.25">
      <c r="B228" s="1">
        <v>41861</v>
      </c>
      <c r="C228">
        <v>95</v>
      </c>
      <c r="E228" s="3">
        <f t="shared" si="35"/>
        <v>39.18</v>
      </c>
      <c r="F228" s="3">
        <f t="shared" si="36"/>
        <v>30</v>
      </c>
      <c r="G228" s="3"/>
      <c r="H228" s="3">
        <f t="shared" si="40"/>
        <v>0</v>
      </c>
      <c r="I228">
        <f t="shared" si="41"/>
        <v>8.5500000000000007</v>
      </c>
      <c r="K228" s="3">
        <f t="shared" si="37"/>
        <v>39.18</v>
      </c>
      <c r="L228" s="3">
        <f t="shared" si="38"/>
        <v>21.45</v>
      </c>
      <c r="N228">
        <f t="shared" si="32"/>
        <v>0</v>
      </c>
      <c r="O228">
        <f t="shared" si="39"/>
        <v>0</v>
      </c>
      <c r="Q228">
        <f t="shared" si="33"/>
        <v>0</v>
      </c>
      <c r="R228">
        <f t="shared" si="34"/>
        <v>19.579999999999998</v>
      </c>
    </row>
    <row r="229" spans="2:18" x14ac:dyDescent="0.25">
      <c r="B229" s="1">
        <v>41862</v>
      </c>
      <c r="C229">
        <v>104</v>
      </c>
      <c r="E229" s="3">
        <f t="shared" si="35"/>
        <v>39.18</v>
      </c>
      <c r="F229" s="3">
        <f t="shared" si="36"/>
        <v>21.45</v>
      </c>
      <c r="G229" s="3"/>
      <c r="H229" s="3">
        <f t="shared" si="40"/>
        <v>0</v>
      </c>
      <c r="I229">
        <f t="shared" si="41"/>
        <v>9.36</v>
      </c>
      <c r="K229" s="3">
        <f t="shared" si="37"/>
        <v>39.18</v>
      </c>
      <c r="L229" s="3">
        <f t="shared" si="38"/>
        <v>12.09</v>
      </c>
      <c r="N229">
        <f t="shared" si="32"/>
        <v>0</v>
      </c>
      <c r="O229">
        <f t="shared" si="39"/>
        <v>0</v>
      </c>
      <c r="Q229">
        <f t="shared" si="33"/>
        <v>0</v>
      </c>
      <c r="R229">
        <f t="shared" si="34"/>
        <v>21.43</v>
      </c>
    </row>
    <row r="230" spans="2:18" x14ac:dyDescent="0.25">
      <c r="B230" s="1">
        <v>41863</v>
      </c>
      <c r="C230">
        <v>16</v>
      </c>
      <c r="E230" s="3">
        <f t="shared" si="35"/>
        <v>39.18</v>
      </c>
      <c r="F230" s="3">
        <f t="shared" si="36"/>
        <v>12.09</v>
      </c>
      <c r="G230" s="3"/>
      <c r="H230" s="3">
        <f t="shared" si="40"/>
        <v>0.48</v>
      </c>
      <c r="I230">
        <f t="shared" si="41"/>
        <v>0.72</v>
      </c>
      <c r="K230" s="3">
        <f t="shared" si="37"/>
        <v>38.700000000000003</v>
      </c>
      <c r="L230" s="3">
        <f t="shared" si="38"/>
        <v>11.37</v>
      </c>
      <c r="N230">
        <f t="shared" si="32"/>
        <v>0</v>
      </c>
      <c r="O230">
        <f t="shared" si="39"/>
        <v>0</v>
      </c>
      <c r="Q230">
        <f t="shared" si="33"/>
        <v>2.4</v>
      </c>
      <c r="R230">
        <f t="shared" si="34"/>
        <v>1.65</v>
      </c>
    </row>
    <row r="231" spans="2:18" x14ac:dyDescent="0.25">
      <c r="B231" s="1">
        <v>41864</v>
      </c>
      <c r="C231">
        <v>34</v>
      </c>
      <c r="E231" s="3">
        <f t="shared" si="35"/>
        <v>38.700000000000003</v>
      </c>
      <c r="F231" s="3">
        <f t="shared" si="36"/>
        <v>11.37</v>
      </c>
      <c r="G231" s="3"/>
      <c r="H231" s="3">
        <f t="shared" si="40"/>
        <v>1.02</v>
      </c>
      <c r="I231">
        <f t="shared" si="41"/>
        <v>1.53</v>
      </c>
      <c r="K231" s="3">
        <f t="shared" si="37"/>
        <v>37.68</v>
      </c>
      <c r="L231" s="3">
        <f t="shared" si="38"/>
        <v>9.84</v>
      </c>
      <c r="N231">
        <f t="shared" si="32"/>
        <v>0</v>
      </c>
      <c r="O231">
        <f t="shared" si="39"/>
        <v>0</v>
      </c>
      <c r="Q231">
        <f t="shared" si="33"/>
        <v>5.09</v>
      </c>
      <c r="R231">
        <f t="shared" si="34"/>
        <v>3.5</v>
      </c>
    </row>
    <row r="232" spans="2:18" x14ac:dyDescent="0.25">
      <c r="B232" s="1">
        <v>41865</v>
      </c>
      <c r="C232">
        <v>39</v>
      </c>
      <c r="E232" s="3">
        <f t="shared" si="35"/>
        <v>37.68</v>
      </c>
      <c r="F232" s="3">
        <f t="shared" si="36"/>
        <v>9.84</v>
      </c>
      <c r="G232" s="3"/>
      <c r="H232" s="3">
        <f t="shared" si="40"/>
        <v>1.17</v>
      </c>
      <c r="I232">
        <f t="shared" si="41"/>
        <v>1.76</v>
      </c>
      <c r="K232" s="3">
        <f t="shared" si="37"/>
        <v>36.51</v>
      </c>
      <c r="L232" s="3">
        <f t="shared" si="38"/>
        <v>8.08</v>
      </c>
      <c r="N232">
        <f t="shared" si="32"/>
        <v>1</v>
      </c>
      <c r="O232">
        <f t="shared" si="39"/>
        <v>0</v>
      </c>
      <c r="Q232">
        <f t="shared" si="33"/>
        <v>5.84</v>
      </c>
      <c r="R232">
        <f t="shared" si="34"/>
        <v>4.03</v>
      </c>
    </row>
    <row r="233" spans="2:18" x14ac:dyDescent="0.25">
      <c r="B233" s="1">
        <v>41866</v>
      </c>
      <c r="C233">
        <v>133</v>
      </c>
      <c r="E233" s="3">
        <f t="shared" si="35"/>
        <v>45</v>
      </c>
      <c r="F233" s="3">
        <f t="shared" si="36"/>
        <v>8.08</v>
      </c>
      <c r="G233" s="3"/>
      <c r="H233" s="3">
        <f t="shared" si="40"/>
        <v>3.99</v>
      </c>
      <c r="I233">
        <f t="shared" si="41"/>
        <v>5.99</v>
      </c>
      <c r="K233" s="3">
        <f t="shared" si="37"/>
        <v>41.01</v>
      </c>
      <c r="L233" s="3">
        <f t="shared" si="38"/>
        <v>2.09</v>
      </c>
      <c r="N233">
        <f t="shared" si="32"/>
        <v>0</v>
      </c>
      <c r="O233">
        <f t="shared" si="39"/>
        <v>1</v>
      </c>
      <c r="Q233">
        <f t="shared" si="33"/>
        <v>19.91</v>
      </c>
      <c r="R233">
        <f t="shared" si="34"/>
        <v>13.72</v>
      </c>
    </row>
    <row r="234" spans="2:18" x14ac:dyDescent="0.25">
      <c r="B234" s="1">
        <v>41867</v>
      </c>
      <c r="C234">
        <v>114</v>
      </c>
      <c r="E234" s="3">
        <f t="shared" si="35"/>
        <v>41.01</v>
      </c>
      <c r="F234" s="3">
        <f t="shared" si="36"/>
        <v>30</v>
      </c>
      <c r="G234" s="3"/>
      <c r="H234" s="3">
        <f t="shared" si="40"/>
        <v>0</v>
      </c>
      <c r="I234">
        <f t="shared" si="41"/>
        <v>10.26</v>
      </c>
      <c r="K234" s="3">
        <f t="shared" si="37"/>
        <v>41.01</v>
      </c>
      <c r="L234" s="3">
        <f t="shared" si="38"/>
        <v>19.740000000000002</v>
      </c>
      <c r="N234">
        <f t="shared" si="32"/>
        <v>0</v>
      </c>
      <c r="O234">
        <f t="shared" si="39"/>
        <v>0</v>
      </c>
      <c r="Q234">
        <f t="shared" si="33"/>
        <v>0</v>
      </c>
      <c r="R234">
        <f t="shared" si="34"/>
        <v>23.5</v>
      </c>
    </row>
    <row r="235" spans="2:18" x14ac:dyDescent="0.25">
      <c r="B235" s="1">
        <v>41868</v>
      </c>
      <c r="C235">
        <v>37</v>
      </c>
      <c r="E235" s="3">
        <f t="shared" si="35"/>
        <v>41.01</v>
      </c>
      <c r="F235" s="3">
        <f t="shared" si="36"/>
        <v>19.740000000000002</v>
      </c>
      <c r="G235" s="3"/>
      <c r="H235" s="3">
        <f t="shared" si="40"/>
        <v>0</v>
      </c>
      <c r="I235">
        <f t="shared" si="41"/>
        <v>3.33</v>
      </c>
      <c r="K235" s="3">
        <f t="shared" si="37"/>
        <v>41.01</v>
      </c>
      <c r="L235" s="3">
        <f t="shared" si="38"/>
        <v>16.410000000000004</v>
      </c>
      <c r="N235">
        <f t="shared" si="32"/>
        <v>0</v>
      </c>
      <c r="O235">
        <f t="shared" si="39"/>
        <v>0</v>
      </c>
      <c r="Q235">
        <f t="shared" si="33"/>
        <v>0</v>
      </c>
      <c r="R235">
        <f t="shared" si="34"/>
        <v>7.63</v>
      </c>
    </row>
    <row r="236" spans="2:18" x14ac:dyDescent="0.25">
      <c r="B236" s="1">
        <v>41869</v>
      </c>
      <c r="C236">
        <v>41</v>
      </c>
      <c r="E236" s="3">
        <f t="shared" si="35"/>
        <v>41.01</v>
      </c>
      <c r="F236" s="3">
        <f t="shared" si="36"/>
        <v>16.410000000000004</v>
      </c>
      <c r="G236" s="3"/>
      <c r="H236" s="3">
        <f t="shared" si="40"/>
        <v>0</v>
      </c>
      <c r="I236">
        <f t="shared" si="41"/>
        <v>3.69</v>
      </c>
      <c r="K236" s="3">
        <f t="shared" si="37"/>
        <v>41.01</v>
      </c>
      <c r="L236" s="3">
        <f t="shared" si="38"/>
        <v>12.720000000000004</v>
      </c>
      <c r="N236">
        <f t="shared" si="32"/>
        <v>0</v>
      </c>
      <c r="O236">
        <f t="shared" si="39"/>
        <v>0</v>
      </c>
      <c r="Q236">
        <f t="shared" si="33"/>
        <v>0</v>
      </c>
      <c r="R236">
        <f t="shared" si="34"/>
        <v>8.4499999999999993</v>
      </c>
    </row>
    <row r="237" spans="2:18" x14ac:dyDescent="0.25">
      <c r="B237" s="1">
        <v>41870</v>
      </c>
      <c r="C237">
        <v>147</v>
      </c>
      <c r="E237" s="3">
        <f t="shared" si="35"/>
        <v>41.01</v>
      </c>
      <c r="F237" s="3">
        <f t="shared" si="36"/>
        <v>12.720000000000004</v>
      </c>
      <c r="G237" s="3"/>
      <c r="H237" s="3">
        <f t="shared" si="40"/>
        <v>4.41</v>
      </c>
      <c r="I237">
        <f t="shared" si="41"/>
        <v>6.62</v>
      </c>
      <c r="K237" s="3">
        <f t="shared" si="37"/>
        <v>36.599999999999994</v>
      </c>
      <c r="L237" s="3">
        <f t="shared" si="38"/>
        <v>6.1000000000000041</v>
      </c>
      <c r="N237">
        <f t="shared" si="32"/>
        <v>0</v>
      </c>
      <c r="O237">
        <f t="shared" si="39"/>
        <v>0</v>
      </c>
      <c r="Q237">
        <f t="shared" si="33"/>
        <v>22.01</v>
      </c>
      <c r="R237">
        <f t="shared" si="34"/>
        <v>15.16</v>
      </c>
    </row>
    <row r="238" spans="2:18" x14ac:dyDescent="0.25">
      <c r="B238" s="1">
        <v>41871</v>
      </c>
      <c r="C238">
        <v>78</v>
      </c>
      <c r="E238" s="3">
        <f t="shared" si="35"/>
        <v>36.599999999999994</v>
      </c>
      <c r="F238" s="3">
        <f t="shared" si="36"/>
        <v>6.1000000000000041</v>
      </c>
      <c r="G238" s="3"/>
      <c r="H238" s="3">
        <f t="shared" si="40"/>
        <v>2.34</v>
      </c>
      <c r="I238">
        <f t="shared" si="41"/>
        <v>3.51</v>
      </c>
      <c r="K238" s="3">
        <f t="shared" si="37"/>
        <v>34.259999999999991</v>
      </c>
      <c r="L238" s="3">
        <f t="shared" si="38"/>
        <v>2.5900000000000043</v>
      </c>
      <c r="N238">
        <f t="shared" si="32"/>
        <v>0</v>
      </c>
      <c r="O238">
        <f t="shared" si="39"/>
        <v>1</v>
      </c>
      <c r="Q238">
        <f t="shared" si="33"/>
        <v>11.68</v>
      </c>
      <c r="R238">
        <f t="shared" si="34"/>
        <v>8.0399999999999991</v>
      </c>
    </row>
    <row r="239" spans="2:18" x14ac:dyDescent="0.25">
      <c r="B239" s="1">
        <v>41872</v>
      </c>
      <c r="C239">
        <v>106</v>
      </c>
      <c r="E239" s="3">
        <f t="shared" si="35"/>
        <v>34.259999999999991</v>
      </c>
      <c r="F239" s="3">
        <f t="shared" si="36"/>
        <v>30</v>
      </c>
      <c r="G239" s="3"/>
      <c r="H239" s="3">
        <f t="shared" si="40"/>
        <v>0</v>
      </c>
      <c r="I239">
        <f t="shared" si="41"/>
        <v>9.5399999999999991</v>
      </c>
      <c r="K239" s="3">
        <f t="shared" si="37"/>
        <v>34.259999999999991</v>
      </c>
      <c r="L239" s="3">
        <f t="shared" si="38"/>
        <v>20.46</v>
      </c>
      <c r="N239">
        <f t="shared" si="32"/>
        <v>1</v>
      </c>
      <c r="O239">
        <f t="shared" si="39"/>
        <v>0</v>
      </c>
      <c r="Q239">
        <f t="shared" si="33"/>
        <v>0</v>
      </c>
      <c r="R239">
        <f t="shared" si="34"/>
        <v>21.85</v>
      </c>
    </row>
    <row r="240" spans="2:18" x14ac:dyDescent="0.25">
      <c r="B240" s="1">
        <v>41873</v>
      </c>
      <c r="C240">
        <v>124</v>
      </c>
      <c r="E240" s="3">
        <f t="shared" si="35"/>
        <v>45</v>
      </c>
      <c r="F240" s="3">
        <f t="shared" si="36"/>
        <v>20.46</v>
      </c>
      <c r="G240" s="3"/>
      <c r="H240" s="3">
        <f t="shared" si="40"/>
        <v>0</v>
      </c>
      <c r="I240">
        <f t="shared" si="41"/>
        <v>11.16</v>
      </c>
      <c r="K240" s="3">
        <f t="shared" si="37"/>
        <v>45</v>
      </c>
      <c r="L240" s="3">
        <f t="shared" si="38"/>
        <v>9.3000000000000007</v>
      </c>
      <c r="N240">
        <f t="shared" si="32"/>
        <v>0</v>
      </c>
      <c r="O240">
        <f t="shared" si="39"/>
        <v>0</v>
      </c>
      <c r="Q240">
        <f t="shared" si="33"/>
        <v>0</v>
      </c>
      <c r="R240">
        <f t="shared" si="34"/>
        <v>25.56</v>
      </c>
    </row>
    <row r="241" spans="2:18" x14ac:dyDescent="0.25">
      <c r="B241" s="1">
        <v>41874</v>
      </c>
      <c r="C241">
        <v>97</v>
      </c>
      <c r="E241" s="3">
        <f t="shared" si="35"/>
        <v>45</v>
      </c>
      <c r="F241" s="3">
        <f t="shared" si="36"/>
        <v>9.3000000000000007</v>
      </c>
      <c r="G241" s="3"/>
      <c r="H241" s="3">
        <f t="shared" si="40"/>
        <v>2.91</v>
      </c>
      <c r="I241">
        <f t="shared" si="41"/>
        <v>4.37</v>
      </c>
      <c r="K241" s="3">
        <f t="shared" si="37"/>
        <v>42.09</v>
      </c>
      <c r="L241" s="3">
        <f t="shared" si="38"/>
        <v>4.9300000000000006</v>
      </c>
      <c r="N241">
        <f t="shared" si="32"/>
        <v>0</v>
      </c>
      <c r="O241">
        <f t="shared" si="39"/>
        <v>1</v>
      </c>
      <c r="Q241">
        <f t="shared" si="33"/>
        <v>14.52</v>
      </c>
      <c r="R241">
        <f t="shared" si="34"/>
        <v>10.01</v>
      </c>
    </row>
    <row r="242" spans="2:18" x14ac:dyDescent="0.25">
      <c r="B242" s="1">
        <v>41875</v>
      </c>
      <c r="C242">
        <v>45</v>
      </c>
      <c r="E242" s="3">
        <f t="shared" si="35"/>
        <v>42.09</v>
      </c>
      <c r="F242" s="3">
        <f t="shared" si="36"/>
        <v>30</v>
      </c>
      <c r="G242" s="3"/>
      <c r="H242" s="3">
        <f t="shared" si="40"/>
        <v>0</v>
      </c>
      <c r="I242">
        <f t="shared" si="41"/>
        <v>4.05</v>
      </c>
      <c r="K242" s="3">
        <f t="shared" si="37"/>
        <v>42.09</v>
      </c>
      <c r="L242" s="3">
        <f t="shared" si="38"/>
        <v>25.95</v>
      </c>
      <c r="N242">
        <f t="shared" si="32"/>
        <v>0</v>
      </c>
      <c r="O242">
        <f t="shared" si="39"/>
        <v>0</v>
      </c>
      <c r="Q242">
        <f t="shared" si="33"/>
        <v>0</v>
      </c>
      <c r="R242">
        <f t="shared" si="34"/>
        <v>9.27</v>
      </c>
    </row>
    <row r="243" spans="2:18" x14ac:dyDescent="0.25">
      <c r="B243" s="1">
        <v>41876</v>
      </c>
      <c r="C243">
        <v>132</v>
      </c>
      <c r="E243" s="3">
        <f t="shared" si="35"/>
        <v>42.09</v>
      </c>
      <c r="F243" s="3">
        <f t="shared" si="36"/>
        <v>25.95</v>
      </c>
      <c r="G243" s="3"/>
      <c r="H243" s="3">
        <f t="shared" si="40"/>
        <v>0</v>
      </c>
      <c r="I243">
        <f t="shared" si="41"/>
        <v>11.88</v>
      </c>
      <c r="K243" s="3">
        <f t="shared" si="37"/>
        <v>42.09</v>
      </c>
      <c r="L243" s="3">
        <f t="shared" si="38"/>
        <v>14.069999999999999</v>
      </c>
      <c r="N243">
        <f t="shared" si="32"/>
        <v>0</v>
      </c>
      <c r="O243">
        <f t="shared" si="39"/>
        <v>0</v>
      </c>
      <c r="Q243">
        <f t="shared" si="33"/>
        <v>0</v>
      </c>
      <c r="R243">
        <f t="shared" si="34"/>
        <v>27.21</v>
      </c>
    </row>
    <row r="244" spans="2:18" x14ac:dyDescent="0.25">
      <c r="B244" s="1">
        <v>41877</v>
      </c>
      <c r="C244">
        <v>107</v>
      </c>
      <c r="E244" s="3">
        <f t="shared" si="35"/>
        <v>42.09</v>
      </c>
      <c r="F244" s="3">
        <f t="shared" si="36"/>
        <v>14.069999999999999</v>
      </c>
      <c r="G244" s="3"/>
      <c r="H244" s="3">
        <f t="shared" si="40"/>
        <v>3.21</v>
      </c>
      <c r="I244">
        <f t="shared" si="41"/>
        <v>4.82</v>
      </c>
      <c r="K244" s="3">
        <f t="shared" si="37"/>
        <v>38.880000000000003</v>
      </c>
      <c r="L244" s="3">
        <f t="shared" si="38"/>
        <v>9.2499999999999982</v>
      </c>
      <c r="N244">
        <f t="shared" si="32"/>
        <v>0</v>
      </c>
      <c r="O244">
        <f t="shared" si="39"/>
        <v>0</v>
      </c>
      <c r="Q244">
        <f t="shared" si="33"/>
        <v>16.02</v>
      </c>
      <c r="R244">
        <f t="shared" si="34"/>
        <v>11.04</v>
      </c>
    </row>
    <row r="245" spans="2:18" x14ac:dyDescent="0.25">
      <c r="B245" s="1">
        <v>41878</v>
      </c>
      <c r="C245">
        <v>54</v>
      </c>
      <c r="E245" s="3">
        <f t="shared" si="35"/>
        <v>38.880000000000003</v>
      </c>
      <c r="F245" s="3">
        <f t="shared" si="36"/>
        <v>9.2499999999999982</v>
      </c>
      <c r="G245" s="3"/>
      <c r="H245" s="3">
        <f t="shared" si="40"/>
        <v>1.62</v>
      </c>
      <c r="I245">
        <f t="shared" si="41"/>
        <v>2.4300000000000002</v>
      </c>
      <c r="K245" s="3">
        <f t="shared" si="37"/>
        <v>37.260000000000005</v>
      </c>
      <c r="L245" s="3">
        <f t="shared" si="38"/>
        <v>6.8199999999999985</v>
      </c>
      <c r="N245">
        <f t="shared" si="32"/>
        <v>0</v>
      </c>
      <c r="O245">
        <f t="shared" si="39"/>
        <v>0</v>
      </c>
      <c r="Q245">
        <f t="shared" si="33"/>
        <v>8.08</v>
      </c>
      <c r="R245">
        <f t="shared" si="34"/>
        <v>5.56</v>
      </c>
    </row>
    <row r="246" spans="2:18" x14ac:dyDescent="0.25">
      <c r="B246" s="1">
        <v>41879</v>
      </c>
      <c r="C246">
        <v>116</v>
      </c>
      <c r="E246" s="3">
        <f t="shared" si="35"/>
        <v>37.260000000000005</v>
      </c>
      <c r="F246" s="3">
        <f t="shared" si="36"/>
        <v>6.8199999999999985</v>
      </c>
      <c r="G246" s="3"/>
      <c r="H246" s="3">
        <f t="shared" si="40"/>
        <v>3.48</v>
      </c>
      <c r="I246">
        <f t="shared" si="41"/>
        <v>5.22</v>
      </c>
      <c r="K246" s="3">
        <f t="shared" si="37"/>
        <v>33.780000000000008</v>
      </c>
      <c r="L246" s="3">
        <f t="shared" si="38"/>
        <v>1.5999999999999988</v>
      </c>
      <c r="N246">
        <f t="shared" si="32"/>
        <v>1</v>
      </c>
      <c r="O246">
        <f t="shared" si="39"/>
        <v>1</v>
      </c>
      <c r="Q246">
        <f t="shared" si="33"/>
        <v>17.37</v>
      </c>
      <c r="R246">
        <f t="shared" si="34"/>
        <v>11.95</v>
      </c>
    </row>
    <row r="247" spans="2:18" x14ac:dyDescent="0.25">
      <c r="B247" s="1">
        <v>41880</v>
      </c>
      <c r="C247">
        <v>99</v>
      </c>
      <c r="E247" s="3">
        <f t="shared" si="35"/>
        <v>45</v>
      </c>
      <c r="F247" s="3">
        <f t="shared" si="36"/>
        <v>30</v>
      </c>
      <c r="G247" s="3"/>
      <c r="H247" s="3">
        <f t="shared" si="40"/>
        <v>0</v>
      </c>
      <c r="I247">
        <f t="shared" si="41"/>
        <v>8.91</v>
      </c>
      <c r="K247" s="3">
        <f t="shared" si="37"/>
        <v>45</v>
      </c>
      <c r="L247" s="3">
        <f t="shared" si="38"/>
        <v>21.09</v>
      </c>
      <c r="N247">
        <f t="shared" si="32"/>
        <v>0</v>
      </c>
      <c r="O247">
        <f t="shared" si="39"/>
        <v>0</v>
      </c>
      <c r="Q247">
        <f t="shared" si="33"/>
        <v>0</v>
      </c>
      <c r="R247">
        <f t="shared" si="34"/>
        <v>20.399999999999999</v>
      </c>
    </row>
    <row r="248" spans="2:18" x14ac:dyDescent="0.25">
      <c r="B248" s="1">
        <v>41881</v>
      </c>
      <c r="C248">
        <v>29</v>
      </c>
      <c r="E248" s="3">
        <f t="shared" si="35"/>
        <v>45</v>
      </c>
      <c r="F248" s="3">
        <f t="shared" si="36"/>
        <v>21.09</v>
      </c>
      <c r="G248" s="3"/>
      <c r="H248" s="3">
        <f t="shared" si="40"/>
        <v>0</v>
      </c>
      <c r="I248">
        <f t="shared" si="41"/>
        <v>2.61</v>
      </c>
      <c r="K248" s="3">
        <f t="shared" si="37"/>
        <v>45</v>
      </c>
      <c r="L248" s="3">
        <f t="shared" si="38"/>
        <v>18.48</v>
      </c>
      <c r="N248">
        <f t="shared" si="32"/>
        <v>0</v>
      </c>
      <c r="O248">
        <f t="shared" si="39"/>
        <v>0</v>
      </c>
      <c r="Q248">
        <f t="shared" si="33"/>
        <v>0</v>
      </c>
      <c r="R248">
        <f t="shared" si="34"/>
        <v>5.98</v>
      </c>
    </row>
    <row r="249" spans="2:18" x14ac:dyDescent="0.25">
      <c r="B249" s="1">
        <v>41882</v>
      </c>
      <c r="C249">
        <v>72</v>
      </c>
      <c r="E249" s="3">
        <f t="shared" si="35"/>
        <v>45</v>
      </c>
      <c r="F249" s="3">
        <f t="shared" si="36"/>
        <v>18.48</v>
      </c>
      <c r="G249" s="3"/>
      <c r="H249" s="3">
        <f t="shared" si="40"/>
        <v>0</v>
      </c>
      <c r="I249">
        <f t="shared" si="41"/>
        <v>6.48</v>
      </c>
      <c r="K249" s="3">
        <f t="shared" si="37"/>
        <v>45</v>
      </c>
      <c r="L249" s="3">
        <f t="shared" si="38"/>
        <v>12</v>
      </c>
      <c r="N249">
        <f t="shared" si="32"/>
        <v>0</v>
      </c>
      <c r="O249">
        <f t="shared" si="39"/>
        <v>0</v>
      </c>
      <c r="Q249">
        <f t="shared" si="33"/>
        <v>0</v>
      </c>
      <c r="R249">
        <f t="shared" si="34"/>
        <v>14.84</v>
      </c>
    </row>
    <row r="250" spans="2:18" x14ac:dyDescent="0.25">
      <c r="B250" s="1">
        <v>41883</v>
      </c>
      <c r="C250">
        <v>94</v>
      </c>
      <c r="E250" s="3">
        <f t="shared" si="35"/>
        <v>45</v>
      </c>
      <c r="F250" s="3">
        <f t="shared" si="36"/>
        <v>12</v>
      </c>
      <c r="G250" s="3"/>
      <c r="H250" s="3">
        <f t="shared" si="40"/>
        <v>2.82</v>
      </c>
      <c r="I250">
        <f t="shared" si="41"/>
        <v>4.2300000000000004</v>
      </c>
      <c r="K250" s="3">
        <f t="shared" si="37"/>
        <v>42.18</v>
      </c>
      <c r="L250" s="3">
        <f t="shared" si="38"/>
        <v>7.77</v>
      </c>
      <c r="N250">
        <f t="shared" si="32"/>
        <v>0</v>
      </c>
      <c r="O250">
        <f t="shared" si="39"/>
        <v>0</v>
      </c>
      <c r="Q250">
        <f t="shared" si="33"/>
        <v>14.07</v>
      </c>
      <c r="R250">
        <f t="shared" si="34"/>
        <v>9.69</v>
      </c>
    </row>
    <row r="251" spans="2:18" x14ac:dyDescent="0.25">
      <c r="B251" s="1">
        <v>41884</v>
      </c>
      <c r="C251">
        <v>97</v>
      </c>
      <c r="E251" s="3">
        <f t="shared" si="35"/>
        <v>42.18</v>
      </c>
      <c r="F251" s="3">
        <f t="shared" si="36"/>
        <v>7.77</v>
      </c>
      <c r="G251" s="3"/>
      <c r="H251" s="3">
        <f t="shared" si="40"/>
        <v>2.91</v>
      </c>
      <c r="I251">
        <f t="shared" si="41"/>
        <v>4.37</v>
      </c>
      <c r="K251" s="3">
        <f t="shared" si="37"/>
        <v>39.269999999999996</v>
      </c>
      <c r="L251" s="3">
        <f t="shared" si="38"/>
        <v>3.3999999999999995</v>
      </c>
      <c r="N251">
        <f t="shared" si="32"/>
        <v>0</v>
      </c>
      <c r="O251">
        <f t="shared" si="39"/>
        <v>1</v>
      </c>
      <c r="Q251">
        <f t="shared" si="33"/>
        <v>14.52</v>
      </c>
      <c r="R251">
        <f t="shared" si="34"/>
        <v>10.01</v>
      </c>
    </row>
    <row r="252" spans="2:18" x14ac:dyDescent="0.25">
      <c r="B252" s="1">
        <v>41885</v>
      </c>
      <c r="C252">
        <v>138</v>
      </c>
      <c r="E252" s="3">
        <f t="shared" si="35"/>
        <v>39.269999999999996</v>
      </c>
      <c r="F252" s="3">
        <f t="shared" si="36"/>
        <v>30</v>
      </c>
      <c r="G252" s="3"/>
      <c r="H252" s="3">
        <f t="shared" si="40"/>
        <v>0</v>
      </c>
      <c r="I252">
        <f t="shared" si="41"/>
        <v>12.42</v>
      </c>
      <c r="K252" s="3">
        <f t="shared" si="37"/>
        <v>39.269999999999996</v>
      </c>
      <c r="L252" s="3">
        <f t="shared" si="38"/>
        <v>17.579999999999998</v>
      </c>
      <c r="N252">
        <f t="shared" si="32"/>
        <v>0</v>
      </c>
      <c r="O252">
        <f t="shared" si="39"/>
        <v>0</v>
      </c>
      <c r="Q252">
        <f t="shared" si="33"/>
        <v>0</v>
      </c>
      <c r="R252">
        <f t="shared" si="34"/>
        <v>28.44</v>
      </c>
    </row>
    <row r="253" spans="2:18" x14ac:dyDescent="0.25">
      <c r="B253" s="1">
        <v>41886</v>
      </c>
      <c r="C253">
        <v>60</v>
      </c>
      <c r="E253" s="3">
        <f t="shared" si="35"/>
        <v>39.269999999999996</v>
      </c>
      <c r="F253" s="3">
        <f t="shared" si="36"/>
        <v>17.579999999999998</v>
      </c>
      <c r="G253" s="3"/>
      <c r="H253" s="3">
        <f t="shared" si="40"/>
        <v>0</v>
      </c>
      <c r="I253">
        <f t="shared" si="41"/>
        <v>5.4</v>
      </c>
      <c r="K253" s="3">
        <f t="shared" si="37"/>
        <v>39.269999999999996</v>
      </c>
      <c r="L253" s="3">
        <f t="shared" si="38"/>
        <v>12.179999999999998</v>
      </c>
      <c r="N253">
        <f t="shared" si="32"/>
        <v>1</v>
      </c>
      <c r="O253">
        <f t="shared" si="39"/>
        <v>0</v>
      </c>
      <c r="Q253">
        <f t="shared" si="33"/>
        <v>0</v>
      </c>
      <c r="R253">
        <f t="shared" si="34"/>
        <v>12.37</v>
      </c>
    </row>
    <row r="254" spans="2:18" x14ac:dyDescent="0.25">
      <c r="B254" s="1">
        <v>41887</v>
      </c>
      <c r="C254">
        <v>144</v>
      </c>
      <c r="E254" s="3">
        <f t="shared" si="35"/>
        <v>45</v>
      </c>
      <c r="F254" s="3">
        <f t="shared" si="36"/>
        <v>12.179999999999998</v>
      </c>
      <c r="G254" s="3"/>
      <c r="H254" s="3">
        <f t="shared" si="40"/>
        <v>4.32</v>
      </c>
      <c r="I254">
        <f t="shared" si="41"/>
        <v>6.48</v>
      </c>
      <c r="K254" s="3">
        <f t="shared" si="37"/>
        <v>40.68</v>
      </c>
      <c r="L254" s="3">
        <f t="shared" si="38"/>
        <v>5.6999999999999975</v>
      </c>
      <c r="N254">
        <f t="shared" si="32"/>
        <v>0</v>
      </c>
      <c r="O254">
        <f t="shared" si="39"/>
        <v>0</v>
      </c>
      <c r="Q254">
        <f t="shared" si="33"/>
        <v>21.56</v>
      </c>
      <c r="R254">
        <f t="shared" si="34"/>
        <v>14.84</v>
      </c>
    </row>
    <row r="255" spans="2:18" x14ac:dyDescent="0.25">
      <c r="B255" s="1">
        <v>41888</v>
      </c>
      <c r="C255">
        <v>49</v>
      </c>
      <c r="E255" s="3">
        <f t="shared" si="35"/>
        <v>40.68</v>
      </c>
      <c r="F255" s="3">
        <f t="shared" si="36"/>
        <v>5.6999999999999975</v>
      </c>
      <c r="G255" s="3"/>
      <c r="H255" s="3">
        <f t="shared" si="40"/>
        <v>1.47</v>
      </c>
      <c r="I255">
        <f t="shared" si="41"/>
        <v>2.21</v>
      </c>
      <c r="K255" s="3">
        <f t="shared" si="37"/>
        <v>39.21</v>
      </c>
      <c r="L255" s="3">
        <f t="shared" si="38"/>
        <v>3.4899999999999975</v>
      </c>
      <c r="N255">
        <f t="shared" si="32"/>
        <v>0</v>
      </c>
      <c r="O255">
        <f t="shared" si="39"/>
        <v>1</v>
      </c>
      <c r="Q255">
        <f t="shared" si="33"/>
        <v>7.34</v>
      </c>
      <c r="R255">
        <f t="shared" si="34"/>
        <v>5.0599999999999996</v>
      </c>
    </row>
    <row r="256" spans="2:18" x14ac:dyDescent="0.25">
      <c r="B256" s="1">
        <v>41889</v>
      </c>
      <c r="C256">
        <v>125</v>
      </c>
      <c r="E256" s="3">
        <f t="shared" si="35"/>
        <v>39.21</v>
      </c>
      <c r="F256" s="3">
        <f t="shared" si="36"/>
        <v>30</v>
      </c>
      <c r="G256" s="3"/>
      <c r="H256" s="3">
        <f t="shared" si="40"/>
        <v>0</v>
      </c>
      <c r="I256">
        <f t="shared" si="41"/>
        <v>11.25</v>
      </c>
      <c r="K256" s="3">
        <f t="shared" si="37"/>
        <v>39.21</v>
      </c>
      <c r="L256" s="3">
        <f t="shared" si="38"/>
        <v>18.75</v>
      </c>
      <c r="N256">
        <f t="shared" si="32"/>
        <v>0</v>
      </c>
      <c r="O256">
        <f t="shared" si="39"/>
        <v>0</v>
      </c>
      <c r="Q256">
        <f t="shared" si="33"/>
        <v>0</v>
      </c>
      <c r="R256">
        <f t="shared" si="34"/>
        <v>25.76</v>
      </c>
    </row>
    <row r="257" spans="2:18" x14ac:dyDescent="0.25">
      <c r="B257" s="1">
        <v>41890</v>
      </c>
      <c r="C257">
        <v>40</v>
      </c>
      <c r="E257" s="3">
        <f t="shared" si="35"/>
        <v>39.21</v>
      </c>
      <c r="F257" s="3">
        <f t="shared" si="36"/>
        <v>18.75</v>
      </c>
      <c r="G257" s="3"/>
      <c r="H257" s="3">
        <f t="shared" si="40"/>
        <v>0</v>
      </c>
      <c r="I257">
        <f t="shared" si="41"/>
        <v>3.6</v>
      </c>
      <c r="K257" s="3">
        <f t="shared" si="37"/>
        <v>39.21</v>
      </c>
      <c r="L257" s="3">
        <f t="shared" si="38"/>
        <v>15.15</v>
      </c>
      <c r="N257">
        <f t="shared" si="32"/>
        <v>0</v>
      </c>
      <c r="O257">
        <f t="shared" si="39"/>
        <v>0</v>
      </c>
      <c r="Q257">
        <f t="shared" si="33"/>
        <v>0</v>
      </c>
      <c r="R257">
        <f t="shared" si="34"/>
        <v>8.24</v>
      </c>
    </row>
    <row r="258" spans="2:18" x14ac:dyDescent="0.25">
      <c r="B258" s="1">
        <v>41891</v>
      </c>
      <c r="C258">
        <v>135</v>
      </c>
      <c r="E258" s="3">
        <f t="shared" si="35"/>
        <v>39.21</v>
      </c>
      <c r="F258" s="3">
        <f t="shared" si="36"/>
        <v>15.15</v>
      </c>
      <c r="G258" s="3"/>
      <c r="H258" s="3">
        <f t="shared" si="40"/>
        <v>0</v>
      </c>
      <c r="I258">
        <f t="shared" si="41"/>
        <v>12.15</v>
      </c>
      <c r="K258" s="3">
        <f t="shared" si="37"/>
        <v>39.21</v>
      </c>
      <c r="L258" s="3">
        <f t="shared" si="38"/>
        <v>3</v>
      </c>
      <c r="N258">
        <f t="shared" si="32"/>
        <v>0</v>
      </c>
      <c r="O258">
        <f t="shared" si="39"/>
        <v>1</v>
      </c>
      <c r="Q258">
        <f t="shared" si="33"/>
        <v>0</v>
      </c>
      <c r="R258">
        <f t="shared" si="34"/>
        <v>27.82</v>
      </c>
    </row>
    <row r="259" spans="2:18" x14ac:dyDescent="0.25">
      <c r="B259" s="1">
        <v>41892</v>
      </c>
      <c r="C259">
        <v>86</v>
      </c>
      <c r="E259" s="3">
        <f t="shared" si="35"/>
        <v>39.21</v>
      </c>
      <c r="F259" s="3">
        <f t="shared" si="36"/>
        <v>30</v>
      </c>
      <c r="G259" s="3"/>
      <c r="H259" s="3">
        <f t="shared" si="40"/>
        <v>0</v>
      </c>
      <c r="I259">
        <f t="shared" si="41"/>
        <v>7.74</v>
      </c>
      <c r="K259" s="3">
        <f t="shared" si="37"/>
        <v>39.21</v>
      </c>
      <c r="L259" s="3">
        <f t="shared" si="38"/>
        <v>22.259999999999998</v>
      </c>
      <c r="N259">
        <f t="shared" si="32"/>
        <v>0</v>
      </c>
      <c r="O259">
        <f t="shared" si="39"/>
        <v>0</v>
      </c>
      <c r="Q259">
        <f t="shared" si="33"/>
        <v>0</v>
      </c>
      <c r="R259">
        <f t="shared" si="34"/>
        <v>17.72</v>
      </c>
    </row>
    <row r="260" spans="2:18" x14ac:dyDescent="0.25">
      <c r="B260" s="1">
        <v>41893</v>
      </c>
      <c r="C260">
        <v>95</v>
      </c>
      <c r="E260" s="3">
        <f t="shared" si="35"/>
        <v>39.21</v>
      </c>
      <c r="F260" s="3">
        <f t="shared" si="36"/>
        <v>22.259999999999998</v>
      </c>
      <c r="G260" s="3"/>
      <c r="H260" s="3">
        <f t="shared" si="40"/>
        <v>0</v>
      </c>
      <c r="I260">
        <f t="shared" si="41"/>
        <v>8.5500000000000007</v>
      </c>
      <c r="K260" s="3">
        <f t="shared" si="37"/>
        <v>39.21</v>
      </c>
      <c r="L260" s="3">
        <f t="shared" si="38"/>
        <v>13.709999999999997</v>
      </c>
      <c r="N260">
        <f t="shared" si="32"/>
        <v>1</v>
      </c>
      <c r="O260">
        <f t="shared" si="39"/>
        <v>0</v>
      </c>
      <c r="Q260">
        <f t="shared" si="33"/>
        <v>0</v>
      </c>
      <c r="R260">
        <f t="shared" si="34"/>
        <v>19.579999999999998</v>
      </c>
    </row>
    <row r="261" spans="2:18" x14ac:dyDescent="0.25">
      <c r="B261" s="1">
        <v>41894</v>
      </c>
      <c r="C261">
        <v>42</v>
      </c>
      <c r="E261" s="3">
        <f t="shared" si="35"/>
        <v>45</v>
      </c>
      <c r="F261" s="3">
        <f t="shared" si="36"/>
        <v>13.709999999999997</v>
      </c>
      <c r="G261" s="3"/>
      <c r="H261" s="3">
        <f t="shared" si="40"/>
        <v>1.26</v>
      </c>
      <c r="I261">
        <f t="shared" si="41"/>
        <v>1.89</v>
      </c>
      <c r="K261" s="3">
        <f t="shared" si="37"/>
        <v>43.74</v>
      </c>
      <c r="L261" s="3">
        <f t="shared" si="38"/>
        <v>11.819999999999997</v>
      </c>
      <c r="N261">
        <f t="shared" si="32"/>
        <v>0</v>
      </c>
      <c r="O261">
        <f t="shared" si="39"/>
        <v>0</v>
      </c>
      <c r="Q261">
        <f t="shared" si="33"/>
        <v>6.29</v>
      </c>
      <c r="R261">
        <f t="shared" si="34"/>
        <v>4.33</v>
      </c>
    </row>
    <row r="262" spans="2:18" x14ac:dyDescent="0.25">
      <c r="B262" s="1">
        <v>41895</v>
      </c>
      <c r="C262">
        <v>82</v>
      </c>
      <c r="E262" s="3">
        <f t="shared" si="35"/>
        <v>43.74</v>
      </c>
      <c r="F262" s="3">
        <f t="shared" si="36"/>
        <v>11.819999999999997</v>
      </c>
      <c r="G262" s="3"/>
      <c r="H262" s="3">
        <f t="shared" si="40"/>
        <v>2.46</v>
      </c>
      <c r="I262">
        <f t="shared" si="41"/>
        <v>3.69</v>
      </c>
      <c r="K262" s="3">
        <f t="shared" si="37"/>
        <v>41.28</v>
      </c>
      <c r="L262" s="3">
        <f t="shared" si="38"/>
        <v>8.1299999999999972</v>
      </c>
      <c r="N262">
        <f t="shared" si="32"/>
        <v>0</v>
      </c>
      <c r="O262">
        <f t="shared" si="39"/>
        <v>0</v>
      </c>
      <c r="Q262">
        <f t="shared" si="33"/>
        <v>12.28</v>
      </c>
      <c r="R262">
        <f t="shared" si="34"/>
        <v>8.4499999999999993</v>
      </c>
    </row>
    <row r="263" spans="2:18" x14ac:dyDescent="0.25">
      <c r="B263" s="1">
        <v>41896</v>
      </c>
      <c r="C263">
        <v>26</v>
      </c>
      <c r="E263" s="3">
        <f t="shared" si="35"/>
        <v>41.28</v>
      </c>
      <c r="F263" s="3">
        <f t="shared" si="36"/>
        <v>8.1299999999999972</v>
      </c>
      <c r="G263" s="3"/>
      <c r="H263" s="3">
        <f t="shared" si="40"/>
        <v>0.78</v>
      </c>
      <c r="I263">
        <f t="shared" si="41"/>
        <v>1.17</v>
      </c>
      <c r="K263" s="3">
        <f t="shared" si="37"/>
        <v>40.5</v>
      </c>
      <c r="L263" s="3">
        <f t="shared" si="38"/>
        <v>6.9599999999999973</v>
      </c>
      <c r="N263">
        <f t="shared" si="32"/>
        <v>0</v>
      </c>
      <c r="O263">
        <f t="shared" si="39"/>
        <v>0</v>
      </c>
      <c r="Q263">
        <f t="shared" si="33"/>
        <v>3.89</v>
      </c>
      <c r="R263">
        <f t="shared" si="34"/>
        <v>2.68</v>
      </c>
    </row>
    <row r="264" spans="2:18" x14ac:dyDescent="0.25">
      <c r="B264" s="1">
        <v>41897</v>
      </c>
      <c r="C264">
        <v>114</v>
      </c>
      <c r="E264" s="3">
        <f t="shared" si="35"/>
        <v>40.5</v>
      </c>
      <c r="F264" s="3">
        <f t="shared" si="36"/>
        <v>6.9599999999999973</v>
      </c>
      <c r="G264" s="3"/>
      <c r="H264" s="3">
        <f t="shared" si="40"/>
        <v>3.42</v>
      </c>
      <c r="I264">
        <f t="shared" si="41"/>
        <v>5.13</v>
      </c>
      <c r="K264" s="3">
        <f t="shared" si="37"/>
        <v>37.08</v>
      </c>
      <c r="L264" s="3">
        <f t="shared" si="38"/>
        <v>1.8299999999999974</v>
      </c>
      <c r="N264">
        <f t="shared" ref="N264:N327" si="42">IF(K264&lt;40,IF(WEEKDAY($B264,2)=4,1,0),0)</f>
        <v>0</v>
      </c>
      <c r="O264">
        <f t="shared" si="39"/>
        <v>1</v>
      </c>
      <c r="Q264">
        <f t="shared" ref="Q264:Q327" si="43">ROUND($H$3*H264,2)</f>
        <v>17.07</v>
      </c>
      <c r="R264">
        <f t="shared" ref="R264:R327" si="44">ROUND($H$4*I264,2)</f>
        <v>11.75</v>
      </c>
    </row>
    <row r="265" spans="2:18" x14ac:dyDescent="0.25">
      <c r="B265" s="1">
        <v>41898</v>
      </c>
      <c r="C265">
        <v>49</v>
      </c>
      <c r="E265" s="3">
        <f t="shared" ref="E265:E328" si="45">IF(N264=1,E$7,K264)</f>
        <v>37.08</v>
      </c>
      <c r="F265" s="3">
        <f t="shared" ref="F265:F328" si="46">IF(O264=1,F$7,L264)</f>
        <v>30</v>
      </c>
      <c r="G265" s="3"/>
      <c r="H265" s="3">
        <f t="shared" si="40"/>
        <v>0</v>
      </c>
      <c r="I265">
        <f t="shared" si="41"/>
        <v>4.41</v>
      </c>
      <c r="K265" s="3">
        <f t="shared" ref="K265:K328" si="47">E265-H265</f>
        <v>37.08</v>
      </c>
      <c r="L265" s="3">
        <f t="shared" ref="L265:L328" si="48">F265-I265</f>
        <v>25.59</v>
      </c>
      <c r="N265">
        <f t="shared" si="42"/>
        <v>0</v>
      </c>
      <c r="O265">
        <f t="shared" ref="O265:O328" si="49">IF(L265&lt;5,1,0)</f>
        <v>0</v>
      </c>
      <c r="Q265">
        <f t="shared" si="43"/>
        <v>0</v>
      </c>
      <c r="R265">
        <f t="shared" si="44"/>
        <v>10.1</v>
      </c>
    </row>
    <row r="266" spans="2:18" x14ac:dyDescent="0.25">
      <c r="B266" s="1">
        <v>41899</v>
      </c>
      <c r="C266">
        <v>138</v>
      </c>
      <c r="E266" s="3">
        <f t="shared" si="45"/>
        <v>37.08</v>
      </c>
      <c r="F266" s="3">
        <f t="shared" si="46"/>
        <v>25.59</v>
      </c>
      <c r="G266" s="3"/>
      <c r="H266" s="3">
        <f t="shared" si="40"/>
        <v>0</v>
      </c>
      <c r="I266">
        <f t="shared" si="41"/>
        <v>12.42</v>
      </c>
      <c r="K266" s="3">
        <f t="shared" si="47"/>
        <v>37.08</v>
      </c>
      <c r="L266" s="3">
        <f t="shared" si="48"/>
        <v>13.17</v>
      </c>
      <c r="N266">
        <f t="shared" si="42"/>
        <v>0</v>
      </c>
      <c r="O266">
        <f t="shared" si="49"/>
        <v>0</v>
      </c>
      <c r="Q266">
        <f t="shared" si="43"/>
        <v>0</v>
      </c>
      <c r="R266">
        <f t="shared" si="44"/>
        <v>28.44</v>
      </c>
    </row>
    <row r="267" spans="2:18" x14ac:dyDescent="0.25">
      <c r="B267" s="1">
        <v>41900</v>
      </c>
      <c r="C267">
        <v>47</v>
      </c>
      <c r="E267" s="3">
        <f t="shared" si="45"/>
        <v>37.08</v>
      </c>
      <c r="F267" s="3">
        <f t="shared" si="46"/>
        <v>13.17</v>
      </c>
      <c r="G267" s="3"/>
      <c r="H267" s="3">
        <f t="shared" si="40"/>
        <v>1.41</v>
      </c>
      <c r="I267">
        <f t="shared" si="41"/>
        <v>2.12</v>
      </c>
      <c r="K267" s="3">
        <f t="shared" si="47"/>
        <v>35.67</v>
      </c>
      <c r="L267" s="3">
        <f t="shared" si="48"/>
        <v>11.05</v>
      </c>
      <c r="N267">
        <f t="shared" si="42"/>
        <v>1</v>
      </c>
      <c r="O267">
        <f t="shared" si="49"/>
        <v>0</v>
      </c>
      <c r="Q267">
        <f t="shared" si="43"/>
        <v>7.04</v>
      </c>
      <c r="R267">
        <f t="shared" si="44"/>
        <v>4.8499999999999996</v>
      </c>
    </row>
    <row r="268" spans="2:18" x14ac:dyDescent="0.25">
      <c r="B268" s="1">
        <v>41901</v>
      </c>
      <c r="C268">
        <v>85</v>
      </c>
      <c r="E268" s="3">
        <f t="shared" si="45"/>
        <v>45</v>
      </c>
      <c r="F268" s="3">
        <f t="shared" si="46"/>
        <v>11.05</v>
      </c>
      <c r="G268" s="3"/>
      <c r="H268" s="3">
        <f t="shared" si="40"/>
        <v>2.5499999999999998</v>
      </c>
      <c r="I268">
        <f t="shared" si="41"/>
        <v>3.83</v>
      </c>
      <c r="K268" s="3">
        <f t="shared" si="47"/>
        <v>42.45</v>
      </c>
      <c r="L268" s="3">
        <f t="shared" si="48"/>
        <v>7.2200000000000006</v>
      </c>
      <c r="N268">
        <f t="shared" si="42"/>
        <v>0</v>
      </c>
      <c r="O268">
        <f t="shared" si="49"/>
        <v>0</v>
      </c>
      <c r="Q268">
        <f t="shared" si="43"/>
        <v>12.72</v>
      </c>
      <c r="R268">
        <f t="shared" si="44"/>
        <v>8.77</v>
      </c>
    </row>
    <row r="269" spans="2:18" x14ac:dyDescent="0.25">
      <c r="B269" s="1">
        <v>41902</v>
      </c>
      <c r="C269">
        <v>50</v>
      </c>
      <c r="E269" s="3">
        <f t="shared" si="45"/>
        <v>42.45</v>
      </c>
      <c r="F269" s="3">
        <f t="shared" si="46"/>
        <v>7.2200000000000006</v>
      </c>
      <c r="G269" s="3"/>
      <c r="H269" s="3">
        <f t="shared" si="40"/>
        <v>1.5</v>
      </c>
      <c r="I269">
        <f t="shared" si="41"/>
        <v>2.25</v>
      </c>
      <c r="K269" s="3">
        <f t="shared" si="47"/>
        <v>40.950000000000003</v>
      </c>
      <c r="L269" s="3">
        <f t="shared" si="48"/>
        <v>4.9700000000000006</v>
      </c>
      <c r="N269">
        <f t="shared" si="42"/>
        <v>0</v>
      </c>
      <c r="O269">
        <f t="shared" si="49"/>
        <v>1</v>
      </c>
      <c r="Q269">
        <f t="shared" si="43"/>
        <v>7.49</v>
      </c>
      <c r="R269">
        <f t="shared" si="44"/>
        <v>5.15</v>
      </c>
    </row>
    <row r="270" spans="2:18" x14ac:dyDescent="0.25">
      <c r="B270" s="1">
        <v>41903</v>
      </c>
      <c r="C270">
        <v>133</v>
      </c>
      <c r="E270" s="3">
        <f t="shared" si="45"/>
        <v>40.950000000000003</v>
      </c>
      <c r="F270" s="3">
        <f t="shared" si="46"/>
        <v>30</v>
      </c>
      <c r="G270" s="3"/>
      <c r="H270" s="3">
        <f t="shared" si="40"/>
        <v>0</v>
      </c>
      <c r="I270">
        <f t="shared" si="41"/>
        <v>11.97</v>
      </c>
      <c r="K270" s="3">
        <f t="shared" si="47"/>
        <v>40.950000000000003</v>
      </c>
      <c r="L270" s="3">
        <f t="shared" si="48"/>
        <v>18.03</v>
      </c>
      <c r="N270">
        <f t="shared" si="42"/>
        <v>0</v>
      </c>
      <c r="O270">
        <f t="shared" si="49"/>
        <v>0</v>
      </c>
      <c r="Q270">
        <f t="shared" si="43"/>
        <v>0</v>
      </c>
      <c r="R270">
        <f t="shared" si="44"/>
        <v>27.41</v>
      </c>
    </row>
    <row r="271" spans="2:18" x14ac:dyDescent="0.25">
      <c r="B271" s="1">
        <v>41904</v>
      </c>
      <c r="C271">
        <v>128</v>
      </c>
      <c r="E271" s="3">
        <f t="shared" si="45"/>
        <v>40.950000000000003</v>
      </c>
      <c r="F271" s="3">
        <f t="shared" si="46"/>
        <v>18.03</v>
      </c>
      <c r="G271" s="3"/>
      <c r="H271" s="3">
        <f t="shared" si="40"/>
        <v>0</v>
      </c>
      <c r="I271">
        <f t="shared" si="41"/>
        <v>11.52</v>
      </c>
      <c r="K271" s="3">
        <f t="shared" si="47"/>
        <v>40.950000000000003</v>
      </c>
      <c r="L271" s="3">
        <f t="shared" si="48"/>
        <v>6.5100000000000016</v>
      </c>
      <c r="N271">
        <f t="shared" si="42"/>
        <v>0</v>
      </c>
      <c r="O271">
        <f t="shared" si="49"/>
        <v>0</v>
      </c>
      <c r="Q271">
        <f t="shared" si="43"/>
        <v>0</v>
      </c>
      <c r="R271">
        <f t="shared" si="44"/>
        <v>26.38</v>
      </c>
    </row>
    <row r="272" spans="2:18" x14ac:dyDescent="0.25">
      <c r="B272" s="1">
        <v>41905</v>
      </c>
      <c r="C272">
        <v>138</v>
      </c>
      <c r="E272" s="3">
        <f t="shared" si="45"/>
        <v>40.950000000000003</v>
      </c>
      <c r="F272" s="3">
        <f t="shared" si="46"/>
        <v>6.5100000000000016</v>
      </c>
      <c r="G272" s="3"/>
      <c r="H272" s="3">
        <f t="shared" si="40"/>
        <v>4.1399999999999997</v>
      </c>
      <c r="I272">
        <f t="shared" si="41"/>
        <v>6.21</v>
      </c>
      <c r="K272" s="3">
        <f t="shared" si="47"/>
        <v>36.81</v>
      </c>
      <c r="L272" s="3">
        <f t="shared" si="48"/>
        <v>0.3000000000000016</v>
      </c>
      <c r="N272">
        <f t="shared" si="42"/>
        <v>0</v>
      </c>
      <c r="O272">
        <f t="shared" si="49"/>
        <v>1</v>
      </c>
      <c r="Q272">
        <f t="shared" si="43"/>
        <v>20.66</v>
      </c>
      <c r="R272">
        <f t="shared" si="44"/>
        <v>14.22</v>
      </c>
    </row>
    <row r="273" spans="2:18" x14ac:dyDescent="0.25">
      <c r="B273" s="1">
        <v>41906</v>
      </c>
      <c r="C273">
        <v>25</v>
      </c>
      <c r="E273" s="3">
        <f t="shared" si="45"/>
        <v>36.81</v>
      </c>
      <c r="F273" s="3">
        <f t="shared" si="46"/>
        <v>30</v>
      </c>
      <c r="G273" s="3"/>
      <c r="H273" s="3">
        <f t="shared" si="40"/>
        <v>0</v>
      </c>
      <c r="I273">
        <f t="shared" si="41"/>
        <v>2.25</v>
      </c>
      <c r="K273" s="3">
        <f t="shared" si="47"/>
        <v>36.81</v>
      </c>
      <c r="L273" s="3">
        <f t="shared" si="48"/>
        <v>27.75</v>
      </c>
      <c r="N273">
        <f t="shared" si="42"/>
        <v>0</v>
      </c>
      <c r="O273">
        <f t="shared" si="49"/>
        <v>0</v>
      </c>
      <c r="Q273">
        <f t="shared" si="43"/>
        <v>0</v>
      </c>
      <c r="R273">
        <f t="shared" si="44"/>
        <v>5.15</v>
      </c>
    </row>
    <row r="274" spans="2:18" x14ac:dyDescent="0.25">
      <c r="B274" s="1">
        <v>41907</v>
      </c>
      <c r="C274">
        <v>133</v>
      </c>
      <c r="E274" s="3">
        <f t="shared" si="45"/>
        <v>36.81</v>
      </c>
      <c r="F274" s="3">
        <f t="shared" si="46"/>
        <v>27.75</v>
      </c>
      <c r="G274" s="3"/>
      <c r="H274" s="3">
        <f t="shared" si="40"/>
        <v>0</v>
      </c>
      <c r="I274">
        <f t="shared" si="41"/>
        <v>11.97</v>
      </c>
      <c r="K274" s="3">
        <f t="shared" si="47"/>
        <v>36.81</v>
      </c>
      <c r="L274" s="3">
        <f t="shared" si="48"/>
        <v>15.78</v>
      </c>
      <c r="N274">
        <f t="shared" si="42"/>
        <v>1</v>
      </c>
      <c r="O274">
        <f t="shared" si="49"/>
        <v>0</v>
      </c>
      <c r="Q274">
        <f t="shared" si="43"/>
        <v>0</v>
      </c>
      <c r="R274">
        <f t="shared" si="44"/>
        <v>27.41</v>
      </c>
    </row>
    <row r="275" spans="2:18" x14ac:dyDescent="0.25">
      <c r="B275" s="1">
        <v>41908</v>
      </c>
      <c r="C275">
        <v>110</v>
      </c>
      <c r="E275" s="3">
        <f t="shared" si="45"/>
        <v>45</v>
      </c>
      <c r="F275" s="3">
        <f t="shared" si="46"/>
        <v>15.78</v>
      </c>
      <c r="G275" s="3"/>
      <c r="H275" s="3">
        <f t="shared" si="40"/>
        <v>0</v>
      </c>
      <c r="I275">
        <f t="shared" si="41"/>
        <v>9.9</v>
      </c>
      <c r="K275" s="3">
        <f t="shared" si="47"/>
        <v>45</v>
      </c>
      <c r="L275" s="3">
        <f t="shared" si="48"/>
        <v>5.879999999999999</v>
      </c>
      <c r="N275">
        <f t="shared" si="42"/>
        <v>0</v>
      </c>
      <c r="O275">
        <f t="shared" si="49"/>
        <v>0</v>
      </c>
      <c r="Q275">
        <f t="shared" si="43"/>
        <v>0</v>
      </c>
      <c r="R275">
        <f t="shared" si="44"/>
        <v>22.67</v>
      </c>
    </row>
    <row r="276" spans="2:18" x14ac:dyDescent="0.25">
      <c r="B276" s="1">
        <v>41909</v>
      </c>
      <c r="C276">
        <v>24</v>
      </c>
      <c r="E276" s="3">
        <f t="shared" si="45"/>
        <v>45</v>
      </c>
      <c r="F276" s="3">
        <f t="shared" si="46"/>
        <v>5.879999999999999</v>
      </c>
      <c r="G276" s="3"/>
      <c r="H276" s="3">
        <f t="shared" si="40"/>
        <v>0.72</v>
      </c>
      <c r="I276">
        <f t="shared" si="41"/>
        <v>1.08</v>
      </c>
      <c r="K276" s="3">
        <f t="shared" si="47"/>
        <v>44.28</v>
      </c>
      <c r="L276" s="3">
        <f t="shared" si="48"/>
        <v>4.7999999999999989</v>
      </c>
      <c r="N276">
        <f t="shared" si="42"/>
        <v>0</v>
      </c>
      <c r="O276">
        <f t="shared" si="49"/>
        <v>1</v>
      </c>
      <c r="Q276">
        <f t="shared" si="43"/>
        <v>3.59</v>
      </c>
      <c r="R276">
        <f t="shared" si="44"/>
        <v>2.4700000000000002</v>
      </c>
    </row>
    <row r="277" spans="2:18" x14ac:dyDescent="0.25">
      <c r="B277" s="1">
        <v>41910</v>
      </c>
      <c r="C277">
        <v>65</v>
      </c>
      <c r="E277" s="3">
        <f t="shared" si="45"/>
        <v>44.28</v>
      </c>
      <c r="F277" s="3">
        <f t="shared" si="46"/>
        <v>30</v>
      </c>
      <c r="G277" s="3"/>
      <c r="H277" s="3">
        <f t="shared" si="40"/>
        <v>0</v>
      </c>
      <c r="I277">
        <f t="shared" si="41"/>
        <v>5.85</v>
      </c>
      <c r="K277" s="3">
        <f t="shared" si="47"/>
        <v>44.28</v>
      </c>
      <c r="L277" s="3">
        <f t="shared" si="48"/>
        <v>24.15</v>
      </c>
      <c r="N277">
        <f t="shared" si="42"/>
        <v>0</v>
      </c>
      <c r="O277">
        <f t="shared" si="49"/>
        <v>0</v>
      </c>
      <c r="Q277">
        <f t="shared" si="43"/>
        <v>0</v>
      </c>
      <c r="R277">
        <f t="shared" si="44"/>
        <v>13.4</v>
      </c>
    </row>
    <row r="278" spans="2:18" x14ac:dyDescent="0.25">
      <c r="B278" s="1">
        <v>41911</v>
      </c>
      <c r="C278">
        <v>61</v>
      </c>
      <c r="E278" s="3">
        <f t="shared" si="45"/>
        <v>44.28</v>
      </c>
      <c r="F278" s="3">
        <f t="shared" si="46"/>
        <v>24.15</v>
      </c>
      <c r="G278" s="3"/>
      <c r="H278" s="3">
        <f t="shared" ref="H278:H341" si="50">ROUND(IF(F278&gt;15,0,C278/2*$C$3/100),2)</f>
        <v>0</v>
      </c>
      <c r="I278">
        <f t="shared" ref="I278:I341" si="51">ROUND(IF(F278&gt;15,C278*$C$4/100,C278/2*$C$4/100),2)</f>
        <v>5.49</v>
      </c>
      <c r="K278" s="3">
        <f t="shared" si="47"/>
        <v>44.28</v>
      </c>
      <c r="L278" s="3">
        <f t="shared" si="48"/>
        <v>18.659999999999997</v>
      </c>
      <c r="N278">
        <f t="shared" si="42"/>
        <v>0</v>
      </c>
      <c r="O278">
        <f t="shared" si="49"/>
        <v>0</v>
      </c>
      <c r="Q278">
        <f t="shared" si="43"/>
        <v>0</v>
      </c>
      <c r="R278">
        <f t="shared" si="44"/>
        <v>12.57</v>
      </c>
    </row>
    <row r="279" spans="2:18" x14ac:dyDescent="0.25">
      <c r="B279" s="1">
        <v>41912</v>
      </c>
      <c r="C279">
        <v>45</v>
      </c>
      <c r="E279" s="3">
        <f t="shared" si="45"/>
        <v>44.28</v>
      </c>
      <c r="F279" s="3">
        <f t="shared" si="46"/>
        <v>18.659999999999997</v>
      </c>
      <c r="G279" s="3"/>
      <c r="H279" s="3">
        <f t="shared" si="50"/>
        <v>0</v>
      </c>
      <c r="I279">
        <f t="shared" si="51"/>
        <v>4.05</v>
      </c>
      <c r="K279" s="3">
        <f t="shared" si="47"/>
        <v>44.28</v>
      </c>
      <c r="L279" s="3">
        <f t="shared" si="48"/>
        <v>14.609999999999996</v>
      </c>
      <c r="N279">
        <f t="shared" si="42"/>
        <v>0</v>
      </c>
      <c r="O279">
        <f t="shared" si="49"/>
        <v>0</v>
      </c>
      <c r="Q279">
        <f t="shared" si="43"/>
        <v>0</v>
      </c>
      <c r="R279">
        <f t="shared" si="44"/>
        <v>9.27</v>
      </c>
    </row>
    <row r="280" spans="2:18" x14ac:dyDescent="0.25">
      <c r="B280" s="1">
        <v>41913</v>
      </c>
      <c r="C280">
        <v>49</v>
      </c>
      <c r="E280" s="3">
        <f t="shared" si="45"/>
        <v>44.28</v>
      </c>
      <c r="F280" s="3">
        <f t="shared" si="46"/>
        <v>14.609999999999996</v>
      </c>
      <c r="G280" s="3"/>
      <c r="H280" s="3">
        <f t="shared" si="50"/>
        <v>1.47</v>
      </c>
      <c r="I280">
        <f t="shared" si="51"/>
        <v>2.21</v>
      </c>
      <c r="K280" s="3">
        <f t="shared" si="47"/>
        <v>42.81</v>
      </c>
      <c r="L280" s="3">
        <f t="shared" si="48"/>
        <v>12.399999999999995</v>
      </c>
      <c r="N280">
        <f t="shared" si="42"/>
        <v>0</v>
      </c>
      <c r="O280">
        <f t="shared" si="49"/>
        <v>0</v>
      </c>
      <c r="Q280">
        <f t="shared" si="43"/>
        <v>7.34</v>
      </c>
      <c r="R280">
        <f t="shared" si="44"/>
        <v>5.0599999999999996</v>
      </c>
    </row>
    <row r="281" spans="2:18" x14ac:dyDescent="0.25">
      <c r="B281" s="1">
        <v>41914</v>
      </c>
      <c r="C281">
        <v>57</v>
      </c>
      <c r="E281" s="3">
        <f t="shared" si="45"/>
        <v>42.81</v>
      </c>
      <c r="F281" s="3">
        <f t="shared" si="46"/>
        <v>12.399999999999995</v>
      </c>
      <c r="G281" s="3"/>
      <c r="H281" s="3">
        <f t="shared" si="50"/>
        <v>1.71</v>
      </c>
      <c r="I281">
        <f t="shared" si="51"/>
        <v>2.57</v>
      </c>
      <c r="K281" s="3">
        <f t="shared" si="47"/>
        <v>41.1</v>
      </c>
      <c r="L281" s="3">
        <f t="shared" si="48"/>
        <v>9.8299999999999947</v>
      </c>
      <c r="N281">
        <f t="shared" si="42"/>
        <v>0</v>
      </c>
      <c r="O281">
        <f t="shared" si="49"/>
        <v>0</v>
      </c>
      <c r="Q281">
        <f t="shared" si="43"/>
        <v>8.5299999999999994</v>
      </c>
      <c r="R281">
        <f t="shared" si="44"/>
        <v>5.89</v>
      </c>
    </row>
    <row r="282" spans="2:18" x14ac:dyDescent="0.25">
      <c r="B282" s="1">
        <v>41915</v>
      </c>
      <c r="C282">
        <v>109</v>
      </c>
      <c r="E282" s="3">
        <f t="shared" si="45"/>
        <v>41.1</v>
      </c>
      <c r="F282" s="3">
        <f t="shared" si="46"/>
        <v>9.8299999999999947</v>
      </c>
      <c r="G282" s="3"/>
      <c r="H282" s="3">
        <f t="shared" si="50"/>
        <v>3.27</v>
      </c>
      <c r="I282">
        <f t="shared" si="51"/>
        <v>4.91</v>
      </c>
      <c r="K282" s="3">
        <f t="shared" si="47"/>
        <v>37.83</v>
      </c>
      <c r="L282" s="3">
        <f t="shared" si="48"/>
        <v>4.9199999999999946</v>
      </c>
      <c r="N282">
        <f t="shared" si="42"/>
        <v>0</v>
      </c>
      <c r="O282">
        <f t="shared" si="49"/>
        <v>1</v>
      </c>
      <c r="Q282">
        <f t="shared" si="43"/>
        <v>16.32</v>
      </c>
      <c r="R282">
        <f t="shared" si="44"/>
        <v>11.24</v>
      </c>
    </row>
    <row r="283" spans="2:18" x14ac:dyDescent="0.25">
      <c r="B283" s="1">
        <v>41916</v>
      </c>
      <c r="C283">
        <v>106</v>
      </c>
      <c r="E283" s="3">
        <f t="shared" si="45"/>
        <v>37.83</v>
      </c>
      <c r="F283" s="3">
        <f t="shared" si="46"/>
        <v>30</v>
      </c>
      <c r="G283" s="3"/>
      <c r="H283" s="3">
        <f t="shared" si="50"/>
        <v>0</v>
      </c>
      <c r="I283">
        <f t="shared" si="51"/>
        <v>9.5399999999999991</v>
      </c>
      <c r="K283" s="3">
        <f t="shared" si="47"/>
        <v>37.83</v>
      </c>
      <c r="L283" s="3">
        <f t="shared" si="48"/>
        <v>20.46</v>
      </c>
      <c r="N283">
        <f t="shared" si="42"/>
        <v>0</v>
      </c>
      <c r="O283">
        <f t="shared" si="49"/>
        <v>0</v>
      </c>
      <c r="Q283">
        <f t="shared" si="43"/>
        <v>0</v>
      </c>
      <c r="R283">
        <f t="shared" si="44"/>
        <v>21.85</v>
      </c>
    </row>
    <row r="284" spans="2:18" x14ac:dyDescent="0.25">
      <c r="B284" s="1">
        <v>41917</v>
      </c>
      <c r="C284">
        <v>17</v>
      </c>
      <c r="E284" s="3">
        <f t="shared" si="45"/>
        <v>37.83</v>
      </c>
      <c r="F284" s="3">
        <f t="shared" si="46"/>
        <v>20.46</v>
      </c>
      <c r="G284" s="3"/>
      <c r="H284" s="3">
        <f t="shared" si="50"/>
        <v>0</v>
      </c>
      <c r="I284">
        <f t="shared" si="51"/>
        <v>1.53</v>
      </c>
      <c r="K284" s="3">
        <f t="shared" si="47"/>
        <v>37.83</v>
      </c>
      <c r="L284" s="3">
        <f t="shared" si="48"/>
        <v>18.93</v>
      </c>
      <c r="N284">
        <f t="shared" si="42"/>
        <v>0</v>
      </c>
      <c r="O284">
        <f t="shared" si="49"/>
        <v>0</v>
      </c>
      <c r="Q284">
        <f t="shared" si="43"/>
        <v>0</v>
      </c>
      <c r="R284">
        <f t="shared" si="44"/>
        <v>3.5</v>
      </c>
    </row>
    <row r="285" spans="2:18" x14ac:dyDescent="0.25">
      <c r="B285" s="1">
        <v>41918</v>
      </c>
      <c r="C285">
        <v>99</v>
      </c>
      <c r="E285" s="3">
        <f t="shared" si="45"/>
        <v>37.83</v>
      </c>
      <c r="F285" s="3">
        <f t="shared" si="46"/>
        <v>18.93</v>
      </c>
      <c r="G285" s="3"/>
      <c r="H285" s="3">
        <f t="shared" si="50"/>
        <v>0</v>
      </c>
      <c r="I285">
        <f t="shared" si="51"/>
        <v>8.91</v>
      </c>
      <c r="K285" s="3">
        <f t="shared" si="47"/>
        <v>37.83</v>
      </c>
      <c r="L285" s="3">
        <f t="shared" si="48"/>
        <v>10.02</v>
      </c>
      <c r="N285">
        <f t="shared" si="42"/>
        <v>0</v>
      </c>
      <c r="O285">
        <f t="shared" si="49"/>
        <v>0</v>
      </c>
      <c r="Q285">
        <f t="shared" si="43"/>
        <v>0</v>
      </c>
      <c r="R285">
        <f t="shared" si="44"/>
        <v>20.399999999999999</v>
      </c>
    </row>
    <row r="286" spans="2:18" x14ac:dyDescent="0.25">
      <c r="B286" s="1">
        <v>41919</v>
      </c>
      <c r="C286">
        <v>30</v>
      </c>
      <c r="E286" s="3">
        <f t="shared" si="45"/>
        <v>37.83</v>
      </c>
      <c r="F286" s="3">
        <f t="shared" si="46"/>
        <v>10.02</v>
      </c>
      <c r="G286" s="3"/>
      <c r="H286" s="3">
        <f t="shared" si="50"/>
        <v>0.9</v>
      </c>
      <c r="I286">
        <f t="shared" si="51"/>
        <v>1.35</v>
      </c>
      <c r="K286" s="3">
        <f t="shared" si="47"/>
        <v>36.93</v>
      </c>
      <c r="L286" s="3">
        <f t="shared" si="48"/>
        <v>8.67</v>
      </c>
      <c r="N286">
        <f t="shared" si="42"/>
        <v>0</v>
      </c>
      <c r="O286">
        <f t="shared" si="49"/>
        <v>0</v>
      </c>
      <c r="Q286">
        <f t="shared" si="43"/>
        <v>4.49</v>
      </c>
      <c r="R286">
        <f t="shared" si="44"/>
        <v>3.09</v>
      </c>
    </row>
    <row r="287" spans="2:18" x14ac:dyDescent="0.25">
      <c r="B287" s="1">
        <v>41920</v>
      </c>
      <c r="C287">
        <v>33</v>
      </c>
      <c r="E287" s="3">
        <f t="shared" si="45"/>
        <v>36.93</v>
      </c>
      <c r="F287" s="3">
        <f t="shared" si="46"/>
        <v>8.67</v>
      </c>
      <c r="G287" s="3"/>
      <c r="H287" s="3">
        <f t="shared" si="50"/>
        <v>0.99</v>
      </c>
      <c r="I287">
        <f t="shared" si="51"/>
        <v>1.49</v>
      </c>
      <c r="K287" s="3">
        <f t="shared" si="47"/>
        <v>35.94</v>
      </c>
      <c r="L287" s="3">
        <f t="shared" si="48"/>
        <v>7.18</v>
      </c>
      <c r="N287">
        <f t="shared" si="42"/>
        <v>0</v>
      </c>
      <c r="O287">
        <f t="shared" si="49"/>
        <v>0</v>
      </c>
      <c r="Q287">
        <f t="shared" si="43"/>
        <v>4.9400000000000004</v>
      </c>
      <c r="R287">
        <f t="shared" si="44"/>
        <v>3.41</v>
      </c>
    </row>
    <row r="288" spans="2:18" x14ac:dyDescent="0.25">
      <c r="B288" s="1">
        <v>41921</v>
      </c>
      <c r="C288">
        <v>102</v>
      </c>
      <c r="E288" s="3">
        <f t="shared" si="45"/>
        <v>35.94</v>
      </c>
      <c r="F288" s="3">
        <f t="shared" si="46"/>
        <v>7.18</v>
      </c>
      <c r="G288" s="3"/>
      <c r="H288" s="3">
        <f t="shared" si="50"/>
        <v>3.06</v>
      </c>
      <c r="I288">
        <f t="shared" si="51"/>
        <v>4.59</v>
      </c>
      <c r="K288" s="3">
        <f t="shared" si="47"/>
        <v>32.879999999999995</v>
      </c>
      <c r="L288" s="3">
        <f t="shared" si="48"/>
        <v>2.59</v>
      </c>
      <c r="N288">
        <f t="shared" si="42"/>
        <v>1</v>
      </c>
      <c r="O288">
        <f t="shared" si="49"/>
        <v>1</v>
      </c>
      <c r="Q288">
        <f t="shared" si="43"/>
        <v>15.27</v>
      </c>
      <c r="R288">
        <f t="shared" si="44"/>
        <v>10.51</v>
      </c>
    </row>
    <row r="289" spans="2:18" x14ac:dyDescent="0.25">
      <c r="B289" s="1">
        <v>41922</v>
      </c>
      <c r="C289">
        <v>175</v>
      </c>
      <c r="E289" s="3">
        <f t="shared" si="45"/>
        <v>45</v>
      </c>
      <c r="F289" s="3">
        <f t="shared" si="46"/>
        <v>30</v>
      </c>
      <c r="G289" s="3"/>
      <c r="H289" s="3">
        <f t="shared" si="50"/>
        <v>0</v>
      </c>
      <c r="I289">
        <f t="shared" si="51"/>
        <v>15.75</v>
      </c>
      <c r="K289" s="3">
        <f t="shared" si="47"/>
        <v>45</v>
      </c>
      <c r="L289" s="3">
        <f t="shared" si="48"/>
        <v>14.25</v>
      </c>
      <c r="N289">
        <f t="shared" si="42"/>
        <v>0</v>
      </c>
      <c r="O289">
        <f t="shared" si="49"/>
        <v>0</v>
      </c>
      <c r="Q289">
        <f t="shared" si="43"/>
        <v>0</v>
      </c>
      <c r="R289">
        <f t="shared" si="44"/>
        <v>36.07</v>
      </c>
    </row>
    <row r="290" spans="2:18" x14ac:dyDescent="0.25">
      <c r="B290" s="1">
        <v>41923</v>
      </c>
      <c r="C290">
        <v>124</v>
      </c>
      <c r="E290" s="3">
        <f t="shared" si="45"/>
        <v>45</v>
      </c>
      <c r="F290" s="3">
        <f t="shared" si="46"/>
        <v>14.25</v>
      </c>
      <c r="G290" s="3"/>
      <c r="H290" s="3">
        <f t="shared" si="50"/>
        <v>3.72</v>
      </c>
      <c r="I290">
        <f t="shared" si="51"/>
        <v>5.58</v>
      </c>
      <c r="K290" s="3">
        <f t="shared" si="47"/>
        <v>41.28</v>
      </c>
      <c r="L290" s="3">
        <f t="shared" si="48"/>
        <v>8.67</v>
      </c>
      <c r="N290">
        <f t="shared" si="42"/>
        <v>0</v>
      </c>
      <c r="O290">
        <f t="shared" si="49"/>
        <v>0</v>
      </c>
      <c r="Q290">
        <f t="shared" si="43"/>
        <v>18.559999999999999</v>
      </c>
      <c r="R290">
        <f t="shared" si="44"/>
        <v>12.78</v>
      </c>
    </row>
    <row r="291" spans="2:18" x14ac:dyDescent="0.25">
      <c r="B291" s="1">
        <v>41924</v>
      </c>
      <c r="C291">
        <v>121</v>
      </c>
      <c r="E291" s="3">
        <f t="shared" si="45"/>
        <v>41.28</v>
      </c>
      <c r="F291" s="3">
        <f t="shared" si="46"/>
        <v>8.67</v>
      </c>
      <c r="G291" s="3"/>
      <c r="H291" s="3">
        <f t="shared" si="50"/>
        <v>3.63</v>
      </c>
      <c r="I291">
        <f t="shared" si="51"/>
        <v>5.45</v>
      </c>
      <c r="K291" s="3">
        <f t="shared" si="47"/>
        <v>37.65</v>
      </c>
      <c r="L291" s="3">
        <f t="shared" si="48"/>
        <v>3.2199999999999998</v>
      </c>
      <c r="N291">
        <f t="shared" si="42"/>
        <v>0</v>
      </c>
      <c r="O291">
        <f t="shared" si="49"/>
        <v>1</v>
      </c>
      <c r="Q291">
        <f t="shared" si="43"/>
        <v>18.11</v>
      </c>
      <c r="R291">
        <f t="shared" si="44"/>
        <v>12.48</v>
      </c>
    </row>
    <row r="292" spans="2:18" x14ac:dyDescent="0.25">
      <c r="B292" s="1">
        <v>41925</v>
      </c>
      <c r="C292">
        <v>60</v>
      </c>
      <c r="E292" s="3">
        <f t="shared" si="45"/>
        <v>37.65</v>
      </c>
      <c r="F292" s="3">
        <f t="shared" si="46"/>
        <v>30</v>
      </c>
      <c r="G292" s="3"/>
      <c r="H292" s="3">
        <f t="shared" si="50"/>
        <v>0</v>
      </c>
      <c r="I292">
        <f t="shared" si="51"/>
        <v>5.4</v>
      </c>
      <c r="K292" s="3">
        <f t="shared" si="47"/>
        <v>37.65</v>
      </c>
      <c r="L292" s="3">
        <f t="shared" si="48"/>
        <v>24.6</v>
      </c>
      <c r="N292">
        <f t="shared" si="42"/>
        <v>0</v>
      </c>
      <c r="O292">
        <f t="shared" si="49"/>
        <v>0</v>
      </c>
      <c r="Q292">
        <f t="shared" si="43"/>
        <v>0</v>
      </c>
      <c r="R292">
        <f t="shared" si="44"/>
        <v>12.37</v>
      </c>
    </row>
    <row r="293" spans="2:18" x14ac:dyDescent="0.25">
      <c r="B293" s="1">
        <v>41926</v>
      </c>
      <c r="C293">
        <v>55</v>
      </c>
      <c r="E293" s="3">
        <f t="shared" si="45"/>
        <v>37.65</v>
      </c>
      <c r="F293" s="3">
        <f t="shared" si="46"/>
        <v>24.6</v>
      </c>
      <c r="G293" s="3"/>
      <c r="H293" s="3">
        <f t="shared" si="50"/>
        <v>0</v>
      </c>
      <c r="I293">
        <f t="shared" si="51"/>
        <v>4.95</v>
      </c>
      <c r="K293" s="3">
        <f t="shared" si="47"/>
        <v>37.65</v>
      </c>
      <c r="L293" s="3">
        <f t="shared" si="48"/>
        <v>19.650000000000002</v>
      </c>
      <c r="N293">
        <f t="shared" si="42"/>
        <v>0</v>
      </c>
      <c r="O293">
        <f t="shared" si="49"/>
        <v>0</v>
      </c>
      <c r="Q293">
        <f t="shared" si="43"/>
        <v>0</v>
      </c>
      <c r="R293">
        <f t="shared" si="44"/>
        <v>11.34</v>
      </c>
    </row>
    <row r="294" spans="2:18" x14ac:dyDescent="0.25">
      <c r="B294" s="1">
        <v>41927</v>
      </c>
      <c r="C294">
        <v>116</v>
      </c>
      <c r="E294" s="3">
        <f t="shared" si="45"/>
        <v>37.65</v>
      </c>
      <c r="F294" s="3">
        <f t="shared" si="46"/>
        <v>19.650000000000002</v>
      </c>
      <c r="G294" s="3"/>
      <c r="H294" s="3">
        <f t="shared" si="50"/>
        <v>0</v>
      </c>
      <c r="I294">
        <f t="shared" si="51"/>
        <v>10.44</v>
      </c>
      <c r="K294" s="3">
        <f t="shared" si="47"/>
        <v>37.65</v>
      </c>
      <c r="L294" s="3">
        <f t="shared" si="48"/>
        <v>9.2100000000000026</v>
      </c>
      <c r="N294">
        <f t="shared" si="42"/>
        <v>0</v>
      </c>
      <c r="O294">
        <f t="shared" si="49"/>
        <v>0</v>
      </c>
      <c r="Q294">
        <f t="shared" si="43"/>
        <v>0</v>
      </c>
      <c r="R294">
        <f t="shared" si="44"/>
        <v>23.91</v>
      </c>
    </row>
    <row r="295" spans="2:18" x14ac:dyDescent="0.25">
      <c r="B295" s="1">
        <v>41928</v>
      </c>
      <c r="C295">
        <v>123</v>
      </c>
      <c r="E295" s="3">
        <f t="shared" si="45"/>
        <v>37.65</v>
      </c>
      <c r="F295" s="3">
        <f t="shared" si="46"/>
        <v>9.2100000000000026</v>
      </c>
      <c r="G295" s="3"/>
      <c r="H295" s="3">
        <f t="shared" si="50"/>
        <v>3.69</v>
      </c>
      <c r="I295">
        <f t="shared" si="51"/>
        <v>5.54</v>
      </c>
      <c r="K295" s="3">
        <f t="shared" si="47"/>
        <v>33.96</v>
      </c>
      <c r="L295" s="3">
        <f t="shared" si="48"/>
        <v>3.6700000000000026</v>
      </c>
      <c r="N295">
        <f t="shared" si="42"/>
        <v>1</v>
      </c>
      <c r="O295">
        <f t="shared" si="49"/>
        <v>1</v>
      </c>
      <c r="Q295">
        <f t="shared" si="43"/>
        <v>18.41</v>
      </c>
      <c r="R295">
        <f t="shared" si="44"/>
        <v>12.69</v>
      </c>
    </row>
    <row r="296" spans="2:18" x14ac:dyDescent="0.25">
      <c r="B296" s="1">
        <v>41929</v>
      </c>
      <c r="C296">
        <v>123</v>
      </c>
      <c r="E296" s="3">
        <f t="shared" si="45"/>
        <v>45</v>
      </c>
      <c r="F296" s="3">
        <f t="shared" si="46"/>
        <v>30</v>
      </c>
      <c r="G296" s="3"/>
      <c r="H296" s="3">
        <f t="shared" si="50"/>
        <v>0</v>
      </c>
      <c r="I296">
        <f t="shared" si="51"/>
        <v>11.07</v>
      </c>
      <c r="K296" s="3">
        <f t="shared" si="47"/>
        <v>45</v>
      </c>
      <c r="L296" s="3">
        <f t="shared" si="48"/>
        <v>18.93</v>
      </c>
      <c r="N296">
        <f t="shared" si="42"/>
        <v>0</v>
      </c>
      <c r="O296">
        <f t="shared" si="49"/>
        <v>0</v>
      </c>
      <c r="Q296">
        <f t="shared" si="43"/>
        <v>0</v>
      </c>
      <c r="R296">
        <f t="shared" si="44"/>
        <v>25.35</v>
      </c>
    </row>
    <row r="297" spans="2:18" x14ac:dyDescent="0.25">
      <c r="B297" s="1">
        <v>41930</v>
      </c>
      <c r="C297">
        <v>145</v>
      </c>
      <c r="E297" s="3">
        <f t="shared" si="45"/>
        <v>45</v>
      </c>
      <c r="F297" s="3">
        <f t="shared" si="46"/>
        <v>18.93</v>
      </c>
      <c r="G297" s="3"/>
      <c r="H297" s="3">
        <f t="shared" si="50"/>
        <v>0</v>
      </c>
      <c r="I297">
        <f t="shared" si="51"/>
        <v>13.05</v>
      </c>
      <c r="K297" s="3">
        <f t="shared" si="47"/>
        <v>45</v>
      </c>
      <c r="L297" s="3">
        <f t="shared" si="48"/>
        <v>5.879999999999999</v>
      </c>
      <c r="N297">
        <f t="shared" si="42"/>
        <v>0</v>
      </c>
      <c r="O297">
        <f t="shared" si="49"/>
        <v>0</v>
      </c>
      <c r="Q297">
        <f t="shared" si="43"/>
        <v>0</v>
      </c>
      <c r="R297">
        <f t="shared" si="44"/>
        <v>29.88</v>
      </c>
    </row>
    <row r="298" spans="2:18" x14ac:dyDescent="0.25">
      <c r="B298" s="1">
        <v>41931</v>
      </c>
      <c r="C298">
        <v>87</v>
      </c>
      <c r="E298" s="3">
        <f t="shared" si="45"/>
        <v>45</v>
      </c>
      <c r="F298" s="3">
        <f t="shared" si="46"/>
        <v>5.879999999999999</v>
      </c>
      <c r="G298" s="3"/>
      <c r="H298" s="3">
        <f t="shared" si="50"/>
        <v>2.61</v>
      </c>
      <c r="I298">
        <f t="shared" si="51"/>
        <v>3.92</v>
      </c>
      <c r="K298" s="3">
        <f t="shared" si="47"/>
        <v>42.39</v>
      </c>
      <c r="L298" s="3">
        <f t="shared" si="48"/>
        <v>1.9599999999999991</v>
      </c>
      <c r="N298">
        <f t="shared" si="42"/>
        <v>0</v>
      </c>
      <c r="O298">
        <f t="shared" si="49"/>
        <v>1</v>
      </c>
      <c r="Q298">
        <f t="shared" si="43"/>
        <v>13.02</v>
      </c>
      <c r="R298">
        <f t="shared" si="44"/>
        <v>8.98</v>
      </c>
    </row>
    <row r="299" spans="2:18" x14ac:dyDescent="0.25">
      <c r="B299" s="1">
        <v>41932</v>
      </c>
      <c r="C299">
        <v>117</v>
      </c>
      <c r="E299" s="3">
        <f t="shared" si="45"/>
        <v>42.39</v>
      </c>
      <c r="F299" s="3">
        <f t="shared" si="46"/>
        <v>30</v>
      </c>
      <c r="G299" s="3"/>
      <c r="H299" s="3">
        <f t="shared" si="50"/>
        <v>0</v>
      </c>
      <c r="I299">
        <f t="shared" si="51"/>
        <v>10.53</v>
      </c>
      <c r="K299" s="3">
        <f t="shared" si="47"/>
        <v>42.39</v>
      </c>
      <c r="L299" s="3">
        <f t="shared" si="48"/>
        <v>19.47</v>
      </c>
      <c r="N299">
        <f t="shared" si="42"/>
        <v>0</v>
      </c>
      <c r="O299">
        <f t="shared" si="49"/>
        <v>0</v>
      </c>
      <c r="Q299">
        <f t="shared" si="43"/>
        <v>0</v>
      </c>
      <c r="R299">
        <f t="shared" si="44"/>
        <v>24.11</v>
      </c>
    </row>
    <row r="300" spans="2:18" x14ac:dyDescent="0.25">
      <c r="B300" s="1">
        <v>41933</v>
      </c>
      <c r="C300">
        <v>61</v>
      </c>
      <c r="E300" s="3">
        <f t="shared" si="45"/>
        <v>42.39</v>
      </c>
      <c r="F300" s="3">
        <f t="shared" si="46"/>
        <v>19.47</v>
      </c>
      <c r="G300" s="3"/>
      <c r="H300" s="3">
        <f t="shared" si="50"/>
        <v>0</v>
      </c>
      <c r="I300">
        <f t="shared" si="51"/>
        <v>5.49</v>
      </c>
      <c r="K300" s="3">
        <f t="shared" si="47"/>
        <v>42.39</v>
      </c>
      <c r="L300" s="3">
        <f t="shared" si="48"/>
        <v>13.979999999999999</v>
      </c>
      <c r="N300">
        <f t="shared" si="42"/>
        <v>0</v>
      </c>
      <c r="O300">
        <f t="shared" si="49"/>
        <v>0</v>
      </c>
      <c r="Q300">
        <f t="shared" si="43"/>
        <v>0</v>
      </c>
      <c r="R300">
        <f t="shared" si="44"/>
        <v>12.57</v>
      </c>
    </row>
    <row r="301" spans="2:18" x14ac:dyDescent="0.25">
      <c r="B301" s="1">
        <v>41934</v>
      </c>
      <c r="C301">
        <v>94</v>
      </c>
      <c r="E301" s="3">
        <f t="shared" si="45"/>
        <v>42.39</v>
      </c>
      <c r="F301" s="3">
        <f t="shared" si="46"/>
        <v>13.979999999999999</v>
      </c>
      <c r="G301" s="3"/>
      <c r="H301" s="3">
        <f t="shared" si="50"/>
        <v>2.82</v>
      </c>
      <c r="I301">
        <f t="shared" si="51"/>
        <v>4.2300000000000004</v>
      </c>
      <c r="K301" s="3">
        <f t="shared" si="47"/>
        <v>39.57</v>
      </c>
      <c r="L301" s="3">
        <f t="shared" si="48"/>
        <v>9.7499999999999982</v>
      </c>
      <c r="N301">
        <f t="shared" si="42"/>
        <v>0</v>
      </c>
      <c r="O301">
        <f t="shared" si="49"/>
        <v>0</v>
      </c>
      <c r="Q301">
        <f t="shared" si="43"/>
        <v>14.07</v>
      </c>
      <c r="R301">
        <f t="shared" si="44"/>
        <v>9.69</v>
      </c>
    </row>
    <row r="302" spans="2:18" x14ac:dyDescent="0.25">
      <c r="B302" s="1">
        <v>41935</v>
      </c>
      <c r="C302">
        <v>113</v>
      </c>
      <c r="E302" s="3">
        <f t="shared" si="45"/>
        <v>39.57</v>
      </c>
      <c r="F302" s="3">
        <f t="shared" si="46"/>
        <v>9.7499999999999982</v>
      </c>
      <c r="G302" s="3"/>
      <c r="H302" s="3">
        <f t="shared" si="50"/>
        <v>3.39</v>
      </c>
      <c r="I302">
        <f t="shared" si="51"/>
        <v>5.09</v>
      </c>
      <c r="K302" s="3">
        <f t="shared" si="47"/>
        <v>36.18</v>
      </c>
      <c r="L302" s="3">
        <f t="shared" si="48"/>
        <v>4.6599999999999984</v>
      </c>
      <c r="N302">
        <f t="shared" si="42"/>
        <v>1</v>
      </c>
      <c r="O302">
        <f t="shared" si="49"/>
        <v>1</v>
      </c>
      <c r="Q302">
        <f t="shared" si="43"/>
        <v>16.920000000000002</v>
      </c>
      <c r="R302">
        <f t="shared" si="44"/>
        <v>11.66</v>
      </c>
    </row>
    <row r="303" spans="2:18" x14ac:dyDescent="0.25">
      <c r="B303" s="1">
        <v>41936</v>
      </c>
      <c r="C303">
        <v>144</v>
      </c>
      <c r="E303" s="3">
        <f t="shared" si="45"/>
        <v>45</v>
      </c>
      <c r="F303" s="3">
        <f t="shared" si="46"/>
        <v>30</v>
      </c>
      <c r="G303" s="3"/>
      <c r="H303" s="3">
        <f t="shared" si="50"/>
        <v>0</v>
      </c>
      <c r="I303">
        <f t="shared" si="51"/>
        <v>12.96</v>
      </c>
      <c r="K303" s="3">
        <f t="shared" si="47"/>
        <v>45</v>
      </c>
      <c r="L303" s="3">
        <f t="shared" si="48"/>
        <v>17.04</v>
      </c>
      <c r="N303">
        <f t="shared" si="42"/>
        <v>0</v>
      </c>
      <c r="O303">
        <f t="shared" si="49"/>
        <v>0</v>
      </c>
      <c r="Q303">
        <f t="shared" si="43"/>
        <v>0</v>
      </c>
      <c r="R303">
        <f t="shared" si="44"/>
        <v>29.68</v>
      </c>
    </row>
    <row r="304" spans="2:18" x14ac:dyDescent="0.25">
      <c r="B304" s="1">
        <v>41937</v>
      </c>
      <c r="C304">
        <v>66</v>
      </c>
      <c r="E304" s="3">
        <f t="shared" si="45"/>
        <v>45</v>
      </c>
      <c r="F304" s="3">
        <f t="shared" si="46"/>
        <v>17.04</v>
      </c>
      <c r="G304" s="3"/>
      <c r="H304" s="3">
        <f t="shared" si="50"/>
        <v>0</v>
      </c>
      <c r="I304">
        <f t="shared" si="51"/>
        <v>5.94</v>
      </c>
      <c r="K304" s="3">
        <f t="shared" si="47"/>
        <v>45</v>
      </c>
      <c r="L304" s="3">
        <f t="shared" si="48"/>
        <v>11.099999999999998</v>
      </c>
      <c r="N304">
        <f t="shared" si="42"/>
        <v>0</v>
      </c>
      <c r="O304">
        <f t="shared" si="49"/>
        <v>0</v>
      </c>
      <c r="Q304">
        <f t="shared" si="43"/>
        <v>0</v>
      </c>
      <c r="R304">
        <f t="shared" si="44"/>
        <v>13.6</v>
      </c>
    </row>
    <row r="305" spans="2:18" x14ac:dyDescent="0.25">
      <c r="B305" s="1">
        <v>41938</v>
      </c>
      <c r="C305">
        <v>69</v>
      </c>
      <c r="E305" s="3">
        <f t="shared" si="45"/>
        <v>45</v>
      </c>
      <c r="F305" s="3">
        <f t="shared" si="46"/>
        <v>11.099999999999998</v>
      </c>
      <c r="G305" s="3"/>
      <c r="H305" s="3">
        <f t="shared" si="50"/>
        <v>2.0699999999999998</v>
      </c>
      <c r="I305">
        <f t="shared" si="51"/>
        <v>3.11</v>
      </c>
      <c r="K305" s="3">
        <f t="shared" si="47"/>
        <v>42.93</v>
      </c>
      <c r="L305" s="3">
        <f t="shared" si="48"/>
        <v>7.9899999999999984</v>
      </c>
      <c r="N305">
        <f t="shared" si="42"/>
        <v>0</v>
      </c>
      <c r="O305">
        <f t="shared" si="49"/>
        <v>0</v>
      </c>
      <c r="Q305">
        <f t="shared" si="43"/>
        <v>10.33</v>
      </c>
      <c r="R305">
        <f t="shared" si="44"/>
        <v>7.12</v>
      </c>
    </row>
    <row r="306" spans="2:18" x14ac:dyDescent="0.25">
      <c r="B306" s="1">
        <v>41939</v>
      </c>
      <c r="C306">
        <v>127</v>
      </c>
      <c r="E306" s="3">
        <f t="shared" si="45"/>
        <v>42.93</v>
      </c>
      <c r="F306" s="3">
        <f t="shared" si="46"/>
        <v>7.9899999999999984</v>
      </c>
      <c r="G306" s="3"/>
      <c r="H306" s="3">
        <f t="shared" si="50"/>
        <v>3.81</v>
      </c>
      <c r="I306">
        <f t="shared" si="51"/>
        <v>5.72</v>
      </c>
      <c r="K306" s="3">
        <f t="shared" si="47"/>
        <v>39.119999999999997</v>
      </c>
      <c r="L306" s="3">
        <f t="shared" si="48"/>
        <v>2.2699999999999987</v>
      </c>
      <c r="N306">
        <f t="shared" si="42"/>
        <v>0</v>
      </c>
      <c r="O306">
        <f t="shared" si="49"/>
        <v>1</v>
      </c>
      <c r="Q306">
        <f t="shared" si="43"/>
        <v>19.010000000000002</v>
      </c>
      <c r="R306">
        <f t="shared" si="44"/>
        <v>13.1</v>
      </c>
    </row>
    <row r="307" spans="2:18" x14ac:dyDescent="0.25">
      <c r="B307" s="1">
        <v>41940</v>
      </c>
      <c r="C307">
        <v>112</v>
      </c>
      <c r="E307" s="3">
        <f t="shared" si="45"/>
        <v>39.119999999999997</v>
      </c>
      <c r="F307" s="3">
        <f t="shared" si="46"/>
        <v>30</v>
      </c>
      <c r="G307" s="3"/>
      <c r="H307" s="3">
        <f t="shared" si="50"/>
        <v>0</v>
      </c>
      <c r="I307">
        <f t="shared" si="51"/>
        <v>10.08</v>
      </c>
      <c r="K307" s="3">
        <f t="shared" si="47"/>
        <v>39.119999999999997</v>
      </c>
      <c r="L307" s="3">
        <f t="shared" si="48"/>
        <v>19.920000000000002</v>
      </c>
      <c r="N307">
        <f t="shared" si="42"/>
        <v>0</v>
      </c>
      <c r="O307">
        <f t="shared" si="49"/>
        <v>0</v>
      </c>
      <c r="Q307">
        <f t="shared" si="43"/>
        <v>0</v>
      </c>
      <c r="R307">
        <f t="shared" si="44"/>
        <v>23.08</v>
      </c>
    </row>
    <row r="308" spans="2:18" x14ac:dyDescent="0.25">
      <c r="B308" s="1">
        <v>41941</v>
      </c>
      <c r="C308">
        <v>99</v>
      </c>
      <c r="E308" s="3">
        <f t="shared" si="45"/>
        <v>39.119999999999997</v>
      </c>
      <c r="F308" s="3">
        <f t="shared" si="46"/>
        <v>19.920000000000002</v>
      </c>
      <c r="G308" s="3"/>
      <c r="H308" s="3">
        <f t="shared" si="50"/>
        <v>0</v>
      </c>
      <c r="I308">
        <f t="shared" si="51"/>
        <v>8.91</v>
      </c>
      <c r="K308" s="3">
        <f t="shared" si="47"/>
        <v>39.119999999999997</v>
      </c>
      <c r="L308" s="3">
        <f t="shared" si="48"/>
        <v>11.010000000000002</v>
      </c>
      <c r="N308">
        <f t="shared" si="42"/>
        <v>0</v>
      </c>
      <c r="O308">
        <f t="shared" si="49"/>
        <v>0</v>
      </c>
      <c r="Q308">
        <f t="shared" si="43"/>
        <v>0</v>
      </c>
      <c r="R308">
        <f t="shared" si="44"/>
        <v>20.399999999999999</v>
      </c>
    </row>
    <row r="309" spans="2:18" x14ac:dyDescent="0.25">
      <c r="B309" s="1">
        <v>41942</v>
      </c>
      <c r="C309">
        <v>60</v>
      </c>
      <c r="E309" s="3">
        <f t="shared" si="45"/>
        <v>39.119999999999997</v>
      </c>
      <c r="F309" s="3">
        <f t="shared" si="46"/>
        <v>11.010000000000002</v>
      </c>
      <c r="G309" s="3"/>
      <c r="H309" s="3">
        <f t="shared" si="50"/>
        <v>1.8</v>
      </c>
      <c r="I309">
        <f t="shared" si="51"/>
        <v>2.7</v>
      </c>
      <c r="K309" s="3">
        <f t="shared" si="47"/>
        <v>37.32</v>
      </c>
      <c r="L309" s="3">
        <f t="shared" si="48"/>
        <v>8.3100000000000023</v>
      </c>
      <c r="N309">
        <f t="shared" si="42"/>
        <v>1</v>
      </c>
      <c r="O309">
        <f t="shared" si="49"/>
        <v>0</v>
      </c>
      <c r="Q309">
        <f t="shared" si="43"/>
        <v>8.98</v>
      </c>
      <c r="R309">
        <f t="shared" si="44"/>
        <v>6.18</v>
      </c>
    </row>
    <row r="310" spans="2:18" x14ac:dyDescent="0.25">
      <c r="B310" s="1">
        <v>41943</v>
      </c>
      <c r="C310">
        <v>118</v>
      </c>
      <c r="E310" s="3">
        <f t="shared" si="45"/>
        <v>45</v>
      </c>
      <c r="F310" s="3">
        <f t="shared" si="46"/>
        <v>8.3100000000000023</v>
      </c>
      <c r="G310" s="3"/>
      <c r="H310" s="3">
        <f t="shared" si="50"/>
        <v>3.54</v>
      </c>
      <c r="I310">
        <f t="shared" si="51"/>
        <v>5.31</v>
      </c>
      <c r="K310" s="3">
        <f t="shared" si="47"/>
        <v>41.46</v>
      </c>
      <c r="L310" s="3">
        <f t="shared" si="48"/>
        <v>3.0000000000000027</v>
      </c>
      <c r="N310">
        <f t="shared" si="42"/>
        <v>0</v>
      </c>
      <c r="O310">
        <f t="shared" si="49"/>
        <v>1</v>
      </c>
      <c r="Q310">
        <f t="shared" si="43"/>
        <v>17.66</v>
      </c>
      <c r="R310">
        <f t="shared" si="44"/>
        <v>12.16</v>
      </c>
    </row>
    <row r="311" spans="2:18" x14ac:dyDescent="0.25">
      <c r="B311" s="1">
        <v>41944</v>
      </c>
      <c r="C311">
        <v>55</v>
      </c>
      <c r="E311" s="3">
        <f t="shared" si="45"/>
        <v>41.46</v>
      </c>
      <c r="F311" s="3">
        <f t="shared" si="46"/>
        <v>30</v>
      </c>
      <c r="G311" s="3"/>
      <c r="H311" s="3">
        <f t="shared" si="50"/>
        <v>0</v>
      </c>
      <c r="I311">
        <f t="shared" si="51"/>
        <v>4.95</v>
      </c>
      <c r="K311" s="3">
        <f t="shared" si="47"/>
        <v>41.46</v>
      </c>
      <c r="L311" s="3">
        <f t="shared" si="48"/>
        <v>25.05</v>
      </c>
      <c r="N311">
        <f t="shared" si="42"/>
        <v>0</v>
      </c>
      <c r="O311">
        <f t="shared" si="49"/>
        <v>0</v>
      </c>
      <c r="Q311">
        <f t="shared" si="43"/>
        <v>0</v>
      </c>
      <c r="R311">
        <f t="shared" si="44"/>
        <v>11.34</v>
      </c>
    </row>
    <row r="312" spans="2:18" x14ac:dyDescent="0.25">
      <c r="B312" s="1">
        <v>41945</v>
      </c>
      <c r="C312">
        <v>133</v>
      </c>
      <c r="E312" s="3">
        <f t="shared" si="45"/>
        <v>41.46</v>
      </c>
      <c r="F312" s="3">
        <f t="shared" si="46"/>
        <v>25.05</v>
      </c>
      <c r="G312" s="3"/>
      <c r="H312" s="3">
        <f t="shared" si="50"/>
        <v>0</v>
      </c>
      <c r="I312">
        <f t="shared" si="51"/>
        <v>11.97</v>
      </c>
      <c r="K312" s="3">
        <f t="shared" si="47"/>
        <v>41.46</v>
      </c>
      <c r="L312" s="3">
        <f t="shared" si="48"/>
        <v>13.08</v>
      </c>
      <c r="N312">
        <f t="shared" si="42"/>
        <v>0</v>
      </c>
      <c r="O312">
        <f t="shared" si="49"/>
        <v>0</v>
      </c>
      <c r="Q312">
        <f t="shared" si="43"/>
        <v>0</v>
      </c>
      <c r="R312">
        <f t="shared" si="44"/>
        <v>27.41</v>
      </c>
    </row>
    <row r="313" spans="2:18" x14ac:dyDescent="0.25">
      <c r="B313" s="1">
        <v>41946</v>
      </c>
      <c r="C313">
        <v>110</v>
      </c>
      <c r="E313" s="3">
        <f t="shared" si="45"/>
        <v>41.46</v>
      </c>
      <c r="F313" s="3">
        <f t="shared" si="46"/>
        <v>13.08</v>
      </c>
      <c r="G313" s="3"/>
      <c r="H313" s="3">
        <f t="shared" si="50"/>
        <v>3.3</v>
      </c>
      <c r="I313">
        <f t="shared" si="51"/>
        <v>4.95</v>
      </c>
      <c r="K313" s="3">
        <f t="shared" si="47"/>
        <v>38.160000000000004</v>
      </c>
      <c r="L313" s="3">
        <f t="shared" si="48"/>
        <v>8.129999999999999</v>
      </c>
      <c r="N313">
        <f t="shared" si="42"/>
        <v>0</v>
      </c>
      <c r="O313">
        <f t="shared" si="49"/>
        <v>0</v>
      </c>
      <c r="Q313">
        <f t="shared" si="43"/>
        <v>16.47</v>
      </c>
      <c r="R313">
        <f t="shared" si="44"/>
        <v>11.34</v>
      </c>
    </row>
    <row r="314" spans="2:18" x14ac:dyDescent="0.25">
      <c r="B314" s="1">
        <v>41947</v>
      </c>
      <c r="C314">
        <v>145</v>
      </c>
      <c r="E314" s="3">
        <f t="shared" si="45"/>
        <v>38.160000000000004</v>
      </c>
      <c r="F314" s="3">
        <f t="shared" si="46"/>
        <v>8.129999999999999</v>
      </c>
      <c r="G314" s="3"/>
      <c r="H314" s="3">
        <f t="shared" si="50"/>
        <v>4.3499999999999996</v>
      </c>
      <c r="I314">
        <f t="shared" si="51"/>
        <v>6.53</v>
      </c>
      <c r="K314" s="3">
        <f t="shared" si="47"/>
        <v>33.81</v>
      </c>
      <c r="L314" s="3">
        <f t="shared" si="48"/>
        <v>1.5999999999999988</v>
      </c>
      <c r="N314">
        <f t="shared" si="42"/>
        <v>0</v>
      </c>
      <c r="O314">
        <f t="shared" si="49"/>
        <v>1</v>
      </c>
      <c r="Q314">
        <f t="shared" si="43"/>
        <v>21.71</v>
      </c>
      <c r="R314">
        <f t="shared" si="44"/>
        <v>14.95</v>
      </c>
    </row>
    <row r="315" spans="2:18" x14ac:dyDescent="0.25">
      <c r="B315" s="1">
        <v>41948</v>
      </c>
      <c r="C315">
        <v>125</v>
      </c>
      <c r="E315" s="3">
        <f t="shared" si="45"/>
        <v>33.81</v>
      </c>
      <c r="F315" s="3">
        <f t="shared" si="46"/>
        <v>30</v>
      </c>
      <c r="G315" s="3"/>
      <c r="H315" s="3">
        <f t="shared" si="50"/>
        <v>0</v>
      </c>
      <c r="I315">
        <f t="shared" si="51"/>
        <v>11.25</v>
      </c>
      <c r="K315" s="3">
        <f t="shared" si="47"/>
        <v>33.81</v>
      </c>
      <c r="L315" s="3">
        <f t="shared" si="48"/>
        <v>18.75</v>
      </c>
      <c r="N315">
        <f t="shared" si="42"/>
        <v>0</v>
      </c>
      <c r="O315">
        <f t="shared" si="49"/>
        <v>0</v>
      </c>
      <c r="Q315">
        <f t="shared" si="43"/>
        <v>0</v>
      </c>
      <c r="R315">
        <f t="shared" si="44"/>
        <v>25.76</v>
      </c>
    </row>
    <row r="316" spans="2:18" x14ac:dyDescent="0.25">
      <c r="B316" s="1">
        <v>41949</v>
      </c>
      <c r="C316">
        <v>103</v>
      </c>
      <c r="E316" s="3">
        <f t="shared" si="45"/>
        <v>33.81</v>
      </c>
      <c r="F316" s="3">
        <f t="shared" si="46"/>
        <v>18.75</v>
      </c>
      <c r="G316" s="3"/>
      <c r="H316" s="3">
        <f t="shared" si="50"/>
        <v>0</v>
      </c>
      <c r="I316">
        <f t="shared" si="51"/>
        <v>9.27</v>
      </c>
      <c r="K316" s="3">
        <f t="shared" si="47"/>
        <v>33.81</v>
      </c>
      <c r="L316" s="3">
        <f t="shared" si="48"/>
        <v>9.48</v>
      </c>
      <c r="N316">
        <f t="shared" si="42"/>
        <v>1</v>
      </c>
      <c r="O316">
        <f t="shared" si="49"/>
        <v>0</v>
      </c>
      <c r="Q316">
        <f t="shared" si="43"/>
        <v>0</v>
      </c>
      <c r="R316">
        <f t="shared" si="44"/>
        <v>21.23</v>
      </c>
    </row>
    <row r="317" spans="2:18" x14ac:dyDescent="0.25">
      <c r="B317" s="1">
        <v>41950</v>
      </c>
      <c r="C317">
        <v>143</v>
      </c>
      <c r="E317" s="3">
        <f t="shared" si="45"/>
        <v>45</v>
      </c>
      <c r="F317" s="3">
        <f t="shared" si="46"/>
        <v>9.48</v>
      </c>
      <c r="G317" s="3"/>
      <c r="H317" s="3">
        <f t="shared" si="50"/>
        <v>4.29</v>
      </c>
      <c r="I317">
        <f t="shared" si="51"/>
        <v>6.44</v>
      </c>
      <c r="K317" s="3">
        <f t="shared" si="47"/>
        <v>40.71</v>
      </c>
      <c r="L317" s="3">
        <f t="shared" si="48"/>
        <v>3.04</v>
      </c>
      <c r="N317">
        <f t="shared" si="42"/>
        <v>0</v>
      </c>
      <c r="O317">
        <f t="shared" si="49"/>
        <v>1</v>
      </c>
      <c r="Q317">
        <f t="shared" si="43"/>
        <v>21.41</v>
      </c>
      <c r="R317">
        <f t="shared" si="44"/>
        <v>14.75</v>
      </c>
    </row>
    <row r="318" spans="2:18" x14ac:dyDescent="0.25">
      <c r="B318" s="1">
        <v>41951</v>
      </c>
      <c r="C318">
        <v>50</v>
      </c>
      <c r="E318" s="3">
        <f t="shared" si="45"/>
        <v>40.71</v>
      </c>
      <c r="F318" s="3">
        <f t="shared" si="46"/>
        <v>30</v>
      </c>
      <c r="G318" s="3"/>
      <c r="H318" s="3">
        <f t="shared" si="50"/>
        <v>0</v>
      </c>
      <c r="I318">
        <f t="shared" si="51"/>
        <v>4.5</v>
      </c>
      <c r="K318" s="3">
        <f t="shared" si="47"/>
        <v>40.71</v>
      </c>
      <c r="L318" s="3">
        <f t="shared" si="48"/>
        <v>25.5</v>
      </c>
      <c r="N318">
        <f t="shared" si="42"/>
        <v>0</v>
      </c>
      <c r="O318">
        <f t="shared" si="49"/>
        <v>0</v>
      </c>
      <c r="Q318">
        <f t="shared" si="43"/>
        <v>0</v>
      </c>
      <c r="R318">
        <f t="shared" si="44"/>
        <v>10.31</v>
      </c>
    </row>
    <row r="319" spans="2:18" x14ac:dyDescent="0.25">
      <c r="B319" s="1">
        <v>41952</v>
      </c>
      <c r="C319">
        <v>105</v>
      </c>
      <c r="E319" s="3">
        <f t="shared" si="45"/>
        <v>40.71</v>
      </c>
      <c r="F319" s="3">
        <f t="shared" si="46"/>
        <v>25.5</v>
      </c>
      <c r="G319" s="3"/>
      <c r="H319" s="3">
        <f t="shared" si="50"/>
        <v>0</v>
      </c>
      <c r="I319">
        <f t="shared" si="51"/>
        <v>9.4499999999999993</v>
      </c>
      <c r="K319" s="3">
        <f t="shared" si="47"/>
        <v>40.71</v>
      </c>
      <c r="L319" s="3">
        <f t="shared" si="48"/>
        <v>16.05</v>
      </c>
      <c r="N319">
        <f t="shared" si="42"/>
        <v>0</v>
      </c>
      <c r="O319">
        <f t="shared" si="49"/>
        <v>0</v>
      </c>
      <c r="Q319">
        <f t="shared" si="43"/>
        <v>0</v>
      </c>
      <c r="R319">
        <f t="shared" si="44"/>
        <v>21.64</v>
      </c>
    </row>
    <row r="320" spans="2:18" x14ac:dyDescent="0.25">
      <c r="B320" s="1">
        <v>41953</v>
      </c>
      <c r="C320">
        <v>101</v>
      </c>
      <c r="E320" s="3">
        <f t="shared" si="45"/>
        <v>40.71</v>
      </c>
      <c r="F320" s="3">
        <f t="shared" si="46"/>
        <v>16.05</v>
      </c>
      <c r="G320" s="3"/>
      <c r="H320" s="3">
        <f t="shared" si="50"/>
        <v>0</v>
      </c>
      <c r="I320">
        <f t="shared" si="51"/>
        <v>9.09</v>
      </c>
      <c r="K320" s="3">
        <f t="shared" si="47"/>
        <v>40.71</v>
      </c>
      <c r="L320" s="3">
        <f t="shared" si="48"/>
        <v>6.9600000000000009</v>
      </c>
      <c r="N320">
        <f t="shared" si="42"/>
        <v>0</v>
      </c>
      <c r="O320">
        <f t="shared" si="49"/>
        <v>0</v>
      </c>
      <c r="Q320">
        <f t="shared" si="43"/>
        <v>0</v>
      </c>
      <c r="R320">
        <f t="shared" si="44"/>
        <v>20.82</v>
      </c>
    </row>
    <row r="321" spans="2:18" x14ac:dyDescent="0.25">
      <c r="B321" s="1">
        <v>41954</v>
      </c>
      <c r="C321">
        <v>114</v>
      </c>
      <c r="E321" s="3">
        <f t="shared" si="45"/>
        <v>40.71</v>
      </c>
      <c r="F321" s="3">
        <f t="shared" si="46"/>
        <v>6.9600000000000009</v>
      </c>
      <c r="G321" s="3"/>
      <c r="H321" s="3">
        <f t="shared" si="50"/>
        <v>3.42</v>
      </c>
      <c r="I321">
        <f t="shared" si="51"/>
        <v>5.13</v>
      </c>
      <c r="K321" s="3">
        <f t="shared" si="47"/>
        <v>37.29</v>
      </c>
      <c r="L321" s="3">
        <f t="shared" si="48"/>
        <v>1.830000000000001</v>
      </c>
      <c r="N321">
        <f t="shared" si="42"/>
        <v>0</v>
      </c>
      <c r="O321">
        <f t="shared" si="49"/>
        <v>1</v>
      </c>
      <c r="Q321">
        <f t="shared" si="43"/>
        <v>17.07</v>
      </c>
      <c r="R321">
        <f t="shared" si="44"/>
        <v>11.75</v>
      </c>
    </row>
    <row r="322" spans="2:18" x14ac:dyDescent="0.25">
      <c r="B322" s="1">
        <v>41955</v>
      </c>
      <c r="C322">
        <v>106</v>
      </c>
      <c r="E322" s="3">
        <f t="shared" si="45"/>
        <v>37.29</v>
      </c>
      <c r="F322" s="3">
        <f t="shared" si="46"/>
        <v>30</v>
      </c>
      <c r="G322" s="3"/>
      <c r="H322" s="3">
        <f t="shared" si="50"/>
        <v>0</v>
      </c>
      <c r="I322">
        <f t="shared" si="51"/>
        <v>9.5399999999999991</v>
      </c>
      <c r="K322" s="3">
        <f t="shared" si="47"/>
        <v>37.29</v>
      </c>
      <c r="L322" s="3">
        <f t="shared" si="48"/>
        <v>20.46</v>
      </c>
      <c r="N322">
        <f t="shared" si="42"/>
        <v>0</v>
      </c>
      <c r="O322">
        <f t="shared" si="49"/>
        <v>0</v>
      </c>
      <c r="Q322">
        <f t="shared" si="43"/>
        <v>0</v>
      </c>
      <c r="R322">
        <f t="shared" si="44"/>
        <v>21.85</v>
      </c>
    </row>
    <row r="323" spans="2:18" x14ac:dyDescent="0.25">
      <c r="B323" s="1">
        <v>41956</v>
      </c>
      <c r="C323">
        <v>79</v>
      </c>
      <c r="E323" s="3">
        <f t="shared" si="45"/>
        <v>37.29</v>
      </c>
      <c r="F323" s="3">
        <f t="shared" si="46"/>
        <v>20.46</v>
      </c>
      <c r="G323" s="3"/>
      <c r="H323" s="3">
        <f t="shared" si="50"/>
        <v>0</v>
      </c>
      <c r="I323">
        <f t="shared" si="51"/>
        <v>7.11</v>
      </c>
      <c r="K323" s="3">
        <f t="shared" si="47"/>
        <v>37.29</v>
      </c>
      <c r="L323" s="3">
        <f t="shared" si="48"/>
        <v>13.350000000000001</v>
      </c>
      <c r="N323">
        <f t="shared" si="42"/>
        <v>1</v>
      </c>
      <c r="O323">
        <f t="shared" si="49"/>
        <v>0</v>
      </c>
      <c r="Q323">
        <f t="shared" si="43"/>
        <v>0</v>
      </c>
      <c r="R323">
        <f t="shared" si="44"/>
        <v>16.28</v>
      </c>
    </row>
    <row r="324" spans="2:18" x14ac:dyDescent="0.25">
      <c r="B324" s="1">
        <v>41957</v>
      </c>
      <c r="C324">
        <v>20</v>
      </c>
      <c r="E324" s="3">
        <f t="shared" si="45"/>
        <v>45</v>
      </c>
      <c r="F324" s="3">
        <f t="shared" si="46"/>
        <v>13.350000000000001</v>
      </c>
      <c r="G324" s="3"/>
      <c r="H324" s="3">
        <f t="shared" si="50"/>
        <v>0.6</v>
      </c>
      <c r="I324">
        <f t="shared" si="51"/>
        <v>0.9</v>
      </c>
      <c r="K324" s="3">
        <f t="shared" si="47"/>
        <v>44.4</v>
      </c>
      <c r="L324" s="3">
        <f t="shared" si="48"/>
        <v>12.450000000000001</v>
      </c>
      <c r="N324">
        <f t="shared" si="42"/>
        <v>0</v>
      </c>
      <c r="O324">
        <f t="shared" si="49"/>
        <v>0</v>
      </c>
      <c r="Q324">
        <f t="shared" si="43"/>
        <v>2.99</v>
      </c>
      <c r="R324">
        <f t="shared" si="44"/>
        <v>2.06</v>
      </c>
    </row>
    <row r="325" spans="2:18" x14ac:dyDescent="0.25">
      <c r="B325" s="1">
        <v>41958</v>
      </c>
      <c r="C325">
        <v>27</v>
      </c>
      <c r="E325" s="3">
        <f t="shared" si="45"/>
        <v>44.4</v>
      </c>
      <c r="F325" s="3">
        <f t="shared" si="46"/>
        <v>12.450000000000001</v>
      </c>
      <c r="G325" s="3"/>
      <c r="H325" s="3">
        <f t="shared" si="50"/>
        <v>0.81</v>
      </c>
      <c r="I325">
        <f t="shared" si="51"/>
        <v>1.22</v>
      </c>
      <c r="K325" s="3">
        <f t="shared" si="47"/>
        <v>43.589999999999996</v>
      </c>
      <c r="L325" s="3">
        <f t="shared" si="48"/>
        <v>11.23</v>
      </c>
      <c r="N325">
        <f t="shared" si="42"/>
        <v>0</v>
      </c>
      <c r="O325">
        <f t="shared" si="49"/>
        <v>0</v>
      </c>
      <c r="Q325">
        <f t="shared" si="43"/>
        <v>4.04</v>
      </c>
      <c r="R325">
        <f t="shared" si="44"/>
        <v>2.79</v>
      </c>
    </row>
    <row r="326" spans="2:18" x14ac:dyDescent="0.25">
      <c r="B326" s="1">
        <v>41959</v>
      </c>
      <c r="C326">
        <v>23</v>
      </c>
      <c r="E326" s="3">
        <f t="shared" si="45"/>
        <v>43.589999999999996</v>
      </c>
      <c r="F326" s="3">
        <f t="shared" si="46"/>
        <v>11.23</v>
      </c>
      <c r="G326" s="3"/>
      <c r="H326" s="3">
        <f t="shared" si="50"/>
        <v>0.69</v>
      </c>
      <c r="I326">
        <f t="shared" si="51"/>
        <v>1.04</v>
      </c>
      <c r="K326" s="3">
        <f t="shared" si="47"/>
        <v>42.9</v>
      </c>
      <c r="L326" s="3">
        <f t="shared" si="48"/>
        <v>10.190000000000001</v>
      </c>
      <c r="N326">
        <f t="shared" si="42"/>
        <v>0</v>
      </c>
      <c r="O326">
        <f t="shared" si="49"/>
        <v>0</v>
      </c>
      <c r="Q326">
        <f t="shared" si="43"/>
        <v>3.44</v>
      </c>
      <c r="R326">
        <f t="shared" si="44"/>
        <v>2.38</v>
      </c>
    </row>
    <row r="327" spans="2:18" x14ac:dyDescent="0.25">
      <c r="B327" s="1">
        <v>41960</v>
      </c>
      <c r="C327">
        <v>106</v>
      </c>
      <c r="E327" s="3">
        <f t="shared" si="45"/>
        <v>42.9</v>
      </c>
      <c r="F327" s="3">
        <f t="shared" si="46"/>
        <v>10.190000000000001</v>
      </c>
      <c r="G327" s="3"/>
      <c r="H327" s="3">
        <f t="shared" si="50"/>
        <v>3.18</v>
      </c>
      <c r="I327">
        <f t="shared" si="51"/>
        <v>4.7699999999999996</v>
      </c>
      <c r="K327" s="3">
        <f t="shared" si="47"/>
        <v>39.72</v>
      </c>
      <c r="L327" s="3">
        <f t="shared" si="48"/>
        <v>5.4200000000000017</v>
      </c>
      <c r="N327">
        <f t="shared" si="42"/>
        <v>0</v>
      </c>
      <c r="O327">
        <f t="shared" si="49"/>
        <v>0</v>
      </c>
      <c r="Q327">
        <f t="shared" si="43"/>
        <v>15.87</v>
      </c>
      <c r="R327">
        <f t="shared" si="44"/>
        <v>10.92</v>
      </c>
    </row>
    <row r="328" spans="2:18" x14ac:dyDescent="0.25">
      <c r="B328" s="1">
        <v>41961</v>
      </c>
      <c r="C328">
        <v>90</v>
      </c>
      <c r="E328" s="3">
        <f t="shared" si="45"/>
        <v>39.72</v>
      </c>
      <c r="F328" s="3">
        <f t="shared" si="46"/>
        <v>5.4200000000000017</v>
      </c>
      <c r="G328" s="3"/>
      <c r="H328" s="3">
        <f t="shared" si="50"/>
        <v>2.7</v>
      </c>
      <c r="I328">
        <f t="shared" si="51"/>
        <v>4.05</v>
      </c>
      <c r="K328" s="3">
        <f t="shared" si="47"/>
        <v>37.019999999999996</v>
      </c>
      <c r="L328" s="3">
        <f t="shared" si="48"/>
        <v>1.3700000000000019</v>
      </c>
      <c r="N328">
        <f t="shared" ref="N328:N371" si="52">IF(K328&lt;40,IF(WEEKDAY($B328,2)=4,1,0),0)</f>
        <v>0</v>
      </c>
      <c r="O328">
        <f t="shared" si="49"/>
        <v>1</v>
      </c>
      <c r="Q328">
        <f t="shared" ref="Q328:Q371" si="53">ROUND($H$3*H328,2)</f>
        <v>13.47</v>
      </c>
      <c r="R328">
        <f t="shared" ref="R328:R371" si="54">ROUND($H$4*I328,2)</f>
        <v>9.27</v>
      </c>
    </row>
    <row r="329" spans="2:18" x14ac:dyDescent="0.25">
      <c r="B329" s="1">
        <v>41962</v>
      </c>
      <c r="C329">
        <v>119</v>
      </c>
      <c r="E329" s="3">
        <f t="shared" ref="E329:E371" si="55">IF(N328=1,E$7,K328)</f>
        <v>37.019999999999996</v>
      </c>
      <c r="F329" s="3">
        <f t="shared" ref="F329:F371" si="56">IF(O328=1,F$7,L328)</f>
        <v>30</v>
      </c>
      <c r="G329" s="3"/>
      <c r="H329" s="3">
        <f t="shared" si="50"/>
        <v>0</v>
      </c>
      <c r="I329">
        <f t="shared" si="51"/>
        <v>10.71</v>
      </c>
      <c r="K329" s="3">
        <f t="shared" ref="K329:K371" si="57">E329-H329</f>
        <v>37.019999999999996</v>
      </c>
      <c r="L329" s="3">
        <f t="shared" ref="L329:L371" si="58">F329-I329</f>
        <v>19.29</v>
      </c>
      <c r="N329">
        <f t="shared" si="52"/>
        <v>0</v>
      </c>
      <c r="O329">
        <f t="shared" ref="O329:O371" si="59">IF(L329&lt;5,1,0)</f>
        <v>0</v>
      </c>
      <c r="Q329">
        <f t="shared" si="53"/>
        <v>0</v>
      </c>
      <c r="R329">
        <f t="shared" si="54"/>
        <v>24.53</v>
      </c>
    </row>
    <row r="330" spans="2:18" x14ac:dyDescent="0.25">
      <c r="B330" s="1">
        <v>41963</v>
      </c>
      <c r="C330">
        <v>110</v>
      </c>
      <c r="E330" s="3">
        <f t="shared" si="55"/>
        <v>37.019999999999996</v>
      </c>
      <c r="F330" s="3">
        <f t="shared" si="56"/>
        <v>19.29</v>
      </c>
      <c r="G330" s="3"/>
      <c r="H330" s="3">
        <f t="shared" si="50"/>
        <v>0</v>
      </c>
      <c r="I330">
        <f t="shared" si="51"/>
        <v>9.9</v>
      </c>
      <c r="K330" s="3">
        <f t="shared" si="57"/>
        <v>37.019999999999996</v>
      </c>
      <c r="L330" s="3">
        <f t="shared" si="58"/>
        <v>9.3899999999999988</v>
      </c>
      <c r="N330">
        <f t="shared" si="52"/>
        <v>1</v>
      </c>
      <c r="O330">
        <f t="shared" si="59"/>
        <v>0</v>
      </c>
      <c r="Q330">
        <f t="shared" si="53"/>
        <v>0</v>
      </c>
      <c r="R330">
        <f t="shared" si="54"/>
        <v>22.67</v>
      </c>
    </row>
    <row r="331" spans="2:18" x14ac:dyDescent="0.25">
      <c r="B331" s="1">
        <v>41964</v>
      </c>
      <c r="C331">
        <v>23</v>
      </c>
      <c r="E331" s="3">
        <f t="shared" si="55"/>
        <v>45</v>
      </c>
      <c r="F331" s="3">
        <f t="shared" si="56"/>
        <v>9.3899999999999988</v>
      </c>
      <c r="G331" s="3"/>
      <c r="H331" s="3">
        <f t="shared" si="50"/>
        <v>0.69</v>
      </c>
      <c r="I331">
        <f t="shared" si="51"/>
        <v>1.04</v>
      </c>
      <c r="K331" s="3">
        <f t="shared" si="57"/>
        <v>44.31</v>
      </c>
      <c r="L331" s="3">
        <f t="shared" si="58"/>
        <v>8.3499999999999979</v>
      </c>
      <c r="N331">
        <f t="shared" si="52"/>
        <v>0</v>
      </c>
      <c r="O331">
        <f t="shared" si="59"/>
        <v>0</v>
      </c>
      <c r="Q331">
        <f t="shared" si="53"/>
        <v>3.44</v>
      </c>
      <c r="R331">
        <f t="shared" si="54"/>
        <v>2.38</v>
      </c>
    </row>
    <row r="332" spans="2:18" x14ac:dyDescent="0.25">
      <c r="B332" s="1">
        <v>41965</v>
      </c>
      <c r="C332">
        <v>53</v>
      </c>
      <c r="E332" s="3">
        <f t="shared" si="55"/>
        <v>44.31</v>
      </c>
      <c r="F332" s="3">
        <f t="shared" si="56"/>
        <v>8.3499999999999979</v>
      </c>
      <c r="G332" s="3"/>
      <c r="H332" s="3">
        <f t="shared" si="50"/>
        <v>1.59</v>
      </c>
      <c r="I332">
        <f t="shared" si="51"/>
        <v>2.39</v>
      </c>
      <c r="K332" s="3">
        <f t="shared" si="57"/>
        <v>42.72</v>
      </c>
      <c r="L332" s="3">
        <f t="shared" si="58"/>
        <v>5.9599999999999973</v>
      </c>
      <c r="N332">
        <f t="shared" si="52"/>
        <v>0</v>
      </c>
      <c r="O332">
        <f t="shared" si="59"/>
        <v>0</v>
      </c>
      <c r="Q332">
        <f t="shared" si="53"/>
        <v>7.93</v>
      </c>
      <c r="R332">
        <f t="shared" si="54"/>
        <v>5.47</v>
      </c>
    </row>
    <row r="333" spans="2:18" x14ac:dyDescent="0.25">
      <c r="B333" s="1">
        <v>41966</v>
      </c>
      <c r="C333">
        <v>89</v>
      </c>
      <c r="E333" s="3">
        <f t="shared" si="55"/>
        <v>42.72</v>
      </c>
      <c r="F333" s="3">
        <f t="shared" si="56"/>
        <v>5.9599999999999973</v>
      </c>
      <c r="G333" s="3"/>
      <c r="H333" s="3">
        <f t="shared" si="50"/>
        <v>2.67</v>
      </c>
      <c r="I333">
        <f t="shared" si="51"/>
        <v>4.01</v>
      </c>
      <c r="K333" s="3">
        <f t="shared" si="57"/>
        <v>40.049999999999997</v>
      </c>
      <c r="L333" s="3">
        <f t="shared" si="58"/>
        <v>1.9499999999999975</v>
      </c>
      <c r="N333">
        <f t="shared" si="52"/>
        <v>0</v>
      </c>
      <c r="O333">
        <f t="shared" si="59"/>
        <v>1</v>
      </c>
      <c r="Q333">
        <f t="shared" si="53"/>
        <v>13.32</v>
      </c>
      <c r="R333">
        <f t="shared" si="54"/>
        <v>9.18</v>
      </c>
    </row>
    <row r="334" spans="2:18" x14ac:dyDescent="0.25">
      <c r="B334" s="1">
        <v>41967</v>
      </c>
      <c r="C334">
        <v>150</v>
      </c>
      <c r="E334" s="3">
        <f t="shared" si="55"/>
        <v>40.049999999999997</v>
      </c>
      <c r="F334" s="3">
        <f t="shared" si="56"/>
        <v>30</v>
      </c>
      <c r="G334" s="3"/>
      <c r="H334" s="3">
        <f t="shared" si="50"/>
        <v>0</v>
      </c>
      <c r="I334">
        <f t="shared" si="51"/>
        <v>13.5</v>
      </c>
      <c r="K334" s="3">
        <f t="shared" si="57"/>
        <v>40.049999999999997</v>
      </c>
      <c r="L334" s="3">
        <f t="shared" si="58"/>
        <v>16.5</v>
      </c>
      <c r="N334">
        <f t="shared" si="52"/>
        <v>0</v>
      </c>
      <c r="O334">
        <f t="shared" si="59"/>
        <v>0</v>
      </c>
      <c r="Q334">
        <f t="shared" si="53"/>
        <v>0</v>
      </c>
      <c r="R334">
        <f t="shared" si="54"/>
        <v>30.92</v>
      </c>
    </row>
    <row r="335" spans="2:18" x14ac:dyDescent="0.25">
      <c r="B335" s="1">
        <v>41968</v>
      </c>
      <c r="C335">
        <v>44</v>
      </c>
      <c r="E335" s="3">
        <f t="shared" si="55"/>
        <v>40.049999999999997</v>
      </c>
      <c r="F335" s="3">
        <f t="shared" si="56"/>
        <v>16.5</v>
      </c>
      <c r="G335" s="3"/>
      <c r="H335" s="3">
        <f t="shared" si="50"/>
        <v>0</v>
      </c>
      <c r="I335">
        <f t="shared" si="51"/>
        <v>3.96</v>
      </c>
      <c r="K335" s="3">
        <f t="shared" si="57"/>
        <v>40.049999999999997</v>
      </c>
      <c r="L335" s="3">
        <f t="shared" si="58"/>
        <v>12.54</v>
      </c>
      <c r="N335">
        <f t="shared" si="52"/>
        <v>0</v>
      </c>
      <c r="O335">
        <f t="shared" si="59"/>
        <v>0</v>
      </c>
      <c r="Q335">
        <f t="shared" si="53"/>
        <v>0</v>
      </c>
      <c r="R335">
        <f t="shared" si="54"/>
        <v>9.07</v>
      </c>
    </row>
    <row r="336" spans="2:18" x14ac:dyDescent="0.25">
      <c r="B336" s="1">
        <v>41969</v>
      </c>
      <c r="C336">
        <v>137</v>
      </c>
      <c r="E336" s="3">
        <f t="shared" si="55"/>
        <v>40.049999999999997</v>
      </c>
      <c r="F336" s="3">
        <f t="shared" si="56"/>
        <v>12.54</v>
      </c>
      <c r="G336" s="3"/>
      <c r="H336" s="3">
        <f t="shared" si="50"/>
        <v>4.1100000000000003</v>
      </c>
      <c r="I336">
        <f t="shared" si="51"/>
        <v>6.17</v>
      </c>
      <c r="K336" s="3">
        <f t="shared" si="57"/>
        <v>35.94</v>
      </c>
      <c r="L336" s="3">
        <f t="shared" si="58"/>
        <v>6.3699999999999992</v>
      </c>
      <c r="N336">
        <f t="shared" si="52"/>
        <v>0</v>
      </c>
      <c r="O336">
        <f t="shared" si="59"/>
        <v>0</v>
      </c>
      <c r="Q336">
        <f t="shared" si="53"/>
        <v>20.51</v>
      </c>
      <c r="R336">
        <f t="shared" si="54"/>
        <v>14.13</v>
      </c>
    </row>
    <row r="337" spans="2:18" x14ac:dyDescent="0.25">
      <c r="B337" s="1">
        <v>41970</v>
      </c>
      <c r="C337">
        <v>49</v>
      </c>
      <c r="E337" s="3">
        <f t="shared" si="55"/>
        <v>35.94</v>
      </c>
      <c r="F337" s="3">
        <f t="shared" si="56"/>
        <v>6.3699999999999992</v>
      </c>
      <c r="G337" s="3"/>
      <c r="H337" s="3">
        <f t="shared" si="50"/>
        <v>1.47</v>
      </c>
      <c r="I337">
        <f t="shared" si="51"/>
        <v>2.21</v>
      </c>
      <c r="K337" s="3">
        <f t="shared" si="57"/>
        <v>34.47</v>
      </c>
      <c r="L337" s="3">
        <f t="shared" si="58"/>
        <v>4.1599999999999993</v>
      </c>
      <c r="N337">
        <f t="shared" si="52"/>
        <v>1</v>
      </c>
      <c r="O337">
        <f t="shared" si="59"/>
        <v>1</v>
      </c>
      <c r="Q337">
        <f t="shared" si="53"/>
        <v>7.34</v>
      </c>
      <c r="R337">
        <f t="shared" si="54"/>
        <v>5.0599999999999996</v>
      </c>
    </row>
    <row r="338" spans="2:18" x14ac:dyDescent="0.25">
      <c r="B338" s="1">
        <v>41971</v>
      </c>
      <c r="C338">
        <v>24</v>
      </c>
      <c r="E338" s="3">
        <f t="shared" si="55"/>
        <v>45</v>
      </c>
      <c r="F338" s="3">
        <f t="shared" si="56"/>
        <v>30</v>
      </c>
      <c r="G338" s="3"/>
      <c r="H338" s="3">
        <f t="shared" si="50"/>
        <v>0</v>
      </c>
      <c r="I338">
        <f t="shared" si="51"/>
        <v>2.16</v>
      </c>
      <c r="K338" s="3">
        <f t="shared" si="57"/>
        <v>45</v>
      </c>
      <c r="L338" s="3">
        <f t="shared" si="58"/>
        <v>27.84</v>
      </c>
      <c r="N338">
        <f t="shared" si="52"/>
        <v>0</v>
      </c>
      <c r="O338">
        <f t="shared" si="59"/>
        <v>0</v>
      </c>
      <c r="Q338">
        <f t="shared" si="53"/>
        <v>0</v>
      </c>
      <c r="R338">
        <f t="shared" si="54"/>
        <v>4.95</v>
      </c>
    </row>
    <row r="339" spans="2:18" x14ac:dyDescent="0.25">
      <c r="B339" s="1">
        <v>41972</v>
      </c>
      <c r="C339">
        <v>36</v>
      </c>
      <c r="E339" s="3">
        <f t="shared" si="55"/>
        <v>45</v>
      </c>
      <c r="F339" s="3">
        <f t="shared" si="56"/>
        <v>27.84</v>
      </c>
      <c r="G339" s="3"/>
      <c r="H339" s="3">
        <f t="shared" si="50"/>
        <v>0</v>
      </c>
      <c r="I339">
        <f t="shared" si="51"/>
        <v>3.24</v>
      </c>
      <c r="K339" s="3">
        <f t="shared" si="57"/>
        <v>45</v>
      </c>
      <c r="L339" s="3">
        <f t="shared" si="58"/>
        <v>24.6</v>
      </c>
      <c r="N339">
        <f t="shared" si="52"/>
        <v>0</v>
      </c>
      <c r="O339">
        <f t="shared" si="59"/>
        <v>0</v>
      </c>
      <c r="Q339">
        <f t="shared" si="53"/>
        <v>0</v>
      </c>
      <c r="R339">
        <f t="shared" si="54"/>
        <v>7.42</v>
      </c>
    </row>
    <row r="340" spans="2:18" x14ac:dyDescent="0.25">
      <c r="B340" s="1">
        <v>41973</v>
      </c>
      <c r="C340">
        <v>33</v>
      </c>
      <c r="E340" s="3">
        <f t="shared" si="55"/>
        <v>45</v>
      </c>
      <c r="F340" s="3">
        <f t="shared" si="56"/>
        <v>24.6</v>
      </c>
      <c r="G340" s="3"/>
      <c r="H340" s="3">
        <f t="shared" si="50"/>
        <v>0</v>
      </c>
      <c r="I340">
        <f t="shared" si="51"/>
        <v>2.97</v>
      </c>
      <c r="K340" s="3">
        <f t="shared" si="57"/>
        <v>45</v>
      </c>
      <c r="L340" s="3">
        <f t="shared" si="58"/>
        <v>21.630000000000003</v>
      </c>
      <c r="N340">
        <f t="shared" si="52"/>
        <v>0</v>
      </c>
      <c r="O340">
        <f t="shared" si="59"/>
        <v>0</v>
      </c>
      <c r="Q340">
        <f t="shared" si="53"/>
        <v>0</v>
      </c>
      <c r="R340">
        <f t="shared" si="54"/>
        <v>6.8</v>
      </c>
    </row>
    <row r="341" spans="2:18" x14ac:dyDescent="0.25">
      <c r="B341" s="1">
        <v>41974</v>
      </c>
      <c r="C341">
        <v>81</v>
      </c>
      <c r="E341" s="3">
        <f t="shared" si="55"/>
        <v>45</v>
      </c>
      <c r="F341" s="3">
        <f t="shared" si="56"/>
        <v>21.630000000000003</v>
      </c>
      <c r="G341" s="3"/>
      <c r="H341" s="3">
        <f t="shared" si="50"/>
        <v>0</v>
      </c>
      <c r="I341">
        <f t="shared" si="51"/>
        <v>7.29</v>
      </c>
      <c r="K341" s="3">
        <f t="shared" si="57"/>
        <v>45</v>
      </c>
      <c r="L341" s="3">
        <f t="shared" si="58"/>
        <v>14.340000000000003</v>
      </c>
      <c r="N341">
        <f t="shared" si="52"/>
        <v>0</v>
      </c>
      <c r="O341">
        <f t="shared" si="59"/>
        <v>0</v>
      </c>
      <c r="Q341">
        <f t="shared" si="53"/>
        <v>0</v>
      </c>
      <c r="R341">
        <f t="shared" si="54"/>
        <v>16.690000000000001</v>
      </c>
    </row>
    <row r="342" spans="2:18" x14ac:dyDescent="0.25">
      <c r="B342" s="1">
        <v>41975</v>
      </c>
      <c r="C342">
        <v>70</v>
      </c>
      <c r="E342" s="3">
        <f t="shared" si="55"/>
        <v>45</v>
      </c>
      <c r="F342" s="3">
        <f t="shared" si="56"/>
        <v>14.340000000000003</v>
      </c>
      <c r="G342" s="3"/>
      <c r="H342" s="3">
        <f t="shared" ref="H342:H371" si="60">ROUND(IF(F342&gt;15,0,C342/2*$C$3/100),2)</f>
        <v>2.1</v>
      </c>
      <c r="I342">
        <f t="shared" ref="I342:I371" si="61">ROUND(IF(F342&gt;15,C342*$C$4/100,C342/2*$C$4/100),2)</f>
        <v>3.15</v>
      </c>
      <c r="K342" s="3">
        <f t="shared" si="57"/>
        <v>42.9</v>
      </c>
      <c r="L342" s="3">
        <f t="shared" si="58"/>
        <v>11.190000000000003</v>
      </c>
      <c r="N342">
        <f t="shared" si="52"/>
        <v>0</v>
      </c>
      <c r="O342">
        <f t="shared" si="59"/>
        <v>0</v>
      </c>
      <c r="Q342">
        <f t="shared" si="53"/>
        <v>10.48</v>
      </c>
      <c r="R342">
        <f t="shared" si="54"/>
        <v>7.21</v>
      </c>
    </row>
    <row r="343" spans="2:18" x14ac:dyDescent="0.25">
      <c r="B343" s="1">
        <v>41976</v>
      </c>
      <c r="C343">
        <v>48</v>
      </c>
      <c r="E343" s="3">
        <f t="shared" si="55"/>
        <v>42.9</v>
      </c>
      <c r="F343" s="3">
        <f t="shared" si="56"/>
        <v>11.190000000000003</v>
      </c>
      <c r="G343" s="3"/>
      <c r="H343" s="3">
        <f t="shared" si="60"/>
        <v>1.44</v>
      </c>
      <c r="I343">
        <f t="shared" si="61"/>
        <v>2.16</v>
      </c>
      <c r="K343" s="3">
        <f t="shared" si="57"/>
        <v>41.46</v>
      </c>
      <c r="L343" s="3">
        <f t="shared" si="58"/>
        <v>9.0300000000000029</v>
      </c>
      <c r="N343">
        <f t="shared" si="52"/>
        <v>0</v>
      </c>
      <c r="O343">
        <f t="shared" si="59"/>
        <v>0</v>
      </c>
      <c r="Q343">
        <f t="shared" si="53"/>
        <v>7.19</v>
      </c>
      <c r="R343">
        <f t="shared" si="54"/>
        <v>4.95</v>
      </c>
    </row>
    <row r="344" spans="2:18" x14ac:dyDescent="0.25">
      <c r="B344" s="1">
        <v>41977</v>
      </c>
      <c r="C344">
        <v>72</v>
      </c>
      <c r="E344" s="3">
        <f t="shared" si="55"/>
        <v>41.46</v>
      </c>
      <c r="F344" s="3">
        <f t="shared" si="56"/>
        <v>9.0300000000000029</v>
      </c>
      <c r="G344" s="3"/>
      <c r="H344" s="3">
        <f t="shared" si="60"/>
        <v>2.16</v>
      </c>
      <c r="I344">
        <f t="shared" si="61"/>
        <v>3.24</v>
      </c>
      <c r="K344" s="3">
        <f t="shared" si="57"/>
        <v>39.299999999999997</v>
      </c>
      <c r="L344" s="3">
        <f t="shared" si="58"/>
        <v>5.7900000000000027</v>
      </c>
      <c r="N344">
        <f t="shared" si="52"/>
        <v>1</v>
      </c>
      <c r="O344">
        <f t="shared" si="59"/>
        <v>0</v>
      </c>
      <c r="Q344">
        <f t="shared" si="53"/>
        <v>10.78</v>
      </c>
      <c r="R344">
        <f t="shared" si="54"/>
        <v>7.42</v>
      </c>
    </row>
    <row r="345" spans="2:18" x14ac:dyDescent="0.25">
      <c r="B345" s="1">
        <v>41978</v>
      </c>
      <c r="C345">
        <v>121</v>
      </c>
      <c r="E345" s="3">
        <f t="shared" si="55"/>
        <v>45</v>
      </c>
      <c r="F345" s="3">
        <f t="shared" si="56"/>
        <v>5.7900000000000027</v>
      </c>
      <c r="G345" s="3"/>
      <c r="H345" s="3">
        <f t="shared" si="60"/>
        <v>3.63</v>
      </c>
      <c r="I345">
        <f t="shared" si="61"/>
        <v>5.45</v>
      </c>
      <c r="K345" s="3">
        <f t="shared" si="57"/>
        <v>41.37</v>
      </c>
      <c r="L345" s="3">
        <f t="shared" si="58"/>
        <v>0.34000000000000252</v>
      </c>
      <c r="N345">
        <f t="shared" si="52"/>
        <v>0</v>
      </c>
      <c r="O345">
        <f t="shared" si="59"/>
        <v>1</v>
      </c>
      <c r="Q345">
        <f t="shared" si="53"/>
        <v>18.11</v>
      </c>
      <c r="R345">
        <f t="shared" si="54"/>
        <v>12.48</v>
      </c>
    </row>
    <row r="346" spans="2:18" x14ac:dyDescent="0.25">
      <c r="B346" s="1">
        <v>41979</v>
      </c>
      <c r="C346">
        <v>16</v>
      </c>
      <c r="E346" s="3">
        <f t="shared" si="55"/>
        <v>41.37</v>
      </c>
      <c r="F346" s="3">
        <f t="shared" si="56"/>
        <v>30</v>
      </c>
      <c r="G346" s="3"/>
      <c r="H346" s="3">
        <f t="shared" si="60"/>
        <v>0</v>
      </c>
      <c r="I346">
        <f t="shared" si="61"/>
        <v>1.44</v>
      </c>
      <c r="K346" s="3">
        <f t="shared" si="57"/>
        <v>41.37</v>
      </c>
      <c r="L346" s="3">
        <f t="shared" si="58"/>
        <v>28.56</v>
      </c>
      <c r="N346">
        <f t="shared" si="52"/>
        <v>0</v>
      </c>
      <c r="O346">
        <f t="shared" si="59"/>
        <v>0</v>
      </c>
      <c r="Q346">
        <f t="shared" si="53"/>
        <v>0</v>
      </c>
      <c r="R346">
        <f t="shared" si="54"/>
        <v>3.3</v>
      </c>
    </row>
    <row r="347" spans="2:18" x14ac:dyDescent="0.25">
      <c r="B347" s="1">
        <v>41980</v>
      </c>
      <c r="C347">
        <v>94</v>
      </c>
      <c r="E347" s="3">
        <f t="shared" si="55"/>
        <v>41.37</v>
      </c>
      <c r="F347" s="3">
        <f t="shared" si="56"/>
        <v>28.56</v>
      </c>
      <c r="G347" s="3"/>
      <c r="H347" s="3">
        <f t="shared" si="60"/>
        <v>0</v>
      </c>
      <c r="I347">
        <f t="shared" si="61"/>
        <v>8.4600000000000009</v>
      </c>
      <c r="K347" s="3">
        <f t="shared" si="57"/>
        <v>41.37</v>
      </c>
      <c r="L347" s="3">
        <f t="shared" si="58"/>
        <v>20.099999999999998</v>
      </c>
      <c r="N347">
        <f t="shared" si="52"/>
        <v>0</v>
      </c>
      <c r="O347">
        <f t="shared" si="59"/>
        <v>0</v>
      </c>
      <c r="Q347">
        <f t="shared" si="53"/>
        <v>0</v>
      </c>
      <c r="R347">
        <f t="shared" si="54"/>
        <v>19.37</v>
      </c>
    </row>
    <row r="348" spans="2:18" x14ac:dyDescent="0.25">
      <c r="B348" s="1">
        <v>41981</v>
      </c>
      <c r="C348">
        <v>120</v>
      </c>
      <c r="E348" s="3">
        <f t="shared" si="55"/>
        <v>41.37</v>
      </c>
      <c r="F348" s="3">
        <f t="shared" si="56"/>
        <v>20.099999999999998</v>
      </c>
      <c r="G348" s="3"/>
      <c r="H348" s="3">
        <f t="shared" si="60"/>
        <v>0</v>
      </c>
      <c r="I348">
        <f t="shared" si="61"/>
        <v>10.8</v>
      </c>
      <c r="K348" s="3">
        <f t="shared" si="57"/>
        <v>41.37</v>
      </c>
      <c r="L348" s="3">
        <f t="shared" si="58"/>
        <v>9.2999999999999972</v>
      </c>
      <c r="N348">
        <f t="shared" si="52"/>
        <v>0</v>
      </c>
      <c r="O348">
        <f t="shared" si="59"/>
        <v>0</v>
      </c>
      <c r="Q348">
        <f t="shared" si="53"/>
        <v>0</v>
      </c>
      <c r="R348">
        <f t="shared" si="54"/>
        <v>24.73</v>
      </c>
    </row>
    <row r="349" spans="2:18" x14ac:dyDescent="0.25">
      <c r="B349" s="1">
        <v>41982</v>
      </c>
      <c r="C349">
        <v>49</v>
      </c>
      <c r="E349" s="3">
        <f t="shared" si="55"/>
        <v>41.37</v>
      </c>
      <c r="F349" s="3">
        <f t="shared" si="56"/>
        <v>9.2999999999999972</v>
      </c>
      <c r="G349" s="3"/>
      <c r="H349" s="3">
        <f t="shared" si="60"/>
        <v>1.47</v>
      </c>
      <c r="I349">
        <f t="shared" si="61"/>
        <v>2.21</v>
      </c>
      <c r="K349" s="3">
        <f t="shared" si="57"/>
        <v>39.9</v>
      </c>
      <c r="L349" s="3">
        <f t="shared" si="58"/>
        <v>7.0899999999999972</v>
      </c>
      <c r="N349">
        <f t="shared" si="52"/>
        <v>0</v>
      </c>
      <c r="O349">
        <f t="shared" si="59"/>
        <v>0</v>
      </c>
      <c r="Q349">
        <f t="shared" si="53"/>
        <v>7.34</v>
      </c>
      <c r="R349">
        <f t="shared" si="54"/>
        <v>5.0599999999999996</v>
      </c>
    </row>
    <row r="350" spans="2:18" x14ac:dyDescent="0.25">
      <c r="B350" s="1">
        <v>41983</v>
      </c>
      <c r="C350">
        <v>106</v>
      </c>
      <c r="E350" s="3">
        <f t="shared" si="55"/>
        <v>39.9</v>
      </c>
      <c r="F350" s="3">
        <f t="shared" si="56"/>
        <v>7.0899999999999972</v>
      </c>
      <c r="G350" s="3"/>
      <c r="H350" s="3">
        <f t="shared" si="60"/>
        <v>3.18</v>
      </c>
      <c r="I350">
        <f t="shared" si="61"/>
        <v>4.7699999999999996</v>
      </c>
      <c r="K350" s="3">
        <f t="shared" si="57"/>
        <v>36.72</v>
      </c>
      <c r="L350" s="3">
        <f t="shared" si="58"/>
        <v>2.3199999999999976</v>
      </c>
      <c r="N350">
        <f t="shared" si="52"/>
        <v>0</v>
      </c>
      <c r="O350">
        <f t="shared" si="59"/>
        <v>1</v>
      </c>
      <c r="Q350">
        <f t="shared" si="53"/>
        <v>15.87</v>
      </c>
      <c r="R350">
        <f t="shared" si="54"/>
        <v>10.92</v>
      </c>
    </row>
    <row r="351" spans="2:18" x14ac:dyDescent="0.25">
      <c r="B351" s="1">
        <v>41984</v>
      </c>
      <c r="C351">
        <v>128</v>
      </c>
      <c r="E351" s="3">
        <f t="shared" si="55"/>
        <v>36.72</v>
      </c>
      <c r="F351" s="3">
        <f t="shared" si="56"/>
        <v>30</v>
      </c>
      <c r="G351" s="3"/>
      <c r="H351" s="3">
        <f t="shared" si="60"/>
        <v>0</v>
      </c>
      <c r="I351">
        <f t="shared" si="61"/>
        <v>11.52</v>
      </c>
      <c r="K351" s="3">
        <f t="shared" si="57"/>
        <v>36.72</v>
      </c>
      <c r="L351" s="3">
        <f t="shared" si="58"/>
        <v>18.48</v>
      </c>
      <c r="N351">
        <f t="shared" si="52"/>
        <v>1</v>
      </c>
      <c r="O351">
        <f t="shared" si="59"/>
        <v>0</v>
      </c>
      <c r="Q351">
        <f t="shared" si="53"/>
        <v>0</v>
      </c>
      <c r="R351">
        <f t="shared" si="54"/>
        <v>26.38</v>
      </c>
    </row>
    <row r="352" spans="2:18" x14ac:dyDescent="0.25">
      <c r="B352" s="1">
        <v>41985</v>
      </c>
      <c r="C352">
        <v>100</v>
      </c>
      <c r="E352" s="3">
        <f t="shared" si="55"/>
        <v>45</v>
      </c>
      <c r="F352" s="3">
        <f t="shared" si="56"/>
        <v>18.48</v>
      </c>
      <c r="G352" s="3"/>
      <c r="H352" s="3">
        <f t="shared" si="60"/>
        <v>0</v>
      </c>
      <c r="I352">
        <f t="shared" si="61"/>
        <v>9</v>
      </c>
      <c r="K352" s="3">
        <f t="shared" si="57"/>
        <v>45</v>
      </c>
      <c r="L352" s="3">
        <f t="shared" si="58"/>
        <v>9.48</v>
      </c>
      <c r="N352">
        <f t="shared" si="52"/>
        <v>0</v>
      </c>
      <c r="O352">
        <f t="shared" si="59"/>
        <v>0</v>
      </c>
      <c r="Q352">
        <f t="shared" si="53"/>
        <v>0</v>
      </c>
      <c r="R352">
        <f t="shared" si="54"/>
        <v>20.61</v>
      </c>
    </row>
    <row r="353" spans="2:18" x14ac:dyDescent="0.25">
      <c r="B353" s="1">
        <v>41986</v>
      </c>
      <c r="C353">
        <v>78</v>
      </c>
      <c r="E353" s="3">
        <f t="shared" si="55"/>
        <v>45</v>
      </c>
      <c r="F353" s="3">
        <f t="shared" si="56"/>
        <v>9.48</v>
      </c>
      <c r="G353" s="3"/>
      <c r="H353" s="3">
        <f t="shared" si="60"/>
        <v>2.34</v>
      </c>
      <c r="I353">
        <f t="shared" si="61"/>
        <v>3.51</v>
      </c>
      <c r="K353" s="3">
        <f t="shared" si="57"/>
        <v>42.66</v>
      </c>
      <c r="L353" s="3">
        <f t="shared" si="58"/>
        <v>5.9700000000000006</v>
      </c>
      <c r="N353">
        <f t="shared" si="52"/>
        <v>0</v>
      </c>
      <c r="O353">
        <f t="shared" si="59"/>
        <v>0</v>
      </c>
      <c r="Q353">
        <f t="shared" si="53"/>
        <v>11.68</v>
      </c>
      <c r="R353">
        <f t="shared" si="54"/>
        <v>8.0399999999999991</v>
      </c>
    </row>
    <row r="354" spans="2:18" x14ac:dyDescent="0.25">
      <c r="B354" s="1">
        <v>41987</v>
      </c>
      <c r="C354">
        <v>39</v>
      </c>
      <c r="E354" s="3">
        <f t="shared" si="55"/>
        <v>42.66</v>
      </c>
      <c r="F354" s="3">
        <f t="shared" si="56"/>
        <v>5.9700000000000006</v>
      </c>
      <c r="G354" s="3"/>
      <c r="H354" s="3">
        <f t="shared" si="60"/>
        <v>1.17</v>
      </c>
      <c r="I354">
        <f t="shared" si="61"/>
        <v>1.76</v>
      </c>
      <c r="K354" s="3">
        <f t="shared" si="57"/>
        <v>41.489999999999995</v>
      </c>
      <c r="L354" s="3">
        <f t="shared" si="58"/>
        <v>4.2100000000000009</v>
      </c>
      <c r="N354">
        <f t="shared" si="52"/>
        <v>0</v>
      </c>
      <c r="O354">
        <f t="shared" si="59"/>
        <v>1</v>
      </c>
      <c r="Q354">
        <f t="shared" si="53"/>
        <v>5.84</v>
      </c>
      <c r="R354">
        <f t="shared" si="54"/>
        <v>4.03</v>
      </c>
    </row>
    <row r="355" spans="2:18" x14ac:dyDescent="0.25">
      <c r="B355" s="1">
        <v>41988</v>
      </c>
      <c r="C355">
        <v>125</v>
      </c>
      <c r="E355" s="3">
        <f t="shared" si="55"/>
        <v>41.489999999999995</v>
      </c>
      <c r="F355" s="3">
        <f t="shared" si="56"/>
        <v>30</v>
      </c>
      <c r="G355" s="3"/>
      <c r="H355" s="3">
        <f t="shared" si="60"/>
        <v>0</v>
      </c>
      <c r="I355">
        <f t="shared" si="61"/>
        <v>11.25</v>
      </c>
      <c r="K355" s="3">
        <f t="shared" si="57"/>
        <v>41.489999999999995</v>
      </c>
      <c r="L355" s="3">
        <f t="shared" si="58"/>
        <v>18.75</v>
      </c>
      <c r="N355">
        <f t="shared" si="52"/>
        <v>0</v>
      </c>
      <c r="O355">
        <f t="shared" si="59"/>
        <v>0</v>
      </c>
      <c r="Q355">
        <f t="shared" si="53"/>
        <v>0</v>
      </c>
      <c r="R355">
        <f t="shared" si="54"/>
        <v>25.76</v>
      </c>
    </row>
    <row r="356" spans="2:18" x14ac:dyDescent="0.25">
      <c r="B356" s="1">
        <v>41989</v>
      </c>
      <c r="C356">
        <v>34</v>
      </c>
      <c r="E356" s="3">
        <f t="shared" si="55"/>
        <v>41.489999999999995</v>
      </c>
      <c r="F356" s="3">
        <f t="shared" si="56"/>
        <v>18.75</v>
      </c>
      <c r="G356" s="3"/>
      <c r="H356" s="3">
        <f t="shared" si="60"/>
        <v>0</v>
      </c>
      <c r="I356">
        <f t="shared" si="61"/>
        <v>3.06</v>
      </c>
      <c r="K356" s="3">
        <f t="shared" si="57"/>
        <v>41.489999999999995</v>
      </c>
      <c r="L356" s="3">
        <f t="shared" si="58"/>
        <v>15.69</v>
      </c>
      <c r="N356">
        <f t="shared" si="52"/>
        <v>0</v>
      </c>
      <c r="O356">
        <f t="shared" si="59"/>
        <v>0</v>
      </c>
      <c r="Q356">
        <f t="shared" si="53"/>
        <v>0</v>
      </c>
      <c r="R356">
        <f t="shared" si="54"/>
        <v>7.01</v>
      </c>
    </row>
    <row r="357" spans="2:18" x14ac:dyDescent="0.25">
      <c r="B357" s="1">
        <v>41990</v>
      </c>
      <c r="C357">
        <v>129</v>
      </c>
      <c r="E357" s="3">
        <f t="shared" si="55"/>
        <v>41.489999999999995</v>
      </c>
      <c r="F357" s="3">
        <f t="shared" si="56"/>
        <v>15.69</v>
      </c>
      <c r="G357" s="3"/>
      <c r="H357" s="3">
        <f t="shared" si="60"/>
        <v>0</v>
      </c>
      <c r="I357">
        <f t="shared" si="61"/>
        <v>11.61</v>
      </c>
      <c r="K357" s="3">
        <f t="shared" si="57"/>
        <v>41.489999999999995</v>
      </c>
      <c r="L357" s="3">
        <f t="shared" si="58"/>
        <v>4.08</v>
      </c>
      <c r="N357">
        <f t="shared" si="52"/>
        <v>0</v>
      </c>
      <c r="O357">
        <f t="shared" si="59"/>
        <v>1</v>
      </c>
      <c r="Q357">
        <f t="shared" si="53"/>
        <v>0</v>
      </c>
      <c r="R357">
        <f t="shared" si="54"/>
        <v>26.59</v>
      </c>
    </row>
    <row r="358" spans="2:18" x14ac:dyDescent="0.25">
      <c r="B358" s="1">
        <v>41991</v>
      </c>
      <c r="C358">
        <v>112</v>
      </c>
      <c r="E358" s="3">
        <f t="shared" si="55"/>
        <v>41.489999999999995</v>
      </c>
      <c r="F358" s="3">
        <f t="shared" si="56"/>
        <v>30</v>
      </c>
      <c r="G358" s="3"/>
      <c r="H358" s="3">
        <f t="shared" si="60"/>
        <v>0</v>
      </c>
      <c r="I358">
        <f t="shared" si="61"/>
        <v>10.08</v>
      </c>
      <c r="K358" s="3">
        <f t="shared" si="57"/>
        <v>41.489999999999995</v>
      </c>
      <c r="L358" s="3">
        <f t="shared" si="58"/>
        <v>19.920000000000002</v>
      </c>
      <c r="N358">
        <f t="shared" si="52"/>
        <v>0</v>
      </c>
      <c r="O358">
        <f t="shared" si="59"/>
        <v>0</v>
      </c>
      <c r="Q358">
        <f t="shared" si="53"/>
        <v>0</v>
      </c>
      <c r="R358">
        <f t="shared" si="54"/>
        <v>23.08</v>
      </c>
    </row>
    <row r="359" spans="2:18" x14ac:dyDescent="0.25">
      <c r="B359" s="1">
        <v>41992</v>
      </c>
      <c r="C359">
        <v>78</v>
      </c>
      <c r="E359" s="3">
        <f t="shared" si="55"/>
        <v>41.489999999999995</v>
      </c>
      <c r="F359" s="3">
        <f t="shared" si="56"/>
        <v>19.920000000000002</v>
      </c>
      <c r="G359" s="3"/>
      <c r="H359" s="3">
        <f t="shared" si="60"/>
        <v>0</v>
      </c>
      <c r="I359">
        <f t="shared" si="61"/>
        <v>7.02</v>
      </c>
      <c r="K359" s="3">
        <f t="shared" si="57"/>
        <v>41.489999999999995</v>
      </c>
      <c r="L359" s="3">
        <f t="shared" si="58"/>
        <v>12.900000000000002</v>
      </c>
      <c r="N359">
        <f t="shared" si="52"/>
        <v>0</v>
      </c>
      <c r="O359">
        <f t="shared" si="59"/>
        <v>0</v>
      </c>
      <c r="Q359">
        <f t="shared" si="53"/>
        <v>0</v>
      </c>
      <c r="R359">
        <f t="shared" si="54"/>
        <v>16.079999999999998</v>
      </c>
    </row>
    <row r="360" spans="2:18" x14ac:dyDescent="0.25">
      <c r="B360" s="1">
        <v>41993</v>
      </c>
      <c r="C360">
        <v>114</v>
      </c>
      <c r="E360" s="3">
        <f t="shared" si="55"/>
        <v>41.489999999999995</v>
      </c>
      <c r="F360" s="3">
        <f t="shared" si="56"/>
        <v>12.900000000000002</v>
      </c>
      <c r="G360" s="3"/>
      <c r="H360" s="3">
        <f t="shared" si="60"/>
        <v>3.42</v>
      </c>
      <c r="I360">
        <f t="shared" si="61"/>
        <v>5.13</v>
      </c>
      <c r="K360" s="3">
        <f t="shared" si="57"/>
        <v>38.069999999999993</v>
      </c>
      <c r="L360" s="3">
        <f t="shared" si="58"/>
        <v>7.7700000000000022</v>
      </c>
      <c r="N360">
        <f t="shared" si="52"/>
        <v>0</v>
      </c>
      <c r="O360">
        <f t="shared" si="59"/>
        <v>0</v>
      </c>
      <c r="Q360">
        <f t="shared" si="53"/>
        <v>17.07</v>
      </c>
      <c r="R360">
        <f t="shared" si="54"/>
        <v>11.75</v>
      </c>
    </row>
    <row r="361" spans="2:18" x14ac:dyDescent="0.25">
      <c r="B361" s="1">
        <v>41994</v>
      </c>
      <c r="C361">
        <v>122</v>
      </c>
      <c r="E361" s="3">
        <f t="shared" si="55"/>
        <v>38.069999999999993</v>
      </c>
      <c r="F361" s="3">
        <f t="shared" si="56"/>
        <v>7.7700000000000022</v>
      </c>
      <c r="G361" s="3"/>
      <c r="H361" s="3">
        <f t="shared" si="60"/>
        <v>3.66</v>
      </c>
      <c r="I361">
        <f t="shared" si="61"/>
        <v>5.49</v>
      </c>
      <c r="K361" s="3">
        <f t="shared" si="57"/>
        <v>34.409999999999997</v>
      </c>
      <c r="L361" s="3">
        <f t="shared" si="58"/>
        <v>2.280000000000002</v>
      </c>
      <c r="N361">
        <f t="shared" si="52"/>
        <v>0</v>
      </c>
      <c r="O361">
        <f t="shared" si="59"/>
        <v>1</v>
      </c>
      <c r="Q361">
        <f t="shared" si="53"/>
        <v>18.260000000000002</v>
      </c>
      <c r="R361">
        <f t="shared" si="54"/>
        <v>12.57</v>
      </c>
    </row>
    <row r="362" spans="2:18" x14ac:dyDescent="0.25">
      <c r="B362" s="1">
        <v>41995</v>
      </c>
      <c r="C362">
        <v>42</v>
      </c>
      <c r="E362" s="3">
        <f t="shared" si="55"/>
        <v>34.409999999999997</v>
      </c>
      <c r="F362" s="3">
        <f t="shared" si="56"/>
        <v>30</v>
      </c>
      <c r="G362" s="3"/>
      <c r="H362" s="3">
        <f t="shared" si="60"/>
        <v>0</v>
      </c>
      <c r="I362">
        <f t="shared" si="61"/>
        <v>3.78</v>
      </c>
      <c r="K362" s="3">
        <f t="shared" si="57"/>
        <v>34.409999999999997</v>
      </c>
      <c r="L362" s="3">
        <f t="shared" si="58"/>
        <v>26.22</v>
      </c>
      <c r="N362">
        <f t="shared" si="52"/>
        <v>0</v>
      </c>
      <c r="O362">
        <f t="shared" si="59"/>
        <v>0</v>
      </c>
      <c r="Q362">
        <f t="shared" si="53"/>
        <v>0</v>
      </c>
      <c r="R362">
        <f t="shared" si="54"/>
        <v>8.66</v>
      </c>
    </row>
    <row r="363" spans="2:18" x14ac:dyDescent="0.25">
      <c r="B363" s="1">
        <v>41996</v>
      </c>
      <c r="C363">
        <v>149</v>
      </c>
      <c r="E363" s="3">
        <f t="shared" si="55"/>
        <v>34.409999999999997</v>
      </c>
      <c r="F363" s="3">
        <f t="shared" si="56"/>
        <v>26.22</v>
      </c>
      <c r="G363" s="3"/>
      <c r="H363" s="3">
        <f t="shared" si="60"/>
        <v>0</v>
      </c>
      <c r="I363">
        <f t="shared" si="61"/>
        <v>13.41</v>
      </c>
      <c r="K363" s="3">
        <f t="shared" si="57"/>
        <v>34.409999999999997</v>
      </c>
      <c r="L363" s="3">
        <f t="shared" si="58"/>
        <v>12.809999999999999</v>
      </c>
      <c r="N363">
        <f t="shared" si="52"/>
        <v>0</v>
      </c>
      <c r="O363">
        <f t="shared" si="59"/>
        <v>0</v>
      </c>
      <c r="Q363">
        <f t="shared" si="53"/>
        <v>0</v>
      </c>
      <c r="R363">
        <f t="shared" si="54"/>
        <v>30.71</v>
      </c>
    </row>
    <row r="364" spans="2:18" x14ac:dyDescent="0.25">
      <c r="B364" s="1">
        <v>41997</v>
      </c>
      <c r="C364">
        <v>113</v>
      </c>
      <c r="E364" s="3">
        <f t="shared" si="55"/>
        <v>34.409999999999997</v>
      </c>
      <c r="F364" s="3">
        <f t="shared" si="56"/>
        <v>12.809999999999999</v>
      </c>
      <c r="G364" s="3"/>
      <c r="H364" s="3">
        <f t="shared" si="60"/>
        <v>3.39</v>
      </c>
      <c r="I364">
        <f t="shared" si="61"/>
        <v>5.09</v>
      </c>
      <c r="K364" s="3">
        <f t="shared" si="57"/>
        <v>31.019999999999996</v>
      </c>
      <c r="L364" s="3">
        <f t="shared" si="58"/>
        <v>7.7199999999999989</v>
      </c>
      <c r="N364">
        <f t="shared" si="52"/>
        <v>0</v>
      </c>
      <c r="O364">
        <f t="shared" si="59"/>
        <v>0</v>
      </c>
      <c r="Q364">
        <f t="shared" si="53"/>
        <v>16.920000000000002</v>
      </c>
      <c r="R364">
        <f t="shared" si="54"/>
        <v>11.66</v>
      </c>
    </row>
    <row r="365" spans="2:18" x14ac:dyDescent="0.25">
      <c r="B365" s="1">
        <v>41998</v>
      </c>
      <c r="C365">
        <v>133</v>
      </c>
      <c r="E365" s="3">
        <f t="shared" si="55"/>
        <v>31.019999999999996</v>
      </c>
      <c r="F365" s="3">
        <f t="shared" si="56"/>
        <v>7.7199999999999989</v>
      </c>
      <c r="G365" s="3"/>
      <c r="H365" s="3">
        <f t="shared" si="60"/>
        <v>3.99</v>
      </c>
      <c r="I365">
        <f t="shared" si="61"/>
        <v>5.99</v>
      </c>
      <c r="K365" s="3">
        <f t="shared" si="57"/>
        <v>27.029999999999994</v>
      </c>
      <c r="L365" s="3">
        <f t="shared" si="58"/>
        <v>1.7299999999999986</v>
      </c>
      <c r="N365">
        <f t="shared" si="52"/>
        <v>1</v>
      </c>
      <c r="O365">
        <f t="shared" si="59"/>
        <v>1</v>
      </c>
      <c r="Q365">
        <f t="shared" si="53"/>
        <v>19.91</v>
      </c>
      <c r="R365">
        <f t="shared" si="54"/>
        <v>13.72</v>
      </c>
    </row>
    <row r="366" spans="2:18" x14ac:dyDescent="0.25">
      <c r="B366" s="1">
        <v>41999</v>
      </c>
      <c r="C366">
        <v>57</v>
      </c>
      <c r="E366" s="3">
        <f t="shared" si="55"/>
        <v>45</v>
      </c>
      <c r="F366" s="3">
        <f t="shared" si="56"/>
        <v>30</v>
      </c>
      <c r="G366" s="3"/>
      <c r="H366" s="3">
        <f t="shared" si="60"/>
        <v>0</v>
      </c>
      <c r="I366">
        <f t="shared" si="61"/>
        <v>5.13</v>
      </c>
      <c r="K366" s="3">
        <f t="shared" si="57"/>
        <v>45</v>
      </c>
      <c r="L366" s="3">
        <f t="shared" si="58"/>
        <v>24.87</v>
      </c>
      <c r="N366">
        <f t="shared" si="52"/>
        <v>0</v>
      </c>
      <c r="O366">
        <f t="shared" si="59"/>
        <v>0</v>
      </c>
      <c r="Q366">
        <f t="shared" si="53"/>
        <v>0</v>
      </c>
      <c r="R366">
        <f t="shared" si="54"/>
        <v>11.75</v>
      </c>
    </row>
    <row r="367" spans="2:18" x14ac:dyDescent="0.25">
      <c r="B367" s="1">
        <v>42000</v>
      </c>
      <c r="C367">
        <v>27</v>
      </c>
      <c r="E367" s="3">
        <f t="shared" si="55"/>
        <v>45</v>
      </c>
      <c r="F367" s="3">
        <f t="shared" si="56"/>
        <v>24.87</v>
      </c>
      <c r="G367" s="3"/>
      <c r="H367" s="3">
        <f t="shared" si="60"/>
        <v>0</v>
      </c>
      <c r="I367">
        <f t="shared" si="61"/>
        <v>2.4300000000000002</v>
      </c>
      <c r="K367" s="3">
        <f t="shared" si="57"/>
        <v>45</v>
      </c>
      <c r="L367" s="3">
        <f t="shared" si="58"/>
        <v>22.44</v>
      </c>
      <c r="N367">
        <f t="shared" si="52"/>
        <v>0</v>
      </c>
      <c r="O367">
        <f t="shared" si="59"/>
        <v>0</v>
      </c>
      <c r="Q367">
        <f t="shared" si="53"/>
        <v>0</v>
      </c>
      <c r="R367">
        <f t="shared" si="54"/>
        <v>5.56</v>
      </c>
    </row>
    <row r="368" spans="2:18" x14ac:dyDescent="0.25">
      <c r="B368" s="1">
        <v>42001</v>
      </c>
      <c r="C368">
        <v>142</v>
      </c>
      <c r="E368" s="3">
        <f t="shared" si="55"/>
        <v>45</v>
      </c>
      <c r="F368" s="3">
        <f t="shared" si="56"/>
        <v>22.44</v>
      </c>
      <c r="G368" s="3"/>
      <c r="H368" s="3">
        <f t="shared" si="60"/>
        <v>0</v>
      </c>
      <c r="I368">
        <f t="shared" si="61"/>
        <v>12.78</v>
      </c>
      <c r="K368" s="3">
        <f t="shared" si="57"/>
        <v>45</v>
      </c>
      <c r="L368" s="3">
        <f t="shared" si="58"/>
        <v>9.6600000000000019</v>
      </c>
      <c r="N368">
        <f t="shared" si="52"/>
        <v>0</v>
      </c>
      <c r="O368">
        <f t="shared" si="59"/>
        <v>0</v>
      </c>
      <c r="Q368">
        <f t="shared" si="53"/>
        <v>0</v>
      </c>
      <c r="R368">
        <f t="shared" si="54"/>
        <v>29.27</v>
      </c>
    </row>
    <row r="369" spans="2:18" x14ac:dyDescent="0.25">
      <c r="B369" s="1">
        <v>42002</v>
      </c>
      <c r="C369">
        <v>24</v>
      </c>
      <c r="E369" s="3">
        <f t="shared" si="55"/>
        <v>45</v>
      </c>
      <c r="F369" s="3">
        <f t="shared" si="56"/>
        <v>9.6600000000000019</v>
      </c>
      <c r="G369" s="3"/>
      <c r="H369" s="3">
        <f t="shared" si="60"/>
        <v>0.72</v>
      </c>
      <c r="I369">
        <f t="shared" si="61"/>
        <v>1.08</v>
      </c>
      <c r="K369" s="3">
        <f t="shared" si="57"/>
        <v>44.28</v>
      </c>
      <c r="L369" s="3">
        <f t="shared" si="58"/>
        <v>8.5800000000000018</v>
      </c>
      <c r="N369">
        <f t="shared" si="52"/>
        <v>0</v>
      </c>
      <c r="O369">
        <f t="shared" si="59"/>
        <v>0</v>
      </c>
      <c r="Q369">
        <f t="shared" si="53"/>
        <v>3.59</v>
      </c>
      <c r="R369">
        <f t="shared" si="54"/>
        <v>2.4700000000000002</v>
      </c>
    </row>
    <row r="370" spans="2:18" x14ac:dyDescent="0.25">
      <c r="B370" s="1">
        <v>42003</v>
      </c>
      <c r="C370">
        <v>156</v>
      </c>
      <c r="E370" s="3">
        <f t="shared" si="55"/>
        <v>44.28</v>
      </c>
      <c r="F370" s="3">
        <f t="shared" si="56"/>
        <v>8.5800000000000018</v>
      </c>
      <c r="G370" s="3"/>
      <c r="H370" s="3">
        <f t="shared" si="60"/>
        <v>4.68</v>
      </c>
      <c r="I370">
        <f t="shared" si="61"/>
        <v>7.02</v>
      </c>
      <c r="K370" s="3">
        <f t="shared" si="57"/>
        <v>39.6</v>
      </c>
      <c r="L370" s="3">
        <f t="shared" si="58"/>
        <v>1.5600000000000023</v>
      </c>
      <c r="N370">
        <f t="shared" si="52"/>
        <v>0</v>
      </c>
      <c r="O370">
        <f t="shared" si="59"/>
        <v>1</v>
      </c>
      <c r="Q370">
        <f t="shared" si="53"/>
        <v>23.35</v>
      </c>
      <c r="R370">
        <f t="shared" si="54"/>
        <v>16.079999999999998</v>
      </c>
    </row>
    <row r="371" spans="2:18" x14ac:dyDescent="0.25">
      <c r="B371" s="1">
        <v>42004</v>
      </c>
      <c r="C371">
        <v>141</v>
      </c>
      <c r="E371" s="3">
        <f t="shared" si="55"/>
        <v>39.6</v>
      </c>
      <c r="F371" s="3">
        <f t="shared" si="56"/>
        <v>30</v>
      </c>
      <c r="G371" s="3"/>
      <c r="H371" s="3">
        <f t="shared" si="60"/>
        <v>0</v>
      </c>
      <c r="I371">
        <f t="shared" si="61"/>
        <v>12.69</v>
      </c>
      <c r="K371" s="3">
        <f t="shared" si="57"/>
        <v>39.6</v>
      </c>
      <c r="L371" s="3">
        <f t="shared" si="58"/>
        <v>17.310000000000002</v>
      </c>
      <c r="N371">
        <f t="shared" si="52"/>
        <v>0</v>
      </c>
      <c r="O371">
        <f t="shared" si="59"/>
        <v>0</v>
      </c>
      <c r="Q371">
        <f t="shared" si="53"/>
        <v>0</v>
      </c>
      <c r="R371">
        <f t="shared" si="54"/>
        <v>29.06</v>
      </c>
    </row>
    <row r="373" spans="2:18" x14ac:dyDescent="0.25">
      <c r="E373" t="s">
        <v>9</v>
      </c>
      <c r="F373" s="5">
        <f>COUNTIF(F7:F371,"&gt;15")</f>
        <v>200</v>
      </c>
      <c r="M373" s="4" t="s">
        <v>10</v>
      </c>
      <c r="N373">
        <f>SUM(N7:N371)</f>
        <v>43</v>
      </c>
      <c r="O373">
        <f>SUM(O7:O371)</f>
        <v>78</v>
      </c>
    </row>
  </sheetData>
  <mergeCells count="4">
    <mergeCell ref="E5:F5"/>
    <mergeCell ref="H5:I5"/>
    <mergeCell ref="K5:L5"/>
    <mergeCell ref="N5:O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CFDCB-4AC1-4689-BDBC-85E2AB2D680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Sheet1</vt:lpstr>
      <vt:lpstr>Arkusz1</vt:lpstr>
      <vt:lpstr>Sheet1!lpg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2020-01-29T15:19:01Z</dcterms:modified>
</cp:coreProperties>
</file>