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54A965D0-C372-4939-BFED-9BCAF275761A}" xr6:coauthVersionLast="40" xr6:coauthVersionMax="40" xr10:uidLastSave="{00000000-0000-0000-0000-000000000000}"/>
  <bookViews>
    <workbookView xWindow="20370" yWindow="-4230" windowWidth="21840" windowHeight="13140" activeTab="2" xr2:uid="{00000000-000D-0000-FFFF-FFFF00000000}"/>
  </bookViews>
  <sheets>
    <sheet name="zad1" sheetId="3" r:id="rId1"/>
    <sheet name="Arkusz5" sheetId="6" r:id="rId2"/>
    <sheet name="Sheet1" sheetId="1" r:id="rId3"/>
  </sheets>
  <definedNames>
    <definedName name="kraina_1" localSheetId="2">Sheet1!$A$6:$G$55</definedName>
  </definedNames>
  <calcPr calcId="181029"/>
  <pivotCaches>
    <pivotCache cacheId="4" r:id="rId4"/>
    <pivotCache cacheId="1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4" i="1"/>
  <c r="Y2" i="1"/>
  <c r="Y1" i="1"/>
  <c r="O5" i="1"/>
  <c r="P5" i="1" s="1"/>
  <c r="Q5" i="1" s="1"/>
  <c r="R5" i="1" s="1"/>
  <c r="S5" i="1" s="1"/>
  <c r="T5" i="1" s="1"/>
  <c r="U5" i="1" s="1"/>
  <c r="V5" i="1" s="1"/>
  <c r="W5" i="1" s="1"/>
  <c r="X5" i="1" s="1"/>
  <c r="Y5" i="1" s="1"/>
  <c r="O6" i="1"/>
  <c r="P6" i="1" s="1"/>
  <c r="Q6" i="1" s="1"/>
  <c r="R6" i="1" s="1"/>
  <c r="S6" i="1" s="1"/>
  <c r="T6" i="1" s="1"/>
  <c r="U6" i="1" s="1"/>
  <c r="V6" i="1" s="1"/>
  <c r="W6" i="1" s="1"/>
  <c r="X6" i="1" s="1"/>
  <c r="Y6" i="1" s="1"/>
  <c r="O7" i="1"/>
  <c r="P7" i="1"/>
  <c r="Q7" i="1" s="1"/>
  <c r="R7" i="1" s="1"/>
  <c r="S7" i="1" s="1"/>
  <c r="T7" i="1" s="1"/>
  <c r="U7" i="1" s="1"/>
  <c r="V7" i="1" s="1"/>
  <c r="W7" i="1" s="1"/>
  <c r="X7" i="1" s="1"/>
  <c r="Y7" i="1" s="1"/>
  <c r="O8" i="1"/>
  <c r="P8" i="1"/>
  <c r="Q8" i="1"/>
  <c r="R8" i="1" s="1"/>
  <c r="S8" i="1" s="1"/>
  <c r="T8" i="1" s="1"/>
  <c r="U8" i="1" s="1"/>
  <c r="V8" i="1" s="1"/>
  <c r="W8" i="1" s="1"/>
  <c r="X8" i="1" s="1"/>
  <c r="Y8" i="1" s="1"/>
  <c r="O9" i="1"/>
  <c r="P9" i="1" s="1"/>
  <c r="Q9" i="1" s="1"/>
  <c r="R9" i="1" s="1"/>
  <c r="S9" i="1" s="1"/>
  <c r="T9" i="1" s="1"/>
  <c r="U9" i="1" s="1"/>
  <c r="V9" i="1" s="1"/>
  <c r="W9" i="1" s="1"/>
  <c r="X9" i="1" s="1"/>
  <c r="Y9" i="1" s="1"/>
  <c r="O10" i="1"/>
  <c r="P10" i="1" s="1"/>
  <c r="Q10" i="1" s="1"/>
  <c r="R10" i="1" s="1"/>
  <c r="S10" i="1"/>
  <c r="T10" i="1" s="1"/>
  <c r="U10" i="1" s="1"/>
  <c r="V10" i="1" s="1"/>
  <c r="W10" i="1" s="1"/>
  <c r="X10" i="1" s="1"/>
  <c r="Y10" i="1" s="1"/>
  <c r="O11" i="1"/>
  <c r="P11" i="1"/>
  <c r="Q11" i="1" s="1"/>
  <c r="R11" i="1" s="1"/>
  <c r="S11" i="1" s="1"/>
  <c r="T11" i="1"/>
  <c r="U11" i="1" s="1"/>
  <c r="V11" i="1" s="1"/>
  <c r="W11" i="1" s="1"/>
  <c r="X11" i="1" s="1"/>
  <c r="Y11" i="1" s="1"/>
  <c r="O12" i="1"/>
  <c r="P12" i="1"/>
  <c r="Q12" i="1"/>
  <c r="R12" i="1" s="1"/>
  <c r="S12" i="1" s="1"/>
  <c r="T12" i="1" s="1"/>
  <c r="U12" i="1" s="1"/>
  <c r="V12" i="1" s="1"/>
  <c r="W12" i="1" s="1"/>
  <c r="X12" i="1" s="1"/>
  <c r="Y12" i="1" s="1"/>
  <c r="O13" i="1"/>
  <c r="P13" i="1" s="1"/>
  <c r="Q13" i="1" s="1"/>
  <c r="R13" i="1"/>
  <c r="S13" i="1" s="1"/>
  <c r="T13" i="1" s="1"/>
  <c r="U13" i="1" s="1"/>
  <c r="V13" i="1" s="1"/>
  <c r="W13" i="1" s="1"/>
  <c r="X13" i="1" s="1"/>
  <c r="Y13" i="1" s="1"/>
  <c r="O14" i="1"/>
  <c r="P14" i="1" s="1"/>
  <c r="Q14" i="1" s="1"/>
  <c r="R14" i="1" s="1"/>
  <c r="S14" i="1"/>
  <c r="T14" i="1" s="1"/>
  <c r="U14" i="1" s="1"/>
  <c r="V14" i="1" s="1"/>
  <c r="W14" i="1"/>
  <c r="X14" i="1" s="1"/>
  <c r="Y14" i="1" s="1"/>
  <c r="O15" i="1"/>
  <c r="P15" i="1"/>
  <c r="Q15" i="1" s="1"/>
  <c r="R15" i="1" s="1"/>
  <c r="S15" i="1" s="1"/>
  <c r="T15" i="1"/>
  <c r="U15" i="1" s="1"/>
  <c r="V15" i="1" s="1"/>
  <c r="W15" i="1" s="1"/>
  <c r="X15" i="1"/>
  <c r="Y15" i="1" s="1"/>
  <c r="O16" i="1"/>
  <c r="P16" i="1"/>
  <c r="Q16" i="1"/>
  <c r="R16" i="1" s="1"/>
  <c r="S16" i="1" s="1"/>
  <c r="T16" i="1" s="1"/>
  <c r="U16" i="1"/>
  <c r="V16" i="1" s="1"/>
  <c r="W16" i="1" s="1"/>
  <c r="X16" i="1" s="1"/>
  <c r="Y16" i="1" s="1"/>
  <c r="O17" i="1"/>
  <c r="P17" i="1" s="1"/>
  <c r="Q17" i="1" s="1"/>
  <c r="R17" i="1"/>
  <c r="S17" i="1" s="1"/>
  <c r="T17" i="1" s="1"/>
  <c r="U17" i="1" s="1"/>
  <c r="V17" i="1"/>
  <c r="W17" i="1" s="1"/>
  <c r="X17" i="1" s="1"/>
  <c r="Y17" i="1" s="1"/>
  <c r="O18" i="1"/>
  <c r="P18" i="1" s="1"/>
  <c r="Q18" i="1" s="1"/>
  <c r="R18" i="1" s="1"/>
  <c r="S18" i="1"/>
  <c r="T18" i="1" s="1"/>
  <c r="U18" i="1" s="1"/>
  <c r="V18" i="1" s="1"/>
  <c r="W18" i="1"/>
  <c r="X18" i="1" s="1"/>
  <c r="Y18" i="1" s="1"/>
  <c r="O19" i="1"/>
  <c r="P19" i="1"/>
  <c r="Q19" i="1" s="1"/>
  <c r="R19" i="1" s="1"/>
  <c r="S19" i="1" s="1"/>
  <c r="T19" i="1"/>
  <c r="U19" i="1" s="1"/>
  <c r="V19" i="1" s="1"/>
  <c r="W19" i="1" s="1"/>
  <c r="X19" i="1"/>
  <c r="Y19" i="1" s="1"/>
  <c r="O20" i="1"/>
  <c r="P20" i="1"/>
  <c r="Q20" i="1"/>
  <c r="R20" i="1" s="1"/>
  <c r="S20" i="1" s="1"/>
  <c r="T20" i="1" s="1"/>
  <c r="U20" i="1"/>
  <c r="V20" i="1" s="1"/>
  <c r="W20" i="1" s="1"/>
  <c r="X20" i="1" s="1"/>
  <c r="Y20" i="1"/>
  <c r="O21" i="1"/>
  <c r="P21" i="1" s="1"/>
  <c r="Q21" i="1" s="1"/>
  <c r="R21" i="1"/>
  <c r="S21" i="1" s="1"/>
  <c r="T21" i="1" s="1"/>
  <c r="U21" i="1" s="1"/>
  <c r="V21" i="1"/>
  <c r="W21" i="1" s="1"/>
  <c r="X21" i="1" s="1"/>
  <c r="Y21" i="1" s="1"/>
  <c r="O22" i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O23" i="1"/>
  <c r="P23" i="1"/>
  <c r="Q23" i="1" s="1"/>
  <c r="R23" i="1" s="1"/>
  <c r="S23" i="1" s="1"/>
  <c r="T23" i="1" s="1"/>
  <c r="U23" i="1" s="1"/>
  <c r="V23" i="1" s="1"/>
  <c r="W23" i="1" s="1"/>
  <c r="X23" i="1" s="1"/>
  <c r="Y23" i="1" s="1"/>
  <c r="O24" i="1"/>
  <c r="P24" i="1"/>
  <c r="Q24" i="1"/>
  <c r="R24" i="1" s="1"/>
  <c r="S24" i="1" s="1"/>
  <c r="T24" i="1" s="1"/>
  <c r="U24" i="1"/>
  <c r="V24" i="1" s="1"/>
  <c r="W24" i="1" s="1"/>
  <c r="X24" i="1" s="1"/>
  <c r="Y24" i="1"/>
  <c r="O25" i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O26" i="1"/>
  <c r="P26" i="1" s="1"/>
  <c r="Q26" i="1" s="1"/>
  <c r="R26" i="1" s="1"/>
  <c r="S26" i="1"/>
  <c r="T26" i="1" s="1"/>
  <c r="U26" i="1" s="1"/>
  <c r="V26" i="1" s="1"/>
  <c r="W26" i="1" s="1"/>
  <c r="X26" i="1" s="1"/>
  <c r="Y26" i="1" s="1"/>
  <c r="O27" i="1"/>
  <c r="P27" i="1"/>
  <c r="Q27" i="1" s="1"/>
  <c r="R27" i="1" s="1"/>
  <c r="S27" i="1" s="1"/>
  <c r="T27" i="1"/>
  <c r="U27" i="1" s="1"/>
  <c r="V27" i="1" s="1"/>
  <c r="W27" i="1" s="1"/>
  <c r="X27" i="1" s="1"/>
  <c r="Y27" i="1" s="1"/>
  <c r="O28" i="1"/>
  <c r="P28" i="1"/>
  <c r="Q28" i="1"/>
  <c r="R28" i="1" s="1"/>
  <c r="S28" i="1" s="1"/>
  <c r="T28" i="1" s="1"/>
  <c r="U28" i="1" s="1"/>
  <c r="V28" i="1" s="1"/>
  <c r="W28" i="1" s="1"/>
  <c r="X28" i="1" s="1"/>
  <c r="Y28" i="1" s="1"/>
  <c r="O29" i="1"/>
  <c r="P29" i="1" s="1"/>
  <c r="Q29" i="1" s="1"/>
  <c r="R29" i="1"/>
  <c r="S29" i="1" s="1"/>
  <c r="T29" i="1" s="1"/>
  <c r="U29" i="1" s="1"/>
  <c r="V29" i="1" s="1"/>
  <c r="W29" i="1" s="1"/>
  <c r="X29" i="1" s="1"/>
  <c r="Y29" i="1" s="1"/>
  <c r="O30" i="1"/>
  <c r="P30" i="1" s="1"/>
  <c r="Q30" i="1" s="1"/>
  <c r="R30" i="1" s="1"/>
  <c r="S30" i="1"/>
  <c r="T30" i="1" s="1"/>
  <c r="U30" i="1" s="1"/>
  <c r="V30" i="1" s="1"/>
  <c r="W30" i="1"/>
  <c r="X30" i="1" s="1"/>
  <c r="Y30" i="1" s="1"/>
  <c r="O31" i="1"/>
  <c r="P31" i="1"/>
  <c r="Q31" i="1" s="1"/>
  <c r="R31" i="1" s="1"/>
  <c r="S31" i="1" s="1"/>
  <c r="T31" i="1"/>
  <c r="U31" i="1" s="1"/>
  <c r="V31" i="1" s="1"/>
  <c r="W31" i="1" s="1"/>
  <c r="X31" i="1"/>
  <c r="Y31" i="1" s="1"/>
  <c r="O32" i="1"/>
  <c r="P32" i="1"/>
  <c r="Q32" i="1"/>
  <c r="R32" i="1" s="1"/>
  <c r="S32" i="1" s="1"/>
  <c r="T32" i="1" s="1"/>
  <c r="U32" i="1"/>
  <c r="V32" i="1" s="1"/>
  <c r="W32" i="1" s="1"/>
  <c r="X32" i="1" s="1"/>
  <c r="Y32" i="1" s="1"/>
  <c r="O33" i="1"/>
  <c r="P33" i="1" s="1"/>
  <c r="Q33" i="1" s="1"/>
  <c r="R33" i="1"/>
  <c r="S33" i="1" s="1"/>
  <c r="T33" i="1" s="1"/>
  <c r="U33" i="1" s="1"/>
  <c r="V33" i="1"/>
  <c r="W33" i="1" s="1"/>
  <c r="X33" i="1" s="1"/>
  <c r="Y33" i="1" s="1"/>
  <c r="O34" i="1"/>
  <c r="P34" i="1" s="1"/>
  <c r="Q34" i="1" s="1"/>
  <c r="R34" i="1" s="1"/>
  <c r="S34" i="1"/>
  <c r="T34" i="1" s="1"/>
  <c r="U34" i="1" s="1"/>
  <c r="V34" i="1" s="1"/>
  <c r="W34" i="1"/>
  <c r="X34" i="1" s="1"/>
  <c r="Y34" i="1" s="1"/>
  <c r="O35" i="1"/>
  <c r="P35" i="1"/>
  <c r="Q35" i="1" s="1"/>
  <c r="R35" i="1" s="1"/>
  <c r="S35" i="1" s="1"/>
  <c r="T35" i="1"/>
  <c r="U35" i="1" s="1"/>
  <c r="V35" i="1" s="1"/>
  <c r="W35" i="1" s="1"/>
  <c r="X35" i="1"/>
  <c r="Y35" i="1" s="1"/>
  <c r="O36" i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O37" i="1"/>
  <c r="P37" i="1"/>
  <c r="Q37" i="1" s="1"/>
  <c r="R37" i="1"/>
  <c r="S37" i="1" s="1"/>
  <c r="T37" i="1" s="1"/>
  <c r="U37" i="1" s="1"/>
  <c r="V37" i="1" s="1"/>
  <c r="W37" i="1" s="1"/>
  <c r="X37" i="1" s="1"/>
  <c r="Y37" i="1" s="1"/>
  <c r="O38" i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O39" i="1"/>
  <c r="P39" i="1"/>
  <c r="Q39" i="1"/>
  <c r="R39" i="1" s="1"/>
  <c r="S39" i="1" s="1"/>
  <c r="T39" i="1" s="1"/>
  <c r="U39" i="1" s="1"/>
  <c r="V39" i="1" s="1"/>
  <c r="W39" i="1" s="1"/>
  <c r="X39" i="1" s="1"/>
  <c r="Y39" i="1" s="1"/>
  <c r="O40" i="1"/>
  <c r="P40" i="1" s="1"/>
  <c r="Q40" i="1"/>
  <c r="R40" i="1" s="1"/>
  <c r="S40" i="1" s="1"/>
  <c r="T40" i="1" s="1"/>
  <c r="U40" i="1" s="1"/>
  <c r="V40" i="1" s="1"/>
  <c r="W40" i="1" s="1"/>
  <c r="X40" i="1" s="1"/>
  <c r="Y40" i="1" s="1"/>
  <c r="O41" i="1"/>
  <c r="P41" i="1"/>
  <c r="Q41" i="1"/>
  <c r="R41" i="1"/>
  <c r="S41" i="1" s="1"/>
  <c r="T41" i="1" s="1"/>
  <c r="U41" i="1" s="1"/>
  <c r="V41" i="1" s="1"/>
  <c r="W41" i="1" s="1"/>
  <c r="X41" i="1" s="1"/>
  <c r="Y41" i="1" s="1"/>
  <c r="O42" i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O43" i="1"/>
  <c r="P43" i="1"/>
  <c r="Q43" i="1" s="1"/>
  <c r="R43" i="1" s="1"/>
  <c r="S43" i="1" s="1"/>
  <c r="T43" i="1" s="1"/>
  <c r="U43" i="1" s="1"/>
  <c r="V43" i="1" s="1"/>
  <c r="W43" i="1" s="1"/>
  <c r="X43" i="1" s="1"/>
  <c r="Y43" i="1" s="1"/>
  <c r="O44" i="1"/>
  <c r="P44" i="1"/>
  <c r="Q44" i="1"/>
  <c r="R44" i="1" s="1"/>
  <c r="S44" i="1" s="1"/>
  <c r="T44" i="1" s="1"/>
  <c r="U44" i="1" s="1"/>
  <c r="V44" i="1" s="1"/>
  <c r="W44" i="1" s="1"/>
  <c r="X44" i="1" s="1"/>
  <c r="Y44" i="1" s="1"/>
  <c r="O45" i="1"/>
  <c r="P45" i="1"/>
  <c r="Q45" i="1"/>
  <c r="R45" i="1"/>
  <c r="S45" i="1" s="1"/>
  <c r="T45" i="1" s="1"/>
  <c r="U45" i="1" s="1"/>
  <c r="V45" i="1" s="1"/>
  <c r="W45" i="1" s="1"/>
  <c r="X45" i="1" s="1"/>
  <c r="Y45" i="1" s="1"/>
  <c r="O46" i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O47" i="1"/>
  <c r="P47" i="1"/>
  <c r="Q47" i="1" s="1"/>
  <c r="R47" i="1" s="1"/>
  <c r="S47" i="1" s="1"/>
  <c r="T47" i="1" s="1"/>
  <c r="U47" i="1" s="1"/>
  <c r="V47" i="1" s="1"/>
  <c r="W47" i="1" s="1"/>
  <c r="X47" i="1" s="1"/>
  <c r="Y47" i="1" s="1"/>
  <c r="O48" i="1"/>
  <c r="P48" i="1"/>
  <c r="Q48" i="1"/>
  <c r="R48" i="1" s="1"/>
  <c r="S48" i="1" s="1"/>
  <c r="T48" i="1" s="1"/>
  <c r="U48" i="1" s="1"/>
  <c r="V48" i="1" s="1"/>
  <c r="W48" i="1" s="1"/>
  <c r="X48" i="1" s="1"/>
  <c r="Y48" i="1" s="1"/>
  <c r="O49" i="1"/>
  <c r="P49" i="1"/>
  <c r="Q49" i="1"/>
  <c r="R49" i="1"/>
  <c r="S49" i="1" s="1"/>
  <c r="T49" i="1" s="1"/>
  <c r="U49" i="1" s="1"/>
  <c r="V49" i="1" s="1"/>
  <c r="W49" i="1" s="1"/>
  <c r="X49" i="1" s="1"/>
  <c r="Y49" i="1" s="1"/>
  <c r="O50" i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O51" i="1"/>
  <c r="P51" i="1"/>
  <c r="Q51" i="1" s="1"/>
  <c r="R51" i="1" s="1"/>
  <c r="S51" i="1" s="1"/>
  <c r="T51" i="1" s="1"/>
  <c r="U51" i="1" s="1"/>
  <c r="V51" i="1" s="1"/>
  <c r="W51" i="1" s="1"/>
  <c r="X51" i="1" s="1"/>
  <c r="Y51" i="1" s="1"/>
  <c r="O52" i="1"/>
  <c r="P52" i="1"/>
  <c r="Q52" i="1"/>
  <c r="R52" i="1" s="1"/>
  <c r="S52" i="1" s="1"/>
  <c r="T52" i="1" s="1"/>
  <c r="U52" i="1" s="1"/>
  <c r="V52" i="1" s="1"/>
  <c r="W52" i="1" s="1"/>
  <c r="X52" i="1" s="1"/>
  <c r="Y52" i="1" s="1"/>
  <c r="O53" i="1"/>
  <c r="P53" i="1"/>
  <c r="Q53" i="1"/>
  <c r="R53" i="1"/>
  <c r="S53" i="1" s="1"/>
  <c r="T53" i="1" s="1"/>
  <c r="U53" i="1" s="1"/>
  <c r="V53" i="1" s="1"/>
  <c r="W53" i="1" s="1"/>
  <c r="X53" i="1" s="1"/>
  <c r="Y53" i="1" s="1"/>
  <c r="P4" i="1"/>
  <c r="Q4" i="1" s="1"/>
  <c r="R4" i="1" s="1"/>
  <c r="S4" i="1" s="1"/>
  <c r="T4" i="1" s="1"/>
  <c r="U4" i="1" s="1"/>
  <c r="V4" i="1" s="1"/>
  <c r="W4" i="1" s="1"/>
  <c r="X4" i="1" s="1"/>
  <c r="Y4" i="1" s="1"/>
  <c r="O4" i="1"/>
  <c r="M5" i="1"/>
  <c r="N5" i="1"/>
  <c r="L5" i="1" s="1"/>
  <c r="M6" i="1"/>
  <c r="N6" i="1"/>
  <c r="L6" i="1" s="1"/>
  <c r="M7" i="1"/>
  <c r="N7" i="1"/>
  <c r="L7" i="1" s="1"/>
  <c r="L8" i="1"/>
  <c r="M8" i="1"/>
  <c r="N8" i="1"/>
  <c r="M9" i="1"/>
  <c r="L9" i="1" s="1"/>
  <c r="N9" i="1"/>
  <c r="M10" i="1"/>
  <c r="N10" i="1"/>
  <c r="L10" i="1" s="1"/>
  <c r="M11" i="1"/>
  <c r="N11" i="1"/>
  <c r="L11" i="1" s="1"/>
  <c r="L12" i="1"/>
  <c r="M12" i="1"/>
  <c r="N12" i="1"/>
  <c r="M13" i="1"/>
  <c r="L13" i="1" s="1"/>
  <c r="N13" i="1"/>
  <c r="M14" i="1"/>
  <c r="N14" i="1"/>
  <c r="L14" i="1" s="1"/>
  <c r="M15" i="1"/>
  <c r="N15" i="1"/>
  <c r="L15" i="1" s="1"/>
  <c r="L16" i="1"/>
  <c r="M16" i="1"/>
  <c r="N16" i="1"/>
  <c r="M17" i="1"/>
  <c r="L17" i="1" s="1"/>
  <c r="N17" i="1"/>
  <c r="M18" i="1"/>
  <c r="N18" i="1"/>
  <c r="L18" i="1" s="1"/>
  <c r="M19" i="1"/>
  <c r="N19" i="1"/>
  <c r="L19" i="1" s="1"/>
  <c r="L20" i="1"/>
  <c r="M20" i="1"/>
  <c r="N20" i="1"/>
  <c r="M21" i="1"/>
  <c r="L21" i="1" s="1"/>
  <c r="N21" i="1"/>
  <c r="M22" i="1"/>
  <c r="N22" i="1"/>
  <c r="L22" i="1" s="1"/>
  <c r="M23" i="1"/>
  <c r="N23" i="1"/>
  <c r="L23" i="1" s="1"/>
  <c r="L24" i="1"/>
  <c r="M24" i="1"/>
  <c r="N24" i="1"/>
  <c r="M25" i="1"/>
  <c r="L25" i="1" s="1"/>
  <c r="N25" i="1"/>
  <c r="M26" i="1"/>
  <c r="N26" i="1"/>
  <c r="L26" i="1" s="1"/>
  <c r="M27" i="1"/>
  <c r="N27" i="1"/>
  <c r="L27" i="1" s="1"/>
  <c r="L28" i="1"/>
  <c r="M28" i="1"/>
  <c r="N28" i="1"/>
  <c r="M29" i="1"/>
  <c r="L29" i="1" s="1"/>
  <c r="N29" i="1"/>
  <c r="M30" i="1"/>
  <c r="N30" i="1"/>
  <c r="L30" i="1" s="1"/>
  <c r="M31" i="1"/>
  <c r="N31" i="1"/>
  <c r="L31" i="1" s="1"/>
  <c r="L32" i="1"/>
  <c r="M32" i="1"/>
  <c r="N32" i="1"/>
  <c r="M33" i="1"/>
  <c r="L33" i="1" s="1"/>
  <c r="N33" i="1"/>
  <c r="M34" i="1"/>
  <c r="N34" i="1"/>
  <c r="L34" i="1" s="1"/>
  <c r="M35" i="1"/>
  <c r="N35" i="1"/>
  <c r="L35" i="1" s="1"/>
  <c r="L36" i="1"/>
  <c r="M36" i="1"/>
  <c r="N36" i="1"/>
  <c r="M37" i="1"/>
  <c r="L37" i="1" s="1"/>
  <c r="N37" i="1"/>
  <c r="M38" i="1"/>
  <c r="N38" i="1"/>
  <c r="L38" i="1" s="1"/>
  <c r="M39" i="1"/>
  <c r="N39" i="1"/>
  <c r="L39" i="1" s="1"/>
  <c r="L40" i="1"/>
  <c r="M40" i="1"/>
  <c r="N40" i="1"/>
  <c r="M41" i="1"/>
  <c r="L41" i="1" s="1"/>
  <c r="N41" i="1"/>
  <c r="M42" i="1"/>
  <c r="N42" i="1"/>
  <c r="L42" i="1" s="1"/>
  <c r="M43" i="1"/>
  <c r="N43" i="1"/>
  <c r="L43" i="1" s="1"/>
  <c r="L44" i="1"/>
  <c r="M44" i="1"/>
  <c r="N44" i="1"/>
  <c r="M45" i="1"/>
  <c r="L45" i="1" s="1"/>
  <c r="N45" i="1"/>
  <c r="M46" i="1"/>
  <c r="N46" i="1"/>
  <c r="L46" i="1" s="1"/>
  <c r="M47" i="1"/>
  <c r="N47" i="1"/>
  <c r="L47" i="1" s="1"/>
  <c r="L48" i="1"/>
  <c r="M48" i="1"/>
  <c r="N48" i="1"/>
  <c r="M49" i="1"/>
  <c r="L49" i="1" s="1"/>
  <c r="N49" i="1"/>
  <c r="M50" i="1"/>
  <c r="N50" i="1"/>
  <c r="L50" i="1" s="1"/>
  <c r="M51" i="1"/>
  <c r="N51" i="1"/>
  <c r="L51" i="1" s="1"/>
  <c r="L52" i="1"/>
  <c r="M52" i="1"/>
  <c r="N52" i="1"/>
  <c r="M53" i="1"/>
  <c r="L53" i="1" s="1"/>
  <c r="N53" i="1"/>
  <c r="L4" i="1"/>
  <c r="N4" i="1"/>
  <c r="M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4" i="1"/>
  <c r="J5" i="1"/>
  <c r="I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J4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AFB6EC-F089-444D-A4A7-D486F0794575}" name="kraina" type="6" refreshedVersion="6" background="1" saveData="1">
    <textPr codePage="852" sourceFile="C:\Users\Wisien\Documents\Matura\2015\before matura exam attempt\zad5\kraina.txt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<sst xmlns="http://schemas.openxmlformats.org/spreadsheetml/2006/main" count="81" uniqueCount="21">
  <si>
    <t>D</t>
  </si>
  <si>
    <t>C</t>
  </si>
  <si>
    <t>A</t>
  </si>
  <si>
    <t>B</t>
  </si>
  <si>
    <t>NUMER</t>
  </si>
  <si>
    <t>REGION</t>
  </si>
  <si>
    <t>2013K</t>
  </si>
  <si>
    <t>2013M</t>
  </si>
  <si>
    <t>2014K</t>
  </si>
  <si>
    <t>2014M</t>
  </si>
  <si>
    <t>2013K+M</t>
  </si>
  <si>
    <t>Suma z 2013K+M</t>
  </si>
  <si>
    <t>Suma</t>
  </si>
  <si>
    <t>Suma końcowa</t>
  </si>
  <si>
    <t>2013K&lt;2014K?</t>
  </si>
  <si>
    <t>Zad2</t>
  </si>
  <si>
    <t>Suma z Zad2</t>
  </si>
  <si>
    <t>Zad3</t>
  </si>
  <si>
    <t>R</t>
  </si>
  <si>
    <t>Max</t>
  </si>
  <si>
    <t>pRzeludnienie?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</si>
</sst>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[5.xlsx]zad1!Tabela przestawna2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Ludność w każdym z rejonów</a:t>
            </a:r>
            <a:r>
              <a:rPr lang="pl-PL" baseline="0"/>
              <a:t> w 2013 roku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zad1!$B$3:$B$4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zad1!$A$5:$A$9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zad1!$B$5:$B$9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B-4408-A86F-A09B8090B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859711"/>
        <c:axId val="1426141967"/>
      </c:barChart>
      <c:catAx>
        <c:axId val="171785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6141967"/>
        <c:crosses val="autoZero"/>
        <c:auto val="1"/>
        <c:lblAlgn val="ctr"/>
        <c:lblOffset val="100"/>
        <c:noMultiLvlLbl val="0"/>
      </c:catAx>
      <c:valAx>
        <c:axId val="142614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ludność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785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2</xdr:row>
      <xdr:rowOff>14286</xdr:rowOff>
    </xdr:from>
    <xdr:to>
      <xdr:col>14</xdr:col>
      <xdr:colOff>9525</xdr:colOff>
      <xdr:row>19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41FD73E-72EF-421B-8F55-5B132D0ED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976.739120254628" createdVersion="6" refreshedVersion="6" minRefreshableVersion="3" recordCount="50" xr:uid="{4E4ECDA2-E0EF-40D8-A4C5-DFCF3633E934}">
  <cacheSource type="worksheet">
    <worksheetSource ref="B3:H53" sheet="Sheet1"/>
  </cacheSource>
  <cacheFields count="7">
    <cacheField name="NUMER" numFmtId="0">
      <sharedItems containsSemiMixedTypes="0" containsString="0" containsNumber="1" containsInteger="1" minValue="1" maxValue="50"/>
    </cacheField>
    <cacheField name="REGION" numFmtId="0">
      <sharedItems count="4">
        <s v="D"/>
        <s v="C"/>
        <s v="A"/>
        <s v="B"/>
      </sharedItems>
    </cacheField>
    <cacheField name="2013K" numFmtId="0">
      <sharedItems containsSemiMixedTypes="0" containsString="0" containsNumber="1" containsInteger="1" minValue="76648" maxValue="3997724"/>
    </cacheField>
    <cacheField name="2013M" numFmtId="0">
      <sharedItems containsSemiMixedTypes="0" containsString="0" containsNumber="1" containsInteger="1" minValue="81385" maxValue="3848394"/>
    </cacheField>
    <cacheField name="2014K" numFmtId="0">
      <sharedItems containsSemiMixedTypes="0" containsString="0" containsNumber="1" containsInteger="1" minValue="15339" maxValue="4339393"/>
    </cacheField>
    <cacheField name="2014M" numFmtId="0">
      <sharedItems containsSemiMixedTypes="0" containsString="0" containsNumber="1" containsInteger="1" minValue="14652" maxValue="4639643"/>
    </cacheField>
    <cacheField name="2013K+M" numFmtId="0">
      <sharedItems containsSemiMixedTypes="0" containsString="0" containsNumber="1" containsInteger="1" minValue="158033" maxValue="76899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976.746831712961" createdVersion="6" refreshedVersion="6" minRefreshableVersion="3" recordCount="50" xr:uid="{CC98ED14-F7A7-4878-9B95-96B3F26B28D9}">
  <cacheSource type="worksheet">
    <worksheetSource ref="B3:K53" sheet="Sheet1"/>
  </cacheSource>
  <cacheFields count="10">
    <cacheField name="NUMER" numFmtId="0">
      <sharedItems containsSemiMixedTypes="0" containsString="0" containsNumber="1" containsInteger="1" minValue="1" maxValue="50"/>
    </cacheField>
    <cacheField name="REGION" numFmtId="0">
      <sharedItems count="4">
        <s v="D"/>
        <s v="C"/>
        <s v="A"/>
        <s v="B"/>
      </sharedItems>
    </cacheField>
    <cacheField name="2013K" numFmtId="0">
      <sharedItems containsSemiMixedTypes="0" containsString="0" containsNumber="1" containsInteger="1" minValue="76648" maxValue="3997724"/>
    </cacheField>
    <cacheField name="2013M" numFmtId="0">
      <sharedItems containsSemiMixedTypes="0" containsString="0" containsNumber="1" containsInteger="1" minValue="81385" maxValue="3848394"/>
    </cacheField>
    <cacheField name="2014K" numFmtId="0">
      <sharedItems containsSemiMixedTypes="0" containsString="0" containsNumber="1" containsInteger="1" minValue="15339" maxValue="4339393"/>
    </cacheField>
    <cacheField name="2014M" numFmtId="0">
      <sharedItems containsSemiMixedTypes="0" containsString="0" containsNumber="1" containsInteger="1" minValue="14652" maxValue="4639643"/>
    </cacheField>
    <cacheField name="2013K+M" numFmtId="0">
      <sharedItems containsSemiMixedTypes="0" containsString="0" containsNumber="1" containsInteger="1" minValue="158033" maxValue="7689971"/>
    </cacheField>
    <cacheField name="2013K&lt;2014K?" numFmtId="0">
      <sharedItems/>
    </cacheField>
    <cacheField name="2013K&lt;2014K?2" numFmtId="0">
      <sharedItems/>
    </cacheField>
    <cacheField name="Zad2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n v="1415007"/>
    <n v="1397195"/>
    <n v="1499070"/>
    <n v="1481105"/>
    <n v="2812202"/>
  </r>
  <r>
    <n v="2"/>
    <x v="0"/>
    <n v="1711390"/>
    <n v="1641773"/>
    <n v="1522030"/>
    <n v="1618733"/>
    <n v="3353163"/>
  </r>
  <r>
    <n v="3"/>
    <x v="1"/>
    <n v="1165105"/>
    <n v="1278732"/>
    <n v="1299953"/>
    <n v="1191621"/>
    <n v="2443837"/>
  </r>
  <r>
    <n v="4"/>
    <x v="0"/>
    <n v="949065"/>
    <n v="1026050"/>
    <n v="688027"/>
    <n v="723233"/>
    <n v="1975115"/>
  </r>
  <r>
    <n v="5"/>
    <x v="2"/>
    <n v="2436107"/>
    <n v="2228622"/>
    <n v="1831600"/>
    <n v="1960624"/>
    <n v="4664729"/>
  </r>
  <r>
    <n v="6"/>
    <x v="0"/>
    <n v="1846928"/>
    <n v="1851433"/>
    <n v="2125113"/>
    <n v="2028635"/>
    <n v="3698361"/>
  </r>
  <r>
    <n v="7"/>
    <x v="3"/>
    <n v="3841577"/>
    <n v="3848394"/>
    <n v="3595975"/>
    <n v="3123039"/>
    <n v="7689971"/>
  </r>
  <r>
    <n v="8"/>
    <x v="2"/>
    <n v="679557"/>
    <n v="655500"/>
    <n v="1012012"/>
    <n v="1067022"/>
    <n v="1335057"/>
  </r>
  <r>
    <n v="9"/>
    <x v="1"/>
    <n v="1660998"/>
    <n v="1630345"/>
    <n v="1130119"/>
    <n v="1080238"/>
    <n v="3291343"/>
  </r>
  <r>
    <n v="10"/>
    <x v="1"/>
    <n v="1157622"/>
    <n v="1182345"/>
    <n v="830785"/>
    <n v="833779"/>
    <n v="2339967"/>
  </r>
  <r>
    <n v="11"/>
    <x v="0"/>
    <n v="1987047"/>
    <n v="1996208"/>
    <n v="2053892"/>
    <n v="1697247"/>
    <n v="3983255"/>
  </r>
  <r>
    <n v="12"/>
    <x v="1"/>
    <n v="3997724"/>
    <n v="3690756"/>
    <n v="4339393"/>
    <n v="4639643"/>
    <n v="7688480"/>
  </r>
  <r>
    <n v="13"/>
    <x v="2"/>
    <n v="996113"/>
    <n v="964279"/>
    <n v="1012487"/>
    <n v="1128940"/>
    <n v="1960392"/>
  </r>
  <r>
    <n v="14"/>
    <x v="2"/>
    <n v="1143634"/>
    <n v="1033836"/>
    <n v="909534"/>
    <n v="856349"/>
    <n v="2177470"/>
  </r>
  <r>
    <n v="15"/>
    <x v="2"/>
    <n v="2549276"/>
    <n v="2584751"/>
    <n v="2033079"/>
    <n v="2066918"/>
    <n v="5134027"/>
  </r>
  <r>
    <n v="16"/>
    <x v="1"/>
    <n v="1367212"/>
    <n v="1361389"/>
    <n v="1572320"/>
    <n v="1836258"/>
    <n v="2728601"/>
  </r>
  <r>
    <n v="17"/>
    <x v="2"/>
    <n v="2567464"/>
    <n v="2441857"/>
    <n v="1524132"/>
    <n v="1496810"/>
    <n v="5009321"/>
  </r>
  <r>
    <n v="18"/>
    <x v="0"/>
    <n v="1334060"/>
    <n v="1395231"/>
    <n v="578655"/>
    <n v="677663"/>
    <n v="2729291"/>
  </r>
  <r>
    <n v="19"/>
    <x v="1"/>
    <n v="2976209"/>
    <n v="3199665"/>
    <n v="1666477"/>
    <n v="1759240"/>
    <n v="6175874"/>
  </r>
  <r>
    <n v="20"/>
    <x v="1"/>
    <n v="1443351"/>
    <n v="1565539"/>
    <n v="1355276"/>
    <n v="1423414"/>
    <n v="3008890"/>
  </r>
  <r>
    <n v="21"/>
    <x v="2"/>
    <n v="2486640"/>
    <n v="2265936"/>
    <n v="297424"/>
    <n v="274759"/>
    <n v="4752576"/>
  </r>
  <r>
    <n v="22"/>
    <x v="3"/>
    <n v="685438"/>
    <n v="749124"/>
    <n v="2697677"/>
    <n v="2821550"/>
    <n v="1434562"/>
  </r>
  <r>
    <n v="23"/>
    <x v="3"/>
    <n v="2166753"/>
    <n v="2338698"/>
    <n v="1681433"/>
    <n v="1592443"/>
    <n v="4505451"/>
  </r>
  <r>
    <n v="24"/>
    <x v="1"/>
    <n v="643177"/>
    <n v="684187"/>
    <n v="796213"/>
    <n v="867904"/>
    <n v="1327364"/>
  </r>
  <r>
    <n v="25"/>
    <x v="3"/>
    <n v="450192"/>
    <n v="434755"/>
    <n v="1656446"/>
    <n v="1691000"/>
    <n v="884947"/>
  </r>
  <r>
    <n v="26"/>
    <x v="1"/>
    <n v="1037774"/>
    <n v="1113789"/>
    <n v="877464"/>
    <n v="990837"/>
    <n v="2151563"/>
  </r>
  <r>
    <n v="27"/>
    <x v="1"/>
    <n v="2351213"/>
    <n v="2358482"/>
    <n v="1098384"/>
    <n v="1121488"/>
    <n v="4709695"/>
  </r>
  <r>
    <n v="28"/>
    <x v="0"/>
    <n v="2613354"/>
    <n v="2837241"/>
    <n v="431144"/>
    <n v="434113"/>
    <n v="5450595"/>
  </r>
  <r>
    <n v="29"/>
    <x v="2"/>
    <n v="1859691"/>
    <n v="1844250"/>
    <n v="1460134"/>
    <n v="1585258"/>
    <n v="3703941"/>
  </r>
  <r>
    <n v="30"/>
    <x v="1"/>
    <n v="2478386"/>
    <n v="2562144"/>
    <n v="30035"/>
    <n v="29396"/>
    <n v="5040530"/>
  </r>
  <r>
    <n v="31"/>
    <x v="1"/>
    <n v="1938122"/>
    <n v="1816647"/>
    <n v="1602356"/>
    <n v="1875221"/>
    <n v="3754769"/>
  </r>
  <r>
    <n v="32"/>
    <x v="0"/>
    <n v="992523"/>
    <n v="1028501"/>
    <n v="1995446"/>
    <n v="1860524"/>
    <n v="2021024"/>
  </r>
  <r>
    <n v="33"/>
    <x v="3"/>
    <n v="2966291"/>
    <n v="2889963"/>
    <n v="462453"/>
    <n v="486354"/>
    <n v="5856254"/>
  </r>
  <r>
    <n v="34"/>
    <x v="1"/>
    <n v="76648"/>
    <n v="81385"/>
    <n v="1374708"/>
    <n v="1379567"/>
    <n v="158033"/>
  </r>
  <r>
    <n v="35"/>
    <x v="1"/>
    <n v="2574432"/>
    <n v="2409710"/>
    <n v="987486"/>
    <n v="999043"/>
    <n v="4984142"/>
  </r>
  <r>
    <n v="36"/>
    <x v="3"/>
    <n v="1778590"/>
    <n v="1874844"/>
    <n v="111191"/>
    <n v="117846"/>
    <n v="3653434"/>
  </r>
  <r>
    <n v="37"/>
    <x v="2"/>
    <n v="1506541"/>
    <n v="1414887"/>
    <n v="1216612"/>
    <n v="1166775"/>
    <n v="2921428"/>
  </r>
  <r>
    <n v="38"/>
    <x v="3"/>
    <n v="1598886"/>
    <n v="1687917"/>
    <n v="449788"/>
    <n v="427615"/>
    <n v="3286803"/>
  </r>
  <r>
    <n v="39"/>
    <x v="0"/>
    <n v="548989"/>
    <n v="514636"/>
    <n v="2770344"/>
    <n v="3187897"/>
    <n v="1063625"/>
  </r>
  <r>
    <n v="40"/>
    <x v="2"/>
    <n v="1175198"/>
    <n v="1095440"/>
    <n v="2657174"/>
    <n v="2491947"/>
    <n v="2270638"/>
  </r>
  <r>
    <n v="41"/>
    <x v="0"/>
    <n v="2115336"/>
    <n v="2202769"/>
    <n v="15339"/>
    <n v="14652"/>
    <n v="4318105"/>
  </r>
  <r>
    <n v="42"/>
    <x v="3"/>
    <n v="2346640"/>
    <n v="2197559"/>
    <n v="373470"/>
    <n v="353365"/>
    <n v="4544199"/>
  </r>
  <r>
    <n v="43"/>
    <x v="0"/>
    <n v="2548438"/>
    <n v="2577213"/>
    <n v="37986"/>
    <n v="37766"/>
    <n v="5125651"/>
  </r>
  <r>
    <n v="44"/>
    <x v="1"/>
    <n v="835495"/>
    <n v="837746"/>
    <n v="1106177"/>
    <n v="917781"/>
    <n v="1673241"/>
  </r>
  <r>
    <n v="45"/>
    <x v="3"/>
    <n v="1187448"/>
    <n v="1070426"/>
    <n v="1504608"/>
    <n v="1756990"/>
    <n v="2257874"/>
  </r>
  <r>
    <n v="46"/>
    <x v="1"/>
    <n v="140026"/>
    <n v="146354"/>
    <n v="2759991"/>
    <n v="2742120"/>
    <n v="286380"/>
  </r>
  <r>
    <n v="47"/>
    <x v="3"/>
    <n v="1198765"/>
    <n v="1304945"/>
    <n v="2786493"/>
    <n v="2602643"/>
    <n v="2503710"/>
  </r>
  <r>
    <n v="48"/>
    <x v="1"/>
    <n v="2619776"/>
    <n v="2749623"/>
    <n v="2888215"/>
    <n v="2800174"/>
    <n v="5369399"/>
  </r>
  <r>
    <n v="49"/>
    <x v="1"/>
    <n v="248398"/>
    <n v="268511"/>
    <n v="3110853"/>
    <n v="2986411"/>
    <n v="516909"/>
  </r>
  <r>
    <n v="50"/>
    <x v="3"/>
    <n v="2494207"/>
    <n v="2625207"/>
    <n v="1796293"/>
    <n v="1853602"/>
    <n v="51194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n v="1415007"/>
    <n v="1397195"/>
    <n v="1499070"/>
    <n v="1481105"/>
    <n v="2812202"/>
    <b v="1"/>
    <b v="1"/>
    <n v="1"/>
  </r>
  <r>
    <n v="2"/>
    <x v="0"/>
    <n v="1711390"/>
    <n v="1641773"/>
    <n v="1522030"/>
    <n v="1618733"/>
    <n v="3353163"/>
    <b v="0"/>
    <b v="0"/>
    <n v="0"/>
  </r>
  <r>
    <n v="3"/>
    <x v="1"/>
    <n v="1165105"/>
    <n v="1278732"/>
    <n v="1299953"/>
    <n v="1191621"/>
    <n v="2443837"/>
    <b v="1"/>
    <b v="0"/>
    <n v="0"/>
  </r>
  <r>
    <n v="4"/>
    <x v="0"/>
    <n v="949065"/>
    <n v="1026050"/>
    <n v="688027"/>
    <n v="723233"/>
    <n v="1975115"/>
    <b v="0"/>
    <b v="0"/>
    <n v="0"/>
  </r>
  <r>
    <n v="5"/>
    <x v="2"/>
    <n v="2436107"/>
    <n v="2228622"/>
    <n v="1831600"/>
    <n v="1960624"/>
    <n v="4664729"/>
    <b v="0"/>
    <b v="0"/>
    <n v="0"/>
  </r>
  <r>
    <n v="6"/>
    <x v="0"/>
    <n v="1846928"/>
    <n v="1851433"/>
    <n v="2125113"/>
    <n v="2028635"/>
    <n v="3698361"/>
    <b v="1"/>
    <b v="1"/>
    <n v="1"/>
  </r>
  <r>
    <n v="7"/>
    <x v="3"/>
    <n v="3841577"/>
    <n v="3848394"/>
    <n v="3595975"/>
    <n v="3123039"/>
    <n v="7689971"/>
    <b v="0"/>
    <b v="0"/>
    <n v="0"/>
  </r>
  <r>
    <n v="8"/>
    <x v="2"/>
    <n v="679557"/>
    <n v="655500"/>
    <n v="1012012"/>
    <n v="1067022"/>
    <n v="1335057"/>
    <b v="1"/>
    <b v="1"/>
    <n v="1"/>
  </r>
  <r>
    <n v="9"/>
    <x v="1"/>
    <n v="1660998"/>
    <n v="1630345"/>
    <n v="1130119"/>
    <n v="1080238"/>
    <n v="3291343"/>
    <b v="0"/>
    <b v="0"/>
    <n v="0"/>
  </r>
  <r>
    <n v="10"/>
    <x v="1"/>
    <n v="1157622"/>
    <n v="1182345"/>
    <n v="830785"/>
    <n v="833779"/>
    <n v="2339967"/>
    <b v="0"/>
    <b v="0"/>
    <n v="0"/>
  </r>
  <r>
    <n v="11"/>
    <x v="0"/>
    <n v="1987047"/>
    <n v="1996208"/>
    <n v="2053892"/>
    <n v="1697247"/>
    <n v="3983255"/>
    <b v="1"/>
    <b v="0"/>
    <n v="0"/>
  </r>
  <r>
    <n v="12"/>
    <x v="1"/>
    <n v="3997724"/>
    <n v="3690756"/>
    <n v="4339393"/>
    <n v="4639643"/>
    <n v="7688480"/>
    <b v="1"/>
    <b v="1"/>
    <n v="1"/>
  </r>
  <r>
    <n v="13"/>
    <x v="2"/>
    <n v="996113"/>
    <n v="964279"/>
    <n v="1012487"/>
    <n v="1128940"/>
    <n v="1960392"/>
    <b v="1"/>
    <b v="1"/>
    <n v="1"/>
  </r>
  <r>
    <n v="14"/>
    <x v="2"/>
    <n v="1143634"/>
    <n v="1033836"/>
    <n v="909534"/>
    <n v="856349"/>
    <n v="2177470"/>
    <b v="0"/>
    <b v="0"/>
    <n v="0"/>
  </r>
  <r>
    <n v="15"/>
    <x v="2"/>
    <n v="2549276"/>
    <n v="2584751"/>
    <n v="2033079"/>
    <n v="2066918"/>
    <n v="5134027"/>
    <b v="0"/>
    <b v="0"/>
    <n v="0"/>
  </r>
  <r>
    <n v="16"/>
    <x v="1"/>
    <n v="1367212"/>
    <n v="1361389"/>
    <n v="1572320"/>
    <n v="1836258"/>
    <n v="2728601"/>
    <b v="1"/>
    <b v="1"/>
    <n v="1"/>
  </r>
  <r>
    <n v="17"/>
    <x v="2"/>
    <n v="2567464"/>
    <n v="2441857"/>
    <n v="1524132"/>
    <n v="1496810"/>
    <n v="5009321"/>
    <b v="0"/>
    <b v="0"/>
    <n v="0"/>
  </r>
  <r>
    <n v="18"/>
    <x v="0"/>
    <n v="1334060"/>
    <n v="1395231"/>
    <n v="578655"/>
    <n v="677663"/>
    <n v="2729291"/>
    <b v="0"/>
    <b v="0"/>
    <n v="0"/>
  </r>
  <r>
    <n v="19"/>
    <x v="1"/>
    <n v="2976209"/>
    <n v="3199665"/>
    <n v="1666477"/>
    <n v="1759240"/>
    <n v="6175874"/>
    <b v="0"/>
    <b v="0"/>
    <n v="0"/>
  </r>
  <r>
    <n v="20"/>
    <x v="1"/>
    <n v="1443351"/>
    <n v="1565539"/>
    <n v="1355276"/>
    <n v="1423414"/>
    <n v="3008890"/>
    <b v="0"/>
    <b v="0"/>
    <n v="0"/>
  </r>
  <r>
    <n v="21"/>
    <x v="2"/>
    <n v="2486640"/>
    <n v="2265936"/>
    <n v="297424"/>
    <n v="274759"/>
    <n v="4752576"/>
    <b v="0"/>
    <b v="0"/>
    <n v="0"/>
  </r>
  <r>
    <n v="22"/>
    <x v="3"/>
    <n v="685438"/>
    <n v="749124"/>
    <n v="2697677"/>
    <n v="2821550"/>
    <n v="1434562"/>
    <b v="1"/>
    <b v="1"/>
    <n v="1"/>
  </r>
  <r>
    <n v="23"/>
    <x v="3"/>
    <n v="2166753"/>
    <n v="2338698"/>
    <n v="1681433"/>
    <n v="1592443"/>
    <n v="4505451"/>
    <b v="0"/>
    <b v="0"/>
    <n v="0"/>
  </r>
  <r>
    <n v="24"/>
    <x v="1"/>
    <n v="643177"/>
    <n v="684187"/>
    <n v="796213"/>
    <n v="867904"/>
    <n v="1327364"/>
    <b v="1"/>
    <b v="1"/>
    <n v="1"/>
  </r>
  <r>
    <n v="25"/>
    <x v="3"/>
    <n v="450192"/>
    <n v="434755"/>
    <n v="1656446"/>
    <n v="1691000"/>
    <n v="884947"/>
    <b v="1"/>
    <b v="1"/>
    <n v="1"/>
  </r>
  <r>
    <n v="26"/>
    <x v="1"/>
    <n v="1037774"/>
    <n v="1113789"/>
    <n v="877464"/>
    <n v="990837"/>
    <n v="2151563"/>
    <b v="0"/>
    <b v="0"/>
    <n v="0"/>
  </r>
  <r>
    <n v="27"/>
    <x v="1"/>
    <n v="2351213"/>
    <n v="2358482"/>
    <n v="1098384"/>
    <n v="1121488"/>
    <n v="4709695"/>
    <b v="0"/>
    <b v="0"/>
    <n v="0"/>
  </r>
  <r>
    <n v="28"/>
    <x v="0"/>
    <n v="2613354"/>
    <n v="2837241"/>
    <n v="431144"/>
    <n v="434113"/>
    <n v="5450595"/>
    <b v="0"/>
    <b v="0"/>
    <n v="0"/>
  </r>
  <r>
    <n v="29"/>
    <x v="2"/>
    <n v="1859691"/>
    <n v="1844250"/>
    <n v="1460134"/>
    <n v="1585258"/>
    <n v="3703941"/>
    <b v="0"/>
    <b v="0"/>
    <n v="0"/>
  </r>
  <r>
    <n v="30"/>
    <x v="1"/>
    <n v="2478386"/>
    <n v="2562144"/>
    <n v="30035"/>
    <n v="29396"/>
    <n v="5040530"/>
    <b v="0"/>
    <b v="0"/>
    <n v="0"/>
  </r>
  <r>
    <n v="31"/>
    <x v="1"/>
    <n v="1938122"/>
    <n v="1816647"/>
    <n v="1602356"/>
    <n v="1875221"/>
    <n v="3754769"/>
    <b v="0"/>
    <b v="1"/>
    <n v="0"/>
  </r>
  <r>
    <n v="32"/>
    <x v="0"/>
    <n v="992523"/>
    <n v="1028501"/>
    <n v="1995446"/>
    <n v="1860524"/>
    <n v="2021024"/>
    <b v="1"/>
    <b v="1"/>
    <n v="1"/>
  </r>
  <r>
    <n v="33"/>
    <x v="3"/>
    <n v="2966291"/>
    <n v="2889963"/>
    <n v="462453"/>
    <n v="486354"/>
    <n v="5856254"/>
    <b v="0"/>
    <b v="0"/>
    <n v="0"/>
  </r>
  <r>
    <n v="34"/>
    <x v="1"/>
    <n v="76648"/>
    <n v="81385"/>
    <n v="1374708"/>
    <n v="1379567"/>
    <n v="158033"/>
    <b v="1"/>
    <b v="1"/>
    <n v="1"/>
  </r>
  <r>
    <n v="35"/>
    <x v="1"/>
    <n v="2574432"/>
    <n v="2409710"/>
    <n v="987486"/>
    <n v="999043"/>
    <n v="4984142"/>
    <b v="0"/>
    <b v="0"/>
    <n v="0"/>
  </r>
  <r>
    <n v="36"/>
    <x v="3"/>
    <n v="1778590"/>
    <n v="1874844"/>
    <n v="111191"/>
    <n v="117846"/>
    <n v="3653434"/>
    <b v="0"/>
    <b v="0"/>
    <n v="0"/>
  </r>
  <r>
    <n v="37"/>
    <x v="2"/>
    <n v="1506541"/>
    <n v="1414887"/>
    <n v="1216612"/>
    <n v="1166775"/>
    <n v="2921428"/>
    <b v="0"/>
    <b v="0"/>
    <n v="0"/>
  </r>
  <r>
    <n v="38"/>
    <x v="3"/>
    <n v="1598886"/>
    <n v="1687917"/>
    <n v="449788"/>
    <n v="427615"/>
    <n v="3286803"/>
    <b v="0"/>
    <b v="0"/>
    <n v="0"/>
  </r>
  <r>
    <n v="39"/>
    <x v="0"/>
    <n v="548989"/>
    <n v="514636"/>
    <n v="2770344"/>
    <n v="3187897"/>
    <n v="1063625"/>
    <b v="1"/>
    <b v="1"/>
    <n v="1"/>
  </r>
  <r>
    <n v="40"/>
    <x v="2"/>
    <n v="1175198"/>
    <n v="1095440"/>
    <n v="2657174"/>
    <n v="2491947"/>
    <n v="2270638"/>
    <b v="1"/>
    <b v="1"/>
    <n v="1"/>
  </r>
  <r>
    <n v="41"/>
    <x v="0"/>
    <n v="2115336"/>
    <n v="2202769"/>
    <n v="15339"/>
    <n v="14652"/>
    <n v="4318105"/>
    <b v="0"/>
    <b v="0"/>
    <n v="0"/>
  </r>
  <r>
    <n v="42"/>
    <x v="3"/>
    <n v="2346640"/>
    <n v="2197559"/>
    <n v="373470"/>
    <n v="353365"/>
    <n v="4544199"/>
    <b v="0"/>
    <b v="0"/>
    <n v="0"/>
  </r>
  <r>
    <n v="43"/>
    <x v="0"/>
    <n v="2548438"/>
    <n v="2577213"/>
    <n v="37986"/>
    <n v="37766"/>
    <n v="5125651"/>
    <b v="0"/>
    <b v="0"/>
    <n v="0"/>
  </r>
  <r>
    <n v="44"/>
    <x v="1"/>
    <n v="835495"/>
    <n v="837746"/>
    <n v="1106177"/>
    <n v="917781"/>
    <n v="1673241"/>
    <b v="1"/>
    <b v="1"/>
    <n v="1"/>
  </r>
  <r>
    <n v="45"/>
    <x v="3"/>
    <n v="1187448"/>
    <n v="1070426"/>
    <n v="1504608"/>
    <n v="1756990"/>
    <n v="2257874"/>
    <b v="1"/>
    <b v="1"/>
    <n v="1"/>
  </r>
  <r>
    <n v="46"/>
    <x v="1"/>
    <n v="140026"/>
    <n v="146354"/>
    <n v="2759991"/>
    <n v="2742120"/>
    <n v="286380"/>
    <b v="1"/>
    <b v="1"/>
    <n v="1"/>
  </r>
  <r>
    <n v="47"/>
    <x v="3"/>
    <n v="1198765"/>
    <n v="1304945"/>
    <n v="2786493"/>
    <n v="2602643"/>
    <n v="2503710"/>
    <b v="1"/>
    <b v="1"/>
    <n v="1"/>
  </r>
  <r>
    <n v="48"/>
    <x v="1"/>
    <n v="2619776"/>
    <n v="2749623"/>
    <n v="2888215"/>
    <n v="2800174"/>
    <n v="5369399"/>
    <b v="1"/>
    <b v="1"/>
    <n v="1"/>
  </r>
  <r>
    <n v="49"/>
    <x v="1"/>
    <n v="248398"/>
    <n v="268511"/>
    <n v="3110853"/>
    <n v="2986411"/>
    <n v="516909"/>
    <b v="1"/>
    <b v="1"/>
    <n v="1"/>
  </r>
  <r>
    <n v="50"/>
    <x v="3"/>
    <n v="2494207"/>
    <n v="2625207"/>
    <n v="1796293"/>
    <n v="1853602"/>
    <n v="5119414"/>
    <b v="0"/>
    <b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00524E-B04C-45DF-BBE8-5EFE1CA79826}" name="Tabela przestawna2" cacheId="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compact="0" compactData="0" gridDropZones="1" multipleFieldFilters="0" chartFormat="3">
  <location ref="A3:B9" firstHeaderRow="2" firstDataRow="2" firstDataCol="1"/>
  <pivotFields count="7">
    <pivotField compact="0" outline="0" showAll="0"/>
    <pivotField axis="axisRow"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2013K+M" fld="6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D4A184-0402-4862-9033-39C35F418CA4}" name="Tabela przestawna5" cacheId="1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compact="0" compactData="0" gridDropZones="1" multipleFieldFilters="0">
  <location ref="A3:B9" firstHeaderRow="2" firstDataRow="2" firstDataCol="1"/>
  <pivotFields count="10">
    <pivotField compact="0" outline="0" showAll="0"/>
    <pivotField axis="axisRow"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Zad2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aina_1" connectionId="1" xr16:uid="{1B59D2DD-2F80-4FBF-8BFD-1F49D43ABAA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5BE0-EADF-46F2-A1F1-BB52291AE008}">
  <dimension ref="A3:B9"/>
  <sheetViews>
    <sheetView workbookViewId="0">
      <selection activeCell="B9" sqref="A4:B9"/>
    </sheetView>
  </sheetViews>
  <sheetFormatPr defaultRowHeight="15" x14ac:dyDescent="0.25"/>
  <cols>
    <col min="1" max="1" width="15.7109375" bestFit="1" customWidth="1"/>
    <col min="2" max="2" width="10" bestFit="1" customWidth="1"/>
  </cols>
  <sheetData>
    <row r="3" spans="1:2" x14ac:dyDescent="0.25">
      <c r="A3" s="1" t="s">
        <v>11</v>
      </c>
    </row>
    <row r="4" spans="1:2" x14ac:dyDescent="0.25">
      <c r="A4" s="1" t="s">
        <v>5</v>
      </c>
      <c r="B4" t="s">
        <v>12</v>
      </c>
    </row>
    <row r="5" spans="1:2" x14ac:dyDescent="0.25">
      <c r="A5" t="s">
        <v>2</v>
      </c>
      <c r="B5" s="2">
        <v>33929579</v>
      </c>
    </row>
    <row r="6" spans="1:2" x14ac:dyDescent="0.25">
      <c r="A6" t="s">
        <v>3</v>
      </c>
      <c r="B6" s="2">
        <v>41736619</v>
      </c>
    </row>
    <row r="7" spans="1:2" x14ac:dyDescent="0.25">
      <c r="A7" t="s">
        <v>1</v>
      </c>
      <c r="B7" s="2">
        <v>57649017</v>
      </c>
    </row>
    <row r="8" spans="1:2" x14ac:dyDescent="0.25">
      <c r="A8" t="s">
        <v>0</v>
      </c>
      <c r="B8" s="2">
        <v>36530387</v>
      </c>
    </row>
    <row r="9" spans="1:2" x14ac:dyDescent="0.25">
      <c r="A9" t="s">
        <v>13</v>
      </c>
      <c r="B9" s="2">
        <v>169845602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FADF-C659-4D11-BE37-E51BAC7B0FFC}">
  <dimension ref="A3:B9"/>
  <sheetViews>
    <sheetView workbookViewId="0">
      <selection activeCell="B12" sqref="B12"/>
    </sheetView>
  </sheetViews>
  <sheetFormatPr defaultRowHeight="15" x14ac:dyDescent="0.25"/>
  <cols>
    <col min="1" max="1" width="14.28515625" bestFit="1" customWidth="1"/>
    <col min="2" max="2" width="5.85546875" bestFit="1" customWidth="1"/>
  </cols>
  <sheetData>
    <row r="3" spans="1:2" x14ac:dyDescent="0.25">
      <c r="A3" s="1" t="s">
        <v>16</v>
      </c>
    </row>
    <row r="4" spans="1:2" x14ac:dyDescent="0.25">
      <c r="A4" s="1" t="s">
        <v>5</v>
      </c>
      <c r="B4" t="s">
        <v>12</v>
      </c>
    </row>
    <row r="5" spans="1:2" x14ac:dyDescent="0.25">
      <c r="A5" t="s">
        <v>2</v>
      </c>
      <c r="B5" s="2">
        <v>3</v>
      </c>
    </row>
    <row r="6" spans="1:2" x14ac:dyDescent="0.25">
      <c r="A6" t="s">
        <v>3</v>
      </c>
      <c r="B6" s="2">
        <v>4</v>
      </c>
    </row>
    <row r="7" spans="1:2" x14ac:dyDescent="0.25">
      <c r="A7" t="s">
        <v>1</v>
      </c>
      <c r="B7" s="2">
        <v>8</v>
      </c>
    </row>
    <row r="8" spans="1:2" x14ac:dyDescent="0.25">
      <c r="A8" t="s">
        <v>0</v>
      </c>
      <c r="B8" s="2">
        <v>4</v>
      </c>
    </row>
    <row r="9" spans="1:2" x14ac:dyDescent="0.25">
      <c r="A9" t="s">
        <v>13</v>
      </c>
      <c r="B9" s="2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53"/>
  <sheetViews>
    <sheetView tabSelected="1" topLeftCell="G1" workbookViewId="0">
      <selection activeCell="Z1" sqref="Z1"/>
    </sheetView>
  </sheetViews>
  <sheetFormatPr defaultRowHeight="15" x14ac:dyDescent="0.25"/>
  <cols>
    <col min="1" max="1" width="5.85546875" bestFit="1" customWidth="1"/>
    <col min="4" max="7" width="8" bestFit="1" customWidth="1"/>
    <col min="9" max="9" width="15.140625" customWidth="1"/>
    <col min="10" max="10" width="14.85546875" customWidth="1"/>
    <col min="25" max="25" width="10" bestFit="1" customWidth="1"/>
  </cols>
  <sheetData>
    <row r="1" spans="2:26" x14ac:dyDescent="0.25">
      <c r="X1" t="s">
        <v>12</v>
      </c>
      <c r="Y1">
        <f>SUM(Y4:Y53)</f>
        <v>125930205</v>
      </c>
      <c r="Z1">
        <f>SUM(Z4:Z53)</f>
        <v>18</v>
      </c>
    </row>
    <row r="2" spans="2:26" x14ac:dyDescent="0.25">
      <c r="L2" t="s">
        <v>17</v>
      </c>
      <c r="X2" t="s">
        <v>19</v>
      </c>
      <c r="Y2">
        <f>MAX(Y4:Y53)</f>
        <v>16699503</v>
      </c>
    </row>
    <row r="3" spans="2:26" x14ac:dyDescent="0.25"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14</v>
      </c>
      <c r="J3" t="s">
        <v>14</v>
      </c>
      <c r="K3" t="s">
        <v>15</v>
      </c>
      <c r="L3" t="s">
        <v>18</v>
      </c>
      <c r="M3">
        <v>2013</v>
      </c>
      <c r="N3">
        <v>2014</v>
      </c>
      <c r="O3">
        <v>2015</v>
      </c>
      <c r="P3">
        <v>2016</v>
      </c>
      <c r="Q3">
        <v>2017</v>
      </c>
      <c r="R3">
        <v>2018</v>
      </c>
      <c r="S3">
        <v>2019</v>
      </c>
      <c r="T3">
        <v>2020</v>
      </c>
      <c r="U3">
        <v>2021</v>
      </c>
      <c r="V3">
        <v>2022</v>
      </c>
      <c r="W3">
        <v>2023</v>
      </c>
      <c r="X3">
        <v>2024</v>
      </c>
      <c r="Y3">
        <v>2025</v>
      </c>
      <c r="Z3" t="s">
        <v>20</v>
      </c>
    </row>
    <row r="4" spans="2:26" x14ac:dyDescent="0.25">
      <c r="B4">
        <v>1</v>
      </c>
      <c r="C4" t="s">
        <v>0</v>
      </c>
      <c r="D4">
        <v>1415007</v>
      </c>
      <c r="E4">
        <v>1397195</v>
      </c>
      <c r="F4">
        <v>1499070</v>
      </c>
      <c r="G4">
        <v>1481105</v>
      </c>
      <c r="H4">
        <f>D4+E4</f>
        <v>2812202</v>
      </c>
      <c r="I4" t="b">
        <f>D4&lt;F4</f>
        <v>1</v>
      </c>
      <c r="J4" t="b">
        <f>E4&lt;G4</f>
        <v>1</v>
      </c>
      <c r="K4">
        <f>IF(AND(I4,J4),1,0)</f>
        <v>1</v>
      </c>
      <c r="L4">
        <f>ROUNDDOWN(N4/M4,4)</f>
        <v>1.0597000000000001</v>
      </c>
      <c r="M4">
        <f>E4+D4</f>
        <v>2812202</v>
      </c>
      <c r="N4">
        <f>F4+G4</f>
        <v>2980175</v>
      </c>
      <c r="O4">
        <f>IF(N4&gt;2*$M4,N4,ROUNDDOWN(N4*$L4,0))</f>
        <v>3158091</v>
      </c>
      <c r="P4">
        <f t="shared" ref="P4:Y4" si="0">IF(O4&gt;2*$M4,O4,ROUNDDOWN(O4*$L4,0))</f>
        <v>3346629</v>
      </c>
      <c r="Q4">
        <f t="shared" si="0"/>
        <v>3546422</v>
      </c>
      <c r="R4">
        <f t="shared" si="0"/>
        <v>3758143</v>
      </c>
      <c r="S4">
        <f t="shared" si="0"/>
        <v>3982504</v>
      </c>
      <c r="T4">
        <f t="shared" si="0"/>
        <v>4220259</v>
      </c>
      <c r="U4">
        <f t="shared" si="0"/>
        <v>4472208</v>
      </c>
      <c r="V4">
        <f t="shared" si="0"/>
        <v>4739198</v>
      </c>
      <c r="W4">
        <f t="shared" si="0"/>
        <v>5022128</v>
      </c>
      <c r="X4">
        <f t="shared" si="0"/>
        <v>5321949</v>
      </c>
      <c r="Y4">
        <f t="shared" si="0"/>
        <v>5639669</v>
      </c>
      <c r="Z4">
        <f>IF(Y4&gt;2*M4,1,0)</f>
        <v>1</v>
      </c>
    </row>
    <row r="5" spans="2:26" x14ac:dyDescent="0.25">
      <c r="B5">
        <v>2</v>
      </c>
      <c r="C5" t="s">
        <v>0</v>
      </c>
      <c r="D5">
        <v>1711390</v>
      </c>
      <c r="E5">
        <v>1641773</v>
      </c>
      <c r="F5">
        <v>1522030</v>
      </c>
      <c r="G5">
        <v>1618733</v>
      </c>
      <c r="H5">
        <f t="shared" ref="H5:H53" si="1">D5+E5</f>
        <v>3353163</v>
      </c>
      <c r="I5" t="b">
        <f t="shared" ref="I5:I53" si="2">D5&lt;F5</f>
        <v>0</v>
      </c>
      <c r="J5" t="b">
        <f>E5&lt;G5</f>
        <v>0</v>
      </c>
      <c r="K5">
        <f t="shared" ref="K5:K53" si="3">IF(AND(I5,J5),1,0)</f>
        <v>0</v>
      </c>
      <c r="L5">
        <f t="shared" ref="L5:L53" si="4">ROUNDDOWN(N5/M5,4)</f>
        <v>0.93659999999999999</v>
      </c>
      <c r="M5">
        <f t="shared" ref="M5:M53" si="5">E5+D5</f>
        <v>3353163</v>
      </c>
      <c r="N5">
        <f t="shared" ref="N5:N53" si="6">F5+G5</f>
        <v>3140763</v>
      </c>
      <c r="O5">
        <f t="shared" ref="O5:Y5" si="7">IF(N5&gt;2*$M5,N5,ROUNDDOWN(N5*$L5,0))</f>
        <v>2941638</v>
      </c>
      <c r="P5">
        <f t="shared" si="7"/>
        <v>2755138</v>
      </c>
      <c r="Q5">
        <f t="shared" si="7"/>
        <v>2580462</v>
      </c>
      <c r="R5">
        <f t="shared" si="7"/>
        <v>2416860</v>
      </c>
      <c r="S5">
        <f t="shared" si="7"/>
        <v>2263631</v>
      </c>
      <c r="T5">
        <f t="shared" si="7"/>
        <v>2120116</v>
      </c>
      <c r="U5">
        <f t="shared" si="7"/>
        <v>1985700</v>
      </c>
      <c r="V5">
        <f t="shared" si="7"/>
        <v>1859806</v>
      </c>
      <c r="W5">
        <f t="shared" si="7"/>
        <v>1741894</v>
      </c>
      <c r="X5">
        <f t="shared" si="7"/>
        <v>1631457</v>
      </c>
      <c r="Y5">
        <f t="shared" si="7"/>
        <v>1528022</v>
      </c>
      <c r="Z5">
        <f t="shared" ref="Z5:Z53" si="8">IF(Y5&gt;2*M5,1,0)</f>
        <v>0</v>
      </c>
    </row>
    <row r="6" spans="2:26" x14ac:dyDescent="0.25">
      <c r="B6">
        <v>3</v>
      </c>
      <c r="C6" t="s">
        <v>1</v>
      </c>
      <c r="D6">
        <v>1165105</v>
      </c>
      <c r="E6">
        <v>1278732</v>
      </c>
      <c r="F6">
        <v>1299953</v>
      </c>
      <c r="G6">
        <v>1191621</v>
      </c>
      <c r="H6">
        <f t="shared" si="1"/>
        <v>2443837</v>
      </c>
      <c r="I6" t="b">
        <f t="shared" si="2"/>
        <v>1</v>
      </c>
      <c r="J6" t="b">
        <f t="shared" ref="J5:J53" si="9">E6&lt;G6</f>
        <v>0</v>
      </c>
      <c r="K6">
        <f t="shared" si="3"/>
        <v>0</v>
      </c>
      <c r="L6">
        <f t="shared" si="4"/>
        <v>1.0195000000000001</v>
      </c>
      <c r="M6">
        <f t="shared" si="5"/>
        <v>2443837</v>
      </c>
      <c r="N6">
        <f t="shared" si="6"/>
        <v>2491574</v>
      </c>
      <c r="O6">
        <f t="shared" ref="O6:Y6" si="10">IF(N6&gt;2*$M6,N6,ROUNDDOWN(N6*$L6,0))</f>
        <v>2540159</v>
      </c>
      <c r="P6">
        <f t="shared" si="10"/>
        <v>2589692</v>
      </c>
      <c r="Q6">
        <f t="shared" si="10"/>
        <v>2640190</v>
      </c>
      <c r="R6">
        <f t="shared" si="10"/>
        <v>2691673</v>
      </c>
      <c r="S6">
        <f t="shared" si="10"/>
        <v>2744160</v>
      </c>
      <c r="T6">
        <f t="shared" si="10"/>
        <v>2797671</v>
      </c>
      <c r="U6">
        <f t="shared" si="10"/>
        <v>2852225</v>
      </c>
      <c r="V6">
        <f t="shared" si="10"/>
        <v>2907843</v>
      </c>
      <c r="W6">
        <f t="shared" si="10"/>
        <v>2964545</v>
      </c>
      <c r="X6">
        <f t="shared" si="10"/>
        <v>3022353</v>
      </c>
      <c r="Y6">
        <f t="shared" si="10"/>
        <v>3081288</v>
      </c>
      <c r="Z6">
        <f t="shared" si="8"/>
        <v>0</v>
      </c>
    </row>
    <row r="7" spans="2:26" x14ac:dyDescent="0.25">
      <c r="B7">
        <v>4</v>
      </c>
      <c r="C7" t="s">
        <v>0</v>
      </c>
      <c r="D7">
        <v>949065</v>
      </c>
      <c r="E7">
        <v>1026050</v>
      </c>
      <c r="F7">
        <v>688027</v>
      </c>
      <c r="G7">
        <v>723233</v>
      </c>
      <c r="H7">
        <f t="shared" si="1"/>
        <v>1975115</v>
      </c>
      <c r="I7" t="b">
        <f t="shared" si="2"/>
        <v>0</v>
      </c>
      <c r="J7" t="b">
        <f t="shared" si="9"/>
        <v>0</v>
      </c>
      <c r="K7">
        <f t="shared" si="3"/>
        <v>0</v>
      </c>
      <c r="L7">
        <f t="shared" si="4"/>
        <v>0.71450000000000002</v>
      </c>
      <c r="M7">
        <f t="shared" si="5"/>
        <v>1975115</v>
      </c>
      <c r="N7">
        <f t="shared" si="6"/>
        <v>1411260</v>
      </c>
      <c r="O7">
        <f t="shared" ref="O7:Y7" si="11">IF(N7&gt;2*$M7,N7,ROUNDDOWN(N7*$L7,0))</f>
        <v>1008345</v>
      </c>
      <c r="P7">
        <f t="shared" si="11"/>
        <v>720462</v>
      </c>
      <c r="Q7">
        <f t="shared" si="11"/>
        <v>514770</v>
      </c>
      <c r="R7">
        <f t="shared" si="11"/>
        <v>367803</v>
      </c>
      <c r="S7">
        <f t="shared" si="11"/>
        <v>262795</v>
      </c>
      <c r="T7">
        <f t="shared" si="11"/>
        <v>187767</v>
      </c>
      <c r="U7">
        <f t="shared" si="11"/>
        <v>134159</v>
      </c>
      <c r="V7">
        <f t="shared" si="11"/>
        <v>95856</v>
      </c>
      <c r="W7">
        <f t="shared" si="11"/>
        <v>68489</v>
      </c>
      <c r="X7">
        <f t="shared" si="11"/>
        <v>48935</v>
      </c>
      <c r="Y7">
        <f t="shared" si="11"/>
        <v>34964</v>
      </c>
      <c r="Z7">
        <f t="shared" si="8"/>
        <v>0</v>
      </c>
    </row>
    <row r="8" spans="2:26" x14ac:dyDescent="0.25">
      <c r="B8">
        <v>5</v>
      </c>
      <c r="C8" t="s">
        <v>2</v>
      </c>
      <c r="D8">
        <v>2436107</v>
      </c>
      <c r="E8">
        <v>2228622</v>
      </c>
      <c r="F8">
        <v>1831600</v>
      </c>
      <c r="G8">
        <v>1960624</v>
      </c>
      <c r="H8">
        <f t="shared" si="1"/>
        <v>4664729</v>
      </c>
      <c r="I8" t="b">
        <f t="shared" si="2"/>
        <v>0</v>
      </c>
      <c r="J8" t="b">
        <f t="shared" si="9"/>
        <v>0</v>
      </c>
      <c r="K8">
        <f t="shared" si="3"/>
        <v>0</v>
      </c>
      <c r="L8">
        <f t="shared" si="4"/>
        <v>0.81289999999999996</v>
      </c>
      <c r="M8">
        <f t="shared" si="5"/>
        <v>4664729</v>
      </c>
      <c r="N8">
        <f t="shared" si="6"/>
        <v>3792224</v>
      </c>
      <c r="O8">
        <f t="shared" ref="O8:Y8" si="12">IF(N8&gt;2*$M8,N8,ROUNDDOWN(N8*$L8,0))</f>
        <v>3082698</v>
      </c>
      <c r="P8">
        <f t="shared" si="12"/>
        <v>2505925</v>
      </c>
      <c r="Q8">
        <f t="shared" si="12"/>
        <v>2037066</v>
      </c>
      <c r="R8">
        <f t="shared" si="12"/>
        <v>1655930</v>
      </c>
      <c r="S8">
        <f t="shared" si="12"/>
        <v>1346105</v>
      </c>
      <c r="T8">
        <f t="shared" si="12"/>
        <v>1094248</v>
      </c>
      <c r="U8">
        <f t="shared" si="12"/>
        <v>889514</v>
      </c>
      <c r="V8">
        <f t="shared" si="12"/>
        <v>723085</v>
      </c>
      <c r="W8">
        <f t="shared" si="12"/>
        <v>587795</v>
      </c>
      <c r="X8">
        <f t="shared" si="12"/>
        <v>477818</v>
      </c>
      <c r="Y8">
        <f t="shared" si="12"/>
        <v>388418</v>
      </c>
      <c r="Z8">
        <f t="shared" si="8"/>
        <v>0</v>
      </c>
    </row>
    <row r="9" spans="2:26" x14ac:dyDescent="0.25">
      <c r="B9">
        <v>6</v>
      </c>
      <c r="C9" t="s">
        <v>0</v>
      </c>
      <c r="D9">
        <v>1846928</v>
      </c>
      <c r="E9">
        <v>1851433</v>
      </c>
      <c r="F9">
        <v>2125113</v>
      </c>
      <c r="G9">
        <v>2028635</v>
      </c>
      <c r="H9">
        <f t="shared" si="1"/>
        <v>3698361</v>
      </c>
      <c r="I9" t="b">
        <f t="shared" si="2"/>
        <v>1</v>
      </c>
      <c r="J9" t="b">
        <f t="shared" si="9"/>
        <v>1</v>
      </c>
      <c r="K9">
        <f t="shared" si="3"/>
        <v>1</v>
      </c>
      <c r="L9">
        <f t="shared" si="4"/>
        <v>1.1231</v>
      </c>
      <c r="M9">
        <f t="shared" si="5"/>
        <v>3698361</v>
      </c>
      <c r="N9">
        <f t="shared" si="6"/>
        <v>4153748</v>
      </c>
      <c r="O9">
        <f t="shared" ref="O9:Y9" si="13">IF(N9&gt;2*$M9,N9,ROUNDDOWN(N9*$L9,0))</f>
        <v>4665074</v>
      </c>
      <c r="P9">
        <f t="shared" si="13"/>
        <v>5239344</v>
      </c>
      <c r="Q9">
        <f t="shared" si="13"/>
        <v>5884307</v>
      </c>
      <c r="R9">
        <f t="shared" si="13"/>
        <v>6608665</v>
      </c>
      <c r="S9">
        <f t="shared" si="13"/>
        <v>7422191</v>
      </c>
      <c r="T9">
        <f t="shared" si="13"/>
        <v>7422191</v>
      </c>
      <c r="U9">
        <f t="shared" si="13"/>
        <v>7422191</v>
      </c>
      <c r="V9">
        <f t="shared" si="13"/>
        <v>7422191</v>
      </c>
      <c r="W9">
        <f t="shared" si="13"/>
        <v>7422191</v>
      </c>
      <c r="X9">
        <f t="shared" si="13"/>
        <v>7422191</v>
      </c>
      <c r="Y9">
        <f t="shared" si="13"/>
        <v>7422191</v>
      </c>
      <c r="Z9">
        <f t="shared" si="8"/>
        <v>1</v>
      </c>
    </row>
    <row r="10" spans="2:26" x14ac:dyDescent="0.25">
      <c r="B10">
        <v>7</v>
      </c>
      <c r="C10" t="s">
        <v>3</v>
      </c>
      <c r="D10">
        <v>3841577</v>
      </c>
      <c r="E10">
        <v>3848394</v>
      </c>
      <c r="F10">
        <v>3595975</v>
      </c>
      <c r="G10">
        <v>3123039</v>
      </c>
      <c r="H10">
        <f t="shared" si="1"/>
        <v>7689971</v>
      </c>
      <c r="I10" t="b">
        <f t="shared" si="2"/>
        <v>0</v>
      </c>
      <c r="J10" t="b">
        <f t="shared" si="9"/>
        <v>0</v>
      </c>
      <c r="K10">
        <f t="shared" si="3"/>
        <v>0</v>
      </c>
      <c r="L10">
        <f t="shared" si="4"/>
        <v>0.87370000000000003</v>
      </c>
      <c r="M10">
        <f t="shared" si="5"/>
        <v>7689971</v>
      </c>
      <c r="N10">
        <f t="shared" si="6"/>
        <v>6719014</v>
      </c>
      <c r="O10">
        <f t="shared" ref="O10:Y10" si="14">IF(N10&gt;2*$M10,N10,ROUNDDOWN(N10*$L10,0))</f>
        <v>5870402</v>
      </c>
      <c r="P10">
        <f t="shared" si="14"/>
        <v>5128970</v>
      </c>
      <c r="Q10">
        <f t="shared" si="14"/>
        <v>4481181</v>
      </c>
      <c r="R10">
        <f t="shared" si="14"/>
        <v>3915207</v>
      </c>
      <c r="S10">
        <f t="shared" si="14"/>
        <v>3420716</v>
      </c>
      <c r="T10">
        <f t="shared" si="14"/>
        <v>2988679</v>
      </c>
      <c r="U10">
        <f t="shared" si="14"/>
        <v>2611208</v>
      </c>
      <c r="V10">
        <f t="shared" si="14"/>
        <v>2281412</v>
      </c>
      <c r="W10">
        <f t="shared" si="14"/>
        <v>1993269</v>
      </c>
      <c r="X10">
        <f t="shared" si="14"/>
        <v>1741519</v>
      </c>
      <c r="Y10">
        <f t="shared" si="14"/>
        <v>1521565</v>
      </c>
      <c r="Z10">
        <f t="shared" si="8"/>
        <v>0</v>
      </c>
    </row>
    <row r="11" spans="2:26" x14ac:dyDescent="0.25">
      <c r="B11">
        <v>8</v>
      </c>
      <c r="C11" t="s">
        <v>2</v>
      </c>
      <c r="D11">
        <v>679557</v>
      </c>
      <c r="E11">
        <v>655500</v>
      </c>
      <c r="F11">
        <v>1012012</v>
      </c>
      <c r="G11">
        <v>1067022</v>
      </c>
      <c r="H11">
        <f t="shared" si="1"/>
        <v>1335057</v>
      </c>
      <c r="I11" t="b">
        <f t="shared" si="2"/>
        <v>1</v>
      </c>
      <c r="J11" t="b">
        <f t="shared" si="9"/>
        <v>1</v>
      </c>
      <c r="K11">
        <f t="shared" si="3"/>
        <v>1</v>
      </c>
      <c r="L11">
        <f t="shared" si="4"/>
        <v>1.5571999999999999</v>
      </c>
      <c r="M11">
        <f t="shared" si="5"/>
        <v>1335057</v>
      </c>
      <c r="N11">
        <f t="shared" si="6"/>
        <v>2079034</v>
      </c>
      <c r="O11">
        <f t="shared" ref="O11:Y11" si="15">IF(N11&gt;2*$M11,N11,ROUNDDOWN(N11*$L11,0))</f>
        <v>3237471</v>
      </c>
      <c r="P11">
        <f t="shared" si="15"/>
        <v>3237471</v>
      </c>
      <c r="Q11">
        <f t="shared" si="15"/>
        <v>3237471</v>
      </c>
      <c r="R11">
        <f t="shared" si="15"/>
        <v>3237471</v>
      </c>
      <c r="S11">
        <f t="shared" si="15"/>
        <v>3237471</v>
      </c>
      <c r="T11">
        <f t="shared" si="15"/>
        <v>3237471</v>
      </c>
      <c r="U11">
        <f t="shared" si="15"/>
        <v>3237471</v>
      </c>
      <c r="V11">
        <f t="shared" si="15"/>
        <v>3237471</v>
      </c>
      <c r="W11">
        <f t="shared" si="15"/>
        <v>3237471</v>
      </c>
      <c r="X11">
        <f t="shared" si="15"/>
        <v>3237471</v>
      </c>
      <c r="Y11">
        <f t="shared" si="15"/>
        <v>3237471</v>
      </c>
      <c r="Z11">
        <f t="shared" si="8"/>
        <v>1</v>
      </c>
    </row>
    <row r="12" spans="2:26" x14ac:dyDescent="0.25">
      <c r="B12">
        <v>9</v>
      </c>
      <c r="C12" t="s">
        <v>1</v>
      </c>
      <c r="D12">
        <v>1660998</v>
      </c>
      <c r="E12">
        <v>1630345</v>
      </c>
      <c r="F12">
        <v>1130119</v>
      </c>
      <c r="G12">
        <v>1080238</v>
      </c>
      <c r="H12">
        <f t="shared" si="1"/>
        <v>3291343</v>
      </c>
      <c r="I12" t="b">
        <f t="shared" si="2"/>
        <v>0</v>
      </c>
      <c r="J12" t="b">
        <f t="shared" si="9"/>
        <v>0</v>
      </c>
      <c r="K12">
        <f t="shared" si="3"/>
        <v>0</v>
      </c>
      <c r="L12">
        <f t="shared" si="4"/>
        <v>0.67149999999999999</v>
      </c>
      <c r="M12">
        <f t="shared" si="5"/>
        <v>3291343</v>
      </c>
      <c r="N12">
        <f t="shared" si="6"/>
        <v>2210357</v>
      </c>
      <c r="O12">
        <f t="shared" ref="O12:Y12" si="16">IF(N12&gt;2*$M12,N12,ROUNDDOWN(N12*$L12,0))</f>
        <v>1484254</v>
      </c>
      <c r="P12">
        <f t="shared" si="16"/>
        <v>996676</v>
      </c>
      <c r="Q12">
        <f t="shared" si="16"/>
        <v>669267</v>
      </c>
      <c r="R12">
        <f t="shared" si="16"/>
        <v>449412</v>
      </c>
      <c r="S12">
        <f t="shared" si="16"/>
        <v>301780</v>
      </c>
      <c r="T12">
        <f t="shared" si="16"/>
        <v>202645</v>
      </c>
      <c r="U12">
        <f t="shared" si="16"/>
        <v>136076</v>
      </c>
      <c r="V12">
        <f t="shared" si="16"/>
        <v>91375</v>
      </c>
      <c r="W12">
        <f t="shared" si="16"/>
        <v>61358</v>
      </c>
      <c r="X12">
        <f t="shared" si="16"/>
        <v>41201</v>
      </c>
      <c r="Y12">
        <f t="shared" si="16"/>
        <v>27666</v>
      </c>
      <c r="Z12">
        <f t="shared" si="8"/>
        <v>0</v>
      </c>
    </row>
    <row r="13" spans="2:26" x14ac:dyDescent="0.25">
      <c r="B13">
        <v>10</v>
      </c>
      <c r="C13" t="s">
        <v>1</v>
      </c>
      <c r="D13">
        <v>1157622</v>
      </c>
      <c r="E13">
        <v>1182345</v>
      </c>
      <c r="F13">
        <v>830785</v>
      </c>
      <c r="G13">
        <v>833779</v>
      </c>
      <c r="H13">
        <f t="shared" si="1"/>
        <v>2339967</v>
      </c>
      <c r="I13" t="b">
        <f t="shared" si="2"/>
        <v>0</v>
      </c>
      <c r="J13" t="b">
        <f t="shared" si="9"/>
        <v>0</v>
      </c>
      <c r="K13">
        <f t="shared" si="3"/>
        <v>0</v>
      </c>
      <c r="L13">
        <f t="shared" si="4"/>
        <v>0.71130000000000004</v>
      </c>
      <c r="M13">
        <f t="shared" si="5"/>
        <v>2339967</v>
      </c>
      <c r="N13">
        <f t="shared" si="6"/>
        <v>1664564</v>
      </c>
      <c r="O13">
        <f t="shared" ref="O13:Y13" si="17">IF(N13&gt;2*$M13,N13,ROUNDDOWN(N13*$L13,0))</f>
        <v>1184004</v>
      </c>
      <c r="P13">
        <f t="shared" si="17"/>
        <v>842182</v>
      </c>
      <c r="Q13">
        <f t="shared" si="17"/>
        <v>599044</v>
      </c>
      <c r="R13">
        <f t="shared" si="17"/>
        <v>426099</v>
      </c>
      <c r="S13">
        <f t="shared" si="17"/>
        <v>303084</v>
      </c>
      <c r="T13">
        <f t="shared" si="17"/>
        <v>215583</v>
      </c>
      <c r="U13">
        <f t="shared" si="17"/>
        <v>153344</v>
      </c>
      <c r="V13">
        <f t="shared" si="17"/>
        <v>109073</v>
      </c>
      <c r="W13">
        <f t="shared" si="17"/>
        <v>77583</v>
      </c>
      <c r="X13">
        <f t="shared" si="17"/>
        <v>55184</v>
      </c>
      <c r="Y13">
        <f t="shared" si="17"/>
        <v>39252</v>
      </c>
      <c r="Z13">
        <f t="shared" si="8"/>
        <v>0</v>
      </c>
    </row>
    <row r="14" spans="2:26" x14ac:dyDescent="0.25">
      <c r="B14">
        <v>11</v>
      </c>
      <c r="C14" t="s">
        <v>0</v>
      </c>
      <c r="D14">
        <v>1987047</v>
      </c>
      <c r="E14">
        <v>1996208</v>
      </c>
      <c r="F14">
        <v>2053892</v>
      </c>
      <c r="G14">
        <v>1697247</v>
      </c>
      <c r="H14">
        <f t="shared" si="1"/>
        <v>3983255</v>
      </c>
      <c r="I14" t="b">
        <f t="shared" si="2"/>
        <v>1</v>
      </c>
      <c r="J14" t="b">
        <f t="shared" si="9"/>
        <v>0</v>
      </c>
      <c r="K14">
        <f t="shared" si="3"/>
        <v>0</v>
      </c>
      <c r="L14">
        <f t="shared" si="4"/>
        <v>0.94169999999999998</v>
      </c>
      <c r="M14">
        <f t="shared" si="5"/>
        <v>3983255</v>
      </c>
      <c r="N14">
        <f t="shared" si="6"/>
        <v>3751139</v>
      </c>
      <c r="O14">
        <f t="shared" ref="O14:Y14" si="18">IF(N14&gt;2*$M14,N14,ROUNDDOWN(N14*$L14,0))</f>
        <v>3532447</v>
      </c>
      <c r="P14">
        <f t="shared" si="18"/>
        <v>3326505</v>
      </c>
      <c r="Q14">
        <f t="shared" si="18"/>
        <v>3132569</v>
      </c>
      <c r="R14">
        <f t="shared" si="18"/>
        <v>2949940</v>
      </c>
      <c r="S14">
        <f t="shared" si="18"/>
        <v>2777958</v>
      </c>
      <c r="T14">
        <f t="shared" si="18"/>
        <v>2616003</v>
      </c>
      <c r="U14">
        <f t="shared" si="18"/>
        <v>2463490</v>
      </c>
      <c r="V14">
        <f t="shared" si="18"/>
        <v>2319868</v>
      </c>
      <c r="W14">
        <f t="shared" si="18"/>
        <v>2184619</v>
      </c>
      <c r="X14">
        <f t="shared" si="18"/>
        <v>2057255</v>
      </c>
      <c r="Y14">
        <f t="shared" si="18"/>
        <v>1937317</v>
      </c>
      <c r="Z14">
        <f t="shared" si="8"/>
        <v>0</v>
      </c>
    </row>
    <row r="15" spans="2:26" x14ac:dyDescent="0.25">
      <c r="B15">
        <v>12</v>
      </c>
      <c r="C15" t="s">
        <v>1</v>
      </c>
      <c r="D15">
        <v>3997724</v>
      </c>
      <c r="E15">
        <v>3690756</v>
      </c>
      <c r="F15">
        <v>4339393</v>
      </c>
      <c r="G15">
        <v>4639643</v>
      </c>
      <c r="H15">
        <f t="shared" si="1"/>
        <v>7688480</v>
      </c>
      <c r="I15" t="b">
        <f t="shared" si="2"/>
        <v>1</v>
      </c>
      <c r="J15" t="b">
        <f t="shared" si="9"/>
        <v>1</v>
      </c>
      <c r="K15">
        <f t="shared" si="3"/>
        <v>1</v>
      </c>
      <c r="L15">
        <f t="shared" si="4"/>
        <v>1.1677999999999999</v>
      </c>
      <c r="M15">
        <f t="shared" si="5"/>
        <v>7688480</v>
      </c>
      <c r="N15">
        <f t="shared" si="6"/>
        <v>8979036</v>
      </c>
      <c r="O15">
        <f t="shared" ref="O15:Y15" si="19">IF(N15&gt;2*$M15,N15,ROUNDDOWN(N15*$L15,0))</f>
        <v>10485718</v>
      </c>
      <c r="P15">
        <f t="shared" si="19"/>
        <v>12245221</v>
      </c>
      <c r="Q15">
        <f t="shared" si="19"/>
        <v>14299969</v>
      </c>
      <c r="R15">
        <f t="shared" si="19"/>
        <v>16699503</v>
      </c>
      <c r="S15">
        <f t="shared" si="19"/>
        <v>16699503</v>
      </c>
      <c r="T15">
        <f t="shared" si="19"/>
        <v>16699503</v>
      </c>
      <c r="U15">
        <f t="shared" si="19"/>
        <v>16699503</v>
      </c>
      <c r="V15">
        <f t="shared" si="19"/>
        <v>16699503</v>
      </c>
      <c r="W15">
        <f t="shared" si="19"/>
        <v>16699503</v>
      </c>
      <c r="X15">
        <f t="shared" si="19"/>
        <v>16699503</v>
      </c>
      <c r="Y15">
        <f t="shared" si="19"/>
        <v>16699503</v>
      </c>
      <c r="Z15">
        <f t="shared" si="8"/>
        <v>1</v>
      </c>
    </row>
    <row r="16" spans="2:26" x14ac:dyDescent="0.25">
      <c r="B16">
        <v>13</v>
      </c>
      <c r="C16" t="s">
        <v>2</v>
      </c>
      <c r="D16">
        <v>996113</v>
      </c>
      <c r="E16">
        <v>964279</v>
      </c>
      <c r="F16">
        <v>1012487</v>
      </c>
      <c r="G16">
        <v>1128940</v>
      </c>
      <c r="H16">
        <f t="shared" si="1"/>
        <v>1960392</v>
      </c>
      <c r="I16" t="b">
        <f t="shared" si="2"/>
        <v>1</v>
      </c>
      <c r="J16" t="b">
        <f t="shared" si="9"/>
        <v>1</v>
      </c>
      <c r="K16">
        <f t="shared" si="3"/>
        <v>1</v>
      </c>
      <c r="L16">
        <f t="shared" si="4"/>
        <v>1.0923</v>
      </c>
      <c r="M16">
        <f t="shared" si="5"/>
        <v>1960392</v>
      </c>
      <c r="N16">
        <f t="shared" si="6"/>
        <v>2141427</v>
      </c>
      <c r="O16">
        <f t="shared" ref="O16:Y16" si="20">IF(N16&gt;2*$M16,N16,ROUNDDOWN(N16*$L16,0))</f>
        <v>2339080</v>
      </c>
      <c r="P16">
        <f t="shared" si="20"/>
        <v>2554977</v>
      </c>
      <c r="Q16">
        <f t="shared" si="20"/>
        <v>2790801</v>
      </c>
      <c r="R16">
        <f t="shared" si="20"/>
        <v>3048391</v>
      </c>
      <c r="S16">
        <f t="shared" si="20"/>
        <v>3329757</v>
      </c>
      <c r="T16">
        <f t="shared" si="20"/>
        <v>3637093</v>
      </c>
      <c r="U16">
        <f t="shared" si="20"/>
        <v>3972796</v>
      </c>
      <c r="V16">
        <f t="shared" si="20"/>
        <v>3972796</v>
      </c>
      <c r="W16">
        <f t="shared" si="20"/>
        <v>3972796</v>
      </c>
      <c r="X16">
        <f t="shared" si="20"/>
        <v>3972796</v>
      </c>
      <c r="Y16">
        <f t="shared" si="20"/>
        <v>3972796</v>
      </c>
      <c r="Z16">
        <f t="shared" si="8"/>
        <v>1</v>
      </c>
    </row>
    <row r="17" spans="2:26" x14ac:dyDescent="0.25">
      <c r="B17">
        <v>14</v>
      </c>
      <c r="C17" t="s">
        <v>2</v>
      </c>
      <c r="D17">
        <v>1143634</v>
      </c>
      <c r="E17">
        <v>1033836</v>
      </c>
      <c r="F17">
        <v>909534</v>
      </c>
      <c r="G17">
        <v>856349</v>
      </c>
      <c r="H17">
        <f t="shared" si="1"/>
        <v>2177470</v>
      </c>
      <c r="I17" t="b">
        <f t="shared" si="2"/>
        <v>0</v>
      </c>
      <c r="J17" t="b">
        <f t="shared" si="9"/>
        <v>0</v>
      </c>
      <c r="K17">
        <f t="shared" si="3"/>
        <v>0</v>
      </c>
      <c r="L17">
        <f t="shared" si="4"/>
        <v>0.81089999999999995</v>
      </c>
      <c r="M17">
        <f t="shared" si="5"/>
        <v>2177470</v>
      </c>
      <c r="N17">
        <f t="shared" si="6"/>
        <v>1765883</v>
      </c>
      <c r="O17">
        <f t="shared" ref="O17:Y17" si="21">IF(N17&gt;2*$M17,N17,ROUNDDOWN(N17*$L17,0))</f>
        <v>1431954</v>
      </c>
      <c r="P17">
        <f t="shared" si="21"/>
        <v>1161171</v>
      </c>
      <c r="Q17">
        <f t="shared" si="21"/>
        <v>941593</v>
      </c>
      <c r="R17">
        <f t="shared" si="21"/>
        <v>763537</v>
      </c>
      <c r="S17">
        <f t="shared" si="21"/>
        <v>619152</v>
      </c>
      <c r="T17">
        <f t="shared" si="21"/>
        <v>502070</v>
      </c>
      <c r="U17">
        <f t="shared" si="21"/>
        <v>407128</v>
      </c>
      <c r="V17">
        <f t="shared" si="21"/>
        <v>330140</v>
      </c>
      <c r="W17">
        <f t="shared" si="21"/>
        <v>267710</v>
      </c>
      <c r="X17">
        <f t="shared" si="21"/>
        <v>217086</v>
      </c>
      <c r="Y17">
        <f t="shared" si="21"/>
        <v>176035</v>
      </c>
      <c r="Z17">
        <f t="shared" si="8"/>
        <v>0</v>
      </c>
    </row>
    <row r="18" spans="2:26" x14ac:dyDescent="0.25">
      <c r="B18">
        <v>15</v>
      </c>
      <c r="C18" t="s">
        <v>2</v>
      </c>
      <c r="D18">
        <v>2549276</v>
      </c>
      <c r="E18">
        <v>2584751</v>
      </c>
      <c r="F18">
        <v>2033079</v>
      </c>
      <c r="G18">
        <v>2066918</v>
      </c>
      <c r="H18">
        <f t="shared" si="1"/>
        <v>5134027</v>
      </c>
      <c r="I18" t="b">
        <f t="shared" si="2"/>
        <v>0</v>
      </c>
      <c r="J18" t="b">
        <f t="shared" si="9"/>
        <v>0</v>
      </c>
      <c r="K18">
        <f t="shared" si="3"/>
        <v>0</v>
      </c>
      <c r="L18">
        <f t="shared" si="4"/>
        <v>0.79849999999999999</v>
      </c>
      <c r="M18">
        <f t="shared" si="5"/>
        <v>5134027</v>
      </c>
      <c r="N18">
        <f t="shared" si="6"/>
        <v>4099997</v>
      </c>
      <c r="O18">
        <f t="shared" ref="O18:Y18" si="22">IF(N18&gt;2*$M18,N18,ROUNDDOWN(N18*$L18,0))</f>
        <v>3273847</v>
      </c>
      <c r="P18">
        <f t="shared" si="22"/>
        <v>2614166</v>
      </c>
      <c r="Q18">
        <f t="shared" si="22"/>
        <v>2087411</v>
      </c>
      <c r="R18">
        <f t="shared" si="22"/>
        <v>1666797</v>
      </c>
      <c r="S18">
        <f t="shared" si="22"/>
        <v>1330937</v>
      </c>
      <c r="T18">
        <f t="shared" si="22"/>
        <v>1062753</v>
      </c>
      <c r="U18">
        <f t="shared" si="22"/>
        <v>848608</v>
      </c>
      <c r="V18">
        <f t="shared" si="22"/>
        <v>677613</v>
      </c>
      <c r="W18">
        <f t="shared" si="22"/>
        <v>541073</v>
      </c>
      <c r="X18">
        <f t="shared" si="22"/>
        <v>432046</v>
      </c>
      <c r="Y18">
        <f t="shared" si="22"/>
        <v>344988</v>
      </c>
      <c r="Z18">
        <f t="shared" si="8"/>
        <v>0</v>
      </c>
    </row>
    <row r="19" spans="2:26" x14ac:dyDescent="0.25">
      <c r="B19">
        <v>16</v>
      </c>
      <c r="C19" t="s">
        <v>1</v>
      </c>
      <c r="D19">
        <v>1367212</v>
      </c>
      <c r="E19">
        <v>1361389</v>
      </c>
      <c r="F19">
        <v>1572320</v>
      </c>
      <c r="G19">
        <v>1836258</v>
      </c>
      <c r="H19">
        <f t="shared" si="1"/>
        <v>2728601</v>
      </c>
      <c r="I19" t="b">
        <f t="shared" si="2"/>
        <v>1</v>
      </c>
      <c r="J19" t="b">
        <f t="shared" si="9"/>
        <v>1</v>
      </c>
      <c r="K19">
        <f t="shared" si="3"/>
        <v>1</v>
      </c>
      <c r="L19">
        <f t="shared" si="4"/>
        <v>1.2492000000000001</v>
      </c>
      <c r="M19">
        <f t="shared" si="5"/>
        <v>2728601</v>
      </c>
      <c r="N19">
        <f t="shared" si="6"/>
        <v>3408578</v>
      </c>
      <c r="O19">
        <f t="shared" ref="O19:Y19" si="23">IF(N19&gt;2*$M19,N19,ROUNDDOWN(N19*$L19,0))</f>
        <v>4257995</v>
      </c>
      <c r="P19">
        <f t="shared" si="23"/>
        <v>5319087</v>
      </c>
      <c r="Q19">
        <f t="shared" si="23"/>
        <v>6644603</v>
      </c>
      <c r="R19">
        <f t="shared" si="23"/>
        <v>6644603</v>
      </c>
      <c r="S19">
        <f t="shared" si="23"/>
        <v>6644603</v>
      </c>
      <c r="T19">
        <f t="shared" si="23"/>
        <v>6644603</v>
      </c>
      <c r="U19">
        <f t="shared" si="23"/>
        <v>6644603</v>
      </c>
      <c r="V19">
        <f t="shared" si="23"/>
        <v>6644603</v>
      </c>
      <c r="W19">
        <f t="shared" si="23"/>
        <v>6644603</v>
      </c>
      <c r="X19">
        <f t="shared" si="23"/>
        <v>6644603</v>
      </c>
      <c r="Y19">
        <f t="shared" si="23"/>
        <v>6644603</v>
      </c>
      <c r="Z19">
        <f t="shared" si="8"/>
        <v>1</v>
      </c>
    </row>
    <row r="20" spans="2:26" x14ac:dyDescent="0.25">
      <c r="B20">
        <v>17</v>
      </c>
      <c r="C20" t="s">
        <v>2</v>
      </c>
      <c r="D20">
        <v>2567464</v>
      </c>
      <c r="E20">
        <v>2441857</v>
      </c>
      <c r="F20">
        <v>1524132</v>
      </c>
      <c r="G20">
        <v>1496810</v>
      </c>
      <c r="H20">
        <f t="shared" si="1"/>
        <v>5009321</v>
      </c>
      <c r="I20" t="b">
        <f t="shared" si="2"/>
        <v>0</v>
      </c>
      <c r="J20" t="b">
        <f t="shared" si="9"/>
        <v>0</v>
      </c>
      <c r="K20">
        <f t="shared" si="3"/>
        <v>0</v>
      </c>
      <c r="L20">
        <f t="shared" si="4"/>
        <v>0.60299999999999998</v>
      </c>
      <c r="M20">
        <f t="shared" si="5"/>
        <v>5009321</v>
      </c>
      <c r="N20">
        <f t="shared" si="6"/>
        <v>3020942</v>
      </c>
      <c r="O20">
        <f t="shared" ref="O20:Y20" si="24">IF(N20&gt;2*$M20,N20,ROUNDDOWN(N20*$L20,0))</f>
        <v>1821628</v>
      </c>
      <c r="P20">
        <f t="shared" si="24"/>
        <v>1098441</v>
      </c>
      <c r="Q20">
        <f t="shared" si="24"/>
        <v>662359</v>
      </c>
      <c r="R20">
        <f t="shared" si="24"/>
        <v>399402</v>
      </c>
      <c r="S20">
        <f t="shared" si="24"/>
        <v>240839</v>
      </c>
      <c r="T20">
        <f t="shared" si="24"/>
        <v>145225</v>
      </c>
      <c r="U20">
        <f t="shared" si="24"/>
        <v>87570</v>
      </c>
      <c r="V20">
        <f t="shared" si="24"/>
        <v>52804</v>
      </c>
      <c r="W20">
        <f t="shared" si="24"/>
        <v>31840</v>
      </c>
      <c r="X20">
        <f t="shared" si="24"/>
        <v>19199</v>
      </c>
      <c r="Y20">
        <f t="shared" si="24"/>
        <v>11576</v>
      </c>
      <c r="Z20">
        <f t="shared" si="8"/>
        <v>0</v>
      </c>
    </row>
    <row r="21" spans="2:26" x14ac:dyDescent="0.25">
      <c r="B21">
        <v>18</v>
      </c>
      <c r="C21" t="s">
        <v>0</v>
      </c>
      <c r="D21">
        <v>1334060</v>
      </c>
      <c r="E21">
        <v>1395231</v>
      </c>
      <c r="F21">
        <v>578655</v>
      </c>
      <c r="G21">
        <v>677663</v>
      </c>
      <c r="H21">
        <f t="shared" si="1"/>
        <v>2729291</v>
      </c>
      <c r="I21" t="b">
        <f t="shared" si="2"/>
        <v>0</v>
      </c>
      <c r="J21" t="b">
        <f t="shared" si="9"/>
        <v>0</v>
      </c>
      <c r="K21">
        <f t="shared" si="3"/>
        <v>0</v>
      </c>
      <c r="L21">
        <f t="shared" si="4"/>
        <v>0.46029999999999999</v>
      </c>
      <c r="M21">
        <f t="shared" si="5"/>
        <v>2729291</v>
      </c>
      <c r="N21">
        <f t="shared" si="6"/>
        <v>1256318</v>
      </c>
      <c r="O21">
        <f t="shared" ref="O21:Y21" si="25">IF(N21&gt;2*$M21,N21,ROUNDDOWN(N21*$L21,0))</f>
        <v>578283</v>
      </c>
      <c r="P21">
        <f t="shared" si="25"/>
        <v>266183</v>
      </c>
      <c r="Q21">
        <f t="shared" si="25"/>
        <v>122524</v>
      </c>
      <c r="R21">
        <f t="shared" si="25"/>
        <v>56397</v>
      </c>
      <c r="S21">
        <f t="shared" si="25"/>
        <v>25959</v>
      </c>
      <c r="T21">
        <f t="shared" si="25"/>
        <v>11948</v>
      </c>
      <c r="U21">
        <f t="shared" si="25"/>
        <v>5499</v>
      </c>
      <c r="V21">
        <f t="shared" si="25"/>
        <v>2531</v>
      </c>
      <c r="W21">
        <f t="shared" si="25"/>
        <v>1165</v>
      </c>
      <c r="X21">
        <f t="shared" si="25"/>
        <v>536</v>
      </c>
      <c r="Y21">
        <f t="shared" si="25"/>
        <v>246</v>
      </c>
      <c r="Z21">
        <f t="shared" si="8"/>
        <v>0</v>
      </c>
    </row>
    <row r="22" spans="2:26" x14ac:dyDescent="0.25">
      <c r="B22">
        <v>19</v>
      </c>
      <c r="C22" t="s">
        <v>1</v>
      </c>
      <c r="D22">
        <v>2976209</v>
      </c>
      <c r="E22">
        <v>3199665</v>
      </c>
      <c r="F22">
        <v>1666477</v>
      </c>
      <c r="G22">
        <v>1759240</v>
      </c>
      <c r="H22">
        <f t="shared" si="1"/>
        <v>6175874</v>
      </c>
      <c r="I22" t="b">
        <f t="shared" si="2"/>
        <v>0</v>
      </c>
      <c r="J22" t="b">
        <f t="shared" si="9"/>
        <v>0</v>
      </c>
      <c r="K22">
        <f t="shared" si="3"/>
        <v>0</v>
      </c>
      <c r="L22">
        <f t="shared" si="4"/>
        <v>0.55459999999999998</v>
      </c>
      <c r="M22">
        <f t="shared" si="5"/>
        <v>6175874</v>
      </c>
      <c r="N22">
        <f t="shared" si="6"/>
        <v>3425717</v>
      </c>
      <c r="O22">
        <f t="shared" ref="O22:Y22" si="26">IF(N22&gt;2*$M22,N22,ROUNDDOWN(N22*$L22,0))</f>
        <v>1899902</v>
      </c>
      <c r="P22">
        <f t="shared" si="26"/>
        <v>1053685</v>
      </c>
      <c r="Q22">
        <f t="shared" si="26"/>
        <v>584373</v>
      </c>
      <c r="R22">
        <f t="shared" si="26"/>
        <v>324093</v>
      </c>
      <c r="S22">
        <f t="shared" si="26"/>
        <v>179741</v>
      </c>
      <c r="T22">
        <f t="shared" si="26"/>
        <v>99684</v>
      </c>
      <c r="U22">
        <f t="shared" si="26"/>
        <v>55284</v>
      </c>
      <c r="V22">
        <f t="shared" si="26"/>
        <v>30660</v>
      </c>
      <c r="W22">
        <f t="shared" si="26"/>
        <v>17004</v>
      </c>
      <c r="X22">
        <f t="shared" si="26"/>
        <v>9430</v>
      </c>
      <c r="Y22">
        <f t="shared" si="26"/>
        <v>5229</v>
      </c>
      <c r="Z22">
        <f t="shared" si="8"/>
        <v>0</v>
      </c>
    </row>
    <row r="23" spans="2:26" x14ac:dyDescent="0.25">
      <c r="B23">
        <v>20</v>
      </c>
      <c r="C23" t="s">
        <v>1</v>
      </c>
      <c r="D23">
        <v>1443351</v>
      </c>
      <c r="E23">
        <v>1565539</v>
      </c>
      <c r="F23">
        <v>1355276</v>
      </c>
      <c r="G23">
        <v>1423414</v>
      </c>
      <c r="H23">
        <f t="shared" si="1"/>
        <v>3008890</v>
      </c>
      <c r="I23" t="b">
        <f t="shared" si="2"/>
        <v>0</v>
      </c>
      <c r="J23" t="b">
        <f t="shared" si="9"/>
        <v>0</v>
      </c>
      <c r="K23">
        <f t="shared" si="3"/>
        <v>0</v>
      </c>
      <c r="L23">
        <f t="shared" si="4"/>
        <v>0.9234</v>
      </c>
      <c r="M23">
        <f t="shared" si="5"/>
        <v>3008890</v>
      </c>
      <c r="N23">
        <f t="shared" si="6"/>
        <v>2778690</v>
      </c>
      <c r="O23">
        <f t="shared" ref="O23:Y23" si="27">IF(N23&gt;2*$M23,N23,ROUNDDOWN(N23*$L23,0))</f>
        <v>2565842</v>
      </c>
      <c r="P23">
        <f t="shared" si="27"/>
        <v>2369298</v>
      </c>
      <c r="Q23">
        <f t="shared" si="27"/>
        <v>2187809</v>
      </c>
      <c r="R23">
        <f t="shared" si="27"/>
        <v>2020222</v>
      </c>
      <c r="S23">
        <f t="shared" si="27"/>
        <v>1865472</v>
      </c>
      <c r="T23">
        <f t="shared" si="27"/>
        <v>1722576</v>
      </c>
      <c r="U23">
        <f t="shared" si="27"/>
        <v>1590626</v>
      </c>
      <c r="V23">
        <f t="shared" si="27"/>
        <v>1468784</v>
      </c>
      <c r="W23">
        <f t="shared" si="27"/>
        <v>1356275</v>
      </c>
      <c r="X23">
        <f t="shared" si="27"/>
        <v>1252384</v>
      </c>
      <c r="Y23">
        <f t="shared" si="27"/>
        <v>1156451</v>
      </c>
      <c r="Z23">
        <f t="shared" si="8"/>
        <v>0</v>
      </c>
    </row>
    <row r="24" spans="2:26" x14ac:dyDescent="0.25">
      <c r="B24">
        <v>21</v>
      </c>
      <c r="C24" t="s">
        <v>2</v>
      </c>
      <c r="D24">
        <v>2486640</v>
      </c>
      <c r="E24">
        <v>2265936</v>
      </c>
      <c r="F24">
        <v>297424</v>
      </c>
      <c r="G24">
        <v>274759</v>
      </c>
      <c r="H24">
        <f t="shared" si="1"/>
        <v>4752576</v>
      </c>
      <c r="I24" t="b">
        <f t="shared" si="2"/>
        <v>0</v>
      </c>
      <c r="J24" t="b">
        <f t="shared" si="9"/>
        <v>0</v>
      </c>
      <c r="K24">
        <f t="shared" si="3"/>
        <v>0</v>
      </c>
      <c r="L24">
        <f t="shared" si="4"/>
        <v>0.1203</v>
      </c>
      <c r="M24">
        <f t="shared" si="5"/>
        <v>4752576</v>
      </c>
      <c r="N24">
        <f t="shared" si="6"/>
        <v>572183</v>
      </c>
      <c r="O24">
        <f t="shared" ref="O24:Y24" si="28">IF(N24&gt;2*$M24,N24,ROUNDDOWN(N24*$L24,0))</f>
        <v>68833</v>
      </c>
      <c r="P24">
        <f t="shared" si="28"/>
        <v>8280</v>
      </c>
      <c r="Q24">
        <f t="shared" si="28"/>
        <v>996</v>
      </c>
      <c r="R24">
        <f t="shared" si="28"/>
        <v>119</v>
      </c>
      <c r="S24">
        <f t="shared" si="28"/>
        <v>14</v>
      </c>
      <c r="T24">
        <f t="shared" si="28"/>
        <v>1</v>
      </c>
      <c r="U24">
        <f t="shared" si="28"/>
        <v>0</v>
      </c>
      <c r="V24">
        <f t="shared" si="28"/>
        <v>0</v>
      </c>
      <c r="W24">
        <f t="shared" si="28"/>
        <v>0</v>
      </c>
      <c r="X24">
        <f t="shared" si="28"/>
        <v>0</v>
      </c>
      <c r="Y24">
        <f t="shared" si="28"/>
        <v>0</v>
      </c>
      <c r="Z24">
        <f t="shared" si="8"/>
        <v>0</v>
      </c>
    </row>
    <row r="25" spans="2:26" x14ac:dyDescent="0.25">
      <c r="B25">
        <v>22</v>
      </c>
      <c r="C25" t="s">
        <v>3</v>
      </c>
      <c r="D25">
        <v>685438</v>
      </c>
      <c r="E25">
        <v>749124</v>
      </c>
      <c r="F25">
        <v>2697677</v>
      </c>
      <c r="G25">
        <v>2821550</v>
      </c>
      <c r="H25">
        <f t="shared" si="1"/>
        <v>1434562</v>
      </c>
      <c r="I25" t="b">
        <f t="shared" si="2"/>
        <v>1</v>
      </c>
      <c r="J25" t="b">
        <f t="shared" si="9"/>
        <v>1</v>
      </c>
      <c r="K25">
        <f t="shared" si="3"/>
        <v>1</v>
      </c>
      <c r="L25">
        <f t="shared" si="4"/>
        <v>3.8473000000000002</v>
      </c>
      <c r="M25">
        <f t="shared" si="5"/>
        <v>1434562</v>
      </c>
      <c r="N25">
        <f t="shared" si="6"/>
        <v>5519227</v>
      </c>
      <c r="O25">
        <f t="shared" ref="O25:Y25" si="29">IF(N25&gt;2*$M25,N25,ROUNDDOWN(N25*$L25,0))</f>
        <v>5519227</v>
      </c>
      <c r="P25">
        <f t="shared" si="29"/>
        <v>5519227</v>
      </c>
      <c r="Q25">
        <f t="shared" si="29"/>
        <v>5519227</v>
      </c>
      <c r="R25">
        <f t="shared" si="29"/>
        <v>5519227</v>
      </c>
      <c r="S25">
        <f t="shared" si="29"/>
        <v>5519227</v>
      </c>
      <c r="T25">
        <f t="shared" si="29"/>
        <v>5519227</v>
      </c>
      <c r="U25">
        <f t="shared" si="29"/>
        <v>5519227</v>
      </c>
      <c r="V25">
        <f t="shared" si="29"/>
        <v>5519227</v>
      </c>
      <c r="W25">
        <f t="shared" si="29"/>
        <v>5519227</v>
      </c>
      <c r="X25">
        <f t="shared" si="29"/>
        <v>5519227</v>
      </c>
      <c r="Y25">
        <f t="shared" si="29"/>
        <v>5519227</v>
      </c>
      <c r="Z25">
        <f t="shared" si="8"/>
        <v>1</v>
      </c>
    </row>
    <row r="26" spans="2:26" x14ac:dyDescent="0.25">
      <c r="B26">
        <v>23</v>
      </c>
      <c r="C26" t="s">
        <v>3</v>
      </c>
      <c r="D26">
        <v>2166753</v>
      </c>
      <c r="E26">
        <v>2338698</v>
      </c>
      <c r="F26">
        <v>1681433</v>
      </c>
      <c r="G26">
        <v>1592443</v>
      </c>
      <c r="H26">
        <f t="shared" si="1"/>
        <v>4505451</v>
      </c>
      <c r="I26" t="b">
        <f t="shared" si="2"/>
        <v>0</v>
      </c>
      <c r="J26" t="b">
        <f t="shared" si="9"/>
        <v>0</v>
      </c>
      <c r="K26">
        <f t="shared" si="3"/>
        <v>0</v>
      </c>
      <c r="L26">
        <f t="shared" si="4"/>
        <v>0.72660000000000002</v>
      </c>
      <c r="M26">
        <f t="shared" si="5"/>
        <v>4505451</v>
      </c>
      <c r="N26">
        <f t="shared" si="6"/>
        <v>3273876</v>
      </c>
      <c r="O26">
        <f t="shared" ref="O26:Y26" si="30">IF(N26&gt;2*$M26,N26,ROUNDDOWN(N26*$L26,0))</f>
        <v>2378798</v>
      </c>
      <c r="P26">
        <f t="shared" si="30"/>
        <v>1728434</v>
      </c>
      <c r="Q26">
        <f t="shared" si="30"/>
        <v>1255880</v>
      </c>
      <c r="R26">
        <f t="shared" si="30"/>
        <v>912522</v>
      </c>
      <c r="S26">
        <f t="shared" si="30"/>
        <v>663038</v>
      </c>
      <c r="T26">
        <f t="shared" si="30"/>
        <v>481763</v>
      </c>
      <c r="U26">
        <f t="shared" si="30"/>
        <v>350048</v>
      </c>
      <c r="V26">
        <f t="shared" si="30"/>
        <v>254344</v>
      </c>
      <c r="W26">
        <f t="shared" si="30"/>
        <v>184806</v>
      </c>
      <c r="X26">
        <f t="shared" si="30"/>
        <v>134280</v>
      </c>
      <c r="Y26">
        <f t="shared" si="30"/>
        <v>97567</v>
      </c>
      <c r="Z26">
        <f t="shared" si="8"/>
        <v>0</v>
      </c>
    </row>
    <row r="27" spans="2:26" x14ac:dyDescent="0.25">
      <c r="B27">
        <v>24</v>
      </c>
      <c r="C27" t="s">
        <v>1</v>
      </c>
      <c r="D27">
        <v>643177</v>
      </c>
      <c r="E27">
        <v>684187</v>
      </c>
      <c r="F27">
        <v>796213</v>
      </c>
      <c r="G27">
        <v>867904</v>
      </c>
      <c r="H27">
        <f t="shared" si="1"/>
        <v>1327364</v>
      </c>
      <c r="I27" t="b">
        <f t="shared" si="2"/>
        <v>1</v>
      </c>
      <c r="J27" t="b">
        <f t="shared" si="9"/>
        <v>1</v>
      </c>
      <c r="K27">
        <f t="shared" si="3"/>
        <v>1</v>
      </c>
      <c r="L27">
        <f t="shared" si="4"/>
        <v>1.2537</v>
      </c>
      <c r="M27">
        <f t="shared" si="5"/>
        <v>1327364</v>
      </c>
      <c r="N27">
        <f t="shared" si="6"/>
        <v>1664117</v>
      </c>
      <c r="O27">
        <f t="shared" ref="O27:Y27" si="31">IF(N27&gt;2*$M27,N27,ROUNDDOWN(N27*$L27,0))</f>
        <v>2086303</v>
      </c>
      <c r="P27">
        <f t="shared" si="31"/>
        <v>2615598</v>
      </c>
      <c r="Q27">
        <f t="shared" si="31"/>
        <v>3279175</v>
      </c>
      <c r="R27">
        <f t="shared" si="31"/>
        <v>3279175</v>
      </c>
      <c r="S27">
        <f t="shared" si="31"/>
        <v>3279175</v>
      </c>
      <c r="T27">
        <f t="shared" si="31"/>
        <v>3279175</v>
      </c>
      <c r="U27">
        <f t="shared" si="31"/>
        <v>3279175</v>
      </c>
      <c r="V27">
        <f t="shared" si="31"/>
        <v>3279175</v>
      </c>
      <c r="W27">
        <f t="shared" si="31"/>
        <v>3279175</v>
      </c>
      <c r="X27">
        <f t="shared" si="31"/>
        <v>3279175</v>
      </c>
      <c r="Y27">
        <f t="shared" si="31"/>
        <v>3279175</v>
      </c>
      <c r="Z27">
        <f t="shared" si="8"/>
        <v>1</v>
      </c>
    </row>
    <row r="28" spans="2:26" x14ac:dyDescent="0.25">
      <c r="B28">
        <v>25</v>
      </c>
      <c r="C28" t="s">
        <v>3</v>
      </c>
      <c r="D28">
        <v>450192</v>
      </c>
      <c r="E28">
        <v>434755</v>
      </c>
      <c r="F28">
        <v>1656446</v>
      </c>
      <c r="G28">
        <v>1691000</v>
      </c>
      <c r="H28">
        <f t="shared" si="1"/>
        <v>884947</v>
      </c>
      <c r="I28" t="b">
        <f t="shared" si="2"/>
        <v>1</v>
      </c>
      <c r="J28" t="b">
        <f t="shared" si="9"/>
        <v>1</v>
      </c>
      <c r="K28">
        <f t="shared" si="3"/>
        <v>1</v>
      </c>
      <c r="L28">
        <f t="shared" si="4"/>
        <v>3.7826</v>
      </c>
      <c r="M28">
        <f t="shared" si="5"/>
        <v>884947</v>
      </c>
      <c r="N28">
        <f t="shared" si="6"/>
        <v>3347446</v>
      </c>
      <c r="O28">
        <f t="shared" ref="O28:Y28" si="32">IF(N28&gt;2*$M28,N28,ROUNDDOWN(N28*$L28,0))</f>
        <v>3347446</v>
      </c>
      <c r="P28">
        <f t="shared" si="32"/>
        <v>3347446</v>
      </c>
      <c r="Q28">
        <f t="shared" si="32"/>
        <v>3347446</v>
      </c>
      <c r="R28">
        <f t="shared" si="32"/>
        <v>3347446</v>
      </c>
      <c r="S28">
        <f t="shared" si="32"/>
        <v>3347446</v>
      </c>
      <c r="T28">
        <f t="shared" si="32"/>
        <v>3347446</v>
      </c>
      <c r="U28">
        <f t="shared" si="32"/>
        <v>3347446</v>
      </c>
      <c r="V28">
        <f t="shared" si="32"/>
        <v>3347446</v>
      </c>
      <c r="W28">
        <f t="shared" si="32"/>
        <v>3347446</v>
      </c>
      <c r="X28">
        <f t="shared" si="32"/>
        <v>3347446</v>
      </c>
      <c r="Y28">
        <f t="shared" si="32"/>
        <v>3347446</v>
      </c>
      <c r="Z28">
        <f t="shared" si="8"/>
        <v>1</v>
      </c>
    </row>
    <row r="29" spans="2:26" x14ac:dyDescent="0.25">
      <c r="B29">
        <v>26</v>
      </c>
      <c r="C29" t="s">
        <v>1</v>
      </c>
      <c r="D29">
        <v>1037774</v>
      </c>
      <c r="E29">
        <v>1113789</v>
      </c>
      <c r="F29">
        <v>877464</v>
      </c>
      <c r="G29">
        <v>990837</v>
      </c>
      <c r="H29">
        <f t="shared" si="1"/>
        <v>2151563</v>
      </c>
      <c r="I29" t="b">
        <f t="shared" si="2"/>
        <v>0</v>
      </c>
      <c r="J29" t="b">
        <f t="shared" si="9"/>
        <v>0</v>
      </c>
      <c r="K29">
        <f t="shared" si="3"/>
        <v>0</v>
      </c>
      <c r="L29">
        <f t="shared" si="4"/>
        <v>0.86829999999999996</v>
      </c>
      <c r="M29">
        <f t="shared" si="5"/>
        <v>2151563</v>
      </c>
      <c r="N29">
        <f t="shared" si="6"/>
        <v>1868301</v>
      </c>
      <c r="O29">
        <f t="shared" ref="O29:Y29" si="33">IF(N29&gt;2*$M29,N29,ROUNDDOWN(N29*$L29,0))</f>
        <v>1622245</v>
      </c>
      <c r="P29">
        <f t="shared" si="33"/>
        <v>1408595</v>
      </c>
      <c r="Q29">
        <f t="shared" si="33"/>
        <v>1223083</v>
      </c>
      <c r="R29">
        <f t="shared" si="33"/>
        <v>1062002</v>
      </c>
      <c r="S29">
        <f t="shared" si="33"/>
        <v>922136</v>
      </c>
      <c r="T29">
        <f t="shared" si="33"/>
        <v>800690</v>
      </c>
      <c r="U29">
        <f t="shared" si="33"/>
        <v>695239</v>
      </c>
      <c r="V29">
        <f t="shared" si="33"/>
        <v>603676</v>
      </c>
      <c r="W29">
        <f t="shared" si="33"/>
        <v>524171</v>
      </c>
      <c r="X29">
        <f t="shared" si="33"/>
        <v>455137</v>
      </c>
      <c r="Y29">
        <f t="shared" si="33"/>
        <v>395195</v>
      </c>
      <c r="Z29">
        <f t="shared" si="8"/>
        <v>0</v>
      </c>
    </row>
    <row r="30" spans="2:26" x14ac:dyDescent="0.25">
      <c r="B30">
        <v>27</v>
      </c>
      <c r="C30" t="s">
        <v>1</v>
      </c>
      <c r="D30">
        <v>2351213</v>
      </c>
      <c r="E30">
        <v>2358482</v>
      </c>
      <c r="F30">
        <v>1098384</v>
      </c>
      <c r="G30">
        <v>1121488</v>
      </c>
      <c r="H30">
        <f t="shared" si="1"/>
        <v>4709695</v>
      </c>
      <c r="I30" t="b">
        <f t="shared" si="2"/>
        <v>0</v>
      </c>
      <c r="J30" t="b">
        <f t="shared" si="9"/>
        <v>0</v>
      </c>
      <c r="K30">
        <f t="shared" si="3"/>
        <v>0</v>
      </c>
      <c r="L30">
        <f t="shared" si="4"/>
        <v>0.4713</v>
      </c>
      <c r="M30">
        <f t="shared" si="5"/>
        <v>4709695</v>
      </c>
      <c r="N30">
        <f t="shared" si="6"/>
        <v>2219872</v>
      </c>
      <c r="O30">
        <f t="shared" ref="O30:Y30" si="34">IF(N30&gt;2*$M30,N30,ROUNDDOWN(N30*$L30,0))</f>
        <v>1046225</v>
      </c>
      <c r="P30">
        <f t="shared" si="34"/>
        <v>493085</v>
      </c>
      <c r="Q30">
        <f t="shared" si="34"/>
        <v>232390</v>
      </c>
      <c r="R30">
        <f t="shared" si="34"/>
        <v>109525</v>
      </c>
      <c r="S30">
        <f t="shared" si="34"/>
        <v>51619</v>
      </c>
      <c r="T30">
        <f t="shared" si="34"/>
        <v>24328</v>
      </c>
      <c r="U30">
        <f t="shared" si="34"/>
        <v>11465</v>
      </c>
      <c r="V30">
        <f t="shared" si="34"/>
        <v>5403</v>
      </c>
      <c r="W30">
        <f t="shared" si="34"/>
        <v>2546</v>
      </c>
      <c r="X30">
        <f t="shared" si="34"/>
        <v>1199</v>
      </c>
      <c r="Y30">
        <f t="shared" si="34"/>
        <v>565</v>
      </c>
      <c r="Z30">
        <f t="shared" si="8"/>
        <v>0</v>
      </c>
    </row>
    <row r="31" spans="2:26" x14ac:dyDescent="0.25">
      <c r="B31">
        <v>28</v>
      </c>
      <c r="C31" t="s">
        <v>0</v>
      </c>
      <c r="D31">
        <v>2613354</v>
      </c>
      <c r="E31">
        <v>2837241</v>
      </c>
      <c r="F31">
        <v>431144</v>
      </c>
      <c r="G31">
        <v>434113</v>
      </c>
      <c r="H31">
        <f t="shared" si="1"/>
        <v>5450595</v>
      </c>
      <c r="I31" t="b">
        <f t="shared" si="2"/>
        <v>0</v>
      </c>
      <c r="J31" t="b">
        <f t="shared" si="9"/>
        <v>0</v>
      </c>
      <c r="K31">
        <f t="shared" si="3"/>
        <v>0</v>
      </c>
      <c r="L31">
        <f t="shared" si="4"/>
        <v>0.15870000000000001</v>
      </c>
      <c r="M31">
        <f t="shared" si="5"/>
        <v>5450595</v>
      </c>
      <c r="N31">
        <f t="shared" si="6"/>
        <v>865257</v>
      </c>
      <c r="O31">
        <f t="shared" ref="O31:Y31" si="35">IF(N31&gt;2*$M31,N31,ROUNDDOWN(N31*$L31,0))</f>
        <v>137316</v>
      </c>
      <c r="P31">
        <f t="shared" si="35"/>
        <v>21792</v>
      </c>
      <c r="Q31">
        <f t="shared" si="35"/>
        <v>3458</v>
      </c>
      <c r="R31">
        <f t="shared" si="35"/>
        <v>548</v>
      </c>
      <c r="S31">
        <f t="shared" si="35"/>
        <v>86</v>
      </c>
      <c r="T31">
        <f t="shared" si="35"/>
        <v>13</v>
      </c>
      <c r="U31">
        <f t="shared" si="35"/>
        <v>2</v>
      </c>
      <c r="V31">
        <f t="shared" si="35"/>
        <v>0</v>
      </c>
      <c r="W31">
        <f t="shared" si="35"/>
        <v>0</v>
      </c>
      <c r="X31">
        <f t="shared" si="35"/>
        <v>0</v>
      </c>
      <c r="Y31">
        <f t="shared" si="35"/>
        <v>0</v>
      </c>
      <c r="Z31">
        <f t="shared" si="8"/>
        <v>0</v>
      </c>
    </row>
    <row r="32" spans="2:26" x14ac:dyDescent="0.25">
      <c r="B32">
        <v>29</v>
      </c>
      <c r="C32" t="s">
        <v>2</v>
      </c>
      <c r="D32">
        <v>1859691</v>
      </c>
      <c r="E32">
        <v>1844250</v>
      </c>
      <c r="F32">
        <v>1460134</v>
      </c>
      <c r="G32">
        <v>1585258</v>
      </c>
      <c r="H32">
        <f t="shared" si="1"/>
        <v>3703941</v>
      </c>
      <c r="I32" t="b">
        <f t="shared" si="2"/>
        <v>0</v>
      </c>
      <c r="J32" t="b">
        <f t="shared" si="9"/>
        <v>0</v>
      </c>
      <c r="K32">
        <f t="shared" si="3"/>
        <v>0</v>
      </c>
      <c r="L32">
        <f t="shared" si="4"/>
        <v>0.82220000000000004</v>
      </c>
      <c r="M32">
        <f t="shared" si="5"/>
        <v>3703941</v>
      </c>
      <c r="N32">
        <f t="shared" si="6"/>
        <v>3045392</v>
      </c>
      <c r="O32">
        <f t="shared" ref="O32:Y32" si="36">IF(N32&gt;2*$M32,N32,ROUNDDOWN(N32*$L32,0))</f>
        <v>2503921</v>
      </c>
      <c r="P32">
        <f t="shared" si="36"/>
        <v>2058723</v>
      </c>
      <c r="Q32">
        <f t="shared" si="36"/>
        <v>1692682</v>
      </c>
      <c r="R32">
        <f t="shared" si="36"/>
        <v>1391723</v>
      </c>
      <c r="S32">
        <f t="shared" si="36"/>
        <v>1144274</v>
      </c>
      <c r="T32">
        <f t="shared" si="36"/>
        <v>940822</v>
      </c>
      <c r="U32">
        <f t="shared" si="36"/>
        <v>773543</v>
      </c>
      <c r="V32">
        <f t="shared" si="36"/>
        <v>636007</v>
      </c>
      <c r="W32">
        <f t="shared" si="36"/>
        <v>522924</v>
      </c>
      <c r="X32">
        <f t="shared" si="36"/>
        <v>429948</v>
      </c>
      <c r="Y32">
        <f t="shared" si="36"/>
        <v>353503</v>
      </c>
      <c r="Z32">
        <f t="shared" si="8"/>
        <v>0</v>
      </c>
    </row>
    <row r="33" spans="2:26" x14ac:dyDescent="0.25">
      <c r="B33">
        <v>30</v>
      </c>
      <c r="C33" t="s">
        <v>1</v>
      </c>
      <c r="D33">
        <v>2478386</v>
      </c>
      <c r="E33">
        <v>2562144</v>
      </c>
      <c r="F33">
        <v>30035</v>
      </c>
      <c r="G33">
        <v>29396</v>
      </c>
      <c r="H33">
        <f t="shared" si="1"/>
        <v>5040530</v>
      </c>
      <c r="I33" t="b">
        <f t="shared" si="2"/>
        <v>0</v>
      </c>
      <c r="J33" t="b">
        <f t="shared" si="9"/>
        <v>0</v>
      </c>
      <c r="K33">
        <f t="shared" si="3"/>
        <v>0</v>
      </c>
      <c r="L33">
        <f t="shared" si="4"/>
        <v>1.17E-2</v>
      </c>
      <c r="M33">
        <f t="shared" si="5"/>
        <v>5040530</v>
      </c>
      <c r="N33">
        <f t="shared" si="6"/>
        <v>59431</v>
      </c>
      <c r="O33">
        <f t="shared" ref="O33:Y33" si="37">IF(N33&gt;2*$M33,N33,ROUNDDOWN(N33*$L33,0))</f>
        <v>695</v>
      </c>
      <c r="P33">
        <f t="shared" si="37"/>
        <v>8</v>
      </c>
      <c r="Q33">
        <f t="shared" si="37"/>
        <v>0</v>
      </c>
      <c r="R33">
        <f t="shared" si="37"/>
        <v>0</v>
      </c>
      <c r="S33">
        <f t="shared" si="37"/>
        <v>0</v>
      </c>
      <c r="T33">
        <f t="shared" si="37"/>
        <v>0</v>
      </c>
      <c r="U33">
        <f t="shared" si="37"/>
        <v>0</v>
      </c>
      <c r="V33">
        <f t="shared" si="37"/>
        <v>0</v>
      </c>
      <c r="W33">
        <f t="shared" si="37"/>
        <v>0</v>
      </c>
      <c r="X33">
        <f t="shared" si="37"/>
        <v>0</v>
      </c>
      <c r="Y33">
        <f t="shared" si="37"/>
        <v>0</v>
      </c>
      <c r="Z33">
        <f t="shared" si="8"/>
        <v>0</v>
      </c>
    </row>
    <row r="34" spans="2:26" x14ac:dyDescent="0.25">
      <c r="B34">
        <v>31</v>
      </c>
      <c r="C34" t="s">
        <v>1</v>
      </c>
      <c r="D34">
        <v>1938122</v>
      </c>
      <c r="E34">
        <v>1816647</v>
      </c>
      <c r="F34">
        <v>1602356</v>
      </c>
      <c r="G34">
        <v>1875221</v>
      </c>
      <c r="H34">
        <f t="shared" si="1"/>
        <v>3754769</v>
      </c>
      <c r="I34" t="b">
        <f t="shared" si="2"/>
        <v>0</v>
      </c>
      <c r="J34" t="b">
        <f t="shared" si="9"/>
        <v>1</v>
      </c>
      <c r="K34">
        <f t="shared" si="3"/>
        <v>0</v>
      </c>
      <c r="L34">
        <f t="shared" si="4"/>
        <v>0.92610000000000003</v>
      </c>
      <c r="M34">
        <f t="shared" si="5"/>
        <v>3754769</v>
      </c>
      <c r="N34">
        <f t="shared" si="6"/>
        <v>3477577</v>
      </c>
      <c r="O34">
        <f t="shared" ref="O34:Y34" si="38">IF(N34&gt;2*$M34,N34,ROUNDDOWN(N34*$L34,0))</f>
        <v>3220584</v>
      </c>
      <c r="P34">
        <f t="shared" si="38"/>
        <v>2982582</v>
      </c>
      <c r="Q34">
        <f t="shared" si="38"/>
        <v>2762169</v>
      </c>
      <c r="R34">
        <f t="shared" si="38"/>
        <v>2558044</v>
      </c>
      <c r="S34">
        <f t="shared" si="38"/>
        <v>2369004</v>
      </c>
      <c r="T34">
        <f t="shared" si="38"/>
        <v>2193934</v>
      </c>
      <c r="U34">
        <f t="shared" si="38"/>
        <v>2031802</v>
      </c>
      <c r="V34">
        <f t="shared" si="38"/>
        <v>1881651</v>
      </c>
      <c r="W34">
        <f t="shared" si="38"/>
        <v>1742596</v>
      </c>
      <c r="X34">
        <f t="shared" si="38"/>
        <v>1613818</v>
      </c>
      <c r="Y34">
        <f t="shared" si="38"/>
        <v>1494556</v>
      </c>
      <c r="Z34">
        <f t="shared" si="8"/>
        <v>0</v>
      </c>
    </row>
    <row r="35" spans="2:26" x14ac:dyDescent="0.25">
      <c r="B35">
        <v>32</v>
      </c>
      <c r="C35" t="s">
        <v>0</v>
      </c>
      <c r="D35">
        <v>992523</v>
      </c>
      <c r="E35">
        <v>1028501</v>
      </c>
      <c r="F35">
        <v>1995446</v>
      </c>
      <c r="G35">
        <v>1860524</v>
      </c>
      <c r="H35">
        <f t="shared" si="1"/>
        <v>2021024</v>
      </c>
      <c r="I35" t="b">
        <f t="shared" si="2"/>
        <v>1</v>
      </c>
      <c r="J35" t="b">
        <f t="shared" si="9"/>
        <v>1</v>
      </c>
      <c r="K35">
        <f t="shared" si="3"/>
        <v>1</v>
      </c>
      <c r="L35">
        <f t="shared" si="4"/>
        <v>1.9078999999999999</v>
      </c>
      <c r="M35">
        <f t="shared" si="5"/>
        <v>2021024</v>
      </c>
      <c r="N35">
        <f t="shared" si="6"/>
        <v>3855970</v>
      </c>
      <c r="O35">
        <f t="shared" ref="O35:Y35" si="39">IF(N35&gt;2*$M35,N35,ROUNDDOWN(N35*$L35,0))</f>
        <v>7356805</v>
      </c>
      <c r="P35">
        <f t="shared" si="39"/>
        <v>7356805</v>
      </c>
      <c r="Q35">
        <f t="shared" si="39"/>
        <v>7356805</v>
      </c>
      <c r="R35">
        <f t="shared" si="39"/>
        <v>7356805</v>
      </c>
      <c r="S35">
        <f t="shared" si="39"/>
        <v>7356805</v>
      </c>
      <c r="T35">
        <f t="shared" si="39"/>
        <v>7356805</v>
      </c>
      <c r="U35">
        <f t="shared" si="39"/>
        <v>7356805</v>
      </c>
      <c r="V35">
        <f t="shared" si="39"/>
        <v>7356805</v>
      </c>
      <c r="W35">
        <f t="shared" si="39"/>
        <v>7356805</v>
      </c>
      <c r="X35">
        <f t="shared" si="39"/>
        <v>7356805</v>
      </c>
      <c r="Y35">
        <f t="shared" si="39"/>
        <v>7356805</v>
      </c>
      <c r="Z35">
        <f t="shared" si="8"/>
        <v>1</v>
      </c>
    </row>
    <row r="36" spans="2:26" x14ac:dyDescent="0.25">
      <c r="B36">
        <v>33</v>
      </c>
      <c r="C36" t="s">
        <v>3</v>
      </c>
      <c r="D36">
        <v>2966291</v>
      </c>
      <c r="E36">
        <v>2889963</v>
      </c>
      <c r="F36">
        <v>462453</v>
      </c>
      <c r="G36">
        <v>486354</v>
      </c>
      <c r="H36">
        <f t="shared" si="1"/>
        <v>5856254</v>
      </c>
      <c r="I36" t="b">
        <f t="shared" si="2"/>
        <v>0</v>
      </c>
      <c r="J36" t="b">
        <f t="shared" si="9"/>
        <v>0</v>
      </c>
      <c r="K36">
        <f t="shared" si="3"/>
        <v>0</v>
      </c>
      <c r="L36">
        <f t="shared" si="4"/>
        <v>0.16200000000000001</v>
      </c>
      <c r="M36">
        <f t="shared" si="5"/>
        <v>5856254</v>
      </c>
      <c r="N36">
        <f t="shared" si="6"/>
        <v>948807</v>
      </c>
      <c r="O36">
        <f t="shared" ref="O36:Y36" si="40">IF(N36&gt;2*$M36,N36,ROUNDDOWN(N36*$L36,0))</f>
        <v>153706</v>
      </c>
      <c r="P36">
        <f t="shared" si="40"/>
        <v>24900</v>
      </c>
      <c r="Q36">
        <f t="shared" si="40"/>
        <v>4033</v>
      </c>
      <c r="R36">
        <f t="shared" si="40"/>
        <v>653</v>
      </c>
      <c r="S36">
        <f t="shared" si="40"/>
        <v>105</v>
      </c>
      <c r="T36">
        <f t="shared" si="40"/>
        <v>17</v>
      </c>
      <c r="U36">
        <f t="shared" si="40"/>
        <v>2</v>
      </c>
      <c r="V36">
        <f t="shared" si="40"/>
        <v>0</v>
      </c>
      <c r="W36">
        <f t="shared" si="40"/>
        <v>0</v>
      </c>
      <c r="X36">
        <f t="shared" si="40"/>
        <v>0</v>
      </c>
      <c r="Y36">
        <f t="shared" si="40"/>
        <v>0</v>
      </c>
      <c r="Z36">
        <f t="shared" si="8"/>
        <v>0</v>
      </c>
    </row>
    <row r="37" spans="2:26" x14ac:dyDescent="0.25">
      <c r="B37">
        <v>34</v>
      </c>
      <c r="C37" t="s">
        <v>1</v>
      </c>
      <c r="D37">
        <v>76648</v>
      </c>
      <c r="E37">
        <v>81385</v>
      </c>
      <c r="F37">
        <v>1374708</v>
      </c>
      <c r="G37">
        <v>1379567</v>
      </c>
      <c r="H37">
        <f t="shared" si="1"/>
        <v>158033</v>
      </c>
      <c r="I37" t="b">
        <f t="shared" si="2"/>
        <v>1</v>
      </c>
      <c r="J37" t="b">
        <f t="shared" si="9"/>
        <v>1</v>
      </c>
      <c r="K37">
        <f t="shared" si="3"/>
        <v>1</v>
      </c>
      <c r="L37">
        <f t="shared" si="4"/>
        <v>17.4284</v>
      </c>
      <c r="M37">
        <f t="shared" si="5"/>
        <v>158033</v>
      </c>
      <c r="N37">
        <f t="shared" si="6"/>
        <v>2754275</v>
      </c>
      <c r="O37">
        <f t="shared" ref="O37:Y37" si="41">IF(N37&gt;2*$M37,N37,ROUNDDOWN(N37*$L37,0))</f>
        <v>2754275</v>
      </c>
      <c r="P37">
        <f t="shared" si="41"/>
        <v>2754275</v>
      </c>
      <c r="Q37">
        <f t="shared" si="41"/>
        <v>2754275</v>
      </c>
      <c r="R37">
        <f t="shared" si="41"/>
        <v>2754275</v>
      </c>
      <c r="S37">
        <f t="shared" si="41"/>
        <v>2754275</v>
      </c>
      <c r="T37">
        <f t="shared" si="41"/>
        <v>2754275</v>
      </c>
      <c r="U37">
        <f t="shared" si="41"/>
        <v>2754275</v>
      </c>
      <c r="V37">
        <f t="shared" si="41"/>
        <v>2754275</v>
      </c>
      <c r="W37">
        <f t="shared" si="41"/>
        <v>2754275</v>
      </c>
      <c r="X37">
        <f t="shared" si="41"/>
        <v>2754275</v>
      </c>
      <c r="Y37">
        <f t="shared" si="41"/>
        <v>2754275</v>
      </c>
      <c r="Z37">
        <f t="shared" si="8"/>
        <v>1</v>
      </c>
    </row>
    <row r="38" spans="2:26" x14ac:dyDescent="0.25">
      <c r="B38">
        <v>35</v>
      </c>
      <c r="C38" t="s">
        <v>1</v>
      </c>
      <c r="D38">
        <v>2574432</v>
      </c>
      <c r="E38">
        <v>2409710</v>
      </c>
      <c r="F38">
        <v>987486</v>
      </c>
      <c r="G38">
        <v>999043</v>
      </c>
      <c r="H38">
        <f t="shared" si="1"/>
        <v>4984142</v>
      </c>
      <c r="I38" t="b">
        <f t="shared" si="2"/>
        <v>0</v>
      </c>
      <c r="J38" t="b">
        <f t="shared" si="9"/>
        <v>0</v>
      </c>
      <c r="K38">
        <f t="shared" si="3"/>
        <v>0</v>
      </c>
      <c r="L38">
        <f t="shared" si="4"/>
        <v>0.39850000000000002</v>
      </c>
      <c r="M38">
        <f t="shared" si="5"/>
        <v>4984142</v>
      </c>
      <c r="N38">
        <f t="shared" si="6"/>
        <v>1986529</v>
      </c>
      <c r="O38">
        <f t="shared" ref="O38:Y38" si="42">IF(N38&gt;2*$M38,N38,ROUNDDOWN(N38*$L38,0))</f>
        <v>791631</v>
      </c>
      <c r="P38">
        <f t="shared" si="42"/>
        <v>315464</v>
      </c>
      <c r="Q38">
        <f t="shared" si="42"/>
        <v>125712</v>
      </c>
      <c r="R38">
        <f t="shared" si="42"/>
        <v>50096</v>
      </c>
      <c r="S38">
        <f t="shared" si="42"/>
        <v>19963</v>
      </c>
      <c r="T38">
        <f t="shared" si="42"/>
        <v>7955</v>
      </c>
      <c r="U38">
        <f t="shared" si="42"/>
        <v>3170</v>
      </c>
      <c r="V38">
        <f t="shared" si="42"/>
        <v>1263</v>
      </c>
      <c r="W38">
        <f t="shared" si="42"/>
        <v>503</v>
      </c>
      <c r="X38">
        <f t="shared" si="42"/>
        <v>200</v>
      </c>
      <c r="Y38">
        <f t="shared" si="42"/>
        <v>79</v>
      </c>
      <c r="Z38">
        <f t="shared" si="8"/>
        <v>0</v>
      </c>
    </row>
    <row r="39" spans="2:26" x14ac:dyDescent="0.25">
      <c r="B39">
        <v>36</v>
      </c>
      <c r="C39" t="s">
        <v>3</v>
      </c>
      <c r="D39">
        <v>1778590</v>
      </c>
      <c r="E39">
        <v>1874844</v>
      </c>
      <c r="F39">
        <v>111191</v>
      </c>
      <c r="G39">
        <v>117846</v>
      </c>
      <c r="H39">
        <f t="shared" si="1"/>
        <v>3653434</v>
      </c>
      <c r="I39" t="b">
        <f t="shared" si="2"/>
        <v>0</v>
      </c>
      <c r="J39" t="b">
        <f t="shared" si="9"/>
        <v>0</v>
      </c>
      <c r="K39">
        <f t="shared" si="3"/>
        <v>0</v>
      </c>
      <c r="L39">
        <f t="shared" si="4"/>
        <v>6.2600000000000003E-2</v>
      </c>
      <c r="M39">
        <f t="shared" si="5"/>
        <v>3653434</v>
      </c>
      <c r="N39">
        <f t="shared" si="6"/>
        <v>229037</v>
      </c>
      <c r="O39">
        <f t="shared" ref="O39:Y39" si="43">IF(N39&gt;2*$M39,N39,ROUNDDOWN(N39*$L39,0))</f>
        <v>14337</v>
      </c>
      <c r="P39">
        <f t="shared" si="43"/>
        <v>897</v>
      </c>
      <c r="Q39">
        <f t="shared" si="43"/>
        <v>56</v>
      </c>
      <c r="R39">
        <f t="shared" si="43"/>
        <v>3</v>
      </c>
      <c r="S39">
        <f t="shared" si="43"/>
        <v>0</v>
      </c>
      <c r="T39">
        <f t="shared" si="43"/>
        <v>0</v>
      </c>
      <c r="U39">
        <f t="shared" si="43"/>
        <v>0</v>
      </c>
      <c r="V39">
        <f t="shared" si="43"/>
        <v>0</v>
      </c>
      <c r="W39">
        <f t="shared" si="43"/>
        <v>0</v>
      </c>
      <c r="X39">
        <f t="shared" si="43"/>
        <v>0</v>
      </c>
      <c r="Y39">
        <f t="shared" si="43"/>
        <v>0</v>
      </c>
      <c r="Z39">
        <f t="shared" si="8"/>
        <v>0</v>
      </c>
    </row>
    <row r="40" spans="2:26" x14ac:dyDescent="0.25">
      <c r="B40">
        <v>37</v>
      </c>
      <c r="C40" t="s">
        <v>2</v>
      </c>
      <c r="D40">
        <v>1506541</v>
      </c>
      <c r="E40">
        <v>1414887</v>
      </c>
      <c r="F40">
        <v>1216612</v>
      </c>
      <c r="G40">
        <v>1166775</v>
      </c>
      <c r="H40">
        <f t="shared" si="1"/>
        <v>2921428</v>
      </c>
      <c r="I40" t="b">
        <f t="shared" si="2"/>
        <v>0</v>
      </c>
      <c r="J40" t="b">
        <f t="shared" si="9"/>
        <v>0</v>
      </c>
      <c r="K40">
        <f t="shared" si="3"/>
        <v>0</v>
      </c>
      <c r="L40">
        <f t="shared" si="4"/>
        <v>0.81579999999999997</v>
      </c>
      <c r="M40">
        <f t="shared" si="5"/>
        <v>2921428</v>
      </c>
      <c r="N40">
        <f t="shared" si="6"/>
        <v>2383387</v>
      </c>
      <c r="O40">
        <f t="shared" ref="O40:Y40" si="44">IF(N40&gt;2*$M40,N40,ROUNDDOWN(N40*$L40,0))</f>
        <v>1944367</v>
      </c>
      <c r="P40">
        <f t="shared" si="44"/>
        <v>1586214</v>
      </c>
      <c r="Q40">
        <f t="shared" si="44"/>
        <v>1294033</v>
      </c>
      <c r="R40">
        <f t="shared" si="44"/>
        <v>1055672</v>
      </c>
      <c r="S40">
        <f t="shared" si="44"/>
        <v>861217</v>
      </c>
      <c r="T40">
        <f t="shared" si="44"/>
        <v>702580</v>
      </c>
      <c r="U40">
        <f t="shared" si="44"/>
        <v>573164</v>
      </c>
      <c r="V40">
        <f t="shared" si="44"/>
        <v>467587</v>
      </c>
      <c r="W40">
        <f t="shared" si="44"/>
        <v>381457</v>
      </c>
      <c r="X40">
        <f t="shared" si="44"/>
        <v>311192</v>
      </c>
      <c r="Y40">
        <f t="shared" si="44"/>
        <v>253870</v>
      </c>
      <c r="Z40">
        <f t="shared" si="8"/>
        <v>0</v>
      </c>
    </row>
    <row r="41" spans="2:26" x14ac:dyDescent="0.25">
      <c r="B41">
        <v>38</v>
      </c>
      <c r="C41" t="s">
        <v>3</v>
      </c>
      <c r="D41">
        <v>1598886</v>
      </c>
      <c r="E41">
        <v>1687917</v>
      </c>
      <c r="F41">
        <v>449788</v>
      </c>
      <c r="G41">
        <v>427615</v>
      </c>
      <c r="H41">
        <f t="shared" si="1"/>
        <v>3286803</v>
      </c>
      <c r="I41" t="b">
        <f t="shared" si="2"/>
        <v>0</v>
      </c>
      <c r="J41" t="b">
        <f t="shared" si="9"/>
        <v>0</v>
      </c>
      <c r="K41">
        <f t="shared" si="3"/>
        <v>0</v>
      </c>
      <c r="L41">
        <f t="shared" si="4"/>
        <v>0.26690000000000003</v>
      </c>
      <c r="M41">
        <f t="shared" si="5"/>
        <v>3286803</v>
      </c>
      <c r="N41">
        <f t="shared" si="6"/>
        <v>877403</v>
      </c>
      <c r="O41">
        <f t="shared" ref="O41:Y41" si="45">IF(N41&gt;2*$M41,N41,ROUNDDOWN(N41*$L41,0))</f>
        <v>234178</v>
      </c>
      <c r="P41">
        <f t="shared" si="45"/>
        <v>62502</v>
      </c>
      <c r="Q41">
        <f t="shared" si="45"/>
        <v>16681</v>
      </c>
      <c r="R41">
        <f t="shared" si="45"/>
        <v>4452</v>
      </c>
      <c r="S41">
        <f t="shared" si="45"/>
        <v>1188</v>
      </c>
      <c r="T41">
        <f t="shared" si="45"/>
        <v>317</v>
      </c>
      <c r="U41">
        <f t="shared" si="45"/>
        <v>84</v>
      </c>
      <c r="V41">
        <f t="shared" si="45"/>
        <v>22</v>
      </c>
      <c r="W41">
        <f t="shared" si="45"/>
        <v>5</v>
      </c>
      <c r="X41">
        <f t="shared" si="45"/>
        <v>1</v>
      </c>
      <c r="Y41">
        <f t="shared" si="45"/>
        <v>0</v>
      </c>
      <c r="Z41">
        <f t="shared" si="8"/>
        <v>0</v>
      </c>
    </row>
    <row r="42" spans="2:26" x14ac:dyDescent="0.25">
      <c r="B42">
        <v>39</v>
      </c>
      <c r="C42" t="s">
        <v>0</v>
      </c>
      <c r="D42">
        <v>548989</v>
      </c>
      <c r="E42">
        <v>514636</v>
      </c>
      <c r="F42">
        <v>2770344</v>
      </c>
      <c r="G42">
        <v>3187897</v>
      </c>
      <c r="H42">
        <f t="shared" si="1"/>
        <v>1063625</v>
      </c>
      <c r="I42" t="b">
        <f t="shared" si="2"/>
        <v>1</v>
      </c>
      <c r="J42" t="b">
        <f t="shared" si="9"/>
        <v>1</v>
      </c>
      <c r="K42">
        <f t="shared" si="3"/>
        <v>1</v>
      </c>
      <c r="L42">
        <f t="shared" si="4"/>
        <v>5.6017999999999999</v>
      </c>
      <c r="M42">
        <f t="shared" si="5"/>
        <v>1063625</v>
      </c>
      <c r="N42">
        <f t="shared" si="6"/>
        <v>5958241</v>
      </c>
      <c r="O42">
        <f t="shared" ref="O42:Y42" si="46">IF(N42&gt;2*$M42,N42,ROUNDDOWN(N42*$L42,0))</f>
        <v>5958241</v>
      </c>
      <c r="P42">
        <f t="shared" si="46"/>
        <v>5958241</v>
      </c>
      <c r="Q42">
        <f t="shared" si="46"/>
        <v>5958241</v>
      </c>
      <c r="R42">
        <f t="shared" si="46"/>
        <v>5958241</v>
      </c>
      <c r="S42">
        <f t="shared" si="46"/>
        <v>5958241</v>
      </c>
      <c r="T42">
        <f t="shared" si="46"/>
        <v>5958241</v>
      </c>
      <c r="U42">
        <f t="shared" si="46"/>
        <v>5958241</v>
      </c>
      <c r="V42">
        <f t="shared" si="46"/>
        <v>5958241</v>
      </c>
      <c r="W42">
        <f t="shared" si="46"/>
        <v>5958241</v>
      </c>
      <c r="X42">
        <f t="shared" si="46"/>
        <v>5958241</v>
      </c>
      <c r="Y42">
        <f t="shared" si="46"/>
        <v>5958241</v>
      </c>
      <c r="Z42">
        <f t="shared" si="8"/>
        <v>1</v>
      </c>
    </row>
    <row r="43" spans="2:26" x14ac:dyDescent="0.25">
      <c r="B43">
        <v>40</v>
      </c>
      <c r="C43" t="s">
        <v>2</v>
      </c>
      <c r="D43">
        <v>1175198</v>
      </c>
      <c r="E43">
        <v>1095440</v>
      </c>
      <c r="F43">
        <v>2657174</v>
      </c>
      <c r="G43">
        <v>2491947</v>
      </c>
      <c r="H43">
        <f t="shared" si="1"/>
        <v>2270638</v>
      </c>
      <c r="I43" t="b">
        <f t="shared" si="2"/>
        <v>1</v>
      </c>
      <c r="J43" t="b">
        <f t="shared" si="9"/>
        <v>1</v>
      </c>
      <c r="K43">
        <f t="shared" si="3"/>
        <v>1</v>
      </c>
      <c r="L43">
        <f t="shared" si="4"/>
        <v>2.2675999999999998</v>
      </c>
      <c r="M43">
        <f t="shared" si="5"/>
        <v>2270638</v>
      </c>
      <c r="N43">
        <f t="shared" si="6"/>
        <v>5149121</v>
      </c>
      <c r="O43">
        <f t="shared" ref="O43:Y43" si="47">IF(N43&gt;2*$M43,N43,ROUNDDOWN(N43*$L43,0))</f>
        <v>5149121</v>
      </c>
      <c r="P43">
        <f t="shared" si="47"/>
        <v>5149121</v>
      </c>
      <c r="Q43">
        <f t="shared" si="47"/>
        <v>5149121</v>
      </c>
      <c r="R43">
        <f t="shared" si="47"/>
        <v>5149121</v>
      </c>
      <c r="S43">
        <f t="shared" si="47"/>
        <v>5149121</v>
      </c>
      <c r="T43">
        <f t="shared" si="47"/>
        <v>5149121</v>
      </c>
      <c r="U43">
        <f t="shared" si="47"/>
        <v>5149121</v>
      </c>
      <c r="V43">
        <f t="shared" si="47"/>
        <v>5149121</v>
      </c>
      <c r="W43">
        <f t="shared" si="47"/>
        <v>5149121</v>
      </c>
      <c r="X43">
        <f t="shared" si="47"/>
        <v>5149121</v>
      </c>
      <c r="Y43">
        <f t="shared" si="47"/>
        <v>5149121</v>
      </c>
      <c r="Z43">
        <f t="shared" si="8"/>
        <v>1</v>
      </c>
    </row>
    <row r="44" spans="2:26" x14ac:dyDescent="0.25">
      <c r="B44">
        <v>41</v>
      </c>
      <c r="C44" t="s">
        <v>0</v>
      </c>
      <c r="D44">
        <v>2115336</v>
      </c>
      <c r="E44">
        <v>2202769</v>
      </c>
      <c r="F44">
        <v>15339</v>
      </c>
      <c r="G44">
        <v>14652</v>
      </c>
      <c r="H44">
        <f t="shared" si="1"/>
        <v>4318105</v>
      </c>
      <c r="I44" t="b">
        <f t="shared" si="2"/>
        <v>0</v>
      </c>
      <c r="J44" t="b">
        <f t="shared" si="9"/>
        <v>0</v>
      </c>
      <c r="K44">
        <f t="shared" si="3"/>
        <v>0</v>
      </c>
      <c r="L44">
        <f t="shared" si="4"/>
        <v>6.8999999999999999E-3</v>
      </c>
      <c r="M44">
        <f t="shared" si="5"/>
        <v>4318105</v>
      </c>
      <c r="N44">
        <f t="shared" si="6"/>
        <v>29991</v>
      </c>
      <c r="O44">
        <f t="shared" ref="O44:Y44" si="48">IF(N44&gt;2*$M44,N44,ROUNDDOWN(N44*$L44,0))</f>
        <v>206</v>
      </c>
      <c r="P44">
        <f t="shared" si="48"/>
        <v>1</v>
      </c>
      <c r="Q44">
        <f t="shared" si="48"/>
        <v>0</v>
      </c>
      <c r="R44">
        <f t="shared" si="48"/>
        <v>0</v>
      </c>
      <c r="S44">
        <f t="shared" si="48"/>
        <v>0</v>
      </c>
      <c r="T44">
        <f t="shared" si="48"/>
        <v>0</v>
      </c>
      <c r="U44">
        <f t="shared" si="48"/>
        <v>0</v>
      </c>
      <c r="V44">
        <f t="shared" si="48"/>
        <v>0</v>
      </c>
      <c r="W44">
        <f t="shared" si="48"/>
        <v>0</v>
      </c>
      <c r="X44">
        <f t="shared" si="48"/>
        <v>0</v>
      </c>
      <c r="Y44">
        <f t="shared" si="48"/>
        <v>0</v>
      </c>
      <c r="Z44">
        <f t="shared" si="8"/>
        <v>0</v>
      </c>
    </row>
    <row r="45" spans="2:26" x14ac:dyDescent="0.25">
      <c r="B45">
        <v>42</v>
      </c>
      <c r="C45" t="s">
        <v>3</v>
      </c>
      <c r="D45">
        <v>2346640</v>
      </c>
      <c r="E45">
        <v>2197559</v>
      </c>
      <c r="F45">
        <v>373470</v>
      </c>
      <c r="G45">
        <v>353365</v>
      </c>
      <c r="H45">
        <f t="shared" si="1"/>
        <v>4544199</v>
      </c>
      <c r="I45" t="b">
        <f t="shared" si="2"/>
        <v>0</v>
      </c>
      <c r="J45" t="b">
        <f t="shared" si="9"/>
        <v>0</v>
      </c>
      <c r="K45">
        <f t="shared" si="3"/>
        <v>0</v>
      </c>
      <c r="L45">
        <f t="shared" si="4"/>
        <v>0.15989999999999999</v>
      </c>
      <c r="M45">
        <f t="shared" si="5"/>
        <v>4544199</v>
      </c>
      <c r="N45">
        <f t="shared" si="6"/>
        <v>726835</v>
      </c>
      <c r="O45">
        <f t="shared" ref="O45:Y45" si="49">IF(N45&gt;2*$M45,N45,ROUNDDOWN(N45*$L45,0))</f>
        <v>116220</v>
      </c>
      <c r="P45">
        <f t="shared" si="49"/>
        <v>18583</v>
      </c>
      <c r="Q45">
        <f t="shared" si="49"/>
        <v>2971</v>
      </c>
      <c r="R45">
        <f t="shared" si="49"/>
        <v>475</v>
      </c>
      <c r="S45">
        <f t="shared" si="49"/>
        <v>75</v>
      </c>
      <c r="T45">
        <f t="shared" si="49"/>
        <v>11</v>
      </c>
      <c r="U45">
        <f t="shared" si="49"/>
        <v>1</v>
      </c>
      <c r="V45">
        <f t="shared" si="49"/>
        <v>0</v>
      </c>
      <c r="W45">
        <f t="shared" si="49"/>
        <v>0</v>
      </c>
      <c r="X45">
        <f t="shared" si="49"/>
        <v>0</v>
      </c>
      <c r="Y45">
        <f t="shared" si="49"/>
        <v>0</v>
      </c>
      <c r="Z45">
        <f t="shared" si="8"/>
        <v>0</v>
      </c>
    </row>
    <row r="46" spans="2:26" x14ac:dyDescent="0.25">
      <c r="B46">
        <v>43</v>
      </c>
      <c r="C46" t="s">
        <v>0</v>
      </c>
      <c r="D46">
        <v>2548438</v>
      </c>
      <c r="E46">
        <v>2577213</v>
      </c>
      <c r="F46">
        <v>37986</v>
      </c>
      <c r="G46">
        <v>37766</v>
      </c>
      <c r="H46">
        <f t="shared" si="1"/>
        <v>5125651</v>
      </c>
      <c r="I46" t="b">
        <f t="shared" si="2"/>
        <v>0</v>
      </c>
      <c r="J46" t="b">
        <f t="shared" si="9"/>
        <v>0</v>
      </c>
      <c r="K46">
        <f t="shared" si="3"/>
        <v>0</v>
      </c>
      <c r="L46">
        <f t="shared" si="4"/>
        <v>1.47E-2</v>
      </c>
      <c r="M46">
        <f t="shared" si="5"/>
        <v>5125651</v>
      </c>
      <c r="N46">
        <f t="shared" si="6"/>
        <v>75752</v>
      </c>
      <c r="O46">
        <f t="shared" ref="O46:Y46" si="50">IF(N46&gt;2*$M46,N46,ROUNDDOWN(N46*$L46,0))</f>
        <v>1113</v>
      </c>
      <c r="P46">
        <f t="shared" si="50"/>
        <v>16</v>
      </c>
      <c r="Q46">
        <f t="shared" si="50"/>
        <v>0</v>
      </c>
      <c r="R46">
        <f t="shared" si="50"/>
        <v>0</v>
      </c>
      <c r="S46">
        <f t="shared" si="50"/>
        <v>0</v>
      </c>
      <c r="T46">
        <f t="shared" si="50"/>
        <v>0</v>
      </c>
      <c r="U46">
        <f t="shared" si="50"/>
        <v>0</v>
      </c>
      <c r="V46">
        <f t="shared" si="50"/>
        <v>0</v>
      </c>
      <c r="W46">
        <f t="shared" si="50"/>
        <v>0</v>
      </c>
      <c r="X46">
        <f t="shared" si="50"/>
        <v>0</v>
      </c>
      <c r="Y46">
        <f t="shared" si="50"/>
        <v>0</v>
      </c>
      <c r="Z46">
        <f t="shared" si="8"/>
        <v>0</v>
      </c>
    </row>
    <row r="47" spans="2:26" x14ac:dyDescent="0.25">
      <c r="B47">
        <v>44</v>
      </c>
      <c r="C47" t="s">
        <v>1</v>
      </c>
      <c r="D47">
        <v>835495</v>
      </c>
      <c r="E47">
        <v>837746</v>
      </c>
      <c r="F47">
        <v>1106177</v>
      </c>
      <c r="G47">
        <v>917781</v>
      </c>
      <c r="H47">
        <f t="shared" si="1"/>
        <v>1673241</v>
      </c>
      <c r="I47" t="b">
        <f t="shared" si="2"/>
        <v>1</v>
      </c>
      <c r="J47" t="b">
        <f t="shared" si="9"/>
        <v>1</v>
      </c>
      <c r="K47">
        <f t="shared" si="3"/>
        <v>1</v>
      </c>
      <c r="L47">
        <f t="shared" si="4"/>
        <v>1.2096</v>
      </c>
      <c r="M47">
        <f t="shared" si="5"/>
        <v>1673241</v>
      </c>
      <c r="N47">
        <f t="shared" si="6"/>
        <v>2023958</v>
      </c>
      <c r="O47">
        <f t="shared" ref="O47:Y47" si="51">IF(N47&gt;2*$M47,N47,ROUNDDOWN(N47*$L47,0))</f>
        <v>2448179</v>
      </c>
      <c r="P47">
        <f t="shared" si="51"/>
        <v>2961317</v>
      </c>
      <c r="Q47">
        <f t="shared" si="51"/>
        <v>3582009</v>
      </c>
      <c r="R47">
        <f t="shared" si="51"/>
        <v>3582009</v>
      </c>
      <c r="S47">
        <f t="shared" si="51"/>
        <v>3582009</v>
      </c>
      <c r="T47">
        <f t="shared" si="51"/>
        <v>3582009</v>
      </c>
      <c r="U47">
        <f t="shared" si="51"/>
        <v>3582009</v>
      </c>
      <c r="V47">
        <f t="shared" si="51"/>
        <v>3582009</v>
      </c>
      <c r="W47">
        <f t="shared" si="51"/>
        <v>3582009</v>
      </c>
      <c r="X47">
        <f t="shared" si="51"/>
        <v>3582009</v>
      </c>
      <c r="Y47">
        <f t="shared" si="51"/>
        <v>3582009</v>
      </c>
      <c r="Z47">
        <f t="shared" si="8"/>
        <v>1</v>
      </c>
    </row>
    <row r="48" spans="2:26" x14ac:dyDescent="0.25">
      <c r="B48">
        <v>45</v>
      </c>
      <c r="C48" t="s">
        <v>3</v>
      </c>
      <c r="D48">
        <v>1187448</v>
      </c>
      <c r="E48">
        <v>1070426</v>
      </c>
      <c r="F48">
        <v>1504608</v>
      </c>
      <c r="G48">
        <v>1756990</v>
      </c>
      <c r="H48">
        <f t="shared" si="1"/>
        <v>2257874</v>
      </c>
      <c r="I48" t="b">
        <f t="shared" si="2"/>
        <v>1</v>
      </c>
      <c r="J48" t="b">
        <f t="shared" si="9"/>
        <v>1</v>
      </c>
      <c r="K48">
        <f t="shared" si="3"/>
        <v>1</v>
      </c>
      <c r="L48">
        <f t="shared" si="4"/>
        <v>1.4444999999999999</v>
      </c>
      <c r="M48">
        <f t="shared" si="5"/>
        <v>2257874</v>
      </c>
      <c r="N48">
        <f t="shared" si="6"/>
        <v>3261598</v>
      </c>
      <c r="O48">
        <f t="shared" ref="O48:Y48" si="52">IF(N48&gt;2*$M48,N48,ROUNDDOWN(N48*$L48,0))</f>
        <v>4711378</v>
      </c>
      <c r="P48">
        <f t="shared" si="52"/>
        <v>4711378</v>
      </c>
      <c r="Q48">
        <f t="shared" si="52"/>
        <v>4711378</v>
      </c>
      <c r="R48">
        <f t="shared" si="52"/>
        <v>4711378</v>
      </c>
      <c r="S48">
        <f t="shared" si="52"/>
        <v>4711378</v>
      </c>
      <c r="T48">
        <f t="shared" si="52"/>
        <v>4711378</v>
      </c>
      <c r="U48">
        <f t="shared" si="52"/>
        <v>4711378</v>
      </c>
      <c r="V48">
        <f t="shared" si="52"/>
        <v>4711378</v>
      </c>
      <c r="W48">
        <f t="shared" si="52"/>
        <v>4711378</v>
      </c>
      <c r="X48">
        <f t="shared" si="52"/>
        <v>4711378</v>
      </c>
      <c r="Y48">
        <f t="shared" si="52"/>
        <v>4711378</v>
      </c>
      <c r="Z48">
        <f t="shared" si="8"/>
        <v>1</v>
      </c>
    </row>
    <row r="49" spans="2:26" x14ac:dyDescent="0.25">
      <c r="B49">
        <v>46</v>
      </c>
      <c r="C49" t="s">
        <v>1</v>
      </c>
      <c r="D49">
        <v>140026</v>
      </c>
      <c r="E49">
        <v>146354</v>
      </c>
      <c r="F49">
        <v>2759991</v>
      </c>
      <c r="G49">
        <v>2742120</v>
      </c>
      <c r="H49">
        <f t="shared" si="1"/>
        <v>286380</v>
      </c>
      <c r="I49" t="b">
        <f t="shared" si="2"/>
        <v>1</v>
      </c>
      <c r="J49" t="b">
        <f t="shared" si="9"/>
        <v>1</v>
      </c>
      <c r="K49">
        <f t="shared" si="3"/>
        <v>1</v>
      </c>
      <c r="L49">
        <f t="shared" si="4"/>
        <v>19.212599999999998</v>
      </c>
      <c r="M49">
        <f t="shared" si="5"/>
        <v>286380</v>
      </c>
      <c r="N49">
        <f t="shared" si="6"/>
        <v>5502111</v>
      </c>
      <c r="O49">
        <f t="shared" ref="O49:Y49" si="53">IF(N49&gt;2*$M49,N49,ROUNDDOWN(N49*$L49,0))</f>
        <v>5502111</v>
      </c>
      <c r="P49">
        <f t="shared" si="53"/>
        <v>5502111</v>
      </c>
      <c r="Q49">
        <f t="shared" si="53"/>
        <v>5502111</v>
      </c>
      <c r="R49">
        <f t="shared" si="53"/>
        <v>5502111</v>
      </c>
      <c r="S49">
        <f t="shared" si="53"/>
        <v>5502111</v>
      </c>
      <c r="T49">
        <f t="shared" si="53"/>
        <v>5502111</v>
      </c>
      <c r="U49">
        <f t="shared" si="53"/>
        <v>5502111</v>
      </c>
      <c r="V49">
        <f t="shared" si="53"/>
        <v>5502111</v>
      </c>
      <c r="W49">
        <f t="shared" si="53"/>
        <v>5502111</v>
      </c>
      <c r="X49">
        <f t="shared" si="53"/>
        <v>5502111</v>
      </c>
      <c r="Y49">
        <f t="shared" si="53"/>
        <v>5502111</v>
      </c>
      <c r="Z49">
        <f t="shared" si="8"/>
        <v>1</v>
      </c>
    </row>
    <row r="50" spans="2:26" x14ac:dyDescent="0.25">
      <c r="B50">
        <v>47</v>
      </c>
      <c r="C50" t="s">
        <v>3</v>
      </c>
      <c r="D50">
        <v>1198765</v>
      </c>
      <c r="E50">
        <v>1304945</v>
      </c>
      <c r="F50">
        <v>2786493</v>
      </c>
      <c r="G50">
        <v>2602643</v>
      </c>
      <c r="H50">
        <f t="shared" si="1"/>
        <v>2503710</v>
      </c>
      <c r="I50" t="b">
        <f t="shared" si="2"/>
        <v>1</v>
      </c>
      <c r="J50" t="b">
        <f t="shared" si="9"/>
        <v>1</v>
      </c>
      <c r="K50">
        <f t="shared" si="3"/>
        <v>1</v>
      </c>
      <c r="L50">
        <f t="shared" si="4"/>
        <v>2.1524000000000001</v>
      </c>
      <c r="M50">
        <f t="shared" si="5"/>
        <v>2503710</v>
      </c>
      <c r="N50">
        <f t="shared" si="6"/>
        <v>5389136</v>
      </c>
      <c r="O50">
        <f t="shared" ref="O50:Y50" si="54">IF(N50&gt;2*$M50,N50,ROUNDDOWN(N50*$L50,0))</f>
        <v>5389136</v>
      </c>
      <c r="P50">
        <f t="shared" si="54"/>
        <v>5389136</v>
      </c>
      <c r="Q50">
        <f t="shared" si="54"/>
        <v>5389136</v>
      </c>
      <c r="R50">
        <f t="shared" si="54"/>
        <v>5389136</v>
      </c>
      <c r="S50">
        <f t="shared" si="54"/>
        <v>5389136</v>
      </c>
      <c r="T50">
        <f t="shared" si="54"/>
        <v>5389136</v>
      </c>
      <c r="U50">
        <f t="shared" si="54"/>
        <v>5389136</v>
      </c>
      <c r="V50">
        <f t="shared" si="54"/>
        <v>5389136</v>
      </c>
      <c r="W50">
        <f t="shared" si="54"/>
        <v>5389136</v>
      </c>
      <c r="X50">
        <f t="shared" si="54"/>
        <v>5389136</v>
      </c>
      <c r="Y50">
        <f t="shared" si="54"/>
        <v>5389136</v>
      </c>
      <c r="Z50">
        <f t="shared" si="8"/>
        <v>1</v>
      </c>
    </row>
    <row r="51" spans="2:26" x14ac:dyDescent="0.25">
      <c r="B51">
        <v>48</v>
      </c>
      <c r="C51" t="s">
        <v>1</v>
      </c>
      <c r="D51">
        <v>2619776</v>
      </c>
      <c r="E51">
        <v>2749623</v>
      </c>
      <c r="F51">
        <v>2888215</v>
      </c>
      <c r="G51">
        <v>2800174</v>
      </c>
      <c r="H51">
        <f t="shared" si="1"/>
        <v>5369399</v>
      </c>
      <c r="I51" t="b">
        <f t="shared" si="2"/>
        <v>1</v>
      </c>
      <c r="J51" t="b">
        <f t="shared" si="9"/>
        <v>1</v>
      </c>
      <c r="K51">
        <f t="shared" si="3"/>
        <v>1</v>
      </c>
      <c r="L51">
        <f t="shared" si="4"/>
        <v>1.0593999999999999</v>
      </c>
      <c r="M51">
        <f t="shared" si="5"/>
        <v>5369399</v>
      </c>
      <c r="N51">
        <f t="shared" si="6"/>
        <v>5688389</v>
      </c>
      <c r="O51">
        <f t="shared" ref="O51:Y51" si="55">IF(N51&gt;2*$M51,N51,ROUNDDOWN(N51*$L51,0))</f>
        <v>6026279</v>
      </c>
      <c r="P51">
        <f t="shared" si="55"/>
        <v>6384239</v>
      </c>
      <c r="Q51">
        <f t="shared" si="55"/>
        <v>6763462</v>
      </c>
      <c r="R51">
        <f t="shared" si="55"/>
        <v>7165211</v>
      </c>
      <c r="S51">
        <f t="shared" si="55"/>
        <v>7590824</v>
      </c>
      <c r="T51">
        <f t="shared" si="55"/>
        <v>8041718</v>
      </c>
      <c r="U51">
        <f t="shared" si="55"/>
        <v>8519396</v>
      </c>
      <c r="V51">
        <f t="shared" si="55"/>
        <v>9025448</v>
      </c>
      <c r="W51">
        <f t="shared" si="55"/>
        <v>9561559</v>
      </c>
      <c r="X51">
        <f t="shared" si="55"/>
        <v>10129515</v>
      </c>
      <c r="Y51">
        <f t="shared" si="55"/>
        <v>10731208</v>
      </c>
      <c r="Z51">
        <f t="shared" si="8"/>
        <v>0</v>
      </c>
    </row>
    <row r="52" spans="2:26" x14ac:dyDescent="0.25">
      <c r="B52">
        <v>49</v>
      </c>
      <c r="C52" t="s">
        <v>1</v>
      </c>
      <c r="D52">
        <v>248398</v>
      </c>
      <c r="E52">
        <v>268511</v>
      </c>
      <c r="F52">
        <v>3110853</v>
      </c>
      <c r="G52">
        <v>2986411</v>
      </c>
      <c r="H52">
        <f t="shared" si="1"/>
        <v>516909</v>
      </c>
      <c r="I52" t="b">
        <f t="shared" si="2"/>
        <v>1</v>
      </c>
      <c r="J52" t="b">
        <f t="shared" si="9"/>
        <v>1</v>
      </c>
      <c r="K52">
        <f t="shared" si="3"/>
        <v>1</v>
      </c>
      <c r="L52">
        <f t="shared" si="4"/>
        <v>11.7956</v>
      </c>
      <c r="M52">
        <f t="shared" si="5"/>
        <v>516909</v>
      </c>
      <c r="N52">
        <f t="shared" si="6"/>
        <v>6097264</v>
      </c>
      <c r="O52">
        <f t="shared" ref="O52:Y52" si="56">IF(N52&gt;2*$M52,N52,ROUNDDOWN(N52*$L52,0))</f>
        <v>6097264</v>
      </c>
      <c r="P52">
        <f t="shared" si="56"/>
        <v>6097264</v>
      </c>
      <c r="Q52">
        <f t="shared" si="56"/>
        <v>6097264</v>
      </c>
      <c r="R52">
        <f t="shared" si="56"/>
        <v>6097264</v>
      </c>
      <c r="S52">
        <f t="shared" si="56"/>
        <v>6097264</v>
      </c>
      <c r="T52">
        <f t="shared" si="56"/>
        <v>6097264</v>
      </c>
      <c r="U52">
        <f t="shared" si="56"/>
        <v>6097264</v>
      </c>
      <c r="V52">
        <f t="shared" si="56"/>
        <v>6097264</v>
      </c>
      <c r="W52">
        <f t="shared" si="56"/>
        <v>6097264</v>
      </c>
      <c r="X52">
        <f t="shared" si="56"/>
        <v>6097264</v>
      </c>
      <c r="Y52">
        <f t="shared" si="56"/>
        <v>6097264</v>
      </c>
      <c r="Z52">
        <f t="shared" si="8"/>
        <v>1</v>
      </c>
    </row>
    <row r="53" spans="2:26" x14ac:dyDescent="0.25">
      <c r="B53">
        <v>50</v>
      </c>
      <c r="C53" t="s">
        <v>3</v>
      </c>
      <c r="D53">
        <v>2494207</v>
      </c>
      <c r="E53">
        <v>2625207</v>
      </c>
      <c r="F53">
        <v>1796293</v>
      </c>
      <c r="G53">
        <v>1853602</v>
      </c>
      <c r="H53">
        <f t="shared" si="1"/>
        <v>5119414</v>
      </c>
      <c r="I53" t="b">
        <f t="shared" si="2"/>
        <v>0</v>
      </c>
      <c r="J53" t="b">
        <f t="shared" si="9"/>
        <v>0</v>
      </c>
      <c r="K53">
        <f t="shared" si="3"/>
        <v>0</v>
      </c>
      <c r="L53">
        <f t="shared" si="4"/>
        <v>0.71289999999999998</v>
      </c>
      <c r="M53">
        <f t="shared" si="5"/>
        <v>5119414</v>
      </c>
      <c r="N53">
        <f t="shared" si="6"/>
        <v>3649895</v>
      </c>
      <c r="O53">
        <f t="shared" ref="O53:Y53" si="57">IF(N53&gt;2*$M53,N53,ROUNDDOWN(N53*$L53,0))</f>
        <v>2602010</v>
      </c>
      <c r="P53">
        <f t="shared" si="57"/>
        <v>1854972</v>
      </c>
      <c r="Q53">
        <f t="shared" si="57"/>
        <v>1322409</v>
      </c>
      <c r="R53">
        <f t="shared" si="57"/>
        <v>942745</v>
      </c>
      <c r="S53">
        <f t="shared" si="57"/>
        <v>672082</v>
      </c>
      <c r="T53">
        <f t="shared" si="57"/>
        <v>479127</v>
      </c>
      <c r="U53">
        <f t="shared" si="57"/>
        <v>341569</v>
      </c>
      <c r="V53">
        <f t="shared" si="57"/>
        <v>243504</v>
      </c>
      <c r="W53">
        <f t="shared" si="57"/>
        <v>173594</v>
      </c>
      <c r="X53">
        <f t="shared" si="57"/>
        <v>123755</v>
      </c>
      <c r="Y53">
        <f t="shared" si="57"/>
        <v>88224</v>
      </c>
      <c r="Z53">
        <f t="shared" si="8"/>
        <v>0</v>
      </c>
    </row>
  </sheetData>
  <conditionalFormatting sqref="Y1:Y1048576 Z4:Z53 Z1">
    <cfRule type="cellIs" dxfId="0" priority="1" operator="equal">
      <formula>$Y$2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zad1</vt:lpstr>
      <vt:lpstr>Arkusz5</vt:lpstr>
      <vt:lpstr>Sheet1</vt:lpstr>
      <vt:lpstr>Sheet1!kraina_1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2020-05-25T16:12:42Z</dcterms:modified>
</cp:coreProperties>
</file>