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Library/Mobile Documents/com~apple~CloudDocs/School/Fall 2021/Engo 419/Lab 2/"/>
    </mc:Choice>
  </mc:AlternateContent>
  <xr:revisionPtr revIDLastSave="0" documentId="13_ncr:1_{FEC38837-F5DC-874E-A2F0-937D8D1F460E}" xr6:coauthVersionLast="47" xr6:coauthVersionMax="47" xr10:uidLastSave="{00000000-0000-0000-0000-000000000000}"/>
  <bookViews>
    <workbookView xWindow="-44320" yWindow="-39100" windowWidth="25600" windowHeight="28300" xr2:uid="{F1C3FCBC-EFAB-7246-B6A2-2F7552967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I10" i="1"/>
  <c r="H10" i="1"/>
  <c r="H46" i="1"/>
  <c r="H45" i="1"/>
  <c r="E45" i="1" a="1"/>
  <c r="E45" i="1" s="1"/>
  <c r="E46" i="1" a="1"/>
  <c r="E46" i="1" s="1"/>
  <c r="I8" i="1"/>
  <c r="H8" i="1"/>
  <c r="C45" i="1"/>
  <c r="C46" i="1"/>
  <c r="H40" i="1"/>
  <c r="H41" i="1"/>
  <c r="E35" i="1" a="1"/>
  <c r="E35" i="1" s="1"/>
  <c r="E31" i="1" a="1"/>
  <c r="E31" i="1" s="1"/>
  <c r="E30" i="1" a="1"/>
  <c r="E30" i="1" s="1"/>
  <c r="E26" i="1" a="1"/>
  <c r="E26" i="1" s="1"/>
  <c r="E25" i="1" a="1"/>
  <c r="E25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1" i="1"/>
  <c r="F1" i="1" l="1" a="1"/>
  <c r="F1" i="1" l="1"/>
  <c r="H30" i="1"/>
  <c r="H35" i="1"/>
  <c r="H36" i="1"/>
  <c r="H31" i="1"/>
  <c r="H25" i="1"/>
  <c r="H26" i="1"/>
  <c r="C25" i="1" s="1"/>
  <c r="C30" i="1" l="1"/>
  <c r="I9" i="1" s="1"/>
  <c r="C31" i="1"/>
  <c r="H9" i="1" s="1"/>
  <c r="E41" i="1" s="1" a="1"/>
  <c r="I5" i="1"/>
  <c r="C26" i="1"/>
  <c r="H5" i="1" s="1"/>
  <c r="E41" i="1" l="1"/>
  <c r="E36" i="1" a="1"/>
  <c r="E36" i="1" l="1"/>
  <c r="C35" i="1"/>
  <c r="I7" i="1" s="1"/>
  <c r="C36" i="1"/>
  <c r="H7" i="1" s="1"/>
  <c r="E40" i="1" s="1" a="1"/>
  <c r="E40" i="1" l="1"/>
  <c r="C41" i="1"/>
  <c r="C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<sst xmlns="http://schemas.openxmlformats.org/spreadsheetml/2006/main" count="45" uniqueCount="13">
  <si>
    <t>X</t>
  </si>
  <si>
    <t>Y</t>
  </si>
  <si>
    <t>Column1</t>
  </si>
  <si>
    <t>Column2</t>
  </si>
  <si>
    <t>Column3</t>
  </si>
  <si>
    <t>B</t>
  </si>
  <si>
    <t>A</t>
  </si>
  <si>
    <t>angle</t>
  </si>
  <si>
    <t>Triangle 1 Coordinate 3</t>
  </si>
  <si>
    <t>Triangle 2 Coordinate 7</t>
  </si>
  <si>
    <t>Triangle 3 Coordinate 5</t>
  </si>
  <si>
    <t>Triangle 4 Coordinate 6</t>
  </si>
  <si>
    <t>Triangle 5 Coordinate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</si>
</sst>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CCCCC"/>
      <name val="Var(--monaco-monospace-font)"/>
    </font>
    <font>
      <sz val="12"/>
      <color theme="1"/>
      <name val="Var(--monaco-monospace-font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0" xfId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A7165-0949-5D41-B4A8-32B79A1EF388}" name="Table1" displayName="Table1" ref="G1:I10" totalsRowShown="0">
  <autoFilter ref="G1:I10" xr:uid="{F33A7165-0949-5D41-B4A8-32B79A1EF388}"/>
  <tableColumns count="3">
    <tableColumn id="1" xr3:uid="{E8813A03-3B2A-8948-BEE6-AFD79224007C}" name="Column1"/>
    <tableColumn id="2" xr3:uid="{E2142232-8DCD-9A46-9E73-3BCEDAA9540D}" name="Column2"/>
    <tableColumn id="3" xr3:uid="{6545FBA0-CB8F-304E-AF3E-C83ECD055861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4D3E-5007-F84B-A1FF-471D7FAA82EB}">
  <dimension ref="B1:I46"/>
  <sheetViews>
    <sheetView tabSelected="1" zoomScale="134" workbookViewId="0">
      <selection activeCell="L23" sqref="L23"/>
    </sheetView>
  </sheetViews>
  <sheetFormatPr baseColWidth="10" defaultRowHeight="16"/>
  <sheetData>
    <row r="1" spans="2:9">
      <c r="B1" s="2">
        <v>617</v>
      </c>
      <c r="C1" s="2">
        <v>63.626225999999974</v>
      </c>
      <c r="D1" s="2">
        <v>5</v>
      </c>
      <c r="E1">
        <f>RADIANS(C1)</f>
        <v>1.1104871343180212</v>
      </c>
      <c r="F1" cm="1">
        <f t="array" ref="F1:F19">_xlfn.COT(E1:E19)</f>
        <v>0.49583391792666259</v>
      </c>
      <c r="G1" t="s">
        <v>2</v>
      </c>
      <c r="H1" t="s">
        <v>3</v>
      </c>
      <c r="I1" t="s">
        <v>4</v>
      </c>
    </row>
    <row r="2" spans="2:9">
      <c r="B2" s="3">
        <v>712</v>
      </c>
      <c r="C2" s="2">
        <v>46.710701099999994</v>
      </c>
      <c r="D2" s="2">
        <v>5</v>
      </c>
      <c r="E2">
        <f t="shared" ref="E2:E19" si="0">RADIANS(C2)</f>
        <v>0.81525553010993701</v>
      </c>
      <c r="F2">
        <v>0.94199976483285142</v>
      </c>
      <c r="H2" t="s">
        <v>0</v>
      </c>
      <c r="I2" t="s">
        <v>1</v>
      </c>
    </row>
    <row r="3" spans="2:9">
      <c r="B3" s="3">
        <v>127</v>
      </c>
      <c r="C3" s="2">
        <v>58.643000200000017</v>
      </c>
      <c r="D3" s="2">
        <v>5</v>
      </c>
      <c r="E3">
        <f t="shared" si="0"/>
        <v>1.0235134367376935</v>
      </c>
      <c r="F3">
        <v>0.60937295543273573</v>
      </c>
      <c r="G3">
        <v>1</v>
      </c>
      <c r="H3">
        <f>C46</f>
        <v>250.02765779336897</v>
      </c>
      <c r="I3">
        <f>C45</f>
        <v>433.00257842143162</v>
      </c>
    </row>
    <row r="4" spans="2:9">
      <c r="B4" s="3">
        <v>724</v>
      </c>
      <c r="C4" s="2">
        <v>46.386167899999975</v>
      </c>
      <c r="D4" s="2">
        <v>5</v>
      </c>
      <c r="E4">
        <f t="shared" si="0"/>
        <v>0.80959135723790332</v>
      </c>
      <c r="F4">
        <v>0.95274757980593672</v>
      </c>
      <c r="G4">
        <v>2</v>
      </c>
      <c r="H4">
        <v>309.54482999999999</v>
      </c>
      <c r="I4">
        <v>156.14737</v>
      </c>
    </row>
    <row r="5" spans="2:9">
      <c r="B5" s="3">
        <v>423</v>
      </c>
      <c r="C5" s="2">
        <v>69.078125100000022</v>
      </c>
      <c r="D5" s="2">
        <v>5</v>
      </c>
      <c r="E5">
        <f t="shared" si="0"/>
        <v>1.2056407240995377</v>
      </c>
      <c r="F5" s="26">
        <v>0.38230039244537029</v>
      </c>
      <c r="G5">
        <v>3</v>
      </c>
      <c r="H5">
        <f>C26</f>
        <v>329.79292368683355</v>
      </c>
      <c r="I5">
        <f>C25</f>
        <v>-28.761900176431737</v>
      </c>
    </row>
    <row r="6" spans="2:9">
      <c r="B6" s="3">
        <v>234</v>
      </c>
      <c r="C6" s="2">
        <v>81.046690800000022</v>
      </c>
      <c r="D6" s="2">
        <v>5</v>
      </c>
      <c r="E6">
        <f t="shared" si="0"/>
        <v>1.4145316023057974</v>
      </c>
      <c r="F6">
        <v>0.15754919726694655</v>
      </c>
      <c r="G6">
        <v>4</v>
      </c>
      <c r="H6">
        <v>-18.66338</v>
      </c>
      <c r="I6">
        <v>-12.319000000000001</v>
      </c>
    </row>
    <row r="7" spans="2:9">
      <c r="B7" s="3">
        <v>342</v>
      </c>
      <c r="C7" s="2">
        <v>29.872688299999993</v>
      </c>
      <c r="D7" s="2">
        <v>5</v>
      </c>
      <c r="E7">
        <f t="shared" si="0"/>
        <v>0.52137676725698745</v>
      </c>
      <c r="F7" s="26">
        <v>1.7409731945967184</v>
      </c>
      <c r="G7">
        <v>5</v>
      </c>
      <c r="H7">
        <f>C36</f>
        <v>-159.80214943434075</v>
      </c>
      <c r="I7">
        <f>C35</f>
        <v>323.21815685333519</v>
      </c>
    </row>
    <row r="8" spans="2:9">
      <c r="B8" s="3">
        <v>247</v>
      </c>
      <c r="C8" s="2">
        <v>34.94589830000001</v>
      </c>
      <c r="D8" s="2">
        <v>5</v>
      </c>
      <c r="E8">
        <f t="shared" si="0"/>
        <v>0.60992098540208928</v>
      </c>
      <c r="F8">
        <v>1.4310220404774283</v>
      </c>
      <c r="G8">
        <v>6</v>
      </c>
      <c r="H8">
        <f>C41</f>
        <v>-16.489241873707829</v>
      </c>
      <c r="I8">
        <f>C40</f>
        <v>471.4144405420862</v>
      </c>
    </row>
    <row r="9" spans="2:9">
      <c r="B9" s="3">
        <v>745</v>
      </c>
      <c r="C9" s="2">
        <v>50.696413500000006</v>
      </c>
      <c r="D9" s="2">
        <v>5</v>
      </c>
      <c r="E9">
        <f t="shared" si="0"/>
        <v>0.88481933452750239</v>
      </c>
      <c r="F9">
        <v>0.81859505256593057</v>
      </c>
      <c r="G9">
        <v>7</v>
      </c>
      <c r="H9">
        <f>C31</f>
        <v>107.69397006130292</v>
      </c>
      <c r="I9">
        <f>C30</f>
        <v>226.49908615446347</v>
      </c>
    </row>
    <row r="10" spans="2:9">
      <c r="B10" s="3">
        <v>457</v>
      </c>
      <c r="C10" s="2">
        <v>47.311341299999981</v>
      </c>
      <c r="D10" s="2">
        <v>5</v>
      </c>
      <c r="E10">
        <f t="shared" si="0"/>
        <v>0.82573867921977395</v>
      </c>
      <c r="F10">
        <v>0.92240701435174421</v>
      </c>
      <c r="G10">
        <v>8</v>
      </c>
      <c r="H10">
        <f>H7-79.8950301464</f>
        <v>-239.69717958074074</v>
      </c>
      <c r="I10">
        <f>I7+161.611032665</f>
        <v>484.82918951833517</v>
      </c>
    </row>
    <row r="11" spans="2:9">
      <c r="B11" s="3">
        <v>756</v>
      </c>
      <c r="C11" s="2">
        <v>65.838296700000001</v>
      </c>
      <c r="D11" s="2">
        <v>5</v>
      </c>
      <c r="E11">
        <f t="shared" si="0"/>
        <v>1.1490950513199174</v>
      </c>
      <c r="F11">
        <v>0.44861465553846902</v>
      </c>
    </row>
    <row r="12" spans="2:9">
      <c r="B12" s="3">
        <v>658</v>
      </c>
      <c r="C12" s="2">
        <v>70.346125400000005</v>
      </c>
      <c r="D12" s="2">
        <v>5</v>
      </c>
      <c r="E12">
        <f t="shared" si="0"/>
        <v>1.2277715042508131</v>
      </c>
      <c r="F12">
        <v>0.35714385178228791</v>
      </c>
    </row>
    <row r="13" spans="2:9">
      <c r="B13" s="3">
        <v>567</v>
      </c>
      <c r="C13" s="2">
        <v>70.923931700000026</v>
      </c>
      <c r="D13" s="2">
        <v>5</v>
      </c>
      <c r="E13">
        <f t="shared" si="0"/>
        <v>1.2378561266245796</v>
      </c>
      <c r="F13">
        <v>0.34581334291476251</v>
      </c>
    </row>
    <row r="14" spans="2:9">
      <c r="B14" s="3">
        <v>761</v>
      </c>
      <c r="C14" s="2">
        <v>54.911617200000023</v>
      </c>
      <c r="D14" s="2">
        <v>5</v>
      </c>
      <c r="E14">
        <f t="shared" si="0"/>
        <v>0.95838851773474998</v>
      </c>
      <c r="F14">
        <v>0.70250890463678728</v>
      </c>
    </row>
    <row r="15" spans="2:9">
      <c r="B15" s="3">
        <v>271</v>
      </c>
      <c r="C15" s="2">
        <v>74.64119119999998</v>
      </c>
      <c r="D15" s="2">
        <v>5</v>
      </c>
      <c r="E15">
        <f t="shared" si="0"/>
        <v>1.3027345440506171</v>
      </c>
      <c r="F15">
        <v>0.27467257685966168</v>
      </c>
    </row>
    <row r="16" spans="2:9">
      <c r="B16" s="3">
        <v>472</v>
      </c>
      <c r="C16" s="2">
        <v>98.661407999999994</v>
      </c>
      <c r="D16" s="2">
        <v>5</v>
      </c>
      <c r="E16">
        <f t="shared" si="0"/>
        <v>1.7219664142534734</v>
      </c>
      <c r="F16">
        <v>-0.15233224471411122</v>
      </c>
    </row>
    <row r="17" spans="2:9">
      <c r="B17" s="3">
        <v>574</v>
      </c>
      <c r="C17" s="2">
        <v>81.995491399999992</v>
      </c>
      <c r="D17" s="2">
        <v>5</v>
      </c>
      <c r="E17">
        <f t="shared" si="0"/>
        <v>1.4310912967206946</v>
      </c>
      <c r="F17">
        <v>0.14062107976630511</v>
      </c>
    </row>
    <row r="18" spans="2:9">
      <c r="B18" s="3">
        <v>675</v>
      </c>
      <c r="C18" s="2">
        <v>43.234356100000014</v>
      </c>
      <c r="D18" s="2">
        <v>5</v>
      </c>
      <c r="E18">
        <f t="shared" si="0"/>
        <v>0.75458186392469506</v>
      </c>
      <c r="F18">
        <v>1.0636130557902979</v>
      </c>
    </row>
    <row r="19" spans="2:9">
      <c r="B19" s="3">
        <v>176</v>
      </c>
      <c r="C19" s="2">
        <v>61.463850100000002</v>
      </c>
      <c r="D19" s="2">
        <v>5</v>
      </c>
      <c r="E19">
        <f t="shared" si="0"/>
        <v>1.0727465551972459</v>
      </c>
      <c r="F19">
        <v>0.54377291461475452</v>
      </c>
    </row>
    <row r="20" spans="2:9">
      <c r="B20" s="1"/>
    </row>
    <row r="22" spans="2:9" ht="17" thickBot="1"/>
    <row r="23" spans="2:9" ht="17" thickBot="1">
      <c r="B23" s="23" t="s">
        <v>8</v>
      </c>
      <c r="C23" s="24"/>
      <c r="D23" s="24"/>
      <c r="E23" s="24"/>
      <c r="F23" s="24"/>
      <c r="G23" s="24"/>
      <c r="H23" s="24"/>
      <c r="I23" s="25"/>
    </row>
    <row r="24" spans="2:9" ht="17" thickBot="1">
      <c r="B24" s="5"/>
      <c r="C24" s="6"/>
      <c r="D24" s="7"/>
      <c r="E24" s="19"/>
      <c r="F24" s="20" t="s">
        <v>0</v>
      </c>
      <c r="G24" s="20" t="s">
        <v>1</v>
      </c>
      <c r="H24" s="21" t="s">
        <v>7</v>
      </c>
      <c r="I24" s="22"/>
    </row>
    <row r="25" spans="2:9">
      <c r="B25" s="8" t="s">
        <v>1</v>
      </c>
      <c r="C25" s="4">
        <f>((F26-F25)+G26*H26+G25*H25)/(H26+H25)</f>
        <v>-28.761900176431737</v>
      </c>
      <c r="D25" s="9"/>
      <c r="E25" s="13" cm="1">
        <f t="array" ref="E25:G25">G4:I4</f>
        <v>2</v>
      </c>
      <c r="F25" s="13">
        <v>309.54482999999999</v>
      </c>
      <c r="G25" s="14">
        <v>156.14737</v>
      </c>
      <c r="H25" s="15">
        <f>F7</f>
        <v>1.7409731945967184</v>
      </c>
      <c r="I25" s="15" t="s">
        <v>6</v>
      </c>
    </row>
    <row r="26" spans="2:9" ht="17" thickBot="1">
      <c r="B26" s="10" t="s">
        <v>0</v>
      </c>
      <c r="C26" s="11">
        <f>((G25-G26)+(F26*H26+F25*H25))/(H25+H26)</f>
        <v>329.79292368683355</v>
      </c>
      <c r="D26" s="12"/>
      <c r="E26" s="16" cm="1">
        <f t="array" ref="E26:G26">G6:I6</f>
        <v>4</v>
      </c>
      <c r="F26" s="16">
        <v>-18.66338</v>
      </c>
      <c r="G26" s="17">
        <v>-12.319000000000001</v>
      </c>
      <c r="H26" s="18">
        <f>F5</f>
        <v>0.38230039244537029</v>
      </c>
      <c r="I26" s="18" t="s">
        <v>5</v>
      </c>
    </row>
    <row r="27" spans="2:9" ht="17" thickBot="1"/>
    <row r="28" spans="2:9" ht="17" thickBot="1">
      <c r="B28" s="23" t="s">
        <v>9</v>
      </c>
      <c r="C28" s="24"/>
      <c r="D28" s="24"/>
      <c r="E28" s="24"/>
      <c r="F28" s="24"/>
      <c r="G28" s="24"/>
      <c r="H28" s="24"/>
      <c r="I28" s="25"/>
    </row>
    <row r="29" spans="2:9" ht="17" thickBot="1">
      <c r="B29" s="8"/>
      <c r="C29" s="4"/>
      <c r="D29" s="4"/>
      <c r="E29" s="16"/>
      <c r="F29" s="17" t="s">
        <v>0</v>
      </c>
      <c r="G29" s="17" t="s">
        <v>1</v>
      </c>
      <c r="H29" s="17" t="s">
        <v>7</v>
      </c>
      <c r="I29" s="18"/>
    </row>
    <row r="30" spans="2:9">
      <c r="B30" s="8" t="s">
        <v>1</v>
      </c>
      <c r="C30" s="4">
        <f>((F31-F30)+G31*H30+G30*H31)/(H30+H31)</f>
        <v>226.49908615446347</v>
      </c>
      <c r="D30" s="4"/>
      <c r="E30" s="13" cm="1">
        <f t="array" ref="E30:G30">G6:I6</f>
        <v>4</v>
      </c>
      <c r="F30" s="13">
        <v>-18.66338</v>
      </c>
      <c r="G30" s="14">
        <v>-12.319000000000001</v>
      </c>
      <c r="H30" s="15">
        <f>F8</f>
        <v>1.4310220404774283</v>
      </c>
      <c r="I30" s="15" t="s">
        <v>6</v>
      </c>
    </row>
    <row r="31" spans="2:9" ht="17" thickBot="1">
      <c r="B31" s="10" t="s">
        <v>0</v>
      </c>
      <c r="C31" s="11">
        <f>((G30-G31)+(F31*H30+F30*H31))/(H31+H30)</f>
        <v>107.69397006130292</v>
      </c>
      <c r="D31" s="11"/>
      <c r="E31" s="16" cm="1">
        <f t="array" ref="E31:G31">G4:I4</f>
        <v>2</v>
      </c>
      <c r="F31" s="16">
        <v>309.54482999999999</v>
      </c>
      <c r="G31" s="17">
        <v>156.14737</v>
      </c>
      <c r="H31" s="18">
        <f>F4</f>
        <v>0.95274757980593672</v>
      </c>
      <c r="I31" s="18" t="s">
        <v>5</v>
      </c>
    </row>
    <row r="32" spans="2:9" ht="17" thickBot="1"/>
    <row r="33" spans="2:9" ht="17" thickBot="1">
      <c r="B33" s="23" t="s">
        <v>10</v>
      </c>
      <c r="C33" s="24"/>
      <c r="D33" s="24"/>
      <c r="E33" s="24"/>
      <c r="F33" s="24"/>
      <c r="G33" s="24"/>
      <c r="H33" s="24"/>
      <c r="I33" s="25"/>
    </row>
    <row r="34" spans="2:9" ht="17" thickBot="1">
      <c r="B34" s="8"/>
      <c r="C34" s="4"/>
      <c r="D34" s="4"/>
      <c r="E34" s="16"/>
      <c r="F34" s="17" t="s">
        <v>0</v>
      </c>
      <c r="G34" s="17" t="s">
        <v>1</v>
      </c>
      <c r="H34" s="17" t="s">
        <v>7</v>
      </c>
      <c r="I34" s="18"/>
    </row>
    <row r="35" spans="2:9">
      <c r="B35" s="8" t="s">
        <v>1</v>
      </c>
      <c r="C35" s="4">
        <f>((F36-F35)+G36*H35+G35*H36)/(H35+H36)</f>
        <v>323.21815685333519</v>
      </c>
      <c r="D35" s="4"/>
      <c r="E35" s="13" cm="1">
        <f t="array" ref="E35:G35">G6:I6</f>
        <v>4</v>
      </c>
      <c r="F35" s="13">
        <v>-18.66338</v>
      </c>
      <c r="G35" s="14">
        <v>-12.319000000000001</v>
      </c>
      <c r="H35" s="15">
        <f>F9</f>
        <v>0.81859505256593057</v>
      </c>
      <c r="I35" s="15" t="s">
        <v>6</v>
      </c>
    </row>
    <row r="36" spans="2:9" ht="17" thickBot="1">
      <c r="B36" s="10" t="s">
        <v>0</v>
      </c>
      <c r="C36" s="11">
        <f>((G35-G36)+(F36*H35+F35*H36))/(H36+H35)</f>
        <v>-159.80214943434075</v>
      </c>
      <c r="D36" s="11"/>
      <c r="E36" s="16" cm="1">
        <f t="array" ref="E36:G36">G9:I9</f>
        <v>7</v>
      </c>
      <c r="F36" s="16">
        <v>107.69397006130292</v>
      </c>
      <c r="G36" s="17">
        <v>226.49908615446347</v>
      </c>
      <c r="H36" s="18">
        <f>F17</f>
        <v>0.14062107976630511</v>
      </c>
      <c r="I36" s="18" t="s">
        <v>5</v>
      </c>
    </row>
    <row r="37" spans="2:9" ht="17" thickBot="1"/>
    <row r="38" spans="2:9" ht="17" thickBot="1">
      <c r="B38" s="23" t="s">
        <v>11</v>
      </c>
      <c r="C38" s="24"/>
      <c r="D38" s="24"/>
      <c r="E38" s="24"/>
      <c r="F38" s="24"/>
      <c r="G38" s="24"/>
      <c r="H38" s="24"/>
      <c r="I38" s="25"/>
    </row>
    <row r="39" spans="2:9" ht="17" thickBot="1">
      <c r="B39" s="8"/>
      <c r="C39" s="4"/>
      <c r="D39" s="4"/>
      <c r="E39" s="16"/>
      <c r="F39" s="17" t="s">
        <v>0</v>
      </c>
      <c r="G39" s="17" t="s">
        <v>1</v>
      </c>
      <c r="H39" s="17" t="s">
        <v>7</v>
      </c>
      <c r="I39" s="18"/>
    </row>
    <row r="40" spans="2:9">
      <c r="B40" s="8" t="s">
        <v>1</v>
      </c>
      <c r="C40" s="4">
        <f>((F41-F40)+G41*H40+G40*H41)/(H40+H41)</f>
        <v>471.4144405420862</v>
      </c>
      <c r="D40" s="4"/>
      <c r="E40" s="13" cm="1">
        <f t="array" ref="E40:G40">G7:I7</f>
        <v>5</v>
      </c>
      <c r="F40" s="13">
        <v>-159.80214943434075</v>
      </c>
      <c r="G40" s="14">
        <v>323.21815685333519</v>
      </c>
      <c r="H40" s="15">
        <f>F11</f>
        <v>0.44861465553846902</v>
      </c>
      <c r="I40" s="15" t="s">
        <v>6</v>
      </c>
    </row>
    <row r="41" spans="2:9" ht="17" thickBot="1">
      <c r="B41" s="10" t="s">
        <v>0</v>
      </c>
      <c r="C41" s="11">
        <f>((G40-G41)+(F41*H40+F40*H41))/(H41+H40)</f>
        <v>-16.489241873707829</v>
      </c>
      <c r="D41" s="11"/>
      <c r="E41" s="16" cm="1">
        <f t="array" ref="E41:G41">G9:I9</f>
        <v>7</v>
      </c>
      <c r="F41" s="16">
        <v>107.69397006130292</v>
      </c>
      <c r="G41" s="17">
        <v>226.49908615446347</v>
      </c>
      <c r="H41" s="18">
        <f>F18</f>
        <v>1.0636130557902979</v>
      </c>
      <c r="I41" s="18" t="s">
        <v>5</v>
      </c>
    </row>
    <row r="42" spans="2:9" ht="17" thickBot="1"/>
    <row r="43" spans="2:9" ht="17" thickBot="1">
      <c r="B43" s="23" t="s">
        <v>12</v>
      </c>
      <c r="C43" s="24"/>
      <c r="D43" s="24"/>
      <c r="E43" s="24"/>
      <c r="F43" s="24"/>
      <c r="G43" s="24"/>
      <c r="H43" s="24"/>
      <c r="I43" s="25"/>
    </row>
    <row r="44" spans="2:9" ht="17" thickBot="1">
      <c r="B44" s="8"/>
      <c r="C44" s="4"/>
      <c r="D44" s="4"/>
      <c r="E44" s="16"/>
      <c r="F44" s="17" t="s">
        <v>0</v>
      </c>
      <c r="G44" s="17" t="s">
        <v>1</v>
      </c>
      <c r="H44" s="17" t="s">
        <v>7</v>
      </c>
      <c r="I44" s="18"/>
    </row>
    <row r="45" spans="2:9">
      <c r="B45" s="8" t="s">
        <v>1</v>
      </c>
      <c r="C45" s="4">
        <f>((F46-F45)+G46*H45+G45*H46)/(H45+H46)</f>
        <v>433.00257842143162</v>
      </c>
      <c r="D45" s="4"/>
      <c r="E45" s="13" cm="1">
        <f t="array" ref="E45:G45">G8:I8</f>
        <v>6</v>
      </c>
      <c r="F45" s="13">
        <v>-16.489241873707829</v>
      </c>
      <c r="G45" s="14">
        <v>471.4144405420862</v>
      </c>
      <c r="H45" s="15">
        <f>F14</f>
        <v>0.70250890463678728</v>
      </c>
      <c r="I45" s="15" t="s">
        <v>6</v>
      </c>
    </row>
    <row r="46" spans="2:9" ht="17" thickBot="1">
      <c r="B46" s="10" t="s">
        <v>0</v>
      </c>
      <c r="C46" s="11">
        <f>((G45-G46)+(F46*H45+F45*H46))/(H46+H45)</f>
        <v>250.02765779336897</v>
      </c>
      <c r="D46" s="11"/>
      <c r="E46" s="16" cm="1">
        <f t="array" ref="E46:G46">G9:I9</f>
        <v>7</v>
      </c>
      <c r="F46" s="16">
        <v>107.69397006130292</v>
      </c>
      <c r="G46" s="17">
        <v>226.49908615446347</v>
      </c>
      <c r="H46" s="18">
        <f>F19</f>
        <v>0.54377291461475452</v>
      </c>
      <c r="I46" s="18" t="s">
        <v>5</v>
      </c>
    </row>
  </sheetData>
  <mergeCells count="5">
    <mergeCell ref="B23:I23"/>
    <mergeCell ref="B28:I28"/>
    <mergeCell ref="B33:I33"/>
    <mergeCell ref="B38:I38"/>
    <mergeCell ref="B43:I4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2021-10-21T02:09:25Z</dcterms:created>
  <dcterms:modified xsi:type="dcterms:W3CDTF">2021-10-21T19:23:31Z</dcterms:modified>
</cp:coreProperties>
</file>