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updateLinks="never" defaultThemeVersion="124226"/>
  <bookViews>
    <workbookView xWindow="360" yWindow="405" windowWidth="13020" windowHeight="10455"/>
  </bookViews>
  <sheets>
    <sheet name="Formular" sheetId="1" r:id="rId1"/>
    <sheet name="DATA" sheetId="2" r:id="rId2"/>
    <sheet name="Kriterier" sheetId="3" r:id="rId3"/>
  </sheets>
  <calcPr calcId="125725"/>
</workbook>
</file>

<file path=xl/calcChain.xml><?xml version="1.0" encoding="utf-8"?>
<calcChain xmlns="http://schemas.openxmlformats.org/spreadsheetml/2006/main">
  <c r="A30" i="3"/>
  <c r="E106" i="1" s="1"/>
  <c r="A29" i="3"/>
  <c r="E92" i="1" s="1"/>
  <c r="A28" i="3"/>
  <c r="AG3" i="2"/>
  <c r="AF3"/>
  <c r="AE3"/>
  <c r="AD3"/>
  <c r="AC3"/>
  <c r="AB3"/>
  <c r="AA3"/>
  <c r="Y3"/>
  <c r="X3"/>
  <c r="W3"/>
  <c r="V3"/>
  <c r="U3"/>
  <c r="T3"/>
  <c r="S3"/>
  <c r="R3"/>
  <c r="Q3"/>
  <c r="P3"/>
  <c r="O3"/>
  <c r="N3"/>
  <c r="M3"/>
  <c r="L3"/>
  <c r="J3"/>
  <c r="I3"/>
  <c r="F3"/>
  <c r="E3"/>
  <c r="D3"/>
  <c r="A15" i="3"/>
  <c r="A3" i="2"/>
</calcChain>
</file>

<file path=xl/sharedStrings.xml><?xml version="1.0" encoding="utf-8"?>
<sst xmlns="http://schemas.openxmlformats.org/spreadsheetml/2006/main" count="128" uniqueCount="113">
  <si>
    <t>BESTILLING AF BYGGE- OG ANLÆGSSAGER I BYGGERI KØBENHAVN</t>
  </si>
  <si>
    <t>*Ved Ydelse før bestilling forstås, at bestiller har ønske om eller behov for, at ByK påtager sig opgaver eller levering af ydelser, der ligger før byggeprogramfasen. Særligt ved bestilling af denne type ydelser gælder, at ydelserne ikke er om­fattet af det administrationsbidrag, som er fastlagt for ByK's ydelser i øvrigt. Der skal derfor indgås en hono­raraftale mellem fagforvaltningen og ByK. Dato for modtagelse af bestilling gælder først fra modtaget bestilling inkl. færdigt idéoplæg.</t>
  </si>
  <si>
    <t>Punkt 1-7 udfyldes af bestiller/fagforvaltning</t>
  </si>
  <si>
    <t>1. SAG</t>
  </si>
  <si>
    <t>DATO:</t>
  </si>
  <si>
    <t>dd-mm-yyyy</t>
  </si>
  <si>
    <t>BESTILLER:</t>
  </si>
  <si>
    <t>SAGSNAVN:</t>
  </si>
  <si>
    <t>Adresse:</t>
  </si>
  <si>
    <t xml:space="preserve">Matr. Nr. </t>
  </si>
  <si>
    <t>Anden ejer end KEJD?</t>
  </si>
  <si>
    <t>Er bestillingen vedlagt et idéoplæg</t>
  </si>
  <si>
    <t>2. Politiske beslutninger</t>
  </si>
  <si>
    <t>Politisk grundlag</t>
  </si>
  <si>
    <t>Øvrigt grundlag</t>
  </si>
  <si>
    <t>3. Økonomi</t>
  </si>
  <si>
    <t>Finansieringstype</t>
  </si>
  <si>
    <t>Budget i mio. kr.</t>
  </si>
  <si>
    <t>Overførsel af midler til Byk</t>
  </si>
  <si>
    <t>4. ByK's ydelser og projektbeskrivelse</t>
  </si>
  <si>
    <t>1. Formål og funktion</t>
  </si>
  <si>
    <t>2. Kapacitetskrav og behov</t>
  </si>
  <si>
    <t>2. Bygningsareal</t>
  </si>
  <si>
    <t>3. Udearel</t>
  </si>
  <si>
    <t>4. Krav til udeareal</t>
  </si>
  <si>
    <t>5. Miljømæssige forhold</t>
  </si>
  <si>
    <t>5. Tidsplan</t>
  </si>
  <si>
    <t>1. Ønsket dato for ibrugtagning</t>
  </si>
  <si>
    <t>2. Forventede datoer for behandling af sagen i fagudvalg og BR</t>
  </si>
  <si>
    <t>6. Indeståelseserklæring for ByK's ydelser</t>
  </si>
  <si>
    <t>IM Funktion</t>
  </si>
  <si>
    <t>Indeståelseserklæring</t>
  </si>
  <si>
    <t>Dato</t>
  </si>
  <si>
    <t xml:space="preserve">Godkendt af </t>
  </si>
  <si>
    <t>7. Honoraraftale for ByK's ydelser</t>
  </si>
  <si>
    <t>Honorarform</t>
  </si>
  <si>
    <t>Godkendt af</t>
  </si>
  <si>
    <t>Bestillers organisationsnummer</t>
  </si>
  <si>
    <t>8. Nedenstående udfyldes af ByK</t>
  </si>
  <si>
    <t>Dato for modtagelse i ByK  (hos porteføljekoordinator)</t>
  </si>
  <si>
    <t>Navn</t>
  </si>
  <si>
    <t>Dato for godkendt bestilling (ByK)</t>
  </si>
  <si>
    <t>Dato for modtagelse er afgørende for den aftalte KPI i SLA om kvittering for modtagelse af bestilling senest 3 dage efter modtagelse og tilbagemelding til fagforvaltningen om godkendelse eller afvisning af bestilling senest 10 dage efter modtagelse af bestillingen.</t>
  </si>
  <si>
    <t>SAG</t>
  </si>
  <si>
    <t>Politisk Beslutning</t>
  </si>
  <si>
    <t xml:space="preserve">Økonomi </t>
  </si>
  <si>
    <t>ByK's ydelser og projektbeskrivelse</t>
  </si>
  <si>
    <t>Tidsplan</t>
  </si>
  <si>
    <t>Indeståelseserklæring for ByK's ydelser</t>
  </si>
  <si>
    <t>Honoraraftale for ByK's ydelser</t>
  </si>
  <si>
    <t>Datoer i ByK</t>
  </si>
  <si>
    <t>Revisionsnummer</t>
  </si>
  <si>
    <t xml:space="preserve">Bestiller </t>
  </si>
  <si>
    <t>Sagsnavn</t>
  </si>
  <si>
    <t>Adresse</t>
  </si>
  <si>
    <t>Matr. Nr.</t>
  </si>
  <si>
    <t>Anden ejer end KEJD</t>
  </si>
  <si>
    <t>Idéoplæg vedlagt</t>
  </si>
  <si>
    <t>Politisk Grundlag</t>
  </si>
  <si>
    <t>Budget i kr</t>
  </si>
  <si>
    <t>Overførsel af midler til ByK</t>
  </si>
  <si>
    <t>Formål og funktion</t>
  </si>
  <si>
    <t>Kapacitetskrav og behov</t>
  </si>
  <si>
    <t>Bygningsareal</t>
  </si>
  <si>
    <t>udeareal</t>
  </si>
  <si>
    <t>Krav til udeareal</t>
  </si>
  <si>
    <t>Miljømæssige forhold</t>
  </si>
  <si>
    <t>Ønsket dato for Ibrugtagning</t>
  </si>
  <si>
    <t>Forventede datoer for behandling i fagudvalg og BR</t>
  </si>
  <si>
    <t>Honrarform</t>
  </si>
  <si>
    <t>Bestillers org. Nummer</t>
  </si>
  <si>
    <t>Dato for modtagelse</t>
  </si>
  <si>
    <t>Modtaget af</t>
  </si>
  <si>
    <t>Godkendt bestilling</t>
  </si>
  <si>
    <t>Bestiller</t>
  </si>
  <si>
    <t>Vælg bestiller</t>
  </si>
  <si>
    <t>BIF</t>
  </si>
  <si>
    <t>BUF</t>
  </si>
  <si>
    <t>KEJD</t>
  </si>
  <si>
    <t>KFF</t>
  </si>
  <si>
    <t>SOF</t>
  </si>
  <si>
    <t>SUF</t>
  </si>
  <si>
    <t>TMF</t>
  </si>
  <si>
    <t>ØKF</t>
  </si>
  <si>
    <t>REGEL I DAG ELLER SENERE</t>
  </si>
  <si>
    <t>Vælg finansieringstype</t>
  </si>
  <si>
    <t>Anlægsbevilling</t>
  </si>
  <si>
    <t>Internt tilsagn (anlægsmidler)</t>
  </si>
  <si>
    <t>Eksternt tilsagn. Fonds- og forsikringsmidler mv.</t>
  </si>
  <si>
    <t>Vælg honorarform</t>
  </si>
  <si>
    <t>Medgået tid</t>
  </si>
  <si>
    <t>Medgået tid med øvre ramme</t>
  </si>
  <si>
    <t>Anden honorarform</t>
  </si>
  <si>
    <t>Godkender skal være bemyndiget i henhold til Københavns Kommunes bemyndigelsesregister.</t>
  </si>
  <si>
    <t/>
  </si>
  <si>
    <t>*Chefkonsulenter og jurister har en timepris på 1.200 kr. (2015 p/l).</t>
  </si>
  <si>
    <t>ByK's byggeprojektledere har en fast timepris på 804,- (2016 p/l) for timer afholdt i 2015. Timeprisen reguleres med pris- og lønudviklingen. *</t>
  </si>
  <si>
    <t>Udvidelse af Red Barnets vuggestue, Amerikavej 15</t>
  </si>
  <si>
    <t>Amerikavej 15</t>
  </si>
  <si>
    <t>1593 Udenbys Vester Kvarter</t>
  </si>
  <si>
    <t xml:space="preserve">Ejers byggeomkostning opgjort til 12,5 mio. kr.  </t>
  </si>
  <si>
    <t>Internt tilsagn med efterfølgende intern afregning.  Ved alle interne tilsagn afregnes senest ved årsafslutning pba. afholdte udgifter. Det er bestillerens ansvar at overholde bevillingsreglerne. Tvivlstilfælde kan evt. afklares med Center for Økonomi, ØKF</t>
  </si>
  <si>
    <t xml:space="preserve">Den selvejende vuggestue Barnets Hus, Amerikavej 15, 3. sal har til huse i et 3. mands lejemål og har i dag 8 vuggestuegrupper. Der er er indgået betinget lejekontrakt med udlejer Ole Bredtoft om udvidelse af vugestuen med 5 grupper på 1. salen og produktionskøkken og fællesrum i kælderen. Se udlejers skitseforslag af 23.09.15. af ombygningen. </t>
  </si>
  <si>
    <t>Inden 1. juni 2016</t>
  </si>
  <si>
    <t>Budget 2012, file:///C:/Users/F55K/Downloads/KK-budget-2012---Aftaletekst%20(2).pdf
Funktionsprogram for Daginstitutioner vedtaget 2013, https://www.kk.dk/sites/default/files/migrated/sc/Funktionsprogram-for-daginstitutioner-2-udgave-udgivet-2013.pdf   
Brugere og Byggeri, https://www.kk.dk/sites/default/files/migrated/sc/Brugere-og-Byggeri.pdf</t>
  </si>
  <si>
    <t>Amerikavej 15, lejekontrakt
Bestykningsliste, Produktionskøkken 13 grupper
Pixinotat om IT, telefon og svagstrøm
Amerikavej, skitse pr. 23.09.15
Amerikavej 15, generel bestykningsliste</t>
  </si>
  <si>
    <t xml:space="preserve">Fra BUFs side forventes det, at BYK indgår aftale med en (byghere)rådgiver, som kan bistå med følgende:
Juridisk og teknisk bistand til sikring af, at vilkårene for lejen overholdes jfr. lejeaftalen og aftalens bilag (funktionsprogram, 2 bestykningslister, pixinotat, bruger- og byggeri). 
Herunder: 
-deltage i 5-6 byggeudvalsgmøder + ca. 4 projektmøder (sammen med bl.a. BUF) 
- rådgive i forbindelse med evt. tekniske spørgsmål til daginstitutionsprojektet under projekteringen
- kvalitetssikre at udbudsmateriale vedr. daginstitutionen lever op til lejeaftalen og aftalens bilag (funktionsprogram, 2 bestykningslister, pixinotat, bruger- og byggeri) og sikre bedst mulige valg af tekniske løsninger, hvad angår driften af daginstitutionen og dennes samspil med den øvrige bygning. 
- deltage i statusgennemgang af lejemålet uger før overdragelsen af daginstitutionen m.h.b. på rådgivning om, hvorvidt institutionen kan modtages, som aftalt i lejeaftalen
herunder udarbejde notat med liste over forhold/mangler, som forventes udbedret samt opfølgning heraf
-deltage i afleveringsforretning  af daginstitutionen 14 dage før lejemålet ikrafttrædelse  herunder udarbejde notat med liste over forhold/mangler, som forventes udbedret samt opfølgning heraf
-deltage i den tekniske driftsgennemgang af den færdige bygning/daginstitution for sikring af korrekt instruktion af brugen i de tekniske installationer 
Kort overordnet beskrivelse af projektet:
10 gruppers daginst. som opføres af Carlsbergbyen i et større boligkomples som nøglefærdigt byggeri, og som overdrages og købes af kommunen som et ejerlejlighedsparti. 
Se vedhæftede skitseforslag af 13.01.2016
BUFs forudsætninger for købet:
Funktionsprogram, 2 x bestykningsliste, PIXI om data svagstrøm og Bruger og Byggeri. Købsforhandlingerne varetages af KEjd/team køb og salg af aktiver.   
Byggeudvalgsmøderne og projektering af dispositionsforslaget forventes at gå i gang i marts 2016. </t>
  </si>
  <si>
    <t>jf. Funktionsprogram for Daginstitutioner vedtaget 2013</t>
  </si>
  <si>
    <t>10.03.16</t>
  </si>
  <si>
    <t>10.03.2016</t>
  </si>
  <si>
    <t>Lina Maria Johnsson</t>
  </si>
  <si>
    <t>39620</t>
  </si>
  <si>
    <t>Øvre ramme = 200.000kr grundet byggeriets størrelse på 5 grupper samt at det er tredjemandslejemål</t>
  </si>
</sst>
</file>

<file path=xl/styles.xml><?xml version="1.0" encoding="utf-8"?>
<styleSheet xmlns="http://schemas.openxmlformats.org/spreadsheetml/2006/main">
  <numFmts count="1">
    <numFmt numFmtId="164" formatCode="[$-406]mmmm\ yyyy;@"/>
  </numFmts>
  <fonts count="12">
    <font>
      <sz val="11"/>
      <color theme="1"/>
      <name val="Calibri"/>
      <family val="2"/>
      <scheme val="minor"/>
    </font>
    <font>
      <sz val="11"/>
      <color rgb="FFFF0000"/>
      <name val="Calibri"/>
      <family val="2"/>
      <scheme val="minor"/>
    </font>
    <font>
      <sz val="8"/>
      <name val="Tahoma"/>
      <family val="2"/>
    </font>
    <font>
      <b/>
      <sz val="10.5"/>
      <color theme="1"/>
      <name val="Verdana"/>
      <family val="2"/>
    </font>
    <font>
      <i/>
      <sz val="9"/>
      <color theme="1"/>
      <name val="Calibri"/>
      <family val="2"/>
      <scheme val="minor"/>
    </font>
    <font>
      <b/>
      <sz val="16"/>
      <color theme="1"/>
      <name val="Calibri"/>
      <family val="2"/>
      <scheme val="minor"/>
    </font>
    <font>
      <i/>
      <sz val="11"/>
      <color theme="1"/>
      <name val="Calibri"/>
      <family val="2"/>
      <scheme val="minor"/>
    </font>
    <font>
      <b/>
      <sz val="12"/>
      <color theme="1"/>
      <name val="Calibri"/>
      <family val="2"/>
      <scheme val="minor"/>
    </font>
    <font>
      <i/>
      <sz val="11"/>
      <color theme="0" tint="-0.34998626667073579"/>
      <name val="Calibri"/>
      <family val="2"/>
      <scheme val="minor"/>
    </font>
    <font>
      <sz val="11"/>
      <name val="Calibri"/>
      <family val="2"/>
      <scheme val="minor"/>
    </font>
    <font>
      <sz val="9"/>
      <name val="Verdana"/>
      <family val="2"/>
    </font>
    <font>
      <sz val="10"/>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6" tint="-0.249977111117893"/>
        <bgColor indexed="64"/>
      </patternFill>
    </fill>
    <fill>
      <patternFill patternType="solid">
        <fgColor theme="0" tint="-0.24994659260841701"/>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67">
    <xf numFmtId="0" fontId="0" fillId="0" borderId="0" xfId="0"/>
    <xf numFmtId="0" fontId="0" fillId="2" borderId="0" xfId="0" applyFill="1"/>
    <xf numFmtId="0" fontId="0" fillId="2" borderId="0" xfId="0" applyFill="1" applyBorder="1"/>
    <xf numFmtId="0" fontId="0" fillId="2" borderId="0" xfId="0" applyFill="1" applyProtection="1"/>
    <xf numFmtId="0" fontId="0" fillId="2" borderId="0" xfId="0" applyFill="1" applyBorder="1" applyProtection="1"/>
    <xf numFmtId="0" fontId="5" fillId="2" borderId="0" xfId="0" applyFont="1" applyFill="1" applyAlignment="1">
      <alignment horizontal="center" vertical="center"/>
    </xf>
    <xf numFmtId="0" fontId="5" fillId="2" borderId="0" xfId="0" applyFont="1" applyFill="1" applyBorder="1" applyAlignment="1">
      <alignment horizontal="center" vertical="center"/>
    </xf>
    <xf numFmtId="14" fontId="0" fillId="2" borderId="0" xfId="0" applyNumberFormat="1" applyFill="1" applyBorder="1" applyAlignment="1"/>
    <xf numFmtId="0" fontId="0" fillId="2" borderId="0" xfId="0" applyFill="1" applyAlignment="1">
      <alignment horizontal="left"/>
    </xf>
    <xf numFmtId="0" fontId="0" fillId="2" borderId="0" xfId="0" applyFill="1" applyBorder="1" applyAlignment="1">
      <alignment horizontal="left"/>
    </xf>
    <xf numFmtId="0" fontId="0" fillId="2" borderId="0" xfId="0" applyFill="1" applyBorder="1" applyAlignment="1">
      <alignment horizontal="center"/>
    </xf>
    <xf numFmtId="0" fontId="0" fillId="2" borderId="0" xfId="0" applyFill="1" applyAlignment="1">
      <alignment horizontal="left" vertical="top" wrapText="1"/>
    </xf>
    <xf numFmtId="0" fontId="0" fillId="2" borderId="0" xfId="0" applyFill="1" applyAlignment="1">
      <alignment wrapText="1"/>
    </xf>
    <xf numFmtId="14" fontId="1" fillId="2" borderId="0" xfId="0" applyNumberFormat="1" applyFont="1" applyFill="1" applyBorder="1" applyAlignment="1"/>
    <xf numFmtId="0" fontId="0" fillId="2" borderId="0" xfId="0" applyNumberFormat="1" applyFill="1" applyBorder="1" applyAlignment="1"/>
    <xf numFmtId="14" fontId="0" fillId="2" borderId="0" xfId="0" applyNumberFormat="1" applyFill="1" applyBorder="1" applyAlignment="1">
      <alignment vertical="top"/>
    </xf>
    <xf numFmtId="0" fontId="1" fillId="2" borderId="0" xfId="0" applyFont="1" applyFill="1" applyBorder="1"/>
    <xf numFmtId="0" fontId="0" fillId="2" borderId="0" xfId="0" applyFill="1" applyAlignment="1">
      <alignment vertical="top" wrapText="1"/>
    </xf>
    <xf numFmtId="0" fontId="0" fillId="2" borderId="0" xfId="0" applyFill="1" applyBorder="1" applyAlignment="1">
      <alignment vertical="top" wrapText="1"/>
    </xf>
    <xf numFmtId="0" fontId="1" fillId="2" borderId="0" xfId="0" applyFont="1" applyFill="1"/>
    <xf numFmtId="0" fontId="6" fillId="0" borderId="0" xfId="0" applyFont="1" applyAlignment="1">
      <alignment wrapText="1"/>
    </xf>
    <xf numFmtId="0" fontId="0" fillId="0" borderId="9" xfId="0" applyBorder="1"/>
    <xf numFmtId="0" fontId="0" fillId="0" borderId="0" xfId="0" applyBorder="1"/>
    <xf numFmtId="0" fontId="0" fillId="0" borderId="10" xfId="0" applyBorder="1"/>
    <xf numFmtId="0" fontId="0" fillId="0" borderId="6" xfId="0" applyBorder="1"/>
    <xf numFmtId="0" fontId="0" fillId="0" borderId="8" xfId="0" applyBorder="1"/>
    <xf numFmtId="0" fontId="0" fillId="0" borderId="7" xfId="0" applyBorder="1"/>
    <xf numFmtId="14" fontId="0" fillId="0" borderId="0" xfId="0" applyNumberFormat="1"/>
    <xf numFmtId="14" fontId="7" fillId="0" borderId="0" xfId="0" applyNumberFormat="1" applyFont="1"/>
    <xf numFmtId="49" fontId="0" fillId="0" borderId="0" xfId="0" applyNumberFormat="1"/>
    <xf numFmtId="2" fontId="0" fillId="0" borderId="0" xfId="0" applyNumberFormat="1"/>
    <xf numFmtId="0" fontId="0" fillId="3" borderId="0" xfId="0" applyFill="1"/>
    <xf numFmtId="49" fontId="0" fillId="3" borderId="3" xfId="0" applyNumberFormat="1" applyFill="1" applyBorder="1" applyAlignment="1" applyProtection="1">
      <alignment horizontal="right"/>
      <protection locked="0"/>
    </xf>
    <xf numFmtId="49" fontId="0" fillId="3" borderId="3" xfId="0" applyNumberFormat="1" applyFill="1" applyBorder="1" applyAlignment="1" applyProtection="1">
      <alignment horizontal="right" wrapText="1"/>
      <protection locked="0"/>
    </xf>
    <xf numFmtId="2" fontId="0" fillId="3" borderId="3" xfId="0" applyNumberFormat="1" applyFill="1" applyBorder="1" applyAlignment="1" applyProtection="1">
      <alignment horizontal="right"/>
      <protection locked="0"/>
    </xf>
    <xf numFmtId="14" fontId="6" fillId="3" borderId="3" xfId="0" applyNumberFormat="1" applyFont="1" applyFill="1" applyBorder="1" applyAlignment="1" applyProtection="1">
      <alignment horizontal="right"/>
      <protection locked="0"/>
    </xf>
    <xf numFmtId="14" fontId="8" fillId="3" borderId="3" xfId="0" applyNumberFormat="1" applyFont="1" applyFill="1" applyBorder="1" applyAlignment="1" applyProtection="1">
      <alignment horizontal="right"/>
      <protection locked="0"/>
    </xf>
    <xf numFmtId="14" fontId="8" fillId="3" borderId="3" xfId="0" applyNumberFormat="1" applyFont="1" applyFill="1" applyBorder="1" applyAlignment="1" applyProtection="1">
      <alignment horizontal="right" wrapText="1"/>
      <protection locked="0"/>
    </xf>
    <xf numFmtId="49" fontId="8" fillId="3" borderId="3" xfId="0" applyNumberFormat="1" applyFont="1" applyFill="1" applyBorder="1" applyAlignment="1" applyProtection="1">
      <alignment horizontal="right" wrapText="1"/>
      <protection locked="0"/>
    </xf>
    <xf numFmtId="2" fontId="9" fillId="3" borderId="3" xfId="0" applyNumberFormat="1" applyFont="1" applyFill="1" applyBorder="1" applyAlignment="1" applyProtection="1">
      <alignment horizontal="left" wrapText="1"/>
      <protection locked="0"/>
    </xf>
    <xf numFmtId="0" fontId="10" fillId="0" borderId="3" xfId="0" applyFont="1" applyBorder="1" applyAlignment="1">
      <alignment wrapText="1"/>
    </xf>
    <xf numFmtId="11" fontId="11" fillId="3" borderId="3" xfId="0" applyNumberFormat="1" applyFont="1" applyFill="1" applyBorder="1" applyAlignment="1" applyProtection="1">
      <alignment horizontal="left" wrapText="1"/>
      <protection locked="0"/>
    </xf>
    <xf numFmtId="0" fontId="10" fillId="0" borderId="3" xfId="0" applyFont="1" applyBorder="1" applyAlignment="1">
      <alignment horizontal="right" wrapText="1"/>
    </xf>
    <xf numFmtId="0" fontId="0" fillId="2" borderId="0" xfId="0" applyFill="1" applyAlignment="1">
      <alignment horizontal="left"/>
    </xf>
    <xf numFmtId="14" fontId="0" fillId="2" borderId="0" xfId="0" applyNumberFormat="1" applyFill="1" applyBorder="1" applyAlignment="1">
      <alignment horizontal="left" vertical="top" wrapText="1"/>
    </xf>
    <xf numFmtId="0" fontId="0" fillId="2" borderId="0" xfId="0" applyFill="1" applyBorder="1" applyAlignment="1">
      <alignment horizontal="left" vertical="top"/>
    </xf>
    <xf numFmtId="0" fontId="5" fillId="5" borderId="0" xfId="0" applyFont="1" applyFill="1" applyAlignment="1">
      <alignment horizontal="center" vertical="center"/>
    </xf>
    <xf numFmtId="0" fontId="0" fillId="2" borderId="4" xfId="0" applyFill="1" applyBorder="1" applyAlignment="1">
      <alignment horizontal="left" vertical="top"/>
    </xf>
    <xf numFmtId="0" fontId="0" fillId="2" borderId="0" xfId="0" applyFill="1" applyBorder="1" applyAlignment="1">
      <alignment horizontal="left"/>
    </xf>
    <xf numFmtId="0" fontId="3" fillId="2" borderId="0" xfId="0" applyFont="1" applyFill="1" applyAlignment="1">
      <alignment horizontal="center"/>
    </xf>
    <xf numFmtId="164" fontId="3" fillId="2" borderId="0" xfId="0" applyNumberFormat="1" applyFont="1" applyFill="1" applyAlignment="1">
      <alignment horizontal="center"/>
    </xf>
    <xf numFmtId="0" fontId="4" fillId="3" borderId="0" xfId="0" applyFont="1" applyFill="1" applyAlignment="1" applyProtection="1">
      <alignment horizontal="left" vertical="top" wrapText="1"/>
    </xf>
    <xf numFmtId="0" fontId="0" fillId="4" borderId="1" xfId="0" applyFill="1" applyBorder="1" applyAlignment="1" applyProtection="1">
      <alignment horizontal="left"/>
    </xf>
    <xf numFmtId="0" fontId="0" fillId="4" borderId="2" xfId="0" applyFill="1" applyBorder="1" applyAlignment="1" applyProtection="1">
      <alignment horizontal="left"/>
    </xf>
    <xf numFmtId="0" fontId="0" fillId="2" borderId="0" xfId="0" applyFill="1" applyAlignment="1">
      <alignment horizontal="left" vertical="top" wrapText="1"/>
    </xf>
    <xf numFmtId="0" fontId="0" fillId="2" borderId="0" xfId="0" applyFill="1" applyBorder="1" applyAlignment="1">
      <alignment vertical="top"/>
    </xf>
    <xf numFmtId="0" fontId="0" fillId="2" borderId="4" xfId="0" applyFill="1" applyBorder="1" applyAlignment="1">
      <alignment vertical="top"/>
    </xf>
    <xf numFmtId="0" fontId="1" fillId="2" borderId="0" xfId="0" applyFont="1" applyFill="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xf>
    <xf numFmtId="0" fontId="0" fillId="0" borderId="2" xfId="0" applyBorder="1" applyAlignment="1">
      <alignment horizontal="center"/>
    </xf>
  </cellXfs>
  <cellStyles count="1">
    <cellStyle name="Normal" xfId="0" builtinId="0"/>
  </cellStyles>
  <dxfs count="1">
    <dxf>
      <fill>
        <patternFill>
          <bgColor theme="3" tint="0.7999816888943144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9525</xdr:colOff>
      <xdr:row>8</xdr:row>
      <xdr:rowOff>66674</xdr:rowOff>
    </xdr:from>
    <xdr:to>
      <xdr:col>5</xdr:col>
      <xdr:colOff>557892</xdr:colOff>
      <xdr:row>18</xdr:row>
      <xdr:rowOff>123825</xdr:rowOff>
    </xdr:to>
    <xdr:sp macro="" textlink="">
      <xdr:nvSpPr>
        <xdr:cNvPr id="4" name="Tekstboks 3"/>
        <xdr:cNvSpPr txBox="1"/>
      </xdr:nvSpPr>
      <xdr:spPr>
        <a:xfrm>
          <a:off x="142875" y="1590674"/>
          <a:ext cx="6215742" cy="1962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a-DK" sz="1100" baseline="0" smtClean="0">
            <a:solidFill>
              <a:schemeClr val="dk1"/>
            </a:solidFill>
            <a:latin typeface="+mn-lt"/>
            <a:ea typeface="+mn-ea"/>
            <a:cs typeface="+mn-cs"/>
          </a:endParaRPr>
        </a:p>
        <a:p>
          <a:r>
            <a:rPr lang="da-DK" sz="1100" baseline="0" smtClean="0">
              <a:solidFill>
                <a:schemeClr val="dk1"/>
              </a:solidFill>
              <a:latin typeface="+mn-lt"/>
              <a:ea typeface="+mn-ea"/>
              <a:cs typeface="+mn-cs"/>
            </a:rPr>
            <a:t> Denne aftale anvendes ved fagforvaltningernes bestilling af ydelser hos Byggeri København (ByK) i forbindelse med bygge- og anlægssager. Bestillingsskemaet skal udfyldes med de overordnede oplysninger om projektet, som bestiller ønsker, at ByK skal gennemføre. </a:t>
          </a:r>
        </a:p>
        <a:p>
          <a:endParaRPr lang="da-DK" sz="1100" baseline="0" smtClean="0">
            <a:solidFill>
              <a:schemeClr val="dk1"/>
            </a:solidFill>
            <a:latin typeface="+mn-lt"/>
            <a:ea typeface="+mn-ea"/>
            <a:cs typeface="+mn-cs"/>
          </a:endParaRPr>
        </a:p>
        <a:p>
          <a:r>
            <a:rPr lang="da-DK" sz="1100" baseline="0" smtClean="0">
              <a:solidFill>
                <a:schemeClr val="dk1"/>
              </a:solidFill>
              <a:latin typeface="+mn-lt"/>
              <a:ea typeface="+mn-ea"/>
              <a:cs typeface="+mn-cs"/>
            </a:rPr>
            <a:t>Idéoplæg og andre relevante bilag skal vedlægges bestillingen og mailes til ByK’s porteføljekoordinator for den pågældende forvaltning.</a:t>
          </a:r>
        </a:p>
        <a:p>
          <a:r>
            <a:rPr lang="da-DK" sz="1100" baseline="0" smtClean="0">
              <a:solidFill>
                <a:schemeClr val="dk1"/>
              </a:solidFill>
              <a:latin typeface="+mn-lt"/>
              <a:ea typeface="+mn-ea"/>
              <a:cs typeface="+mn-cs"/>
            </a:rPr>
            <a:t> </a:t>
          </a:r>
        </a:p>
        <a:p>
          <a:r>
            <a:rPr lang="da-DK" sz="1100" baseline="0" smtClean="0">
              <a:solidFill>
                <a:schemeClr val="dk1"/>
              </a:solidFill>
              <a:latin typeface="+mn-lt"/>
              <a:ea typeface="+mn-ea"/>
              <a:cs typeface="+mn-cs"/>
            </a:rPr>
            <a:t>Samlet set skal bestillingsskema, idéoplæg og evt. bilag belyse sagen tilstrækkeligt til, at ByK kan lave rådgiverudbud. Dette gælder dog ikke for bestilling af Ydelser før bestilling*</a:t>
          </a:r>
          <a:endParaRPr lang="da-DK" sz="1100"/>
        </a:p>
      </xdr:txBody>
    </xdr:sp>
    <xdr:clientData/>
  </xdr:twoCellAnchor>
  <xdr:twoCellAnchor editAs="oneCell">
    <xdr:from>
      <xdr:col>1</xdr:col>
      <xdr:colOff>133350</xdr:colOff>
      <xdr:row>0</xdr:row>
      <xdr:rowOff>104775</xdr:rowOff>
    </xdr:from>
    <xdr:to>
      <xdr:col>4</xdr:col>
      <xdr:colOff>428625</xdr:colOff>
      <xdr:row>4</xdr:row>
      <xdr:rowOff>137432</xdr:rowOff>
    </xdr:to>
    <xdr:pic>
      <xdr:nvPicPr>
        <xdr:cNvPr id="5" name="Billede 4" descr="KK_BYVAABEN_RGB_06A_01"/>
        <xdr:cNvPicPr/>
      </xdr:nvPicPr>
      <xdr:blipFill>
        <a:blip xmlns:r="http://schemas.openxmlformats.org/officeDocument/2006/relationships" r:embed="rId1" cstate="print"/>
        <a:srcRect/>
        <a:stretch>
          <a:fillRect/>
        </a:stretch>
      </xdr:blipFill>
      <xdr:spPr bwMode="auto">
        <a:xfrm>
          <a:off x="266700" y="104775"/>
          <a:ext cx="2343150" cy="794657"/>
        </a:xfrm>
        <a:prstGeom prst="rect">
          <a:avLst/>
        </a:prstGeom>
        <a:solidFill>
          <a:schemeClr val="bg1">
            <a:lumMod val="65000"/>
          </a:schemeClr>
        </a:solidFill>
        <a:ln w="9525">
          <a:noFill/>
          <a:miter lim="800000"/>
          <a:headEnd/>
          <a:tailEnd/>
        </a:ln>
      </xdr:spPr>
    </xdr:pic>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Microsoft_Office_Word-dokument1.docx"/></Relationships>
</file>

<file path=xl/worksheets/sheet1.xml><?xml version="1.0" encoding="utf-8"?>
<worksheet xmlns="http://schemas.openxmlformats.org/spreadsheetml/2006/main" xmlns:r="http://schemas.openxmlformats.org/officeDocument/2006/relationships">
  <sheetPr>
    <pageSetUpPr fitToPage="1"/>
  </sheetPr>
  <dimension ref="A1:G138"/>
  <sheetViews>
    <sheetView tabSelected="1" topLeftCell="A16" workbookViewId="0">
      <selection activeCell="E114" sqref="E114"/>
    </sheetView>
  </sheetViews>
  <sheetFormatPr defaultColWidth="0" defaultRowHeight="15" zeroHeight="1"/>
  <cols>
    <col min="1" max="1" width="2.42578125" style="31" customWidth="1"/>
    <col min="2" max="3" width="9.140625" customWidth="1"/>
    <col min="4" max="4" width="11" customWidth="1"/>
    <col min="5" max="5" width="83.28515625" customWidth="1"/>
    <col min="6" max="6" width="9.140625" customWidth="1"/>
    <col min="7" max="7" width="4" style="31" customWidth="1"/>
    <col min="8" max="16384" width="9.140625" hidden="1"/>
  </cols>
  <sheetData>
    <row r="1" spans="2:6">
      <c r="B1" s="1"/>
      <c r="C1" s="1"/>
      <c r="D1" s="2"/>
      <c r="E1" s="2"/>
      <c r="F1" s="2"/>
    </row>
    <row r="2" spans="2:6">
      <c r="B2" s="1"/>
      <c r="C2" s="1"/>
      <c r="D2" s="2"/>
      <c r="E2" s="2"/>
      <c r="F2" s="2"/>
    </row>
    <row r="3" spans="2:6">
      <c r="B3" s="1"/>
      <c r="C3" s="1"/>
      <c r="D3" s="2"/>
      <c r="E3" s="2"/>
      <c r="F3" s="2"/>
    </row>
    <row r="4" spans="2:6">
      <c r="B4" s="1"/>
      <c r="C4" s="1"/>
      <c r="D4" s="2"/>
      <c r="E4" s="2"/>
      <c r="F4" s="2"/>
    </row>
    <row r="5" spans="2:6">
      <c r="B5" s="1"/>
      <c r="C5" s="1"/>
      <c r="D5" s="2"/>
      <c r="E5" s="2"/>
      <c r="F5" s="2"/>
    </row>
    <row r="6" spans="2:6">
      <c r="B6" s="49" t="s">
        <v>0</v>
      </c>
      <c r="C6" s="49"/>
      <c r="D6" s="49"/>
      <c r="E6" s="49"/>
      <c r="F6" s="49"/>
    </row>
    <row r="7" spans="2:6">
      <c r="B7" s="49"/>
      <c r="C7" s="49"/>
      <c r="D7" s="49"/>
      <c r="E7" s="49"/>
      <c r="F7" s="49"/>
    </row>
    <row r="8" spans="2:6">
      <c r="B8" s="50">
        <v>42370</v>
      </c>
      <c r="C8" s="50"/>
      <c r="D8" s="50"/>
      <c r="E8" s="50"/>
      <c r="F8" s="50"/>
    </row>
    <row r="9" spans="2:6">
      <c r="B9" s="1"/>
      <c r="C9" s="1"/>
      <c r="D9" s="2"/>
      <c r="E9" s="2"/>
      <c r="F9" s="2"/>
    </row>
    <row r="10" spans="2:6">
      <c r="B10" s="1"/>
      <c r="C10" s="1"/>
      <c r="D10" s="2"/>
      <c r="E10" s="2"/>
      <c r="F10" s="2"/>
    </row>
    <row r="11" spans="2:6">
      <c r="B11" s="1"/>
      <c r="C11" s="1"/>
      <c r="D11" s="2"/>
      <c r="E11" s="2"/>
      <c r="F11" s="2"/>
    </row>
    <row r="12" spans="2:6">
      <c r="B12" s="1"/>
      <c r="C12" s="1"/>
      <c r="D12" s="2"/>
      <c r="E12" s="2"/>
      <c r="F12" s="2"/>
    </row>
    <row r="13" spans="2:6">
      <c r="B13" s="1"/>
      <c r="C13" s="1"/>
      <c r="D13" s="2"/>
      <c r="E13" s="2"/>
      <c r="F13" s="2"/>
    </row>
    <row r="14" spans="2:6">
      <c r="B14" s="1"/>
      <c r="C14" s="1"/>
      <c r="D14" s="2"/>
      <c r="E14" s="2"/>
      <c r="F14" s="2"/>
    </row>
    <row r="15" spans="2:6">
      <c r="B15" s="1"/>
      <c r="C15" s="1"/>
      <c r="D15" s="2"/>
      <c r="E15" s="2"/>
      <c r="F15" s="2"/>
    </row>
    <row r="16" spans="2:6">
      <c r="B16" s="1"/>
      <c r="C16" s="1"/>
      <c r="D16" s="2"/>
      <c r="E16" s="2"/>
      <c r="F16" s="2"/>
    </row>
    <row r="17" spans="2:6">
      <c r="B17" s="1"/>
      <c r="C17" s="1"/>
      <c r="D17" s="2"/>
      <c r="E17" s="2"/>
      <c r="F17" s="2"/>
    </row>
    <row r="18" spans="2:6">
      <c r="B18" s="1"/>
      <c r="C18" s="1"/>
      <c r="D18" s="2"/>
      <c r="E18" s="2"/>
      <c r="F18" s="2"/>
    </row>
    <row r="19" spans="2:6">
      <c r="B19" s="3"/>
      <c r="C19" s="3"/>
      <c r="D19" s="4"/>
      <c r="E19" s="4"/>
      <c r="F19" s="4"/>
    </row>
    <row r="20" spans="2:6">
      <c r="B20" s="3"/>
      <c r="C20" s="51" t="s">
        <v>1</v>
      </c>
      <c r="D20" s="51"/>
      <c r="E20" s="51"/>
      <c r="F20" s="4"/>
    </row>
    <row r="21" spans="2:6" ht="55.5" customHeight="1">
      <c r="B21" s="3"/>
      <c r="C21" s="51"/>
      <c r="D21" s="51"/>
      <c r="E21" s="51"/>
      <c r="F21" s="4"/>
    </row>
    <row r="22" spans="2:6" ht="15.75" thickBot="1">
      <c r="B22" s="3"/>
      <c r="C22" s="3"/>
      <c r="D22" s="4"/>
      <c r="E22" s="4"/>
      <c r="F22" s="4"/>
    </row>
    <row r="23" spans="2:6" ht="15.75" thickBot="1">
      <c r="B23" s="52" t="s">
        <v>2</v>
      </c>
      <c r="C23" s="53"/>
      <c r="D23" s="53"/>
      <c r="E23" s="53"/>
      <c r="F23" s="53"/>
    </row>
    <row r="24" spans="2:6">
      <c r="B24" s="3"/>
      <c r="C24" s="3"/>
      <c r="D24" s="3"/>
      <c r="E24" s="3"/>
      <c r="F24" s="3"/>
    </row>
    <row r="25" spans="2:6">
      <c r="B25" s="46" t="s">
        <v>3</v>
      </c>
      <c r="C25" s="46"/>
      <c r="D25" s="46"/>
      <c r="E25" s="46"/>
      <c r="F25" s="46"/>
    </row>
    <row r="26" spans="2:6">
      <c r="B26" s="46"/>
      <c r="C26" s="46"/>
      <c r="D26" s="46"/>
      <c r="E26" s="46"/>
      <c r="F26" s="46"/>
    </row>
    <row r="27" spans="2:6" ht="21">
      <c r="B27" s="5"/>
      <c r="C27" s="5"/>
      <c r="D27" s="5"/>
      <c r="E27" s="6"/>
      <c r="F27" s="6"/>
    </row>
    <row r="28" spans="2:6">
      <c r="B28" s="43" t="s">
        <v>4</v>
      </c>
      <c r="C28" s="43"/>
      <c r="D28" s="43"/>
      <c r="E28" s="36" t="s">
        <v>108</v>
      </c>
      <c r="F28" s="7"/>
    </row>
    <row r="29" spans="2:6">
      <c r="B29" s="8"/>
      <c r="C29" s="8"/>
      <c r="D29" s="8"/>
      <c r="E29" s="7"/>
      <c r="F29" s="7"/>
    </row>
    <row r="30" spans="2:6">
      <c r="B30" s="8" t="s">
        <v>6</v>
      </c>
      <c r="C30" s="8"/>
      <c r="D30" s="9"/>
      <c r="E30" s="2"/>
      <c r="F30" s="7"/>
    </row>
    <row r="31" spans="2:6">
      <c r="B31" s="43"/>
      <c r="C31" s="43"/>
      <c r="D31" s="43"/>
      <c r="E31" s="10"/>
      <c r="F31" s="7"/>
    </row>
    <row r="32" spans="2:6">
      <c r="B32" s="43" t="s">
        <v>7</v>
      </c>
      <c r="C32" s="43"/>
      <c r="D32" s="43"/>
      <c r="E32" s="32" t="s">
        <v>97</v>
      </c>
      <c r="F32" s="7"/>
    </row>
    <row r="33" spans="2:6">
      <c r="B33" s="8"/>
      <c r="C33" s="8"/>
      <c r="D33" s="8"/>
      <c r="E33" s="10"/>
      <c r="F33" s="7"/>
    </row>
    <row r="34" spans="2:6">
      <c r="B34" s="43" t="s">
        <v>8</v>
      </c>
      <c r="C34" s="43"/>
      <c r="D34" s="43"/>
      <c r="E34" s="32" t="s">
        <v>98</v>
      </c>
      <c r="F34" s="7"/>
    </row>
    <row r="35" spans="2:6">
      <c r="B35" s="8"/>
      <c r="C35" s="8"/>
      <c r="D35" s="8"/>
      <c r="E35" s="10"/>
      <c r="F35" s="10"/>
    </row>
    <row r="36" spans="2:6">
      <c r="B36" s="43" t="s">
        <v>9</v>
      </c>
      <c r="C36" s="43"/>
      <c r="D36" s="43"/>
      <c r="E36" s="32" t="s">
        <v>99</v>
      </c>
      <c r="F36" s="7"/>
    </row>
    <row r="37" spans="2:6">
      <c r="B37" s="8"/>
      <c r="C37" s="8"/>
      <c r="D37" s="8"/>
      <c r="E37" s="10"/>
      <c r="F37" s="10"/>
    </row>
    <row r="38" spans="2:6">
      <c r="B38" s="48" t="s">
        <v>10</v>
      </c>
      <c r="C38" s="48"/>
      <c r="D38" s="48"/>
      <c r="E38" s="10"/>
      <c r="F38" s="2"/>
    </row>
    <row r="39" spans="2:6">
      <c r="B39" s="8"/>
      <c r="C39" s="8"/>
      <c r="D39" s="9"/>
      <c r="E39" s="7"/>
      <c r="F39" s="2"/>
    </row>
    <row r="40" spans="2:6">
      <c r="B40" s="1" t="s">
        <v>11</v>
      </c>
      <c r="C40" s="12"/>
      <c r="D40" s="2"/>
      <c r="E40" s="7"/>
      <c r="F40" s="7"/>
    </row>
    <row r="41" spans="2:6">
      <c r="B41" s="7"/>
      <c r="C41" s="7"/>
      <c r="D41" s="7"/>
      <c r="E41" s="7"/>
      <c r="F41" s="7"/>
    </row>
    <row r="42" spans="2:6">
      <c r="B42" s="46" t="s">
        <v>12</v>
      </c>
      <c r="C42" s="46"/>
      <c r="D42" s="46"/>
      <c r="E42" s="46"/>
      <c r="F42" s="46"/>
    </row>
    <row r="43" spans="2:6">
      <c r="B43" s="46"/>
      <c r="C43" s="46"/>
      <c r="D43" s="46"/>
      <c r="E43" s="46"/>
      <c r="F43" s="46"/>
    </row>
    <row r="44" spans="2:6">
      <c r="B44" s="7"/>
      <c r="C44" s="7"/>
      <c r="D44" s="7"/>
      <c r="E44" s="7"/>
      <c r="F44" s="7"/>
    </row>
    <row r="45" spans="2:6" ht="84" customHeight="1">
      <c r="B45" s="45" t="s">
        <v>13</v>
      </c>
      <c r="C45" s="45"/>
      <c r="D45" s="47"/>
      <c r="E45" s="37" t="s">
        <v>104</v>
      </c>
      <c r="F45" s="7"/>
    </row>
    <row r="46" spans="2:6">
      <c r="B46" s="7"/>
      <c r="C46" s="7"/>
      <c r="D46" s="7"/>
      <c r="E46" s="7"/>
      <c r="F46" s="7"/>
    </row>
    <row r="47" spans="2:6" ht="75">
      <c r="B47" s="48" t="s">
        <v>14</v>
      </c>
      <c r="C47" s="48"/>
      <c r="D47" s="48"/>
      <c r="E47" s="33" t="s">
        <v>105</v>
      </c>
      <c r="F47" s="7"/>
    </row>
    <row r="48" spans="2:6">
      <c r="B48" s="9"/>
      <c r="C48" s="9"/>
      <c r="D48" s="9"/>
      <c r="E48" s="9"/>
      <c r="F48" s="7"/>
    </row>
    <row r="49" spans="2:6">
      <c r="B49" s="46" t="s">
        <v>15</v>
      </c>
      <c r="C49" s="46"/>
      <c r="D49" s="46"/>
      <c r="E49" s="46"/>
      <c r="F49" s="46"/>
    </row>
    <row r="50" spans="2:6">
      <c r="B50" s="46"/>
      <c r="C50" s="46"/>
      <c r="D50" s="46"/>
      <c r="E50" s="46"/>
      <c r="F50" s="46"/>
    </row>
    <row r="51" spans="2:6">
      <c r="B51" s="7"/>
      <c r="C51" s="7"/>
      <c r="D51" s="7"/>
      <c r="E51" s="7"/>
      <c r="F51" s="7"/>
    </row>
    <row r="52" spans="2:6">
      <c r="B52" s="7" t="s">
        <v>16</v>
      </c>
      <c r="C52" s="7"/>
      <c r="D52" s="7"/>
      <c r="E52" s="7"/>
      <c r="F52" s="7"/>
    </row>
    <row r="53" spans="2:6">
      <c r="B53" s="7"/>
      <c r="C53" s="7"/>
      <c r="D53" s="7"/>
      <c r="E53" s="7"/>
      <c r="F53" s="7"/>
    </row>
    <row r="54" spans="2:6">
      <c r="B54" s="7"/>
      <c r="C54" s="7"/>
      <c r="D54" s="7"/>
      <c r="E54" s="13" t="s">
        <v>94</v>
      </c>
      <c r="F54" s="7"/>
    </row>
    <row r="55" spans="2:6">
      <c r="B55" s="7"/>
      <c r="C55" s="7"/>
      <c r="D55" s="7"/>
      <c r="E55" s="7"/>
      <c r="F55" s="7"/>
    </row>
    <row r="56" spans="2:6">
      <c r="B56" s="7" t="s">
        <v>17</v>
      </c>
      <c r="C56" s="7"/>
      <c r="D56" s="7"/>
      <c r="E56" s="34" t="s">
        <v>100</v>
      </c>
      <c r="F56" s="7"/>
    </row>
    <row r="57" spans="2:6">
      <c r="B57" s="7"/>
      <c r="C57" s="7"/>
      <c r="D57" s="7"/>
      <c r="E57" s="7"/>
      <c r="F57" s="7"/>
    </row>
    <row r="58" spans="2:6" ht="44.45" customHeight="1">
      <c r="B58" s="15" t="s">
        <v>18</v>
      </c>
      <c r="C58" s="7"/>
      <c r="D58" s="7"/>
      <c r="E58" s="39" t="s">
        <v>101</v>
      </c>
      <c r="F58" s="7"/>
    </row>
    <row r="59" spans="2:6">
      <c r="B59" s="7"/>
      <c r="C59" s="7"/>
      <c r="D59" s="7"/>
      <c r="E59" s="13"/>
      <c r="F59" s="7"/>
    </row>
    <row r="60" spans="2:6">
      <c r="B60" s="46" t="s">
        <v>19</v>
      </c>
      <c r="C60" s="46"/>
      <c r="D60" s="46"/>
      <c r="E60" s="46"/>
      <c r="F60" s="46"/>
    </row>
    <row r="61" spans="2:6">
      <c r="B61" s="46"/>
      <c r="C61" s="46"/>
      <c r="D61" s="46"/>
      <c r="E61" s="46"/>
      <c r="F61" s="46"/>
    </row>
    <row r="62" spans="2:6">
      <c r="B62" s="7"/>
      <c r="C62" s="14"/>
      <c r="D62" s="7"/>
      <c r="E62" s="7"/>
      <c r="F62" s="7"/>
    </row>
    <row r="63" spans="2:6" ht="52.15" customHeight="1">
      <c r="B63" s="55" t="s">
        <v>20</v>
      </c>
      <c r="C63" s="55"/>
      <c r="D63" s="56"/>
      <c r="E63" s="40" t="s">
        <v>102</v>
      </c>
      <c r="F63" s="7"/>
    </row>
    <row r="64" spans="2:6">
      <c r="B64" s="7"/>
      <c r="C64" s="7"/>
      <c r="D64" s="7"/>
      <c r="E64" s="7"/>
      <c r="F64" s="7"/>
    </row>
    <row r="65" spans="2:6">
      <c r="B65" s="7"/>
      <c r="C65" s="7"/>
      <c r="D65" s="7"/>
      <c r="E65" s="7"/>
      <c r="F65" s="7"/>
    </row>
    <row r="66" spans="2:6" ht="387" customHeight="1">
      <c r="B66" s="45" t="s">
        <v>21</v>
      </c>
      <c r="C66" s="45"/>
      <c r="D66" s="47"/>
      <c r="E66" s="41" t="s">
        <v>106</v>
      </c>
      <c r="F66" s="7"/>
    </row>
    <row r="67" spans="2:6">
      <c r="B67" s="7"/>
      <c r="C67" s="7"/>
      <c r="D67" s="7"/>
      <c r="E67" s="7"/>
      <c r="F67" s="7"/>
    </row>
    <row r="68" spans="2:6">
      <c r="B68" s="7"/>
      <c r="C68" s="7"/>
      <c r="D68" s="7"/>
      <c r="E68" s="7"/>
      <c r="F68" s="7"/>
    </row>
    <row r="69" spans="2:6">
      <c r="B69" s="45" t="s">
        <v>22</v>
      </c>
      <c r="C69" s="45"/>
      <c r="D69" s="45"/>
      <c r="E69" s="33" t="s">
        <v>107</v>
      </c>
      <c r="F69" s="15"/>
    </row>
    <row r="70" spans="2:6">
      <c r="B70" s="7"/>
      <c r="C70" s="7"/>
      <c r="D70" s="7"/>
      <c r="E70" s="7"/>
      <c r="F70" s="7"/>
    </row>
    <row r="71" spans="2:6">
      <c r="B71" s="7"/>
      <c r="C71" s="7"/>
      <c r="D71" s="7"/>
      <c r="E71" s="7"/>
      <c r="F71" s="7"/>
    </row>
    <row r="72" spans="2:6">
      <c r="B72" s="45" t="s">
        <v>23</v>
      </c>
      <c r="C72" s="45"/>
      <c r="D72" s="45"/>
      <c r="E72" s="33" t="s">
        <v>107</v>
      </c>
      <c r="F72" s="15"/>
    </row>
    <row r="73" spans="2:6">
      <c r="B73" s="7"/>
      <c r="C73" s="7"/>
      <c r="D73" s="7"/>
      <c r="E73" s="7"/>
      <c r="F73" s="7"/>
    </row>
    <row r="74" spans="2:6">
      <c r="B74" s="7"/>
      <c r="C74" s="7"/>
      <c r="D74" s="7"/>
      <c r="E74" s="7"/>
      <c r="F74" s="7"/>
    </row>
    <row r="75" spans="2:6">
      <c r="B75" s="45" t="s">
        <v>24</v>
      </c>
      <c r="C75" s="45"/>
      <c r="D75" s="45"/>
      <c r="E75" s="33" t="s">
        <v>107</v>
      </c>
      <c r="F75" s="15"/>
    </row>
    <row r="76" spans="2:6">
      <c r="B76" s="7"/>
      <c r="C76" s="7"/>
      <c r="D76" s="7"/>
      <c r="E76" s="7"/>
      <c r="F76" s="7"/>
    </row>
    <row r="77" spans="2:6">
      <c r="B77" s="7"/>
      <c r="C77" s="7"/>
      <c r="D77" s="7"/>
      <c r="E77" s="7"/>
      <c r="F77" s="7"/>
    </row>
    <row r="78" spans="2:6">
      <c r="B78" s="45" t="s">
        <v>25</v>
      </c>
      <c r="C78" s="45"/>
      <c r="D78" s="45"/>
      <c r="E78" s="33"/>
      <c r="F78" s="15"/>
    </row>
    <row r="79" spans="2:6">
      <c r="B79" s="7"/>
      <c r="C79" s="7"/>
      <c r="D79" s="7"/>
      <c r="E79" s="7"/>
      <c r="F79" s="7"/>
    </row>
    <row r="80" spans="2:6">
      <c r="B80" s="46" t="s">
        <v>26</v>
      </c>
      <c r="C80" s="46"/>
      <c r="D80" s="46"/>
      <c r="E80" s="46"/>
      <c r="F80" s="46"/>
    </row>
    <row r="81" spans="2:6">
      <c r="B81" s="46"/>
      <c r="C81" s="46"/>
      <c r="D81" s="46"/>
      <c r="E81" s="46"/>
      <c r="F81" s="46"/>
    </row>
    <row r="82" spans="2:6">
      <c r="B82" s="7"/>
      <c r="C82" s="7"/>
      <c r="D82" s="7"/>
      <c r="E82" s="7"/>
      <c r="F82" s="7"/>
    </row>
    <row r="83" spans="2:6">
      <c r="B83" s="7" t="s">
        <v>27</v>
      </c>
      <c r="C83" s="7"/>
      <c r="D83" s="7"/>
      <c r="E83" s="35">
        <v>42736</v>
      </c>
      <c r="F83" s="7"/>
    </row>
    <row r="84" spans="2:6">
      <c r="B84" s="7"/>
      <c r="C84" s="7"/>
      <c r="D84" s="7"/>
      <c r="E84" s="7"/>
      <c r="F84" s="7"/>
    </row>
    <row r="85" spans="2:6">
      <c r="B85" s="44" t="s">
        <v>28</v>
      </c>
      <c r="C85" s="44"/>
      <c r="D85" s="44"/>
      <c r="E85" s="42" t="s">
        <v>103</v>
      </c>
      <c r="F85" s="7"/>
    </row>
    <row r="86" spans="2:6">
      <c r="B86" s="44"/>
      <c r="C86" s="44"/>
      <c r="D86" s="44"/>
      <c r="E86" s="7"/>
      <c r="F86" s="7"/>
    </row>
    <row r="87" spans="2:6">
      <c r="B87" s="44"/>
      <c r="C87" s="44"/>
      <c r="D87" s="44"/>
      <c r="E87" s="7"/>
      <c r="F87" s="7"/>
    </row>
    <row r="88" spans="2:6">
      <c r="B88" s="7"/>
      <c r="C88" s="7"/>
      <c r="D88" s="7"/>
      <c r="E88" s="7"/>
      <c r="F88" s="7"/>
    </row>
    <row r="89" spans="2:6">
      <c r="B89" s="46" t="s">
        <v>29</v>
      </c>
      <c r="C89" s="46"/>
      <c r="D89" s="46"/>
      <c r="E89" s="46"/>
      <c r="F89" s="46"/>
    </row>
    <row r="90" spans="2:6">
      <c r="B90" s="46"/>
      <c r="C90" s="46"/>
      <c r="D90" s="46"/>
      <c r="E90" s="46"/>
      <c r="F90" s="46"/>
    </row>
    <row r="91" spans="2:6">
      <c r="B91" s="1"/>
      <c r="C91" s="1"/>
      <c r="D91" s="2"/>
      <c r="E91" s="2"/>
      <c r="F91" s="2"/>
    </row>
    <row r="92" spans="2:6">
      <c r="B92" s="1"/>
      <c r="C92" s="1"/>
      <c r="D92" s="2"/>
      <c r="E92" s="16" t="str">
        <f>Kriterier!A29</f>
        <v>Udfyldes ikke da finansieringstype ikke er anlægsbevilling</v>
      </c>
      <c r="F92" s="2"/>
    </row>
    <row r="93" spans="2:6">
      <c r="B93" s="1"/>
      <c r="C93" s="1"/>
      <c r="D93" s="2"/>
      <c r="E93" s="2"/>
      <c r="F93" s="2"/>
    </row>
    <row r="94" spans="2:6">
      <c r="B94" s="1" t="s">
        <v>30</v>
      </c>
      <c r="C94" s="1"/>
      <c r="D94" s="2"/>
      <c r="E94" s="33"/>
      <c r="F94" s="2"/>
    </row>
    <row r="95" spans="2:6">
      <c r="B95" s="1"/>
      <c r="C95" s="1"/>
      <c r="D95" s="2"/>
      <c r="E95" s="2"/>
      <c r="F95" s="2"/>
    </row>
    <row r="96" spans="2:6">
      <c r="B96" s="1" t="s">
        <v>31</v>
      </c>
      <c r="C96" s="1"/>
      <c r="D96" s="2"/>
      <c r="E96" s="33"/>
      <c r="F96" s="2"/>
    </row>
    <row r="97" spans="2:6">
      <c r="B97" s="1"/>
      <c r="C97" s="1"/>
      <c r="D97" s="2"/>
      <c r="E97" s="2"/>
      <c r="F97" s="2"/>
    </row>
    <row r="98" spans="2:6">
      <c r="B98" s="1" t="s">
        <v>32</v>
      </c>
      <c r="C98" s="17"/>
      <c r="D98" s="18"/>
      <c r="E98" s="38"/>
      <c r="F98" s="2"/>
    </row>
    <row r="99" spans="2:6">
      <c r="B99" s="17"/>
      <c r="C99" s="17"/>
      <c r="D99" s="18"/>
      <c r="E99" s="2"/>
      <c r="F99" s="2"/>
    </row>
    <row r="100" spans="2:6" ht="30">
      <c r="B100" s="1" t="s">
        <v>33</v>
      </c>
      <c r="C100" s="1"/>
      <c r="D100" s="2"/>
      <c r="E100" s="38" t="s">
        <v>93</v>
      </c>
      <c r="F100" s="2"/>
    </row>
    <row r="101" spans="2:6">
      <c r="B101" s="1"/>
      <c r="C101" s="1"/>
      <c r="D101" s="2"/>
      <c r="E101" s="2"/>
      <c r="F101" s="2"/>
    </row>
    <row r="102" spans="2:6">
      <c r="B102" s="1"/>
      <c r="C102" s="1"/>
      <c r="D102" s="2"/>
      <c r="E102" s="2"/>
      <c r="F102" s="2"/>
    </row>
    <row r="103" spans="2:6">
      <c r="B103" s="46" t="s">
        <v>34</v>
      </c>
      <c r="C103" s="46"/>
      <c r="D103" s="46"/>
      <c r="E103" s="46"/>
      <c r="F103" s="46"/>
    </row>
    <row r="104" spans="2:6">
      <c r="B104" s="46"/>
      <c r="C104" s="46"/>
      <c r="D104" s="46"/>
      <c r="E104" s="46"/>
      <c r="F104" s="46"/>
    </row>
    <row r="105" spans="2:6">
      <c r="B105" s="1"/>
      <c r="C105" s="1"/>
      <c r="D105" s="1"/>
      <c r="E105" s="1"/>
      <c r="F105" s="1"/>
    </row>
    <row r="106" spans="2:6">
      <c r="B106" s="1"/>
      <c r="C106" s="1"/>
      <c r="D106" s="1"/>
      <c r="E106" s="19" t="str">
        <f>Kriterier!A30</f>
        <v>Udfyldes da finansieringstype ikke er anlægsbevilling</v>
      </c>
      <c r="F106" s="1"/>
    </row>
    <row r="107" spans="2:6">
      <c r="B107" s="1"/>
      <c r="C107" s="1"/>
      <c r="D107" s="1"/>
      <c r="E107" s="1"/>
      <c r="F107" s="1"/>
    </row>
    <row r="108" spans="2:6" ht="39.75" customHeight="1">
      <c r="B108" s="57" t="s">
        <v>96</v>
      </c>
      <c r="C108" s="57"/>
      <c r="D108" s="57"/>
      <c r="E108" s="57"/>
      <c r="F108" s="57"/>
    </row>
    <row r="109" spans="2:6">
      <c r="B109" s="1" t="s">
        <v>35</v>
      </c>
      <c r="C109" s="1"/>
      <c r="D109" s="1"/>
      <c r="E109" s="2"/>
      <c r="F109" s="2"/>
    </row>
    <row r="110" spans="2:6">
      <c r="B110" s="1"/>
      <c r="C110" s="1"/>
      <c r="D110" s="1"/>
      <c r="E110" s="2" t="s">
        <v>112</v>
      </c>
      <c r="F110" s="2"/>
    </row>
    <row r="111" spans="2:6">
      <c r="B111" s="1" t="s">
        <v>32</v>
      </c>
      <c r="C111" s="1"/>
      <c r="D111" s="1"/>
      <c r="E111" s="36" t="s">
        <v>109</v>
      </c>
      <c r="F111" s="2"/>
    </row>
    <row r="112" spans="2:6">
      <c r="B112" s="1"/>
      <c r="C112" s="1"/>
      <c r="D112" s="1"/>
      <c r="E112" s="2"/>
      <c r="F112" s="2"/>
    </row>
    <row r="113" spans="2:6">
      <c r="B113" s="1" t="s">
        <v>36</v>
      </c>
      <c r="C113" s="1"/>
      <c r="D113" s="1"/>
      <c r="E113" s="38" t="s">
        <v>110</v>
      </c>
      <c r="F113" s="2"/>
    </row>
    <row r="114" spans="2:6">
      <c r="B114" s="1"/>
      <c r="C114" s="1"/>
      <c r="D114" s="1"/>
      <c r="E114" s="2"/>
      <c r="F114" s="2"/>
    </row>
    <row r="115" spans="2:6">
      <c r="B115" s="1" t="s">
        <v>37</v>
      </c>
      <c r="C115" s="1"/>
      <c r="D115" s="1"/>
      <c r="E115" s="33" t="s">
        <v>111</v>
      </c>
      <c r="F115" s="2"/>
    </row>
    <row r="116" spans="2:6">
      <c r="B116" s="1"/>
      <c r="C116" s="1"/>
      <c r="D116" s="1"/>
      <c r="E116" s="2"/>
      <c r="F116" s="2"/>
    </row>
    <row r="117" spans="2:6">
      <c r="B117" s="1"/>
      <c r="C117" s="1"/>
      <c r="D117" s="1"/>
      <c r="E117" s="2"/>
      <c r="F117" s="2"/>
    </row>
    <row r="118" spans="2:6">
      <c r="B118" s="46" t="s">
        <v>38</v>
      </c>
      <c r="C118" s="46"/>
      <c r="D118" s="46"/>
      <c r="E118" s="46"/>
      <c r="F118" s="46"/>
    </row>
    <row r="119" spans="2:6">
      <c r="B119" s="46"/>
      <c r="C119" s="46"/>
      <c r="D119" s="46"/>
      <c r="E119" s="46"/>
      <c r="F119" s="46"/>
    </row>
    <row r="120" spans="2:6">
      <c r="B120" s="1"/>
      <c r="C120" s="1"/>
      <c r="D120" s="1"/>
      <c r="E120" s="2"/>
      <c r="F120" s="2"/>
    </row>
    <row r="121" spans="2:6">
      <c r="B121" s="54" t="s">
        <v>39</v>
      </c>
      <c r="C121" s="54"/>
      <c r="D121" s="54"/>
      <c r="E121" s="36" t="s">
        <v>5</v>
      </c>
      <c r="F121" s="2"/>
    </row>
    <row r="122" spans="2:6">
      <c r="B122" s="54"/>
      <c r="C122" s="54"/>
      <c r="D122" s="54"/>
      <c r="E122" s="2"/>
      <c r="F122" s="2"/>
    </row>
    <row r="123" spans="2:6">
      <c r="B123" s="11"/>
      <c r="C123" s="11"/>
      <c r="D123" s="11"/>
      <c r="E123" s="2"/>
      <c r="F123" s="2"/>
    </row>
    <row r="124" spans="2:6">
      <c r="B124" s="1" t="s">
        <v>40</v>
      </c>
      <c r="C124" s="1"/>
      <c r="D124" s="1"/>
      <c r="E124" s="32"/>
      <c r="F124" s="2"/>
    </row>
    <row r="125" spans="2:6">
      <c r="B125" s="1"/>
      <c r="C125" s="1"/>
      <c r="D125" s="1"/>
      <c r="E125" s="2"/>
      <c r="F125" s="2"/>
    </row>
    <row r="126" spans="2:6">
      <c r="B126" s="54" t="s">
        <v>41</v>
      </c>
      <c r="C126" s="54"/>
      <c r="D126" s="54"/>
      <c r="E126" s="36" t="s">
        <v>5</v>
      </c>
      <c r="F126" s="2"/>
    </row>
    <row r="127" spans="2:6">
      <c r="B127" s="54"/>
      <c r="C127" s="54"/>
      <c r="D127" s="54"/>
      <c r="E127" s="2"/>
      <c r="F127" s="2"/>
    </row>
    <row r="128" spans="2:6">
      <c r="B128" s="11"/>
      <c r="C128" s="11"/>
      <c r="D128" s="11"/>
      <c r="E128" s="2"/>
      <c r="F128" s="2"/>
    </row>
    <row r="129" spans="2:6">
      <c r="B129" s="1" t="s">
        <v>40</v>
      </c>
      <c r="C129" s="1"/>
      <c r="D129" s="1"/>
      <c r="E129" s="32"/>
      <c r="F129" s="2"/>
    </row>
    <row r="130" spans="2:6">
      <c r="B130" s="1"/>
      <c r="C130" s="1"/>
      <c r="D130" s="1"/>
      <c r="E130" s="2"/>
      <c r="F130" s="2"/>
    </row>
    <row r="131" spans="2:6" ht="45">
      <c r="B131" s="1"/>
      <c r="C131" s="1"/>
      <c r="D131" s="1"/>
      <c r="E131" s="20" t="s">
        <v>42</v>
      </c>
      <c r="F131" s="2"/>
    </row>
    <row r="132" spans="2:6">
      <c r="B132" s="1"/>
      <c r="C132" s="1"/>
      <c r="D132" s="1"/>
      <c r="E132" s="2"/>
      <c r="F132" s="2"/>
    </row>
    <row r="133" spans="2:6">
      <c r="B133" s="1"/>
      <c r="C133" s="1"/>
      <c r="D133" s="1"/>
      <c r="E133" s="2"/>
      <c r="F133" s="2"/>
    </row>
    <row r="134" spans="2:6">
      <c r="B134" s="1"/>
      <c r="C134" s="1"/>
      <c r="D134" s="1"/>
      <c r="E134" s="2"/>
      <c r="F134" s="2"/>
    </row>
    <row r="135" spans="2:6">
      <c r="B135" s="1" t="s">
        <v>95</v>
      </c>
      <c r="C135" s="1"/>
      <c r="D135" s="1"/>
      <c r="E135" s="2"/>
      <c r="F135" s="2"/>
    </row>
    <row r="136" spans="2:6">
      <c r="B136" s="31"/>
      <c r="C136" s="31"/>
      <c r="D136" s="31"/>
      <c r="E136" s="31"/>
      <c r="F136" s="31"/>
    </row>
    <row r="137" spans="2:6"/>
    <row r="138" spans="2:6"/>
  </sheetData>
  <mergeCells count="30">
    <mergeCell ref="B118:F119"/>
    <mergeCell ref="B121:D122"/>
    <mergeCell ref="B126:D127"/>
    <mergeCell ref="B60:F61"/>
    <mergeCell ref="B63:D63"/>
    <mergeCell ref="B66:D66"/>
    <mergeCell ref="B69:D69"/>
    <mergeCell ref="B72:D72"/>
    <mergeCell ref="B75:D75"/>
    <mergeCell ref="B89:F90"/>
    <mergeCell ref="B103:F104"/>
    <mergeCell ref="B108:F108"/>
    <mergeCell ref="B6:F7"/>
    <mergeCell ref="B8:F8"/>
    <mergeCell ref="C20:E21"/>
    <mergeCell ref="B23:F23"/>
    <mergeCell ref="B25:F26"/>
    <mergeCell ref="B28:D28"/>
    <mergeCell ref="B31:D31"/>
    <mergeCell ref="B32:D32"/>
    <mergeCell ref="B34:D34"/>
    <mergeCell ref="B85:D87"/>
    <mergeCell ref="B78:D78"/>
    <mergeCell ref="B80:F81"/>
    <mergeCell ref="B42:F43"/>
    <mergeCell ref="B45:D45"/>
    <mergeCell ref="B47:D47"/>
    <mergeCell ref="B49:F50"/>
    <mergeCell ref="B36:D36"/>
    <mergeCell ref="B38:D38"/>
  </mergeCells>
  <conditionalFormatting sqref="E28 E32 E34 E47 E56 E45 E83 E100 E111 E121 E124 E66 E69 E78 E94 E96 E98 E115 E129 E126 E113 E72 E75">
    <cfRule type="cellIs" priority="3" operator="greaterThanOrEqual">
      <formula>TODAY()</formula>
    </cfRule>
  </conditionalFormatting>
  <conditionalFormatting sqref="E94">
    <cfRule type="expression" dxfId="0" priority="36">
      <formula>"Data!$R$3=2"</formula>
    </cfRule>
    <cfRule type="cellIs" priority="37" operator="greaterThanOrEqual">
      <formula>TODAY()</formula>
    </cfRule>
  </conditionalFormatting>
  <conditionalFormatting sqref="E58">
    <cfRule type="cellIs" priority="1" operator="greaterThanOrEqual">
      <formula>TODAY()</formula>
    </cfRule>
  </conditionalFormatting>
  <dataValidations count="4">
    <dataValidation type="date" errorStyle="warning" operator="greaterThanOrEqual" allowBlank="1" showInputMessage="1" showErrorMessage="1" errorTitle="datoformatet ikke korrekt" error="Formatet skal være dd-mm-yyyy og dato kan ikke ligge før d.d. " sqref="E83">
      <formula1>TODAY()</formula1>
    </dataValidation>
    <dataValidation type="date" errorStyle="warning" allowBlank="1" showInputMessage="1" showErrorMessage="1" errorTitle="Kan ikke ligge før dags dato" error="Formatet skal være dd-mm-yyyy og dato kan ikke ligge før d.d." promptTitle="dd-mm-yyyy" sqref="E28">
      <formula1>TODAY()</formula1>
      <formula2>43831</formula2>
    </dataValidation>
    <dataValidation type="textLength" showInputMessage="1" showErrorMessage="1" errorTitle="Sagsnavn skal udfyldes" error="Sagsnavn skal udfyldes" promptTitle="Beskrivende sagsnavn" sqref="E32">
      <formula1>1</formula1>
      <formula2>1000</formula2>
    </dataValidation>
    <dataValidation type="date" errorStyle="warning" allowBlank="1" showInputMessage="1" showErrorMessage="1" errorTitle="Kan ikke ligge før dags dato" error="Er du sikker på at datoen for bestllingen skal ligge før dags dato?" promptTitle="dd-mm-yyyy" sqref="E29">
      <formula1>TODAY()</formula1>
      <formula2>43831</formula2>
    </dataValidation>
  </dataValidations>
  <pageMargins left="0.7" right="0.7" top="0.75" bottom="0.75" header="0.3" footer="0.3"/>
  <pageSetup paperSize="9" scale="90" fitToHeight="0" orientation="portrait" r:id="rId1"/>
  <drawing r:id="rId2"/>
  <legacyDrawing r:id="rId3"/>
  <oleObjects>
    <oleObject progId="Word.Document.12" shapeId="1039" r:id="rId4"/>
  </oleObjects>
</worksheet>
</file>

<file path=xl/worksheets/sheet2.xml><?xml version="1.0" encoding="utf-8"?>
<worksheet xmlns="http://schemas.openxmlformats.org/spreadsheetml/2006/main" xmlns:r="http://schemas.openxmlformats.org/officeDocument/2006/relationships">
  <dimension ref="A1:AG3"/>
  <sheetViews>
    <sheetView workbookViewId="0">
      <selection activeCell="G34" sqref="G34"/>
    </sheetView>
  </sheetViews>
  <sheetFormatPr defaultRowHeight="15"/>
  <cols>
    <col min="1" max="1" width="12.140625" bestFit="1" customWidth="1"/>
    <col min="2" max="2" width="17.28515625" bestFit="1" customWidth="1"/>
    <col min="3" max="3" width="8.85546875" bestFit="1" customWidth="1"/>
    <col min="5" max="5" width="8.140625" bestFit="1" customWidth="1"/>
    <col min="6" max="6" width="8.85546875" bestFit="1" customWidth="1"/>
    <col min="7" max="7" width="19.5703125" bestFit="1" customWidth="1"/>
    <col min="8" max="8" width="16.5703125" bestFit="1" customWidth="1"/>
    <col min="9" max="9" width="16.140625" bestFit="1" customWidth="1"/>
    <col min="10" max="10" width="14.7109375" bestFit="1" customWidth="1"/>
    <col min="11" max="11" width="16.85546875" bestFit="1" customWidth="1"/>
    <col min="12" max="12" width="10.42578125" bestFit="1" customWidth="1"/>
    <col min="13" max="13" width="25.28515625" bestFit="1" customWidth="1"/>
    <col min="14" max="14" width="18" bestFit="1" customWidth="1"/>
    <col min="15" max="15" width="22.85546875" bestFit="1" customWidth="1"/>
    <col min="16" max="16" width="13.42578125" bestFit="1" customWidth="1"/>
    <col min="17" max="17" width="8.85546875" bestFit="1" customWidth="1"/>
    <col min="18" max="18" width="15.5703125" bestFit="1" customWidth="1"/>
    <col min="19" max="19" width="20.7109375" bestFit="1" customWidth="1"/>
    <col min="20" max="20" width="26.85546875" bestFit="1" customWidth="1"/>
    <col min="21" max="21" width="47.5703125" bestFit="1" customWidth="1"/>
    <col min="22" max="22" width="11.85546875" bestFit="1" customWidth="1"/>
    <col min="23" max="23" width="21" bestFit="1" customWidth="1"/>
    <col min="24" max="24" width="5.140625" bestFit="1" customWidth="1"/>
    <col min="25" max="25" width="12.28515625" bestFit="1" customWidth="1"/>
    <col min="26" max="26" width="11.28515625" bestFit="1" customWidth="1"/>
    <col min="27" max="27" width="10.42578125" bestFit="1" customWidth="1"/>
    <col min="28" max="28" width="11.85546875" bestFit="1" customWidth="1"/>
    <col min="29" max="29" width="21.85546875" bestFit="1" customWidth="1"/>
    <col min="30" max="30" width="19.28515625" bestFit="1" customWidth="1"/>
    <col min="31" max="31" width="11.7109375" bestFit="1" customWidth="1"/>
    <col min="32" max="32" width="18.7109375" bestFit="1" customWidth="1"/>
    <col min="33" max="33" width="11.85546875" bestFit="1" customWidth="1"/>
  </cols>
  <sheetData>
    <row r="1" spans="1:33" ht="15.75" thickBot="1">
      <c r="A1" s="61" t="s">
        <v>43</v>
      </c>
      <c r="B1" s="62"/>
      <c r="C1" s="62"/>
      <c r="D1" s="62"/>
      <c r="E1" s="62"/>
      <c r="F1" s="62"/>
      <c r="G1" s="62"/>
      <c r="H1" s="63"/>
      <c r="I1" s="64" t="s">
        <v>44</v>
      </c>
      <c r="J1" s="65"/>
      <c r="K1" s="64" t="s">
        <v>45</v>
      </c>
      <c r="L1" s="66"/>
      <c r="M1" s="65"/>
      <c r="N1" s="58" t="s">
        <v>46</v>
      </c>
      <c r="O1" s="59"/>
      <c r="P1" s="59"/>
      <c r="Q1" s="59"/>
      <c r="R1" s="59"/>
      <c r="S1" s="60"/>
      <c r="T1" s="58" t="s">
        <v>47</v>
      </c>
      <c r="U1" s="60"/>
      <c r="V1" s="58" t="s">
        <v>48</v>
      </c>
      <c r="W1" s="59"/>
      <c r="X1" s="59"/>
      <c r="Y1" s="60"/>
      <c r="Z1" s="58" t="s">
        <v>49</v>
      </c>
      <c r="AA1" s="59"/>
      <c r="AB1" s="59"/>
      <c r="AC1" s="60"/>
      <c r="AD1" s="58" t="s">
        <v>50</v>
      </c>
      <c r="AE1" s="59"/>
      <c r="AF1" s="59"/>
      <c r="AG1" s="60"/>
    </row>
    <row r="2" spans="1:33">
      <c r="A2" s="21" t="s">
        <v>32</v>
      </c>
      <c r="B2" s="22" t="s">
        <v>51</v>
      </c>
      <c r="C2" s="22" t="s">
        <v>52</v>
      </c>
      <c r="D2" s="22" t="s">
        <v>53</v>
      </c>
      <c r="E2" s="22" t="s">
        <v>54</v>
      </c>
      <c r="F2" s="22" t="s">
        <v>55</v>
      </c>
      <c r="G2" s="22" t="s">
        <v>56</v>
      </c>
      <c r="H2" s="23" t="s">
        <v>57</v>
      </c>
      <c r="I2" s="24" t="s">
        <v>58</v>
      </c>
      <c r="J2" s="25" t="s">
        <v>14</v>
      </c>
      <c r="K2" s="24" t="s">
        <v>16</v>
      </c>
      <c r="L2" s="26" t="s">
        <v>59</v>
      </c>
      <c r="M2" s="26" t="s">
        <v>60</v>
      </c>
      <c r="N2" s="24" t="s">
        <v>61</v>
      </c>
      <c r="O2" s="26" t="s">
        <v>62</v>
      </c>
      <c r="P2" s="26" t="s">
        <v>63</v>
      </c>
      <c r="Q2" s="26" t="s">
        <v>64</v>
      </c>
      <c r="R2" s="26" t="s">
        <v>65</v>
      </c>
      <c r="S2" s="26" t="s">
        <v>66</v>
      </c>
      <c r="T2" s="24" t="s">
        <v>67</v>
      </c>
      <c r="U2" s="26" t="s">
        <v>68</v>
      </c>
      <c r="V2" s="24" t="s">
        <v>30</v>
      </c>
      <c r="W2" s="26" t="s">
        <v>31</v>
      </c>
      <c r="X2" s="26" t="s">
        <v>32</v>
      </c>
      <c r="Y2" s="26" t="s">
        <v>33</v>
      </c>
      <c r="Z2" s="24" t="s">
        <v>69</v>
      </c>
      <c r="AA2" s="26" t="s">
        <v>32</v>
      </c>
      <c r="AB2" s="26" t="s">
        <v>36</v>
      </c>
      <c r="AC2" s="26" t="s">
        <v>70</v>
      </c>
      <c r="AD2" s="24" t="s">
        <v>71</v>
      </c>
      <c r="AE2" s="26" t="s">
        <v>72</v>
      </c>
      <c r="AF2" s="26" t="s">
        <v>73</v>
      </c>
      <c r="AG2" s="25" t="s">
        <v>36</v>
      </c>
    </row>
    <row r="3" spans="1:33">
      <c r="A3" s="27" t="str">
        <f>Formular!E28</f>
        <v>10.03.16</v>
      </c>
      <c r="C3">
        <v>3</v>
      </c>
      <c r="D3" s="29" t="str">
        <f>Formular!E32</f>
        <v>Udvidelse af Red Barnets vuggestue, Amerikavej 15</v>
      </c>
      <c r="E3" s="29" t="str">
        <f>Formular!E34</f>
        <v>Amerikavej 15</v>
      </c>
      <c r="F3" s="29" t="str">
        <f>Formular!E36</f>
        <v>1593 Udenbys Vester Kvarter</v>
      </c>
      <c r="G3">
        <v>1</v>
      </c>
      <c r="H3">
        <v>2</v>
      </c>
      <c r="I3" s="29" t="str">
        <f>Formular!$E$45</f>
        <v>Budget 2012, file:///C:/Users/F55K/Downloads/KK-budget-2012---Aftaletekst%20(2).pdf
Funktionsprogram for Daginstitutioner vedtaget 2013, https://www.kk.dk/sites/default/files/migrated/sc/Funktionsprogram-for-daginstitutioner-2-udgave-udgivet-2013.pdf   
Brugere og Byggeri, https://www.kk.dk/sites/default/files/migrated/sc/Brugere-og-Byggeri.pdf</v>
      </c>
      <c r="J3" s="29" t="str">
        <f>Formular!$E$47</f>
        <v>Amerikavej 15, lejekontrakt
Bestykningsliste, Produktionskøkken 13 grupper
Pixinotat om IT, telefon og svagstrøm
Amerikavej, skitse pr. 23.09.15
Amerikavej 15, generel bestykningsliste</v>
      </c>
      <c r="K3">
        <v>3</v>
      </c>
      <c r="L3" s="30" t="str">
        <f>Formular!E56</f>
        <v xml:space="preserve">Ejers byggeomkostning opgjort til 12,5 mio. kr.  </v>
      </c>
      <c r="M3" s="29" t="str">
        <f>Formular!E58</f>
        <v>Internt tilsagn med efterfølgende intern afregning.  Ved alle interne tilsagn afregnes senest ved årsafslutning pba. afholdte udgifter. Det er bestillerens ansvar at overholde bevillingsreglerne. Tvivlstilfælde kan evt. afklares med Center for Økonomi, ØKF</v>
      </c>
      <c r="N3" s="29" t="str">
        <f>Formular!E63</f>
        <v xml:space="preserve">Den selvejende vuggestue Barnets Hus, Amerikavej 15, 3. sal har til huse i et 3. mands lejemål og har i dag 8 vuggestuegrupper. Der er er indgået betinget lejekontrakt med udlejer Ole Bredtoft om udvidelse af vugestuen med 5 grupper på 1. salen og produktionskøkken og fællesrum i kælderen. Se udlejers skitseforslag af 23.09.15. af ombygningen. </v>
      </c>
      <c r="O3" s="29" t="str">
        <f>Formular!E66</f>
        <v xml:space="preserve">Fra BUFs side forventes det, at BYK indgår aftale med en (byghere)rådgiver, som kan bistå med følgende:
Juridisk og teknisk bistand til sikring af, at vilkårene for lejen overholdes jfr. lejeaftalen og aftalens bilag (funktionsprogram, 2 bestykningslister, pixinotat, bruger- og byggeri). 
Herunder: 
-deltage i 5-6 byggeudvalsgmøder + ca. 4 projektmøder (sammen med bl.a. BUF) 
- rådgive i forbindelse med evt. tekniske spørgsmål til daginstitutionsprojektet under projekteringen
- kvalitetssikre at udbudsmateriale vedr. daginstitutionen lever op til lejeaftalen og aftalens bilag (funktionsprogram, 2 bestykningslister, pixinotat, bruger- og byggeri) og sikre bedst mulige valg af tekniske løsninger, hvad angår driften af daginstitutionen og dennes samspil med den øvrige bygning. 
- deltage i statusgennemgang af lejemålet uger før overdragelsen af daginstitutionen m.h.b. på rådgivning om, hvorvidt institutionen kan modtages, som aftalt i lejeaftalen
herunder udarbejde notat med liste over forhold/mangler, som forventes udbedret samt opfølgning heraf
-deltage i afleveringsforretning  af daginstitutionen 14 dage før lejemålet ikrafttrædelse  herunder udarbejde notat med liste over forhold/mangler, som forventes udbedret samt opfølgning heraf
-deltage i den tekniske driftsgennemgang af den færdige bygning/daginstitution for sikring af korrekt instruktion af brugen i de tekniske installationer 
Kort overordnet beskrivelse af projektet:
10 gruppers daginst. som opføres af Carlsbergbyen i et større boligkomples som nøglefærdigt byggeri, og som overdrages og købes af kommunen som et ejerlejlighedsparti. 
Se vedhæftede skitseforslag af 13.01.2016
BUFs forudsætninger for købet:
Funktionsprogram, 2 x bestykningsliste, PIXI om data svagstrøm og Bruger og Byggeri. Købsforhandlingerne varetages af KEjd/team køb og salg af aktiver.   
Byggeudvalgsmøderne og projektering af dispositionsforslaget forventes at gå i gang i marts 2016. </v>
      </c>
      <c r="P3" s="29" t="str">
        <f>Formular!E69</f>
        <v>jf. Funktionsprogram for Daginstitutioner vedtaget 2013</v>
      </c>
      <c r="Q3" s="29" t="str">
        <f>Formular!E72</f>
        <v>jf. Funktionsprogram for Daginstitutioner vedtaget 2013</v>
      </c>
      <c r="R3" s="29" t="str">
        <f>Formular!E75</f>
        <v>jf. Funktionsprogram for Daginstitutioner vedtaget 2013</v>
      </c>
      <c r="S3" s="29">
        <f>Formular!E78</f>
        <v>0</v>
      </c>
      <c r="T3" s="27">
        <f>Formular!E83</f>
        <v>42736</v>
      </c>
      <c r="U3" s="27" t="str">
        <f>Formular!E85</f>
        <v>Inden 1. juni 2016</v>
      </c>
      <c r="V3" s="29">
        <f>Formular!E94</f>
        <v>0</v>
      </c>
      <c r="W3" s="29">
        <f>Formular!E96</f>
        <v>0</v>
      </c>
      <c r="X3" s="29">
        <f>Formular!E98</f>
        <v>0</v>
      </c>
      <c r="Y3" s="29" t="str">
        <f>Formular!E100</f>
        <v>Godkender skal være bemyndiget i henhold til Københavns Kommunes bemyndigelsesregister.</v>
      </c>
      <c r="Z3">
        <v>3</v>
      </c>
      <c r="AA3" s="27" t="str">
        <f>Formular!E111</f>
        <v>10.03.2016</v>
      </c>
      <c r="AB3" s="29" t="str">
        <f>Formular!E113</f>
        <v>Lina Maria Johnsson</v>
      </c>
      <c r="AC3" s="29" t="str">
        <f>Formular!E115</f>
        <v>39620</v>
      </c>
      <c r="AD3" s="27" t="str">
        <f>Formular!E121</f>
        <v>dd-mm-yyyy</v>
      </c>
      <c r="AE3" s="29">
        <f>Formular!E124</f>
        <v>0</v>
      </c>
      <c r="AF3" s="27" t="str">
        <f>Formular!E126</f>
        <v>dd-mm-yyyy</v>
      </c>
      <c r="AG3" s="29">
        <f>Formular!E129</f>
        <v>0</v>
      </c>
    </row>
  </sheetData>
  <mergeCells count="8">
    <mergeCell ref="Z1:AC1"/>
    <mergeCell ref="AD1:AG1"/>
    <mergeCell ref="A1:H1"/>
    <mergeCell ref="I1:J1"/>
    <mergeCell ref="K1:M1"/>
    <mergeCell ref="N1:S1"/>
    <mergeCell ref="T1:U1"/>
    <mergeCell ref="V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0"/>
  <sheetViews>
    <sheetView topLeftCell="A7" workbookViewId="0">
      <selection activeCell="A24" sqref="A24"/>
    </sheetView>
  </sheetViews>
  <sheetFormatPr defaultRowHeight="15"/>
  <cols>
    <col min="1" max="1" width="44.5703125" bestFit="1" customWidth="1"/>
  </cols>
  <sheetData>
    <row r="1" spans="1:1">
      <c r="A1" t="s">
        <v>74</v>
      </c>
    </row>
    <row r="2" spans="1:1">
      <c r="A2" t="s">
        <v>75</v>
      </c>
    </row>
    <row r="3" spans="1:1" ht="15.75">
      <c r="A3" s="28" t="s">
        <v>76</v>
      </c>
    </row>
    <row r="4" spans="1:1" ht="15.75">
      <c r="A4" s="28" t="s">
        <v>77</v>
      </c>
    </row>
    <row r="5" spans="1:1" ht="15.75">
      <c r="A5" s="28" t="s">
        <v>78</v>
      </c>
    </row>
    <row r="6" spans="1:1" ht="15.75">
      <c r="A6" s="28" t="s">
        <v>79</v>
      </c>
    </row>
    <row r="7" spans="1:1" ht="15.75">
      <c r="A7" s="28" t="s">
        <v>80</v>
      </c>
    </row>
    <row r="8" spans="1:1" ht="15.75">
      <c r="A8" s="28" t="s">
        <v>81</v>
      </c>
    </row>
    <row r="9" spans="1:1" ht="15.75">
      <c r="A9" s="28" t="s">
        <v>82</v>
      </c>
    </row>
    <row r="10" spans="1:1" ht="15.75">
      <c r="A10" s="28" t="s">
        <v>83</v>
      </c>
    </row>
    <row r="14" spans="1:1">
      <c r="A14" t="s">
        <v>84</v>
      </c>
    </row>
    <row r="15" spans="1:1">
      <c r="A15" s="27">
        <f ca="1">TODAY()</f>
        <v>42544</v>
      </c>
    </row>
    <row r="17" spans="1:1">
      <c r="A17" t="s">
        <v>85</v>
      </c>
    </row>
    <row r="18" spans="1:1">
      <c r="A18" t="s">
        <v>86</v>
      </c>
    </row>
    <row r="19" spans="1:1">
      <c r="A19" t="s">
        <v>87</v>
      </c>
    </row>
    <row r="20" spans="1:1">
      <c r="A20" t="s">
        <v>88</v>
      </c>
    </row>
    <row r="22" spans="1:1">
      <c r="A22" t="s">
        <v>89</v>
      </c>
    </row>
    <row r="23" spans="1:1">
      <c r="A23" t="s">
        <v>90</v>
      </c>
    </row>
    <row r="24" spans="1:1">
      <c r="A24" t="s">
        <v>91</v>
      </c>
    </row>
    <row r="25" spans="1:1">
      <c r="A25" t="s">
        <v>92</v>
      </c>
    </row>
    <row r="28" spans="1:1">
      <c r="A28" t="str">
        <f>IF(DATA!K3=2,"Punkt 6 Indeståelseserklæring udfyldes",IF(DATA!K3&gt;=2,"Punkt 7 Honoraraftale udfyldes",""))</f>
        <v>Punkt 7 Honoraraftale udfyldes</v>
      </c>
    </row>
    <row r="29" spans="1:1">
      <c r="A29" t="str">
        <f>IF(DATA!K3=2,"Udfyldes da finansieringstype er anlægsbevilling",IF(DATA!K3&gt;=2,"Udfyldes ikke da finansieringstype ikke er anlægsbevilling",""))</f>
        <v>Udfyldes ikke da finansieringstype ikke er anlægsbevilling</v>
      </c>
    </row>
    <row r="30" spans="1:1">
      <c r="A30" t="str">
        <f>IF(DATA!$K$3=2,"Udfyldes ikke da finansieringstype er anlægsbevilling",IF(DATA!$K$3&gt;=2,"Udfyldes da finansieringstype ikke er anlægsbevilling",""))</f>
        <v>Udfyldes da finansieringstype ikke er anlægsbevilling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Formular</vt:lpstr>
      <vt:lpstr>DATA</vt:lpstr>
      <vt:lpstr>Kriterier</vt:lpstr>
    </vt:vector>
  </TitlesOfParts>
  <Company>Københavns kommune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Kølbæk Høg</dc:creator>
  <cp:lastModifiedBy>zr4f</cp:lastModifiedBy>
  <cp:lastPrinted>2015-07-01T07:32:10Z</cp:lastPrinted>
  <dcterms:created xsi:type="dcterms:W3CDTF">2015-06-24T08:47:05Z</dcterms:created>
  <dcterms:modified xsi:type="dcterms:W3CDTF">2016-06-23T12:02:39Z</dcterms:modified>
</cp:coreProperties>
</file>