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Objects="placeholders" codeName="ThisWorkbook"/>
  <mc:AlternateContent xmlns:mc="http://schemas.openxmlformats.org/markup-compatibility/2006">
    <mc:Choice Requires="x15">
      <x15ac:absPath xmlns:x15ac="http://schemas.microsoft.com/office/spreadsheetml/2010/11/ac" url="C:\Users\Lenovo\OneDrive\Pulpit\IERP\"/>
    </mc:Choice>
  </mc:AlternateContent>
  <bookViews>
    <workbookView xWindow="0" yWindow="0" windowWidth="23040" windowHeight="9012" tabRatio="901" activeTab="4"/>
  </bookViews>
  <sheets>
    <sheet name="SEC_Comm" sheetId="112" r:id="rId1"/>
    <sheet name="SEC_Processes" sheetId="127" r:id="rId2"/>
    <sheet name="MIN_IMP" sheetId="133" r:id="rId3"/>
    <sheet name="PP" sheetId="134" r:id="rId4"/>
    <sheet name="DMD" sheetId="136" r:id="rId5"/>
    <sheet name="EMI" sheetId="137" r:id="rId6"/>
  </sheets>
  <externalReferences>
    <externalReference r:id="rId7"/>
  </externalReferences>
  <definedNames>
    <definedName name="FID_1">[1]AGR_Fuels!$A$2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1" i="134" l="1"/>
  <c r="H20" i="134"/>
  <c r="H19" i="134"/>
  <c r="H18" i="134"/>
  <c r="F16" i="134"/>
  <c r="F15" i="134"/>
  <c r="E8" i="134"/>
  <c r="D5" i="137" l="1"/>
  <c r="C7" i="137"/>
  <c r="B7" i="137"/>
  <c r="C18" i="136"/>
  <c r="E7" i="136"/>
  <c r="D7" i="136"/>
  <c r="C7" i="136"/>
  <c r="B7" i="136"/>
  <c r="D8" i="133"/>
  <c r="C8" i="133"/>
  <c r="B8" i="133"/>
  <c r="B18" i="136"/>
  <c r="D8" i="134"/>
  <c r="C8" i="134"/>
  <c r="B8" i="134"/>
</calcChain>
</file>

<file path=xl/comments1.xml><?xml version="1.0" encoding="utf-8"?>
<comments xmlns="http://schemas.openxmlformats.org/spreadsheetml/2006/main">
  <authors>
    <author>Gary Goldstein</author>
    <author>Amit Kanudia</author>
    <author>Maurizio Gargiulo</author>
  </authors>
  <commentList>
    <comment ref="B5" authorId="0" shapeId="0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Allowed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LO for PRODUCTION &gt;= CONSUMPTION (Default)
FX for PRODUCTION = CONSUMPTION
UP for PRODUCTION &lt;= CONSUMPTION</t>
        </r>
      </text>
    </comment>
    <comment ref="G5" authorId="2" shapeId="0">
      <text>
        <r>
          <rPr>
            <sz val="8"/>
            <color indexed="81"/>
            <rFont val="Tahoma"/>
            <family val="2"/>
          </rPr>
          <t>Allowed CTSLvl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5" authorId="2" shapeId="0">
      <text>
        <r>
          <rPr>
            <sz val="8"/>
            <color indexed="81"/>
            <rFont val="Tahoma"/>
            <family val="2"/>
          </rPr>
          <t>Allowed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5" authorId="2" shapeId="0">
      <text>
        <r>
          <rPr>
            <sz val="8"/>
            <color indexed="81"/>
            <rFont val="Tahoma"/>
            <family val="2"/>
          </rPr>
          <t xml:space="preserve">Allowed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</commentList>
</comments>
</file>

<file path=xl/comments2.xml><?xml version="1.0" encoding="utf-8"?>
<comments xmlns="http://schemas.openxmlformats.org/spreadsheetml/2006/main">
  <authors>
    <author>Maurizio Gargiulo</author>
    <author>Amit Kanudia</author>
  </authors>
  <commentList>
    <comment ref="H5" authorId="0" shapeId="0">
      <text>
        <r>
          <rPr>
            <sz val="8"/>
            <color indexed="81"/>
            <rFont val="Tahoma"/>
            <family val="2"/>
          </rPr>
          <t xml:space="preserve">Allowed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5" authorId="1" shapeId="0">
      <text>
        <r>
          <rPr>
            <b/>
            <sz val="8"/>
            <color indexed="81"/>
            <rFont val="Tahoma"/>
            <family val="2"/>
            <charset val="238"/>
          </rPr>
          <t>Amit Kanudia:</t>
        </r>
        <r>
          <rPr>
            <sz val="8"/>
            <color indexed="81"/>
            <rFont val="Tahoma"/>
            <family val="2"/>
            <charset val="238"/>
          </rPr>
          <t xml:space="preserve">
Needed only when one wants to override the VEDA default assignment
</t>
        </r>
      </text>
    </comment>
    <comment ref="J5" authorId="0" shapeId="0">
      <text>
        <r>
          <rPr>
            <sz val="8"/>
            <color indexed="81"/>
            <rFont val="Tahoma"/>
            <family val="2"/>
          </rPr>
          <t>Allowed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6" authorId="0" shapeId="0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NO-</t>
        </r>
        <r>
          <rPr>
            <sz val="8"/>
            <color indexed="81"/>
            <rFont val="Tahoma"/>
            <family val="2"/>
          </rPr>
          <t>inherited. 
Allowed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HPL </t>
        </r>
        <r>
          <rPr>
            <sz val="8"/>
            <color indexed="81"/>
            <rFont val="Tahoma"/>
            <family val="2"/>
          </rPr>
          <t>(Heating Plant)</t>
        </r>
      </text>
    </comment>
  </commentList>
</comments>
</file>

<file path=xl/comments3.xml><?xml version="1.0" encoding="utf-8"?>
<comments xmlns="http://schemas.openxmlformats.org/spreadsheetml/2006/main">
  <authors>
    <author>Maurizio Gargiulo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comments4.xml><?xml version="1.0" encoding="utf-8"?>
<comments xmlns="http://schemas.openxmlformats.org/spreadsheetml/2006/main">
  <authors>
    <author>Maurizio Gargiulo</author>
  </authors>
  <commentList>
    <comment ref="C5" authorId="0" shapeId="0">
      <text>
        <r>
          <rPr>
            <sz val="8"/>
            <color indexed="81"/>
            <rFont val="Tahoma"/>
            <family val="2"/>
          </rPr>
          <t>With this character *, this column is ignored from VEDA.
It is just useful for your information</t>
        </r>
      </text>
    </comment>
  </commentList>
</comments>
</file>

<file path=xl/sharedStrings.xml><?xml version="1.0" encoding="utf-8"?>
<sst xmlns="http://schemas.openxmlformats.org/spreadsheetml/2006/main" count="208" uniqueCount="152">
  <si>
    <t>~FI_Comm</t>
  </si>
  <si>
    <t>Csets</t>
  </si>
  <si>
    <t>CommName</t>
  </si>
  <si>
    <t>CommDesc</t>
  </si>
  <si>
    <t>Unit</t>
  </si>
  <si>
    <t>LimType</t>
  </si>
  <si>
    <t>CTSLvl</t>
  </si>
  <si>
    <t>PeakTS</t>
  </si>
  <si>
    <t>Ctype</t>
  </si>
  <si>
    <t>NRG</t>
  </si>
  <si>
    <t>~FI_Process</t>
  </si>
  <si>
    <t>Sets</t>
  </si>
  <si>
    <t>Region</t>
  </si>
  <si>
    <t>TechName</t>
  </si>
  <si>
    <t>TechDesc</t>
  </si>
  <si>
    <t>Tact</t>
  </si>
  <si>
    <t>Tcap</t>
  </si>
  <si>
    <t>Tslvl</t>
  </si>
  <si>
    <t>PrimaryCG</t>
  </si>
  <si>
    <t>Vintage</t>
  </si>
  <si>
    <t>MIN</t>
  </si>
  <si>
    <t>IMP</t>
  </si>
  <si>
    <t>~FI_T</t>
  </si>
  <si>
    <t>Comm-OUT</t>
  </si>
  <si>
    <t>COST</t>
  </si>
  <si>
    <t>ACT_BND</t>
  </si>
  <si>
    <t>Primary energy supply</t>
  </si>
  <si>
    <t>ENV</t>
  </si>
  <si>
    <t>DEM</t>
  </si>
  <si>
    <t>MAT</t>
  </si>
  <si>
    <t>FIN</t>
  </si>
  <si>
    <t>Energy</t>
  </si>
  <si>
    <t>Emission</t>
  </si>
  <si>
    <t>Demand</t>
  </si>
  <si>
    <t>Material</t>
  </si>
  <si>
    <t>Financial</t>
  </si>
  <si>
    <t>\I: Commodity Set</t>
  </si>
  <si>
    <t>Commodity Name</t>
  </si>
  <si>
    <t>Commodity Description</t>
  </si>
  <si>
    <t>Sense of Balance Equation</t>
  </si>
  <si>
    <t>Timeslice Level</t>
  </si>
  <si>
    <t>Peak Monitoring</t>
  </si>
  <si>
    <t>Electricity Indicator (CHP)</t>
  </si>
  <si>
    <t>Define processes</t>
  </si>
  <si>
    <t>Define commodities</t>
  </si>
  <si>
    <t>ELE</t>
  </si>
  <si>
    <t>CHP</t>
  </si>
  <si>
    <t>STG</t>
  </si>
  <si>
    <t>PRE</t>
  </si>
  <si>
    <t>DMD</t>
  </si>
  <si>
    <t>EXP</t>
  </si>
  <si>
    <t>HPL</t>
  </si>
  <si>
    <t>\I: Process Set</t>
  </si>
  <si>
    <t>Region Name</t>
  </si>
  <si>
    <t>Technology Name</t>
  </si>
  <si>
    <t>Technology Description</t>
  </si>
  <si>
    <t>Activity Unit</t>
  </si>
  <si>
    <t>Capacity Unit</t>
  </si>
  <si>
    <t>Primary Commodity Froup</t>
  </si>
  <si>
    <t>Vintage Tracking</t>
  </si>
  <si>
    <t>Power Plant (Electricity Only)</t>
  </si>
  <si>
    <t>Combined Heat &amp; Power Plant</t>
  </si>
  <si>
    <t>Timeslice Storage</t>
  </si>
  <si>
    <t>Generic Process</t>
  </si>
  <si>
    <t>Demand Process</t>
  </si>
  <si>
    <t>Import</t>
  </si>
  <si>
    <t>Eksport</t>
  </si>
  <si>
    <t>Mining</t>
  </si>
  <si>
    <t>Heat Only Plant</t>
  </si>
  <si>
    <t>Commodity only at Output</t>
  </si>
  <si>
    <t>Commodity only at Input</t>
  </si>
  <si>
    <t>\I: Technology Name</t>
  </si>
  <si>
    <t>Output Commodity</t>
  </si>
  <si>
    <t>Annual Activity Bound</t>
  </si>
  <si>
    <t>~PRCCOMEMI</t>
  </si>
  <si>
    <t>Emission Commodity Name</t>
  </si>
  <si>
    <t>&lt;- Fuel</t>
  </si>
  <si>
    <t>Fuel2</t>
  </si>
  <si>
    <t>Fuel3 …</t>
  </si>
  <si>
    <t>Technology Specific Fuel Emission Factors</t>
  </si>
  <si>
    <t>*TechDesc</t>
  </si>
  <si>
    <t>Comm-IN</t>
  </si>
  <si>
    <t>EFF</t>
  </si>
  <si>
    <t>CAP2ACT</t>
  </si>
  <si>
    <t>STOCK</t>
  </si>
  <si>
    <t>AFA</t>
  </si>
  <si>
    <t>FIXOM</t>
  </si>
  <si>
    <t>VAROM</t>
  </si>
  <si>
    <t>Input Commodity</t>
  </si>
  <si>
    <t>Capacity</t>
  </si>
  <si>
    <t>Efficiency (output based)</t>
  </si>
  <si>
    <t>Capacity to Activity Factor</t>
  </si>
  <si>
    <t>Annual Availibility Factor</t>
  </si>
  <si>
    <t>Fix Costs O&amp;M</t>
  </si>
  <si>
    <t>Variable Cost O&amp;M</t>
  </si>
  <si>
    <t>~FI_T:DEMAND</t>
  </si>
  <si>
    <t>\I: Demand Commodity Name</t>
  </si>
  <si>
    <t>Final Energy Consumption</t>
  </si>
  <si>
    <t>Available Commodity Sets</t>
  </si>
  <si>
    <t>Remember to Leave 1 Row/Column empty around each Veda Table</t>
  </si>
  <si>
    <t>PJ</t>
  </si>
  <si>
    <t>SEASON</t>
  </si>
  <si>
    <t>DAYNITE</t>
  </si>
  <si>
    <t>BROWN_COAL</t>
  </si>
  <si>
    <t>GWe</t>
  </si>
  <si>
    <t>Demand [PJ]</t>
  </si>
  <si>
    <t>Should have commodity of type DEM as an output</t>
  </si>
  <si>
    <t>\I: Unit</t>
  </si>
  <si>
    <t>PJ/a</t>
  </si>
  <si>
    <t>Extraction or Import cost</t>
  </si>
  <si>
    <t>ELE_EX_BELCHATOW</t>
  </si>
  <si>
    <t>Belchatow Power Plant</t>
  </si>
  <si>
    <t>MIN_EX_BROWN_COAL</t>
  </si>
  <si>
    <t>Brown Coal Mine</t>
  </si>
  <si>
    <t>ELEC_HV</t>
  </si>
  <si>
    <t>Brown Coal</t>
  </si>
  <si>
    <t>High Voltage Electricity</t>
  </si>
  <si>
    <t>PJ output / PJ input</t>
  </si>
  <si>
    <t>PJ / a / GWe</t>
  </si>
  <si>
    <t>PLN / kWe</t>
  </si>
  <si>
    <t>PLN / GJ Activity</t>
  </si>
  <si>
    <t>Available Process Sets</t>
  </si>
  <si>
    <t>Process Set</t>
  </si>
  <si>
    <t>Used For</t>
  </si>
  <si>
    <t>Remarks</t>
  </si>
  <si>
    <t>Commodity Set</t>
  </si>
  <si>
    <t>Used for</t>
  </si>
  <si>
    <t xml:space="preserve">Demand Technology </t>
  </si>
  <si>
    <t>DEM_ELECTRICITY</t>
  </si>
  <si>
    <t>Electricity Demand</t>
  </si>
  <si>
    <t>PJa</t>
  </si>
  <si>
    <t>DEM_ELEC_HV</t>
  </si>
  <si>
    <t>Demand for High Voltage Electricity</t>
  </si>
  <si>
    <t>Example</t>
  </si>
  <si>
    <t>Coal, Oil, Electricity</t>
  </si>
  <si>
    <r>
      <t>CO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SO</t>
    </r>
    <r>
      <rPr>
        <vertAlign val="subscript"/>
        <sz val="10"/>
        <rFont val="Arial"/>
        <family val="2"/>
        <charset val="238"/>
      </rPr>
      <t>2</t>
    </r>
    <r>
      <rPr>
        <sz val="10"/>
        <rFont val="Arial"/>
        <family val="2"/>
        <charset val="238"/>
      </rPr>
      <t>, Hg, PM</t>
    </r>
  </si>
  <si>
    <t>Final/Useful form of energy</t>
  </si>
  <si>
    <t>Water, CaO, Cement, Steel</t>
  </si>
  <si>
    <t>Green Certificates</t>
  </si>
  <si>
    <t>TOPOLOGY INPUT/OUTPUT</t>
  </si>
  <si>
    <t>TECHNICAL / ECONOMICAL PARAMETERS</t>
  </si>
  <si>
    <t>Power Plants - Energy Transformation</t>
  </si>
  <si>
    <t>ENV_CO2</t>
  </si>
  <si>
    <t>Carbon Emissions</t>
  </si>
  <si>
    <t>kt</t>
  </si>
  <si>
    <t>Emission Factor [kt/PJ]</t>
  </si>
  <si>
    <t>hours working / 8760 hours</t>
  </si>
  <si>
    <t>GW</t>
  </si>
  <si>
    <t>h</t>
  </si>
  <si>
    <t>GWh</t>
  </si>
  <si>
    <t>TJ</t>
  </si>
  <si>
    <t>PLN/GJ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</si>
</sst>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[$€]* #,##0.00_);_([$€]* \(#,##0.00\);_([$€]* &quot;-&quot;??_);_(@_)"/>
    <numFmt numFmtId="165" formatCode="\Te\x\t"/>
    <numFmt numFmtId="166" formatCode="0.000"/>
  </numFmts>
  <fonts count="62">
    <font>
      <sz val="10"/>
      <name val="Arial"/>
    </font>
    <font>
      <sz val="10"/>
      <name val="Arial"/>
      <family val="2"/>
      <charset val="238"/>
    </font>
    <font>
      <sz val="10"/>
      <name val="Courier"/>
      <family val="3"/>
    </font>
    <font>
      <b/>
      <sz val="10"/>
      <name val="Arial"/>
      <family val="2"/>
    </font>
    <font>
      <sz val="14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0"/>
      <color indexed="12"/>
      <name val="Arial"/>
      <family val="2"/>
    </font>
    <font>
      <sz val="10"/>
      <color indexed="9"/>
      <name val="Arial"/>
      <family val="2"/>
    </font>
    <font>
      <sz val="8"/>
      <color indexed="81"/>
      <name val="Tahoma"/>
      <family val="2"/>
    </font>
    <font>
      <b/>
      <sz val="8"/>
      <name val="Arial"/>
      <family val="2"/>
    </font>
    <font>
      <sz val="12"/>
      <color indexed="53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  <charset val="238"/>
    </font>
    <font>
      <b/>
      <sz val="8"/>
      <color indexed="81"/>
      <name val="Tahoma"/>
      <family val="2"/>
      <charset val="23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name val="Arial"/>
      <family val="2"/>
      <charset val="238"/>
    </font>
    <font>
      <u/>
      <sz val="12"/>
      <color indexed="20"/>
      <name val="宋体"/>
      <charset val="134"/>
    </font>
    <font>
      <sz val="10"/>
      <name val="Arial"/>
      <family val="2"/>
      <charset val="238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b/>
      <sz val="10"/>
      <name val="Arial"/>
      <family val="2"/>
      <charset val="238"/>
    </font>
    <font>
      <sz val="12"/>
      <color indexed="9"/>
      <name val="Arial"/>
      <family val="2"/>
      <charset val="238"/>
    </font>
    <font>
      <sz val="9"/>
      <color indexed="9"/>
      <name val="Arial"/>
      <family val="2"/>
      <charset val="238"/>
    </font>
    <font>
      <b/>
      <sz val="9"/>
      <color indexed="12"/>
      <name val="Arial"/>
      <family val="2"/>
      <charset val="238"/>
    </font>
    <font>
      <sz val="9"/>
      <name val="Arial"/>
      <family val="2"/>
      <charset val="238"/>
    </font>
    <font>
      <sz val="8"/>
      <color indexed="10"/>
      <name val="Arial"/>
      <family val="2"/>
    </font>
    <font>
      <sz val="14"/>
      <color indexed="9"/>
      <name val="Arial"/>
      <family val="2"/>
      <charset val="238"/>
    </font>
    <font>
      <sz val="10"/>
      <color theme="0"/>
      <name val="Arial"/>
      <family val="2"/>
      <charset val="238"/>
    </font>
    <font>
      <sz val="10"/>
      <name val="Arial"/>
      <family val="2"/>
      <charset val="238"/>
    </font>
    <font>
      <vertAlign val="subscript"/>
      <sz val="10"/>
      <name val="Arial"/>
      <family val="2"/>
      <charset val="238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8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341">
    <xf numFmtId="0" fontId="0" fillId="0" borderId="0"/>
    <xf numFmtId="0" fontId="15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36" fillId="2" borderId="0" applyNumberFormat="0" applyBorder="0" applyAlignment="0" applyProtection="0"/>
    <xf numFmtId="0" fontId="15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36" fillId="3" borderId="0" applyNumberFormat="0" applyBorder="0" applyAlignment="0" applyProtection="0"/>
    <xf numFmtId="0" fontId="15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36" fillId="6" borderId="0" applyNumberFormat="0" applyBorder="0" applyAlignment="0" applyProtection="0"/>
    <xf numFmtId="0" fontId="15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36" fillId="7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36" fillId="9" borderId="0" applyNumberFormat="0" applyBorder="0" applyAlignment="0" applyProtection="0"/>
    <xf numFmtId="0" fontId="15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36" fillId="10" borderId="0" applyNumberFormat="0" applyBorder="0" applyAlignment="0" applyProtection="0"/>
    <xf numFmtId="0" fontId="15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36" fillId="5" borderId="0" applyNumberFormat="0" applyBorder="0" applyAlignment="0" applyProtection="0"/>
    <xf numFmtId="0" fontId="15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36" fillId="8" borderId="0" applyNumberFormat="0" applyBorder="0" applyAlignment="0" applyProtection="0"/>
    <xf numFmtId="0" fontId="15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36" fillId="11" borderId="0" applyNumberFormat="0" applyBorder="0" applyAlignment="0" applyProtection="0"/>
    <xf numFmtId="0" fontId="16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37" fillId="12" borderId="0" applyNumberFormat="0" applyBorder="0" applyAlignment="0" applyProtection="0"/>
    <xf numFmtId="0" fontId="16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37" fillId="9" borderId="0" applyNumberFormat="0" applyBorder="0" applyAlignment="0" applyProtection="0"/>
    <xf numFmtId="0" fontId="16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37" fillId="10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37" fillId="15" borderId="0" applyNumberFormat="0" applyBorder="0" applyAlignment="0" applyProtection="0"/>
    <xf numFmtId="0" fontId="16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37" fillId="16" borderId="0" applyNumberFormat="0" applyBorder="0" applyAlignment="0" applyProtection="0"/>
    <xf numFmtId="0" fontId="16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37" fillId="17" borderId="0" applyNumberFormat="0" applyBorder="0" applyAlignment="0" applyProtection="0"/>
    <xf numFmtId="0" fontId="16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37" fillId="18" borderId="0" applyNumberFormat="0" applyBorder="0" applyAlignment="0" applyProtection="0"/>
    <xf numFmtId="0" fontId="16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37" fillId="13" borderId="0" applyNumberFormat="0" applyBorder="0" applyAlignment="0" applyProtection="0"/>
    <xf numFmtId="0" fontId="16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37" fillId="14" borderId="0" applyNumberFormat="0" applyBorder="0" applyAlignment="0" applyProtection="0"/>
    <xf numFmtId="0" fontId="16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37" fillId="19" borderId="0" applyNumberFormat="0" applyBorder="0" applyAlignment="0" applyProtection="0"/>
    <xf numFmtId="0" fontId="25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38" fillId="7" borderId="1" applyNumberFormat="0" applyAlignment="0" applyProtection="0"/>
    <xf numFmtId="0" fontId="28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39" fillId="20" borderId="3" applyNumberFormat="0" applyAlignment="0" applyProtection="0"/>
    <xf numFmtId="0" fontId="21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0" fontId="40" fillId="4" borderId="0" applyNumberFormat="0" applyBorder="0" applyAlignment="0" applyProtection="0"/>
    <xf numFmtId="164" fontId="5" fillId="0" borderId="0" applyFont="0" applyFill="0" applyBorder="0" applyAlignment="0" applyProtection="0"/>
    <xf numFmtId="0" fontId="26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41" fillId="0" borderId="7" applyNumberFormat="0" applyFill="0" applyAlignment="0" applyProtection="0"/>
    <xf numFmtId="0" fontId="19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42" fillId="21" borderId="2" applyNumberFormat="0" applyAlignment="0" applyProtection="0"/>
    <xf numFmtId="0" fontId="22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43" fillId="0" borderId="4" applyNumberFormat="0" applyFill="0" applyAlignment="0" applyProtection="0"/>
    <xf numFmtId="0" fontId="23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44" fillId="0" borderId="5" applyNumberFormat="0" applyFill="0" applyAlignment="0" applyProtection="0"/>
    <xf numFmtId="0" fontId="24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45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7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46" fillId="22" borderId="0" applyNumberFormat="0" applyBorder="0" applyAlignment="0" applyProtection="0"/>
    <xf numFmtId="0" fontId="5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2" fillId="0" borderId="0"/>
    <xf numFmtId="0" fontId="35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18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47" fillId="20" borderId="1" applyNumberFormat="0" applyAlignment="0" applyProtection="0"/>
    <xf numFmtId="0" fontId="5" fillId="0" borderId="0"/>
    <xf numFmtId="0" fontId="30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48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5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36" fillId="23" borderId="8" applyNumberFormat="0" applyFont="0" applyAlignment="0" applyProtection="0"/>
    <xf numFmtId="0" fontId="17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51" fillId="3" borderId="0" applyNumberFormat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5" fillId="0" borderId="0"/>
    <xf numFmtId="9" fontId="60" fillId="0" borderId="0" applyFont="0" applyFill="0" applyBorder="0" applyAlignment="0" applyProtection="0"/>
  </cellStyleXfs>
  <cellXfs count="125">
    <xf numFmtId="0" fontId="0" fillId="0" borderId="0" xfId="0"/>
    <xf numFmtId="0" fontId="4" fillId="24" borderId="0" xfId="0" applyFont="1" applyFill="1"/>
    <xf numFmtId="0" fontId="5" fillId="0" borderId="0" xfId="0" applyFont="1"/>
    <xf numFmtId="0" fontId="11" fillId="0" borderId="0" xfId="0" applyFont="1"/>
    <xf numFmtId="0" fontId="8" fillId="24" borderId="0" xfId="0" applyFont="1" applyFill="1"/>
    <xf numFmtId="0" fontId="1" fillId="0" borderId="0" xfId="277"/>
    <xf numFmtId="0" fontId="32" fillId="0" borderId="0" xfId="277" applyFont="1"/>
    <xf numFmtId="0" fontId="6" fillId="0" borderId="0" xfId="277" applyFont="1" applyAlignment="1">
      <alignment horizontal="right"/>
    </xf>
    <xf numFmtId="0" fontId="10" fillId="0" borderId="0" xfId="277" applyFont="1" applyAlignment="1">
      <alignment horizontal="left"/>
    </xf>
    <xf numFmtId="3" fontId="6" fillId="0" borderId="0" xfId="277" applyNumberFormat="1" applyFont="1" applyAlignment="1">
      <alignment horizontal="left"/>
    </xf>
    <xf numFmtId="0" fontId="4" fillId="24" borderId="14" xfId="277" quotePrefix="1" applyFont="1" applyFill="1" applyBorder="1" applyAlignment="1">
      <alignment horizontal="left"/>
    </xf>
    <xf numFmtId="0" fontId="6" fillId="0" borderId="14" xfId="277" applyFont="1" applyBorder="1" applyAlignment="1">
      <alignment horizontal="right"/>
    </xf>
    <xf numFmtId="0" fontId="1" fillId="0" borderId="14" xfId="277" applyBorder="1"/>
    <xf numFmtId="0" fontId="1" fillId="0" borderId="14" xfId="277" applyBorder="1" applyAlignment="1">
      <alignment horizontal="left" vertical="center"/>
    </xf>
    <xf numFmtId="0" fontId="5" fillId="0" borderId="0" xfId="277" applyFont="1"/>
    <xf numFmtId="0" fontId="5" fillId="26" borderId="0" xfId="0" quotePrefix="1" applyFont="1" applyFill="1" applyAlignment="1">
      <alignment horizontal="left"/>
    </xf>
    <xf numFmtId="1" fontId="5" fillId="26" borderId="0" xfId="0" applyNumberFormat="1" applyFont="1" applyFill="1" applyAlignment="1">
      <alignment horizontal="right"/>
    </xf>
    <xf numFmtId="2" fontId="5" fillId="26" borderId="0" xfId="0" applyNumberFormat="1" applyFont="1" applyFill="1" applyAlignment="1">
      <alignment horizontal="right"/>
    </xf>
    <xf numFmtId="0" fontId="5" fillId="26" borderId="0" xfId="0" quotePrefix="1" applyFont="1" applyFill="1"/>
    <xf numFmtId="1" fontId="5" fillId="26" borderId="0" xfId="0" applyNumberFormat="1" applyFont="1" applyFill="1" applyAlignment="1">
      <alignment horizontal="left"/>
    </xf>
    <xf numFmtId="0" fontId="5" fillId="27" borderId="0" xfId="0" quotePrefix="1" applyFont="1" applyFill="1" applyAlignment="1">
      <alignment horizontal="left"/>
    </xf>
    <xf numFmtId="1" fontId="5" fillId="27" borderId="0" xfId="0" applyNumberFormat="1" applyFont="1" applyFill="1" applyAlignment="1">
      <alignment horizontal="left"/>
    </xf>
    <xf numFmtId="1" fontId="5" fillId="27" borderId="0" xfId="0" applyNumberFormat="1" applyFont="1" applyFill="1" applyAlignment="1">
      <alignment horizontal="right"/>
    </xf>
    <xf numFmtId="2" fontId="5" fillId="27" borderId="0" xfId="0" applyNumberFormat="1" applyFont="1" applyFill="1" applyAlignment="1">
      <alignment horizontal="right"/>
    </xf>
    <xf numFmtId="0" fontId="5" fillId="27" borderId="12" xfId="0" quotePrefix="1" applyFont="1" applyFill="1" applyBorder="1" applyAlignment="1">
      <alignment horizontal="left"/>
    </xf>
    <xf numFmtId="1" fontId="5" fillId="27" borderId="12" xfId="0" applyNumberFormat="1" applyFont="1" applyFill="1" applyBorder="1"/>
    <xf numFmtId="1" fontId="5" fillId="27" borderId="12" xfId="0" applyNumberFormat="1" applyFont="1" applyFill="1" applyBorder="1" applyAlignment="1">
      <alignment horizontal="right"/>
    </xf>
    <xf numFmtId="2" fontId="5" fillId="27" borderId="12" xfId="0" applyNumberFormat="1" applyFont="1" applyFill="1" applyBorder="1" applyAlignment="1">
      <alignment horizontal="right"/>
    </xf>
    <xf numFmtId="0" fontId="4" fillId="24" borderId="0" xfId="0" quotePrefix="1" applyFont="1" applyFill="1"/>
    <xf numFmtId="0" fontId="5" fillId="25" borderId="13" xfId="274" applyFill="1" applyBorder="1" applyAlignment="1">
      <alignment horizontal="center" vertical="center" wrapText="1"/>
    </xf>
    <xf numFmtId="0" fontId="7" fillId="0" borderId="14" xfId="277" applyFont="1" applyBorder="1" applyAlignment="1">
      <alignment horizontal="left"/>
    </xf>
    <xf numFmtId="0" fontId="52" fillId="28" borderId="10" xfId="277" applyFont="1" applyFill="1" applyBorder="1" applyAlignment="1">
      <alignment horizontal="center" vertical="center" wrapText="1"/>
    </xf>
    <xf numFmtId="165" fontId="7" fillId="0" borderId="0" xfId="0" applyNumberFormat="1" applyFont="1"/>
    <xf numFmtId="165" fontId="3" fillId="28" borderId="10" xfId="0" applyNumberFormat="1" applyFont="1" applyFill="1" applyBorder="1" applyAlignment="1">
      <alignment horizontal="center" vertical="center"/>
    </xf>
    <xf numFmtId="165" fontId="5" fillId="25" borderId="13" xfId="274" applyNumberFormat="1" applyFill="1" applyBorder="1" applyAlignment="1">
      <alignment horizontal="center" vertical="center" wrapText="1"/>
    </xf>
    <xf numFmtId="165" fontId="0" fillId="0" borderId="0" xfId="0" applyNumberFormat="1"/>
    <xf numFmtId="165" fontId="3" fillId="28" borderId="11" xfId="0" applyNumberFormat="1" applyFont="1" applyFill="1" applyBorder="1" applyAlignment="1">
      <alignment horizontal="center" vertical="center"/>
    </xf>
    <xf numFmtId="165" fontId="5" fillId="25" borderId="12" xfId="274" applyNumberFormat="1" applyFill="1" applyBorder="1" applyAlignment="1">
      <alignment horizontal="center" vertical="center" wrapText="1"/>
    </xf>
    <xf numFmtId="0" fontId="53" fillId="24" borderId="0" xfId="0" quotePrefix="1" applyFont="1" applyFill="1" applyAlignment="1">
      <alignment horizontal="left"/>
    </xf>
    <xf numFmtId="0" fontId="54" fillId="24" borderId="0" xfId="0" applyFont="1" applyFill="1"/>
    <xf numFmtId="0" fontId="55" fillId="0" borderId="0" xfId="0" applyFont="1" applyAlignment="1">
      <alignment horizontal="left"/>
    </xf>
    <xf numFmtId="0" fontId="56" fillId="0" borderId="0" xfId="0" applyFont="1"/>
    <xf numFmtId="0" fontId="55" fillId="0" borderId="15" xfId="0" applyFont="1" applyBorder="1" applyAlignment="1">
      <alignment horizontal="left"/>
    </xf>
    <xf numFmtId="0" fontId="7" fillId="0" borderId="0" xfId="339" applyFont="1" applyAlignment="1">
      <alignment horizontal="left"/>
    </xf>
    <xf numFmtId="0" fontId="3" fillId="29" borderId="10" xfId="339" applyFont="1" applyFill="1" applyBorder="1" applyAlignment="1">
      <alignment horizontal="center" vertical="center"/>
    </xf>
    <xf numFmtId="0" fontId="5" fillId="26" borderId="0" xfId="0" applyFont="1" applyFill="1"/>
    <xf numFmtId="0" fontId="56" fillId="30" borderId="0" xfId="280" applyFont="1" applyFill="1" applyAlignment="1">
      <alignment horizontal="left"/>
    </xf>
    <xf numFmtId="0" fontId="5" fillId="27" borderId="0" xfId="0" applyFont="1" applyFill="1"/>
    <xf numFmtId="0" fontId="56" fillId="31" borderId="0" xfId="280" applyFont="1" applyFill="1" applyAlignment="1">
      <alignment horizontal="left"/>
    </xf>
    <xf numFmtId="0" fontId="5" fillId="26" borderId="12" xfId="0" applyFont="1" applyFill="1" applyBorder="1"/>
    <xf numFmtId="0" fontId="56" fillId="30" borderId="12" xfId="280" applyFont="1" applyFill="1" applyBorder="1" applyAlignment="1">
      <alignment horizontal="left"/>
    </xf>
    <xf numFmtId="0" fontId="0" fillId="26" borderId="12" xfId="0" applyFill="1" applyBorder="1" applyAlignment="1">
      <alignment horizontal="right"/>
    </xf>
    <xf numFmtId="0" fontId="7" fillId="0" borderId="0" xfId="0" applyFont="1"/>
    <xf numFmtId="0" fontId="57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0" fillId="0" borderId="0" xfId="0" applyFont="1"/>
    <xf numFmtId="0" fontId="6" fillId="0" borderId="0" xfId="0" applyFont="1" applyAlignment="1">
      <alignment horizontal="left" wrapText="1"/>
    </xf>
    <xf numFmtId="0" fontId="5" fillId="0" borderId="0" xfId="339"/>
    <xf numFmtId="0" fontId="5" fillId="0" borderId="0" xfId="339" applyAlignment="1">
      <alignment horizontal="right"/>
    </xf>
    <xf numFmtId="0" fontId="52" fillId="28" borderId="16" xfId="339" applyFont="1" applyFill="1" applyBorder="1" applyAlignment="1">
      <alignment horizontal="center" vertical="center"/>
    </xf>
    <xf numFmtId="0" fontId="52" fillId="28" borderId="16" xfId="274" applyFont="1" applyFill="1" applyBorder="1" applyAlignment="1">
      <alignment horizontal="center" vertical="center"/>
    </xf>
    <xf numFmtId="0" fontId="52" fillId="28" borderId="16" xfId="339" applyFont="1" applyFill="1" applyBorder="1" applyAlignment="1">
      <alignment horizontal="center" vertical="center" wrapText="1"/>
    </xf>
    <xf numFmtId="0" fontId="1" fillId="32" borderId="17" xfId="274" applyFont="1" applyFill="1" applyBorder="1" applyAlignment="1">
      <alignment horizontal="center" vertical="center" wrapText="1"/>
    </xf>
    <xf numFmtId="0" fontId="5" fillId="26" borderId="0" xfId="0" applyFont="1" applyFill="1" applyAlignment="1">
      <alignment horizontal="left"/>
    </xf>
    <xf numFmtId="166" fontId="5" fillId="26" borderId="0" xfId="0" applyNumberFormat="1" applyFont="1" applyFill="1" applyAlignment="1">
      <alignment horizontal="right"/>
    </xf>
    <xf numFmtId="0" fontId="5" fillId="26" borderId="0" xfId="0" applyFont="1" applyFill="1" applyAlignment="1">
      <alignment horizontal="right"/>
    </xf>
    <xf numFmtId="0" fontId="5" fillId="27" borderId="12" xfId="0" applyFont="1" applyFill="1" applyBorder="1"/>
    <xf numFmtId="0" fontId="0" fillId="27" borderId="12" xfId="0" applyFill="1" applyBorder="1" applyAlignment="1">
      <alignment horizontal="left"/>
    </xf>
    <xf numFmtId="166" fontId="0" fillId="27" borderId="12" xfId="0" applyNumberFormat="1" applyFill="1" applyBorder="1" applyAlignment="1">
      <alignment horizontal="right"/>
    </xf>
    <xf numFmtId="0" fontId="0" fillId="27" borderId="12" xfId="0" applyFill="1" applyBorder="1" applyAlignment="1">
      <alignment horizontal="right"/>
    </xf>
    <xf numFmtId="2" fontId="0" fillId="27" borderId="12" xfId="0" applyNumberFormat="1" applyFill="1" applyBorder="1" applyAlignment="1">
      <alignment horizontal="right"/>
    </xf>
    <xf numFmtId="0" fontId="58" fillId="24" borderId="0" xfId="0" quotePrefix="1" applyFont="1" applyFill="1" applyAlignment="1">
      <alignment horizontal="left"/>
    </xf>
    <xf numFmtId="0" fontId="52" fillId="28" borderId="18" xfId="339" applyFont="1" applyFill="1" applyBorder="1" applyAlignment="1">
      <alignment horizontal="center" vertical="center"/>
    </xf>
    <xf numFmtId="0" fontId="52" fillId="28" borderId="18" xfId="339" applyFont="1" applyFill="1" applyBorder="1" applyAlignment="1">
      <alignment horizontal="center" vertical="center" wrapText="1"/>
    </xf>
    <xf numFmtId="0" fontId="1" fillId="34" borderId="19" xfId="0" applyFont="1" applyFill="1" applyBorder="1"/>
    <xf numFmtId="0" fontId="1" fillId="35" borderId="0" xfId="0" applyFont="1" applyFill="1"/>
    <xf numFmtId="0" fontId="1" fillId="34" borderId="0" xfId="0" applyFont="1" applyFill="1"/>
    <xf numFmtId="0" fontId="1" fillId="34" borderId="20" xfId="0" applyFont="1" applyFill="1" applyBorder="1"/>
    <xf numFmtId="0" fontId="0" fillId="36" borderId="21" xfId="0" applyFill="1" applyBorder="1"/>
    <xf numFmtId="0" fontId="0" fillId="36" borderId="19" xfId="0" applyFill="1" applyBorder="1"/>
    <xf numFmtId="0" fontId="5" fillId="36" borderId="19" xfId="0" applyFont="1" applyFill="1" applyBorder="1"/>
    <xf numFmtId="0" fontId="0" fillId="36" borderId="22" xfId="0" applyFill="1" applyBorder="1"/>
    <xf numFmtId="0" fontId="0" fillId="36" borderId="23" xfId="0" applyFill="1" applyBorder="1"/>
    <xf numFmtId="165" fontId="5" fillId="0" borderId="0" xfId="0" applyNumberFormat="1" applyFont="1"/>
    <xf numFmtId="0" fontId="0" fillId="36" borderId="24" xfId="0" applyFill="1" applyBorder="1"/>
    <xf numFmtId="0" fontId="0" fillId="36" borderId="25" xfId="0" applyFill="1" applyBorder="1"/>
    <xf numFmtId="0" fontId="0" fillId="36" borderId="12" xfId="0" applyFill="1" applyBorder="1"/>
    <xf numFmtId="0" fontId="0" fillId="36" borderId="26" xfId="0" applyFill="1" applyBorder="1"/>
    <xf numFmtId="0" fontId="5" fillId="25" borderId="12" xfId="274" applyFill="1" applyBorder="1" applyAlignment="1">
      <alignment horizontal="center" vertical="center" wrapText="1"/>
    </xf>
    <xf numFmtId="9" fontId="0" fillId="0" borderId="0" xfId="0" applyNumberFormat="1"/>
    <xf numFmtId="0" fontId="1" fillId="32" borderId="27" xfId="274" applyFont="1" applyFill="1" applyBorder="1" applyAlignment="1">
      <alignment horizontal="center" vertical="center" wrapText="1"/>
    </xf>
    <xf numFmtId="0" fontId="1" fillId="32" borderId="12" xfId="274" applyFont="1" applyFill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165" fontId="1" fillId="34" borderId="19" xfId="0" applyNumberFormat="1" applyFont="1" applyFill="1" applyBorder="1"/>
    <xf numFmtId="165" fontId="1" fillId="34" borderId="19" xfId="0" quotePrefix="1" applyNumberFormat="1" applyFont="1" applyFill="1" applyBorder="1"/>
    <xf numFmtId="165" fontId="1" fillId="35" borderId="0" xfId="0" applyNumberFormat="1" applyFont="1" applyFill="1"/>
    <xf numFmtId="165" fontId="1" fillId="35" borderId="0" xfId="0" quotePrefix="1" applyNumberFormat="1" applyFont="1" applyFill="1"/>
    <xf numFmtId="165" fontId="1" fillId="34" borderId="0" xfId="0" applyNumberFormat="1" applyFont="1" applyFill="1"/>
    <xf numFmtId="165" fontId="1" fillId="34" borderId="0" xfId="0" quotePrefix="1" applyNumberFormat="1" applyFont="1" applyFill="1"/>
    <xf numFmtId="165" fontId="1" fillId="35" borderId="20" xfId="0" applyNumberFormat="1" applyFont="1" applyFill="1" applyBorder="1"/>
    <xf numFmtId="165" fontId="1" fillId="35" borderId="20" xfId="278" applyNumberFormat="1" applyFill="1" applyBorder="1"/>
    <xf numFmtId="165" fontId="1" fillId="34" borderId="20" xfId="0" applyNumberFormat="1" applyFont="1" applyFill="1" applyBorder="1"/>
    <xf numFmtId="9" fontId="5" fillId="26" borderId="0" xfId="340" applyFont="1" applyFill="1" applyAlignment="1">
      <alignment horizontal="right"/>
    </xf>
    <xf numFmtId="0" fontId="52" fillId="28" borderId="28" xfId="339" applyFont="1" applyFill="1" applyBorder="1" applyAlignment="1">
      <alignment horizontal="center" vertical="center" wrapText="1"/>
    </xf>
    <xf numFmtId="0" fontId="1" fillId="32" borderId="29" xfId="274" applyFont="1" applyFill="1" applyBorder="1" applyAlignment="1">
      <alignment horizontal="center" vertical="center" wrapText="1"/>
    </xf>
    <xf numFmtId="0" fontId="1" fillId="32" borderId="30" xfId="274" applyFont="1" applyFill="1" applyBorder="1" applyAlignment="1">
      <alignment horizontal="center" vertical="center" wrapText="1"/>
    </xf>
    <xf numFmtId="166" fontId="5" fillId="26" borderId="31" xfId="0" applyNumberFormat="1" applyFont="1" applyFill="1" applyBorder="1" applyAlignment="1">
      <alignment horizontal="right"/>
    </xf>
    <xf numFmtId="166" fontId="0" fillId="27" borderId="30" xfId="0" applyNumberFormat="1" applyFill="1" applyBorder="1" applyAlignment="1">
      <alignment horizontal="right"/>
    </xf>
    <xf numFmtId="0" fontId="52" fillId="0" borderId="0" xfId="0" applyFont="1"/>
    <xf numFmtId="0" fontId="3" fillId="29" borderId="33" xfId="339" applyFont="1" applyFill="1" applyBorder="1" applyAlignment="1">
      <alignment horizontal="center" vertical="center"/>
    </xf>
    <xf numFmtId="2" fontId="56" fillId="26" borderId="31" xfId="0" applyNumberFormat="1" applyFont="1" applyFill="1" applyBorder="1" applyAlignment="1">
      <alignment horizontal="right"/>
    </xf>
    <xf numFmtId="2" fontId="56" fillId="26" borderId="0" xfId="0" applyNumberFormat="1" applyFont="1" applyFill="1" applyBorder="1" applyAlignment="1">
      <alignment horizontal="right"/>
    </xf>
    <xf numFmtId="2" fontId="56" fillId="27" borderId="31" xfId="0" applyNumberFormat="1" applyFont="1" applyFill="1" applyBorder="1" applyAlignment="1">
      <alignment horizontal="right"/>
    </xf>
    <xf numFmtId="2" fontId="56" fillId="27" borderId="0" xfId="0" applyNumberFormat="1" applyFont="1" applyFill="1" applyBorder="1" applyAlignment="1">
      <alignment horizontal="right"/>
    </xf>
    <xf numFmtId="2" fontId="56" fillId="26" borderId="30" xfId="0" applyNumberFormat="1" applyFont="1" applyFill="1" applyBorder="1" applyAlignment="1">
      <alignment horizontal="right"/>
    </xf>
    <xf numFmtId="0" fontId="52" fillId="36" borderId="0" xfId="0" applyFont="1" applyFill="1" applyAlignment="1">
      <alignment horizontal="center" vertical="center" wrapText="1"/>
    </xf>
    <xf numFmtId="0" fontId="59" fillId="33" borderId="0" xfId="0" applyFont="1" applyFill="1" applyAlignment="1">
      <alignment horizontal="center"/>
    </xf>
    <xf numFmtId="0" fontId="1" fillId="38" borderId="0" xfId="0" applyFont="1" applyFill="1" applyAlignment="1">
      <alignment horizontal="center"/>
    </xf>
    <xf numFmtId="0" fontId="0" fillId="38" borderId="0" xfId="0" applyFill="1" applyAlignment="1">
      <alignment horizontal="center"/>
    </xf>
    <xf numFmtId="0" fontId="1" fillId="37" borderId="0" xfId="0" applyFont="1" applyFill="1" applyAlignment="1">
      <alignment horizontal="center"/>
    </xf>
    <xf numFmtId="0" fontId="5" fillId="25" borderId="12" xfId="274" applyFill="1" applyBorder="1" applyAlignment="1">
      <alignment horizontal="center" vertical="center" wrapText="1"/>
    </xf>
    <xf numFmtId="0" fontId="5" fillId="25" borderId="32" xfId="274" applyFill="1" applyBorder="1" applyAlignment="1">
      <alignment horizontal="center" vertical="center" wrapText="1"/>
    </xf>
    <xf numFmtId="0" fontId="5" fillId="25" borderId="13" xfId="274" applyFill="1" applyBorder="1" applyAlignment="1">
      <alignment horizontal="center" vertical="center" wrapText="1"/>
    </xf>
  </cellXfs>
  <cellStyles count="341">
    <cellStyle name="20% - akcent 1" xfId="1"/>
    <cellStyle name="20% - akcent 1 2" xfId="2"/>
    <cellStyle name="20% - akcent 1 3" xfId="3"/>
    <cellStyle name="20% - akcent 1 4" xfId="4"/>
    <cellStyle name="20% - akcent 1 5" xfId="5"/>
    <cellStyle name="20% - akcent 1 6" xfId="6"/>
    <cellStyle name="20% - akcent 1 7" xfId="7"/>
    <cellStyle name="20% - akcent 1 8" xfId="8"/>
    <cellStyle name="20% - akcent 2" xfId="9"/>
    <cellStyle name="20% - akcent 2 2" xfId="10"/>
    <cellStyle name="20% - akcent 2 3" xfId="11"/>
    <cellStyle name="20% - akcent 2 4" xfId="12"/>
    <cellStyle name="20% - akcent 2 5" xfId="13"/>
    <cellStyle name="20% - akcent 2 6" xfId="14"/>
    <cellStyle name="20% - akcent 2 7" xfId="15"/>
    <cellStyle name="20% - akcent 2 8" xfId="16"/>
    <cellStyle name="20% - akcent 3" xfId="17"/>
    <cellStyle name="20% - akcent 3 2" xfId="18"/>
    <cellStyle name="20% - akcent 3 3" xfId="19"/>
    <cellStyle name="20% - akcent 3 4" xfId="20"/>
    <cellStyle name="20% - akcent 3 5" xfId="21"/>
    <cellStyle name="20% - akcent 3 6" xfId="22"/>
    <cellStyle name="20% - akcent 3 7" xfId="23"/>
    <cellStyle name="20% - akcent 3 8" xfId="24"/>
    <cellStyle name="20% - akcent 4" xfId="25"/>
    <cellStyle name="20% - akcent 4 2" xfId="26"/>
    <cellStyle name="20% - akcent 4 3" xfId="27"/>
    <cellStyle name="20% - akcent 4 4" xfId="28"/>
    <cellStyle name="20% - akcent 4 5" xfId="29"/>
    <cellStyle name="20% - akcent 4 6" xfId="30"/>
    <cellStyle name="20% - akcent 4 7" xfId="31"/>
    <cellStyle name="20% - akcent 4 8" xfId="32"/>
    <cellStyle name="20% - akcent 5" xfId="33"/>
    <cellStyle name="20% - akcent 5 2" xfId="34"/>
    <cellStyle name="20% - akcent 5 3" xfId="35"/>
    <cellStyle name="20% - akcent 5 4" xfId="36"/>
    <cellStyle name="20% - akcent 5 5" xfId="37"/>
    <cellStyle name="20% - akcent 5 6" xfId="38"/>
    <cellStyle name="20% - akcent 5 7" xfId="39"/>
    <cellStyle name="20% - akcent 5 8" xfId="40"/>
    <cellStyle name="20% - akcent 6" xfId="41"/>
    <cellStyle name="20% - akcent 6 2" xfId="42"/>
    <cellStyle name="20% - akcent 6 3" xfId="43"/>
    <cellStyle name="20% - akcent 6 4" xfId="44"/>
    <cellStyle name="20% - akcent 6 5" xfId="45"/>
    <cellStyle name="20% - akcent 6 6" xfId="46"/>
    <cellStyle name="20% - akcent 6 7" xfId="47"/>
    <cellStyle name="20% - akcent 6 8" xfId="48"/>
    <cellStyle name="40% - akcent 1" xfId="49"/>
    <cellStyle name="40% - akcent 1 2" xfId="50"/>
    <cellStyle name="40% - akcent 1 3" xfId="51"/>
    <cellStyle name="40% - akcent 1 4" xfId="52"/>
    <cellStyle name="40% - akcent 1 5" xfId="53"/>
    <cellStyle name="40% - akcent 1 6" xfId="54"/>
    <cellStyle name="40% - akcent 1 7" xfId="55"/>
    <cellStyle name="40% - akcent 1 8" xfId="56"/>
    <cellStyle name="40% - akcent 2" xfId="57"/>
    <cellStyle name="40% - akcent 2 2" xfId="58"/>
    <cellStyle name="40% - akcent 2 3" xfId="59"/>
    <cellStyle name="40% - akcent 2 4" xfId="60"/>
    <cellStyle name="40% - akcent 2 5" xfId="61"/>
    <cellStyle name="40% - akcent 2 6" xfId="62"/>
    <cellStyle name="40% - akcent 2 7" xfId="63"/>
    <cellStyle name="40% - akcent 2 8" xfId="64"/>
    <cellStyle name="40% - akcent 3" xfId="65"/>
    <cellStyle name="40% - akcent 3 2" xfId="66"/>
    <cellStyle name="40% - akcent 3 3" xfId="67"/>
    <cellStyle name="40% - akcent 3 4" xfId="68"/>
    <cellStyle name="40% - akcent 3 5" xfId="69"/>
    <cellStyle name="40% - akcent 3 6" xfId="70"/>
    <cellStyle name="40% - akcent 3 7" xfId="71"/>
    <cellStyle name="40% - akcent 3 8" xfId="72"/>
    <cellStyle name="40% - akcent 4" xfId="73"/>
    <cellStyle name="40% - akcent 4 2" xfId="74"/>
    <cellStyle name="40% - akcent 4 3" xfId="75"/>
    <cellStyle name="40% - akcent 4 4" xfId="76"/>
    <cellStyle name="40% - akcent 4 5" xfId="77"/>
    <cellStyle name="40% - akcent 4 6" xfId="78"/>
    <cellStyle name="40% - akcent 4 7" xfId="79"/>
    <cellStyle name="40% - akcent 4 8" xfId="80"/>
    <cellStyle name="40% - akcent 5" xfId="81"/>
    <cellStyle name="40% - akcent 5 2" xfId="82"/>
    <cellStyle name="40% - akcent 5 3" xfId="83"/>
    <cellStyle name="40% - akcent 5 4" xfId="84"/>
    <cellStyle name="40% - akcent 5 5" xfId="85"/>
    <cellStyle name="40% - akcent 5 6" xfId="86"/>
    <cellStyle name="40% - akcent 5 7" xfId="87"/>
    <cellStyle name="40% - akcent 5 8" xfId="88"/>
    <cellStyle name="40% - akcent 6" xfId="89"/>
    <cellStyle name="40% - akcent 6 2" xfId="90"/>
    <cellStyle name="40% - akcent 6 3" xfId="91"/>
    <cellStyle name="40% - akcent 6 4" xfId="92"/>
    <cellStyle name="40% - akcent 6 5" xfId="93"/>
    <cellStyle name="40% - akcent 6 6" xfId="94"/>
    <cellStyle name="40% - akcent 6 7" xfId="95"/>
    <cellStyle name="40% - akcent 6 8" xfId="96"/>
    <cellStyle name="60% - akcent 1" xfId="97"/>
    <cellStyle name="60% - akcent 1 2" xfId="98"/>
    <cellStyle name="60% - akcent 1 3" xfId="99"/>
    <cellStyle name="60% - akcent 1 4" xfId="100"/>
    <cellStyle name="60% - akcent 1 5" xfId="101"/>
    <cellStyle name="60% - akcent 1 6" xfId="102"/>
    <cellStyle name="60% - akcent 1 7" xfId="103"/>
    <cellStyle name="60% - akcent 1 8" xfId="104"/>
    <cellStyle name="60% - akcent 2" xfId="105"/>
    <cellStyle name="60% - akcent 2 2" xfId="106"/>
    <cellStyle name="60% - akcent 2 3" xfId="107"/>
    <cellStyle name="60% - akcent 2 4" xfId="108"/>
    <cellStyle name="60% - akcent 2 5" xfId="109"/>
    <cellStyle name="60% - akcent 2 6" xfId="110"/>
    <cellStyle name="60% - akcent 2 7" xfId="111"/>
    <cellStyle name="60% - akcent 2 8" xfId="112"/>
    <cellStyle name="60% - akcent 3" xfId="113"/>
    <cellStyle name="60% - akcent 3 2" xfId="114"/>
    <cellStyle name="60% - akcent 3 3" xfId="115"/>
    <cellStyle name="60% - akcent 3 4" xfId="116"/>
    <cellStyle name="60% - akcent 3 5" xfId="117"/>
    <cellStyle name="60% - akcent 3 6" xfId="118"/>
    <cellStyle name="60% - akcent 3 7" xfId="119"/>
    <cellStyle name="60% - akcent 3 8" xfId="120"/>
    <cellStyle name="60% - akcent 4" xfId="121"/>
    <cellStyle name="60% - akcent 4 2" xfId="122"/>
    <cellStyle name="60% - akcent 4 3" xfId="123"/>
    <cellStyle name="60% - akcent 4 4" xfId="124"/>
    <cellStyle name="60% - akcent 4 5" xfId="125"/>
    <cellStyle name="60% - akcent 4 6" xfId="126"/>
    <cellStyle name="60% - akcent 4 7" xfId="127"/>
    <cellStyle name="60% - akcent 4 8" xfId="128"/>
    <cellStyle name="60% - akcent 5" xfId="129"/>
    <cellStyle name="60% - akcent 5 2" xfId="130"/>
    <cellStyle name="60% - akcent 5 3" xfId="131"/>
    <cellStyle name="60% - akcent 5 4" xfId="132"/>
    <cellStyle name="60% - akcent 5 5" xfId="133"/>
    <cellStyle name="60% - akcent 5 6" xfId="134"/>
    <cellStyle name="60% - akcent 5 7" xfId="135"/>
    <cellStyle name="60% - akcent 5 8" xfId="136"/>
    <cellStyle name="60% - akcent 6" xfId="137"/>
    <cellStyle name="60% - akcent 6 2" xfId="138"/>
    <cellStyle name="60% - akcent 6 3" xfId="139"/>
    <cellStyle name="60% - akcent 6 4" xfId="140"/>
    <cellStyle name="60% - akcent 6 5" xfId="141"/>
    <cellStyle name="60% - akcent 6 6" xfId="142"/>
    <cellStyle name="60% - akcent 6 7" xfId="143"/>
    <cellStyle name="60% - akcent 6 8" xfId="144"/>
    <cellStyle name="Akcent 1" xfId="145"/>
    <cellStyle name="Akcent 1 2" xfId="146"/>
    <cellStyle name="Akcent 1 3" xfId="147"/>
    <cellStyle name="Akcent 1 4" xfId="148"/>
    <cellStyle name="Akcent 1 5" xfId="149"/>
    <cellStyle name="Akcent 1 6" xfId="150"/>
    <cellStyle name="Akcent 1 7" xfId="151"/>
    <cellStyle name="Akcent 1 8" xfId="152"/>
    <cellStyle name="Akcent 2" xfId="153"/>
    <cellStyle name="Akcent 2 2" xfId="154"/>
    <cellStyle name="Akcent 2 3" xfId="155"/>
    <cellStyle name="Akcent 2 4" xfId="156"/>
    <cellStyle name="Akcent 2 5" xfId="157"/>
    <cellStyle name="Akcent 2 6" xfId="158"/>
    <cellStyle name="Akcent 2 7" xfId="159"/>
    <cellStyle name="Akcent 2 8" xfId="160"/>
    <cellStyle name="Akcent 3" xfId="161"/>
    <cellStyle name="Akcent 3 2" xfId="162"/>
    <cellStyle name="Akcent 3 3" xfId="163"/>
    <cellStyle name="Akcent 3 4" xfId="164"/>
    <cellStyle name="Akcent 3 5" xfId="165"/>
    <cellStyle name="Akcent 3 6" xfId="166"/>
    <cellStyle name="Akcent 3 7" xfId="167"/>
    <cellStyle name="Akcent 3 8" xfId="168"/>
    <cellStyle name="Akcent 4" xfId="169"/>
    <cellStyle name="Akcent 4 2" xfId="170"/>
    <cellStyle name="Akcent 4 3" xfId="171"/>
    <cellStyle name="Akcent 4 4" xfId="172"/>
    <cellStyle name="Akcent 4 5" xfId="173"/>
    <cellStyle name="Akcent 4 6" xfId="174"/>
    <cellStyle name="Akcent 4 7" xfId="175"/>
    <cellStyle name="Akcent 4 8" xfId="176"/>
    <cellStyle name="Akcent 5" xfId="177"/>
    <cellStyle name="Akcent 5 2" xfId="178"/>
    <cellStyle name="Akcent 5 3" xfId="179"/>
    <cellStyle name="Akcent 5 4" xfId="180"/>
    <cellStyle name="Akcent 5 5" xfId="181"/>
    <cellStyle name="Akcent 5 6" xfId="182"/>
    <cellStyle name="Akcent 5 7" xfId="183"/>
    <cellStyle name="Akcent 5 8" xfId="184"/>
    <cellStyle name="Akcent 6" xfId="185"/>
    <cellStyle name="Akcent 6 2" xfId="186"/>
    <cellStyle name="Akcent 6 3" xfId="187"/>
    <cellStyle name="Akcent 6 4" xfId="188"/>
    <cellStyle name="Akcent 6 5" xfId="189"/>
    <cellStyle name="Akcent 6 6" xfId="190"/>
    <cellStyle name="Akcent 6 7" xfId="191"/>
    <cellStyle name="Akcent 6 8" xfId="192"/>
    <cellStyle name="Dane wejściowe" xfId="193"/>
    <cellStyle name="Dane wejściowe 2" xfId="194"/>
    <cellStyle name="Dane wejściowe 3" xfId="195"/>
    <cellStyle name="Dane wejściowe 4" xfId="196"/>
    <cellStyle name="Dane wejściowe 5" xfId="197"/>
    <cellStyle name="Dane wejściowe 6" xfId="198"/>
    <cellStyle name="Dane wejściowe 7" xfId="199"/>
    <cellStyle name="Dane wejściowe 8" xfId="200"/>
    <cellStyle name="Dane wyjściowe" xfId="201"/>
    <cellStyle name="Dane wyjściowe 2" xfId="202"/>
    <cellStyle name="Dane wyjściowe 3" xfId="203"/>
    <cellStyle name="Dane wyjściowe 4" xfId="204"/>
    <cellStyle name="Dane wyjściowe 5" xfId="205"/>
    <cellStyle name="Dane wyjściowe 6" xfId="206"/>
    <cellStyle name="Dane wyjściowe 7" xfId="207"/>
    <cellStyle name="Dane wyjściowe 8" xfId="208"/>
    <cellStyle name="Dobre" xfId="209"/>
    <cellStyle name="Dobre 2" xfId="210"/>
    <cellStyle name="Dobre 3" xfId="211"/>
    <cellStyle name="Dobre 4" xfId="212"/>
    <cellStyle name="Dobre 5" xfId="213"/>
    <cellStyle name="Dobre 6" xfId="214"/>
    <cellStyle name="Dobre 7" xfId="215"/>
    <cellStyle name="Dobre 8" xfId="216"/>
    <cellStyle name="Euro" xfId="217"/>
    <cellStyle name="Komórka połączona" xfId="218"/>
    <cellStyle name="Komórka połączona 2" xfId="219"/>
    <cellStyle name="Komórka połączona 3" xfId="220"/>
    <cellStyle name="Komórka połączona 4" xfId="221"/>
    <cellStyle name="Komórka połączona 5" xfId="222"/>
    <cellStyle name="Komórka połączona 6" xfId="223"/>
    <cellStyle name="Komórka połączona 7" xfId="224"/>
    <cellStyle name="Komórka połączona 8" xfId="225"/>
    <cellStyle name="Komórka zaznaczona" xfId="226"/>
    <cellStyle name="Komórka zaznaczona 2" xfId="227"/>
    <cellStyle name="Komórka zaznaczona 3" xfId="228"/>
    <cellStyle name="Komórka zaznaczona 4" xfId="229"/>
    <cellStyle name="Komórka zaznaczona 5" xfId="230"/>
    <cellStyle name="Komórka zaznaczona 6" xfId="231"/>
    <cellStyle name="Komórka zaznaczona 7" xfId="232"/>
    <cellStyle name="Komórka zaznaczona 8" xfId="233"/>
    <cellStyle name="Nagłówek 1" xfId="234"/>
    <cellStyle name="Nagłówek 1 2" xfId="235"/>
    <cellStyle name="Nagłówek 1 3" xfId="236"/>
    <cellStyle name="Nagłówek 1 4" xfId="237"/>
    <cellStyle name="Nagłówek 1 5" xfId="238"/>
    <cellStyle name="Nagłówek 1 6" xfId="239"/>
    <cellStyle name="Nagłówek 1 7" xfId="240"/>
    <cellStyle name="Nagłówek 1 8" xfId="241"/>
    <cellStyle name="Nagłówek 2" xfId="242"/>
    <cellStyle name="Nagłówek 2 2" xfId="243"/>
    <cellStyle name="Nagłówek 2 3" xfId="244"/>
    <cellStyle name="Nagłówek 2 4" xfId="245"/>
    <cellStyle name="Nagłówek 2 5" xfId="246"/>
    <cellStyle name="Nagłówek 2 6" xfId="247"/>
    <cellStyle name="Nagłówek 2 7" xfId="248"/>
    <cellStyle name="Nagłówek 2 8" xfId="249"/>
    <cellStyle name="Nagłówek 3" xfId="250"/>
    <cellStyle name="Nagłówek 3 2" xfId="251"/>
    <cellStyle name="Nagłówek 3 3" xfId="252"/>
    <cellStyle name="Nagłówek 3 4" xfId="253"/>
    <cellStyle name="Nagłówek 3 5" xfId="254"/>
    <cellStyle name="Nagłówek 3 6" xfId="255"/>
    <cellStyle name="Nagłówek 3 7" xfId="256"/>
    <cellStyle name="Nagłówek 3 8" xfId="257"/>
    <cellStyle name="Nagłówek 4" xfId="258"/>
    <cellStyle name="Nagłówek 4 2" xfId="259"/>
    <cellStyle name="Nagłówek 4 3" xfId="260"/>
    <cellStyle name="Nagłówek 4 4" xfId="261"/>
    <cellStyle name="Nagłówek 4 5" xfId="262"/>
    <cellStyle name="Nagłówek 4 6" xfId="263"/>
    <cellStyle name="Nagłówek 4 7" xfId="264"/>
    <cellStyle name="Nagłówek 4 8" xfId="265"/>
    <cellStyle name="Neutralne" xfId="266"/>
    <cellStyle name="Neutralne 2" xfId="267"/>
    <cellStyle name="Neutralne 3" xfId="268"/>
    <cellStyle name="Neutralne 4" xfId="269"/>
    <cellStyle name="Neutralne 5" xfId="270"/>
    <cellStyle name="Neutralne 6" xfId="271"/>
    <cellStyle name="Neutralne 7" xfId="272"/>
    <cellStyle name="Neutralne 8" xfId="273"/>
    <cellStyle name="Normal 10" xfId="274"/>
    <cellStyle name="Normal 2" xfId="275"/>
    <cellStyle name="Normal 3" xfId="276"/>
    <cellStyle name="Normal 4" xfId="339"/>
    <cellStyle name="Normal_MIN" xfId="277"/>
    <cellStyle name="Normal_PRC" xfId="278"/>
    <cellStyle name="Normale_B2020" xfId="279"/>
    <cellStyle name="Normalny" xfId="0" builtinId="0"/>
    <cellStyle name="Normalny 2" xfId="280"/>
    <cellStyle name="Normalny 3" xfId="281"/>
    <cellStyle name="Normalny 4" xfId="282"/>
    <cellStyle name="Normalny 5" xfId="283"/>
    <cellStyle name="Normalny 6" xfId="284"/>
    <cellStyle name="Normalny 7" xfId="285"/>
    <cellStyle name="Normalny 8" xfId="286"/>
    <cellStyle name="Normalny 9" xfId="287"/>
    <cellStyle name="Obliczenia" xfId="288"/>
    <cellStyle name="Obliczenia 2" xfId="289"/>
    <cellStyle name="Obliczenia 3" xfId="290"/>
    <cellStyle name="Obliczenia 4" xfId="291"/>
    <cellStyle name="Obliczenia 5" xfId="292"/>
    <cellStyle name="Obliczenia 6" xfId="293"/>
    <cellStyle name="Obliczenia 7" xfId="294"/>
    <cellStyle name="Obliczenia 8" xfId="295"/>
    <cellStyle name="Procentowy" xfId="340" builtinId="5"/>
    <cellStyle name="Standard_Sce_D_Extraction" xfId="296"/>
    <cellStyle name="Suma" xfId="297"/>
    <cellStyle name="Suma 2" xfId="298"/>
    <cellStyle name="Suma 3" xfId="299"/>
    <cellStyle name="Suma 4" xfId="300"/>
    <cellStyle name="Suma 5" xfId="301"/>
    <cellStyle name="Suma 6" xfId="302"/>
    <cellStyle name="Suma 7" xfId="303"/>
    <cellStyle name="Suma 8" xfId="304"/>
    <cellStyle name="Tekst objaśnienia" xfId="305"/>
    <cellStyle name="Tekst objaśnienia 2" xfId="306"/>
    <cellStyle name="Tekst objaśnienia 3" xfId="307"/>
    <cellStyle name="Tekst objaśnienia 4" xfId="308"/>
    <cellStyle name="Tekst objaśnienia 5" xfId="309"/>
    <cellStyle name="Tekst objaśnienia 6" xfId="310"/>
    <cellStyle name="Tekst objaśnienia 7" xfId="311"/>
    <cellStyle name="Tekst objaśnienia 8" xfId="312"/>
    <cellStyle name="Tekst ostrzeżenia" xfId="313"/>
    <cellStyle name="Tekst ostrzeżenia 2" xfId="314"/>
    <cellStyle name="Tekst ostrzeżenia 3" xfId="315"/>
    <cellStyle name="Tekst ostrzeżenia 4" xfId="316"/>
    <cellStyle name="Tekst ostrzeżenia 5" xfId="317"/>
    <cellStyle name="Tekst ostrzeżenia 6" xfId="318"/>
    <cellStyle name="Tekst ostrzeżenia 7" xfId="319"/>
    <cellStyle name="Tekst ostrzeżenia 8" xfId="320"/>
    <cellStyle name="Tytuł" xfId="321"/>
    <cellStyle name="Uwaga" xfId="322"/>
    <cellStyle name="Uwaga 2" xfId="323"/>
    <cellStyle name="Uwaga 3" xfId="324"/>
    <cellStyle name="Uwaga 4" xfId="325"/>
    <cellStyle name="Uwaga 5" xfId="326"/>
    <cellStyle name="Uwaga 6" xfId="327"/>
    <cellStyle name="Uwaga 7" xfId="328"/>
    <cellStyle name="Uwaga 8" xfId="329"/>
    <cellStyle name="Złe" xfId="330"/>
    <cellStyle name="Złe 2" xfId="331"/>
    <cellStyle name="Złe 3" xfId="332"/>
    <cellStyle name="Złe 4" xfId="333"/>
    <cellStyle name="Złe 5" xfId="334"/>
    <cellStyle name="Złe 6" xfId="335"/>
    <cellStyle name="Złe 7" xfId="336"/>
    <cellStyle name="Złe 8" xfId="337"/>
    <cellStyle name="已访问的超链接" xfId="338"/>
  </cellStyles>
  <dxfs count="0"/>
  <tableStyles count="0" defaultTableStyle="TableStyleMedium9" defaultPivotStyle="PivotStyleLight16"/>
  <colors>
    <mruColors>
      <color rgb="FFFFFF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21"/>
  <sheetViews>
    <sheetView zoomScale="130" zoomScaleNormal="130" workbookViewId="0">
      <selection activeCell="E15" sqref="E15"/>
    </sheetView>
  </sheetViews>
  <sheetFormatPr defaultRowHeight="13.2"/>
  <cols>
    <col min="1" max="1" width="2.88671875" customWidth="1"/>
    <col min="2" max="2" width="14.33203125" customWidth="1"/>
    <col min="3" max="3" width="20.88671875" customWidth="1"/>
    <col min="4" max="4" width="32.88671875" customWidth="1"/>
    <col min="5" max="5" width="10.6640625" customWidth="1"/>
    <col min="6" max="6" width="15.6640625" customWidth="1"/>
    <col min="7" max="8" width="12.88671875" customWidth="1"/>
    <col min="9" max="9" width="15.6640625" customWidth="1"/>
    <col min="10" max="10" width="3" customWidth="1"/>
    <col min="11" max="11" width="13.109375" customWidth="1"/>
    <col min="12" max="12" width="12.5546875" customWidth="1"/>
  </cols>
  <sheetData>
    <row r="2" spans="1:11" ht="18" thickBot="1">
      <c r="B2" s="28" t="s">
        <v>44</v>
      </c>
      <c r="C2" s="4"/>
      <c r="D2" s="4"/>
      <c r="E2" s="2"/>
      <c r="F2" s="2"/>
      <c r="G2" s="2"/>
      <c r="H2" s="2"/>
      <c r="I2" s="2"/>
    </row>
    <row r="3" spans="1:11">
      <c r="A3" s="80"/>
      <c r="B3" s="81"/>
      <c r="C3" s="81"/>
      <c r="D3" s="82"/>
      <c r="E3" s="82"/>
      <c r="F3" s="82"/>
      <c r="G3" s="82"/>
      <c r="H3" s="82"/>
      <c r="I3" s="82"/>
      <c r="J3" s="83"/>
      <c r="K3" s="117" t="s">
        <v>99</v>
      </c>
    </row>
    <row r="4" spans="1:11" ht="17.399999999999999" customHeight="1">
      <c r="A4" s="84"/>
      <c r="B4" s="32" t="s">
        <v>0</v>
      </c>
      <c r="C4" s="85"/>
      <c r="D4" s="85"/>
      <c r="E4" s="85"/>
      <c r="F4" s="85"/>
      <c r="G4" s="85"/>
      <c r="H4" s="85"/>
      <c r="I4" s="85"/>
      <c r="J4" s="86"/>
      <c r="K4" s="117"/>
    </row>
    <row r="5" spans="1:11" ht="15.75" customHeight="1">
      <c r="A5" s="84"/>
      <c r="B5" s="33" t="s">
        <v>1</v>
      </c>
      <c r="C5" s="33" t="s">
        <v>2</v>
      </c>
      <c r="D5" s="33" t="s">
        <v>3</v>
      </c>
      <c r="E5" s="33" t="s">
        <v>4</v>
      </c>
      <c r="F5" s="33" t="s">
        <v>5</v>
      </c>
      <c r="G5" s="33" t="s">
        <v>6</v>
      </c>
      <c r="H5" s="33" t="s">
        <v>7</v>
      </c>
      <c r="I5" s="33" t="s">
        <v>8</v>
      </c>
      <c r="J5" s="86"/>
      <c r="K5" s="117"/>
    </row>
    <row r="6" spans="1:11" ht="31.65" customHeight="1" thickBot="1">
      <c r="A6" s="84"/>
      <c r="B6" s="34" t="s">
        <v>36</v>
      </c>
      <c r="C6" s="34" t="s">
        <v>37</v>
      </c>
      <c r="D6" s="34" t="s">
        <v>38</v>
      </c>
      <c r="E6" s="34" t="s">
        <v>4</v>
      </c>
      <c r="F6" s="34" t="s">
        <v>39</v>
      </c>
      <c r="G6" s="34" t="s">
        <v>40</v>
      </c>
      <c r="H6" s="34" t="s">
        <v>41</v>
      </c>
      <c r="I6" s="34" t="s">
        <v>42</v>
      </c>
      <c r="J6" s="86"/>
      <c r="K6" s="117"/>
    </row>
    <row r="7" spans="1:11" ht="18.75" customHeight="1">
      <c r="A7" s="84"/>
      <c r="B7" s="95" t="s">
        <v>9</v>
      </c>
      <c r="C7" s="95" t="s">
        <v>103</v>
      </c>
      <c r="D7" s="95" t="s">
        <v>115</v>
      </c>
      <c r="E7" s="96" t="s">
        <v>100</v>
      </c>
      <c r="F7" s="95"/>
      <c r="G7" s="95" t="s">
        <v>101</v>
      </c>
      <c r="H7" s="95"/>
      <c r="I7" s="95"/>
      <c r="J7" s="86"/>
      <c r="K7" s="117"/>
    </row>
    <row r="8" spans="1:11" ht="18.75" customHeight="1">
      <c r="A8" s="84"/>
      <c r="B8" s="77" t="s">
        <v>9</v>
      </c>
      <c r="C8" s="77" t="s">
        <v>114</v>
      </c>
      <c r="D8" s="97" t="s">
        <v>116</v>
      </c>
      <c r="E8" s="77" t="s">
        <v>100</v>
      </c>
      <c r="F8" s="77"/>
      <c r="G8" s="77" t="s">
        <v>102</v>
      </c>
      <c r="H8" s="97"/>
      <c r="I8" s="97"/>
      <c r="J8" s="86"/>
      <c r="K8" s="117"/>
    </row>
    <row r="9" spans="1:11" ht="18.75" customHeight="1">
      <c r="A9" s="84"/>
      <c r="B9" s="99" t="s">
        <v>28</v>
      </c>
      <c r="C9" s="99" t="s">
        <v>131</v>
      </c>
      <c r="D9" s="78" t="s">
        <v>132</v>
      </c>
      <c r="E9" s="100" t="s">
        <v>100</v>
      </c>
      <c r="F9" s="99"/>
      <c r="G9" s="99" t="s">
        <v>102</v>
      </c>
      <c r="H9" s="99"/>
      <c r="I9" s="99"/>
      <c r="J9" s="86"/>
      <c r="K9" s="117"/>
    </row>
    <row r="10" spans="1:11" ht="18.75" customHeight="1">
      <c r="A10" s="84"/>
      <c r="B10" s="97" t="s">
        <v>27</v>
      </c>
      <c r="C10" s="97" t="s">
        <v>142</v>
      </c>
      <c r="D10" s="97" t="s">
        <v>143</v>
      </c>
      <c r="E10" s="97" t="s">
        <v>144</v>
      </c>
      <c r="F10" s="97"/>
      <c r="G10" s="97"/>
      <c r="H10" s="97"/>
      <c r="I10" s="97"/>
      <c r="J10" s="86"/>
      <c r="K10" s="117"/>
    </row>
    <row r="11" spans="1:11" ht="18.75" customHeight="1" thickBot="1">
      <c r="A11" s="84"/>
      <c r="B11" s="103"/>
      <c r="C11" s="103"/>
      <c r="D11" s="103"/>
      <c r="E11" s="103"/>
      <c r="F11" s="103"/>
      <c r="G11" s="103"/>
      <c r="H11" s="103"/>
      <c r="I11" s="103"/>
      <c r="J11" s="86"/>
      <c r="K11" s="117"/>
    </row>
    <row r="12" spans="1:11" ht="13.8" thickBot="1">
      <c r="A12" s="87"/>
      <c r="B12" s="88"/>
      <c r="C12" s="88"/>
      <c r="D12" s="88"/>
      <c r="E12" s="88"/>
      <c r="F12" s="88"/>
      <c r="G12" s="88"/>
      <c r="H12" s="88"/>
      <c r="I12" s="88"/>
      <c r="J12" s="89"/>
      <c r="K12" s="117"/>
    </row>
    <row r="14" spans="1:11" ht="15.75" customHeight="1"/>
    <row r="15" spans="1:11" ht="15.75" customHeight="1">
      <c r="B15" s="118" t="s">
        <v>98</v>
      </c>
      <c r="C15" s="118"/>
      <c r="D15" s="118"/>
    </row>
    <row r="16" spans="1:11" ht="15.75" customHeight="1" thickBot="1">
      <c r="B16" s="94" t="s">
        <v>125</v>
      </c>
      <c r="C16" s="94" t="s">
        <v>126</v>
      </c>
      <c r="D16" s="94" t="s">
        <v>133</v>
      </c>
    </row>
    <row r="17" spans="2:4" ht="15.75" customHeight="1">
      <c r="B17" s="76" t="s">
        <v>9</v>
      </c>
      <c r="C17" s="76" t="s">
        <v>31</v>
      </c>
      <c r="D17" s="76" t="s">
        <v>134</v>
      </c>
    </row>
    <row r="18" spans="2:4" ht="15.75" customHeight="1">
      <c r="B18" s="77" t="s">
        <v>27</v>
      </c>
      <c r="C18" s="77" t="s">
        <v>32</v>
      </c>
      <c r="D18" s="77" t="s">
        <v>135</v>
      </c>
    </row>
    <row r="19" spans="2:4">
      <c r="B19" s="78" t="s">
        <v>28</v>
      </c>
      <c r="C19" s="78" t="s">
        <v>33</v>
      </c>
      <c r="D19" s="78" t="s">
        <v>136</v>
      </c>
    </row>
    <row r="20" spans="2:4">
      <c r="B20" s="77" t="s">
        <v>29</v>
      </c>
      <c r="C20" s="77" t="s">
        <v>34</v>
      </c>
      <c r="D20" s="77" t="s">
        <v>137</v>
      </c>
    </row>
    <row r="21" spans="2:4" ht="13.8" thickBot="1">
      <c r="B21" s="79" t="s">
        <v>30</v>
      </c>
      <c r="C21" s="79" t="s">
        <v>35</v>
      </c>
      <c r="D21" s="79" t="s">
        <v>138</v>
      </c>
    </row>
  </sheetData>
  <mergeCells count="2">
    <mergeCell ref="K3:K12"/>
    <mergeCell ref="B15:D15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O25"/>
  <sheetViews>
    <sheetView topLeftCell="B1" zoomScaleNormal="100" workbookViewId="0">
      <selection activeCell="N7" sqref="N7"/>
    </sheetView>
  </sheetViews>
  <sheetFormatPr defaultRowHeight="13.2"/>
  <cols>
    <col min="1" max="1" width="2.88671875" customWidth="1"/>
    <col min="2" max="2" width="15.6640625" customWidth="1"/>
    <col min="3" max="3" width="12" bestFit="1" customWidth="1"/>
    <col min="4" max="4" width="21.88671875" bestFit="1" customWidth="1"/>
    <col min="5" max="5" width="20.33203125" bestFit="1" customWidth="1"/>
    <col min="6" max="7" width="10" customWidth="1"/>
    <col min="8" max="8" width="11.44140625" customWidth="1"/>
    <col min="9" max="9" width="14.109375" customWidth="1"/>
    <col min="10" max="10" width="10" customWidth="1"/>
    <col min="13" max="13" width="11.5546875" bestFit="1" customWidth="1"/>
    <col min="14" max="14" width="26" bestFit="1" customWidth="1"/>
    <col min="15" max="15" width="42.21875" bestFit="1" customWidth="1"/>
  </cols>
  <sheetData>
    <row r="2" spans="1:15" ht="18" customHeight="1">
      <c r="A2" s="3"/>
      <c r="B2" s="28" t="s">
        <v>43</v>
      </c>
      <c r="C2" s="1"/>
      <c r="D2" s="1"/>
    </row>
    <row r="3" spans="1:15" ht="12.75" customHeight="1"/>
    <row r="4" spans="1:15" ht="15.75" customHeight="1">
      <c r="B4" s="32" t="s">
        <v>10</v>
      </c>
      <c r="C4" s="32"/>
      <c r="D4" s="35"/>
      <c r="E4" s="35"/>
      <c r="F4" s="35"/>
      <c r="G4" s="35"/>
      <c r="H4" s="35"/>
      <c r="I4" s="35"/>
      <c r="J4" s="35"/>
    </row>
    <row r="5" spans="1:15" ht="15.75" customHeight="1">
      <c r="B5" s="36" t="s">
        <v>11</v>
      </c>
      <c r="C5" s="36" t="s">
        <v>12</v>
      </c>
      <c r="D5" s="36" t="s">
        <v>13</v>
      </c>
      <c r="E5" s="36" t="s">
        <v>14</v>
      </c>
      <c r="F5" s="36" t="s">
        <v>15</v>
      </c>
      <c r="G5" s="36" t="s">
        <v>16</v>
      </c>
      <c r="H5" s="36" t="s">
        <v>17</v>
      </c>
      <c r="I5" s="36" t="s">
        <v>18</v>
      </c>
      <c r="J5" s="36" t="s">
        <v>19</v>
      </c>
      <c r="M5" s="118" t="s">
        <v>121</v>
      </c>
      <c r="N5" s="118"/>
      <c r="O5" s="118"/>
    </row>
    <row r="6" spans="1:15" ht="47.25" customHeight="1" thickBot="1">
      <c r="B6" s="37" t="s">
        <v>52</v>
      </c>
      <c r="C6" s="37" t="s">
        <v>53</v>
      </c>
      <c r="D6" s="37" t="s">
        <v>54</v>
      </c>
      <c r="E6" s="37" t="s">
        <v>55</v>
      </c>
      <c r="F6" s="37" t="s">
        <v>56</v>
      </c>
      <c r="G6" s="37" t="s">
        <v>57</v>
      </c>
      <c r="H6" s="37" t="s">
        <v>40</v>
      </c>
      <c r="I6" s="37" t="s">
        <v>58</v>
      </c>
      <c r="J6" s="37" t="s">
        <v>59</v>
      </c>
      <c r="M6" s="94" t="s">
        <v>122</v>
      </c>
      <c r="N6" s="94" t="s">
        <v>123</v>
      </c>
      <c r="O6" s="94" t="s">
        <v>124</v>
      </c>
    </row>
    <row r="7" spans="1:15" ht="18.75" customHeight="1">
      <c r="B7" s="95" t="s">
        <v>20</v>
      </c>
      <c r="C7" s="95"/>
      <c r="D7" s="95" t="s">
        <v>112</v>
      </c>
      <c r="E7" s="96" t="s">
        <v>113</v>
      </c>
      <c r="F7" s="95" t="s">
        <v>100</v>
      </c>
      <c r="G7" s="95" t="s">
        <v>130</v>
      </c>
      <c r="H7" s="95" t="s">
        <v>101</v>
      </c>
      <c r="I7" s="95"/>
      <c r="J7" s="95"/>
      <c r="M7" s="78" t="s">
        <v>45</v>
      </c>
      <c r="N7" s="78" t="s">
        <v>60</v>
      </c>
      <c r="O7" s="78"/>
    </row>
    <row r="8" spans="1:15" ht="18.75" customHeight="1">
      <c r="B8" s="97" t="s">
        <v>45</v>
      </c>
      <c r="C8" s="97"/>
      <c r="D8" s="97" t="s">
        <v>110</v>
      </c>
      <c r="E8" s="98" t="s">
        <v>111</v>
      </c>
      <c r="F8" s="97" t="s">
        <v>100</v>
      </c>
      <c r="G8" s="97" t="s">
        <v>104</v>
      </c>
      <c r="H8" s="97" t="s">
        <v>102</v>
      </c>
      <c r="I8" s="97"/>
      <c r="J8" s="97"/>
      <c r="M8" s="77" t="s">
        <v>46</v>
      </c>
      <c r="N8" s="77" t="s">
        <v>61</v>
      </c>
      <c r="O8" s="77"/>
    </row>
    <row r="9" spans="1:15" ht="18.75" customHeight="1">
      <c r="B9" s="78" t="s">
        <v>49</v>
      </c>
      <c r="C9" s="78"/>
      <c r="D9" s="78" t="s">
        <v>128</v>
      </c>
      <c r="E9" s="78" t="s">
        <v>129</v>
      </c>
      <c r="F9" s="78" t="s">
        <v>100</v>
      </c>
      <c r="G9" s="78" t="s">
        <v>130</v>
      </c>
      <c r="H9" s="78" t="s">
        <v>102</v>
      </c>
      <c r="I9" s="78"/>
      <c r="J9" s="78"/>
      <c r="M9" s="78" t="s">
        <v>47</v>
      </c>
      <c r="N9" s="78" t="s">
        <v>62</v>
      </c>
      <c r="O9" s="78"/>
    </row>
    <row r="10" spans="1:15" ht="18.75" customHeight="1">
      <c r="B10" s="77"/>
      <c r="C10" s="77"/>
      <c r="D10" s="77"/>
      <c r="E10" s="77"/>
      <c r="F10" s="77"/>
      <c r="G10" s="77"/>
      <c r="H10" s="77"/>
      <c r="I10" s="77"/>
      <c r="J10" s="77"/>
      <c r="M10" s="77" t="s">
        <v>48</v>
      </c>
      <c r="N10" s="77" t="s">
        <v>63</v>
      </c>
      <c r="O10" s="77"/>
    </row>
    <row r="11" spans="1:15" ht="18.75" customHeight="1">
      <c r="B11" s="99"/>
      <c r="C11" s="99"/>
      <c r="D11" s="99"/>
      <c r="E11" s="100"/>
      <c r="F11" s="99"/>
      <c r="G11" s="99"/>
      <c r="H11" s="99"/>
      <c r="I11" s="99"/>
      <c r="J11" s="99"/>
      <c r="M11" s="78" t="s">
        <v>49</v>
      </c>
      <c r="N11" s="78" t="s">
        <v>64</v>
      </c>
      <c r="O11" s="78" t="s">
        <v>106</v>
      </c>
    </row>
    <row r="12" spans="1:15" ht="18.75" customHeight="1" thickBot="1">
      <c r="B12" s="101"/>
      <c r="C12" s="102"/>
      <c r="D12" s="101"/>
      <c r="E12" s="101"/>
      <c r="F12" s="101"/>
      <c r="G12" s="101"/>
      <c r="H12" s="101"/>
      <c r="I12" s="101"/>
      <c r="J12" s="101"/>
      <c r="M12" s="77" t="s">
        <v>21</v>
      </c>
      <c r="N12" s="77" t="s">
        <v>65</v>
      </c>
      <c r="O12" s="77" t="s">
        <v>69</v>
      </c>
    </row>
    <row r="13" spans="1:15">
      <c r="M13" s="78" t="s">
        <v>50</v>
      </c>
      <c r="N13" s="78" t="s">
        <v>66</v>
      </c>
      <c r="O13" s="78" t="s">
        <v>70</v>
      </c>
    </row>
    <row r="14" spans="1:15">
      <c r="M14" s="77" t="s">
        <v>20</v>
      </c>
      <c r="N14" s="77" t="s">
        <v>67</v>
      </c>
      <c r="O14" s="77" t="s">
        <v>69</v>
      </c>
    </row>
    <row r="15" spans="1:15" ht="13.8" thickBot="1">
      <c r="M15" s="79" t="s">
        <v>51</v>
      </c>
      <c r="N15" s="79" t="s">
        <v>68</v>
      </c>
      <c r="O15" s="79"/>
    </row>
    <row r="17" ht="18.75" customHeight="1"/>
    <row r="18" ht="18.75" customHeight="1"/>
    <row r="19" ht="18.75" customHeight="1"/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</sheetData>
  <mergeCells count="1">
    <mergeCell ref="M5:O5"/>
  </mergeCells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zoomScale="160" zoomScaleNormal="160" workbookViewId="0">
      <selection activeCell="E9" sqref="E9"/>
    </sheetView>
  </sheetViews>
  <sheetFormatPr defaultRowHeight="13.2"/>
  <cols>
    <col min="1" max="1" width="2.88671875" customWidth="1"/>
    <col min="2" max="2" width="27.6640625" customWidth="1"/>
    <col min="3" max="3" width="27.109375" customWidth="1"/>
    <col min="4" max="4" width="16.88671875" customWidth="1"/>
    <col min="5" max="5" width="12.88671875" customWidth="1"/>
    <col min="6" max="6" width="14.33203125" customWidth="1"/>
    <col min="8" max="10" width="15.88671875" customWidth="1"/>
  </cols>
  <sheetData>
    <row r="1" spans="1:20">
      <c r="A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17.399999999999999">
      <c r="A2" s="5"/>
      <c r="B2" s="10" t="s">
        <v>26</v>
      </c>
      <c r="C2" s="10"/>
      <c r="D2" s="10"/>
      <c r="E2" s="7"/>
      <c r="F2" s="5"/>
      <c r="G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>
      <c r="A3" s="8"/>
      <c r="B3" s="9"/>
      <c r="C3" s="5"/>
      <c r="D3" s="6"/>
      <c r="E3" s="7"/>
      <c r="F3" s="7"/>
      <c r="G3" s="5"/>
      <c r="K3" s="5"/>
      <c r="L3" s="5"/>
      <c r="M3" s="5"/>
      <c r="N3" s="5"/>
      <c r="O3" s="5"/>
      <c r="P3" s="5"/>
      <c r="Q3" s="5"/>
      <c r="R3" s="5"/>
      <c r="S3" s="5"/>
      <c r="T3" s="5"/>
    </row>
    <row r="4" spans="1:20" ht="15.75" customHeight="1">
      <c r="A4" s="5"/>
      <c r="D4" s="30" t="s">
        <v>22</v>
      </c>
      <c r="E4" s="5"/>
      <c r="F4" s="11"/>
      <c r="G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ht="15.75" customHeight="1">
      <c r="A5" s="5"/>
      <c r="B5" s="31" t="s">
        <v>13</v>
      </c>
      <c r="C5" s="31" t="s">
        <v>80</v>
      </c>
      <c r="D5" s="31" t="s">
        <v>23</v>
      </c>
      <c r="E5" s="31" t="s">
        <v>24</v>
      </c>
      <c r="F5" s="31" t="s">
        <v>25</v>
      </c>
      <c r="G5" s="13"/>
      <c r="K5" s="13"/>
      <c r="L5" s="13"/>
      <c r="M5" s="13"/>
      <c r="N5" s="13"/>
      <c r="O5" s="13"/>
      <c r="P5" s="13"/>
      <c r="Q5" s="13"/>
      <c r="R5" s="5"/>
      <c r="S5" s="5"/>
      <c r="T5" s="5"/>
    </row>
    <row r="6" spans="1:20" ht="27" thickBot="1">
      <c r="A6" s="5"/>
      <c r="B6" s="29" t="s">
        <v>71</v>
      </c>
      <c r="C6" s="29" t="s">
        <v>55</v>
      </c>
      <c r="D6" s="29" t="s">
        <v>72</v>
      </c>
      <c r="E6" s="29" t="s">
        <v>109</v>
      </c>
      <c r="F6" s="29" t="s">
        <v>73</v>
      </c>
      <c r="G6" s="14"/>
      <c r="K6" s="5"/>
      <c r="L6" s="5"/>
      <c r="M6" s="5"/>
      <c r="N6" s="5"/>
      <c r="O6" s="5"/>
      <c r="P6" s="5"/>
      <c r="Q6" s="5"/>
      <c r="R6" s="5"/>
      <c r="S6" s="5"/>
      <c r="T6" s="5"/>
    </row>
    <row r="7" spans="1:20" ht="13.8" thickBot="1">
      <c r="A7" s="5"/>
      <c r="B7" s="90" t="s">
        <v>107</v>
      </c>
      <c r="C7" s="90"/>
      <c r="D7" s="90"/>
      <c r="E7" s="90" t="s">
        <v>151</v>
      </c>
      <c r="F7" s="90" t="s">
        <v>108</v>
      </c>
      <c r="G7" s="14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15.75" customHeight="1">
      <c r="B8" s="15" t="str">
        <f>SEC_Processes!D7</f>
        <v>MIN_EX_BROWN_COAL</v>
      </c>
      <c r="C8" s="15" t="str">
        <f>SEC_Processes!E7</f>
        <v>Brown Coal Mine</v>
      </c>
      <c r="D8" s="18" t="str">
        <f>SEC_Comm!C7</f>
        <v>BROWN_COAL</v>
      </c>
      <c r="E8" s="17">
        <v>8</v>
      </c>
      <c r="F8" s="16">
        <v>700</v>
      </c>
    </row>
    <row r="9" spans="1:20" ht="15.75" customHeight="1">
      <c r="B9" s="20"/>
      <c r="C9" s="20"/>
      <c r="D9" s="21"/>
      <c r="E9" s="23"/>
      <c r="F9" s="22"/>
    </row>
    <row r="10" spans="1:20" ht="15.75" customHeight="1">
      <c r="B10" s="15"/>
      <c r="C10" s="15"/>
      <c r="D10" s="19"/>
      <c r="E10" s="17"/>
      <c r="F10" s="16"/>
    </row>
    <row r="11" spans="1:20" ht="15.75" customHeight="1">
      <c r="B11" s="20"/>
      <c r="C11" s="20"/>
      <c r="D11" s="21"/>
      <c r="E11" s="23"/>
      <c r="F11" s="22"/>
    </row>
    <row r="12" spans="1:20" ht="15.75" customHeight="1">
      <c r="B12" s="15"/>
      <c r="C12" s="15"/>
      <c r="D12" s="18"/>
      <c r="E12" s="17"/>
      <c r="F12" s="16"/>
    </row>
    <row r="13" spans="1:20" ht="15.75" customHeight="1" thickBot="1">
      <c r="B13" s="24"/>
      <c r="C13" s="24"/>
      <c r="D13" s="25"/>
      <c r="E13" s="27"/>
      <c r="F13" s="26"/>
    </row>
  </sheetData>
  <phoneticPr fontId="33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21"/>
  <sheetViews>
    <sheetView zoomScaleNormal="100" workbookViewId="0">
      <selection activeCell="H28" sqref="H28"/>
    </sheetView>
  </sheetViews>
  <sheetFormatPr defaultRowHeight="13.2"/>
  <cols>
    <col min="1" max="1" width="4.6640625" customWidth="1"/>
    <col min="2" max="2" width="24.6640625" customWidth="1"/>
    <col min="3" max="3" width="22.44140625" customWidth="1"/>
    <col min="4" max="4" width="15.88671875" customWidth="1"/>
    <col min="5" max="5" width="14.5546875" bestFit="1" customWidth="1"/>
    <col min="6" max="11" width="11.44140625" customWidth="1"/>
    <col min="12" max="12" width="8.5546875" bestFit="1" customWidth="1"/>
  </cols>
  <sheetData>
    <row r="2" spans="2:12" ht="17.399999999999999">
      <c r="B2" s="73" t="s">
        <v>141</v>
      </c>
      <c r="C2" s="38"/>
      <c r="D2" s="38"/>
      <c r="E2" s="38"/>
      <c r="F2" s="38"/>
      <c r="I2" s="53"/>
      <c r="J2" s="54"/>
      <c r="K2" s="55"/>
      <c r="L2" s="56"/>
    </row>
    <row r="3" spans="2:12">
      <c r="B3" s="57"/>
      <c r="C3" s="58"/>
      <c r="E3" s="52"/>
      <c r="F3" s="52"/>
      <c r="I3" s="53"/>
      <c r="J3" s="54"/>
      <c r="K3" s="55"/>
      <c r="L3" s="56"/>
    </row>
    <row r="4" spans="2:12">
      <c r="E4" s="43" t="s">
        <v>22</v>
      </c>
      <c r="F4" s="43"/>
      <c r="G4" s="59"/>
      <c r="H4" s="59"/>
      <c r="I4" s="59"/>
      <c r="J4" s="60"/>
      <c r="K4" s="60"/>
      <c r="L4" s="60"/>
    </row>
    <row r="5" spans="2:12">
      <c r="B5" s="61" t="s">
        <v>13</v>
      </c>
      <c r="C5" s="62" t="s">
        <v>80</v>
      </c>
      <c r="D5" s="61" t="s">
        <v>81</v>
      </c>
      <c r="E5" s="61" t="s">
        <v>23</v>
      </c>
      <c r="F5" s="105" t="s">
        <v>84</v>
      </c>
      <c r="G5" s="63" t="s">
        <v>82</v>
      </c>
      <c r="H5" s="63" t="s">
        <v>83</v>
      </c>
      <c r="I5" s="63" t="s">
        <v>85</v>
      </c>
      <c r="J5" s="63" t="s">
        <v>86</v>
      </c>
      <c r="K5" s="63" t="s">
        <v>87</v>
      </c>
    </row>
    <row r="6" spans="2:12" ht="40.200000000000003" thickBot="1">
      <c r="B6" s="29" t="s">
        <v>71</v>
      </c>
      <c r="C6" s="29" t="s">
        <v>55</v>
      </c>
      <c r="D6" s="29" t="s">
        <v>88</v>
      </c>
      <c r="E6" s="29" t="s">
        <v>72</v>
      </c>
      <c r="F6" s="106" t="s">
        <v>89</v>
      </c>
      <c r="G6" s="92" t="s">
        <v>90</v>
      </c>
      <c r="H6" s="92" t="s">
        <v>91</v>
      </c>
      <c r="I6" s="92" t="s">
        <v>92</v>
      </c>
      <c r="J6" s="92" t="s">
        <v>93</v>
      </c>
      <c r="K6" s="92" t="s">
        <v>94</v>
      </c>
    </row>
    <row r="7" spans="2:12" ht="40.200000000000003" thickBot="1">
      <c r="B7" s="90" t="s">
        <v>107</v>
      </c>
      <c r="C7" s="90"/>
      <c r="D7" s="90"/>
      <c r="E7" s="90"/>
      <c r="F7" s="107" t="s">
        <v>104</v>
      </c>
      <c r="G7" s="93" t="s">
        <v>117</v>
      </c>
      <c r="H7" s="93" t="s">
        <v>118</v>
      </c>
      <c r="I7" s="93" t="s">
        <v>146</v>
      </c>
      <c r="J7" s="93" t="s">
        <v>119</v>
      </c>
      <c r="K7" s="93" t="s">
        <v>120</v>
      </c>
    </row>
    <row r="8" spans="2:12">
      <c r="B8" s="45" t="str">
        <f>SEC_Processes!D8</f>
        <v>ELE_EX_BELCHATOW</v>
      </c>
      <c r="C8" s="45" t="str">
        <f>SEC_Processes!E8</f>
        <v>Belchatow Power Plant</v>
      </c>
      <c r="D8" s="65" t="str">
        <f>SEC_Comm!C7</f>
        <v>BROWN_COAL</v>
      </c>
      <c r="E8" s="65" t="str">
        <f>SEC_Comm!C8</f>
        <v>ELEC_HV</v>
      </c>
      <c r="F8" s="108">
        <v>5.3</v>
      </c>
      <c r="G8" s="104">
        <v>0.34</v>
      </c>
      <c r="H8" s="67">
        <v>31.536000000000001</v>
      </c>
      <c r="I8" s="67">
        <v>0.85</v>
      </c>
      <c r="J8" s="17">
        <v>1</v>
      </c>
      <c r="K8" s="67">
        <v>1</v>
      </c>
    </row>
    <row r="9" spans="2:12" ht="13.8" thickBot="1">
      <c r="B9" s="68"/>
      <c r="C9" s="68"/>
      <c r="D9" s="69"/>
      <c r="E9" s="69"/>
      <c r="F9" s="109"/>
      <c r="G9" s="70"/>
      <c r="H9" s="71"/>
      <c r="I9" s="71"/>
      <c r="J9" s="72"/>
      <c r="K9" s="72"/>
    </row>
    <row r="11" spans="2:12">
      <c r="B11" s="119" t="s">
        <v>139</v>
      </c>
      <c r="C11" s="120"/>
      <c r="D11" s="120"/>
      <c r="E11" s="120"/>
      <c r="F11" s="121" t="s">
        <v>140</v>
      </c>
      <c r="G11" s="121"/>
      <c r="H11" s="121"/>
      <c r="I11" s="121"/>
      <c r="J11" s="121"/>
      <c r="K11" s="121"/>
    </row>
    <row r="14" spans="2:12">
      <c r="E14" s="91"/>
    </row>
    <row r="15" spans="2:12">
      <c r="E15" s="91"/>
      <c r="F15">
        <f>F8*H8</f>
        <v>167.14080000000001</v>
      </c>
      <c r="G15" t="s">
        <v>108</v>
      </c>
    </row>
    <row r="16" spans="2:12">
      <c r="F16">
        <f>F8*H8*I8</f>
        <v>142.06968000000001</v>
      </c>
    </row>
    <row r="17" spans="8:9">
      <c r="H17">
        <v>1</v>
      </c>
      <c r="I17" t="s">
        <v>147</v>
      </c>
    </row>
    <row r="18" spans="8:9">
      <c r="H18">
        <f>24*365</f>
        <v>8760</v>
      </c>
      <c r="I18" t="s">
        <v>148</v>
      </c>
    </row>
    <row r="19" spans="8:9">
      <c r="H19">
        <f>H17*H18</f>
        <v>8760</v>
      </c>
      <c r="I19" t="s">
        <v>149</v>
      </c>
    </row>
    <row r="20" spans="8:9">
      <c r="H20">
        <f>H19*3.6</f>
        <v>31536</v>
      </c>
      <c r="I20" t="s">
        <v>150</v>
      </c>
    </row>
    <row r="21" spans="8:9">
      <c r="H21">
        <f>H20/1000</f>
        <v>31.536000000000001</v>
      </c>
      <c r="I21" t="s">
        <v>100</v>
      </c>
    </row>
  </sheetData>
  <mergeCells count="2">
    <mergeCell ref="B11:E11"/>
    <mergeCell ref="F11:K11"/>
  </mergeCells>
  <pageMargins left="0.7" right="0.7" top="0.75" bottom="0.75" header="0.3" footer="0.3"/>
  <pageSetup paperSize="9" orientation="portrait" horizontalDpi="4294967295" verticalDpi="4294967295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K19"/>
  <sheetViews>
    <sheetView tabSelected="1" zoomScale="130" zoomScaleNormal="130" workbookViewId="0">
      <selection activeCell="G15" sqref="G15"/>
    </sheetView>
  </sheetViews>
  <sheetFormatPr defaultRowHeight="13.2"/>
  <cols>
    <col min="2" max="2" width="31.44140625" bestFit="1" customWidth="1"/>
    <col min="3" max="3" width="16.44140625" bestFit="1" customWidth="1"/>
    <col min="4" max="4" width="10.109375" bestFit="1" customWidth="1"/>
    <col min="5" max="5" width="14.5546875" bestFit="1" customWidth="1"/>
    <col min="6" max="11" width="11.44140625" customWidth="1"/>
  </cols>
  <sheetData>
    <row r="2" spans="2:11" ht="17.399999999999999">
      <c r="B2" s="73" t="s">
        <v>127</v>
      </c>
      <c r="C2" s="38"/>
      <c r="D2" s="38"/>
      <c r="E2" s="38"/>
      <c r="F2" s="38"/>
      <c r="G2" s="38"/>
      <c r="H2" s="38"/>
      <c r="I2" s="53"/>
      <c r="J2" s="54"/>
      <c r="K2" s="55"/>
    </row>
    <row r="3" spans="2:11">
      <c r="B3" s="57"/>
      <c r="C3" s="58"/>
      <c r="E3" s="52"/>
      <c r="F3" s="52"/>
      <c r="I3" s="53"/>
      <c r="J3" s="54"/>
      <c r="K3" s="55"/>
    </row>
    <row r="4" spans="2:11">
      <c r="E4" s="43" t="s">
        <v>22</v>
      </c>
      <c r="F4" s="43"/>
      <c r="G4" s="59"/>
      <c r="H4" s="59"/>
      <c r="I4" s="59"/>
      <c r="J4" s="60"/>
      <c r="K4" s="60"/>
    </row>
    <row r="5" spans="2:11">
      <c r="B5" s="61" t="s">
        <v>13</v>
      </c>
      <c r="C5" s="62" t="s">
        <v>80</v>
      </c>
      <c r="D5" s="61" t="s">
        <v>81</v>
      </c>
      <c r="E5" s="61" t="s">
        <v>23</v>
      </c>
      <c r="F5" s="63"/>
      <c r="G5" s="63" t="s">
        <v>82</v>
      </c>
      <c r="H5" s="63" t="s">
        <v>83</v>
      </c>
      <c r="I5" s="63" t="s">
        <v>85</v>
      </c>
      <c r="J5" s="63" t="s">
        <v>86</v>
      </c>
      <c r="K5" s="63" t="s">
        <v>87</v>
      </c>
    </row>
    <row r="6" spans="2:11" ht="40.200000000000003" thickBot="1">
      <c r="B6" s="29" t="s">
        <v>71</v>
      </c>
      <c r="C6" s="29" t="s">
        <v>55</v>
      </c>
      <c r="D6" s="29" t="s">
        <v>88</v>
      </c>
      <c r="E6" s="29" t="s">
        <v>72</v>
      </c>
      <c r="F6" s="64"/>
      <c r="G6" s="64" t="s">
        <v>90</v>
      </c>
      <c r="H6" s="64" t="s">
        <v>91</v>
      </c>
      <c r="I6" s="64" t="s">
        <v>92</v>
      </c>
      <c r="J6" s="64" t="s">
        <v>93</v>
      </c>
      <c r="K6" s="64" t="s">
        <v>94</v>
      </c>
    </row>
    <row r="7" spans="2:11">
      <c r="B7" s="45" t="str">
        <f>SEC_Processes!D9</f>
        <v>DEM_ELECTRICITY</v>
      </c>
      <c r="C7" s="45" t="str">
        <f>SEC_Processes!E9</f>
        <v>Electricity Demand</v>
      </c>
      <c r="D7" s="65" t="str">
        <f>SEC_Comm!C8</f>
        <v>ELEC_HV</v>
      </c>
      <c r="E7" s="65" t="str">
        <f>SEC_Comm!C9</f>
        <v>DEM_ELEC_HV</v>
      </c>
      <c r="F7" s="66"/>
      <c r="G7" s="104">
        <v>1</v>
      </c>
      <c r="H7" s="67">
        <v>1</v>
      </c>
      <c r="I7" s="67"/>
      <c r="J7" s="17"/>
      <c r="K7" s="67"/>
    </row>
    <row r="8" spans="2:11" ht="13.8" thickBot="1">
      <c r="B8" s="68"/>
      <c r="C8" s="68"/>
      <c r="D8" s="69"/>
      <c r="E8" s="69"/>
      <c r="F8" s="70"/>
      <c r="G8" s="70"/>
      <c r="H8" s="71"/>
      <c r="I8" s="71"/>
      <c r="J8" s="72"/>
      <c r="K8" s="72"/>
    </row>
    <row r="10" spans="2:11" ht="17.399999999999999">
      <c r="B10" s="73" t="s">
        <v>97</v>
      </c>
      <c r="C10" s="38"/>
      <c r="D10" s="38"/>
      <c r="E10" s="38"/>
      <c r="F10" s="38"/>
      <c r="G10" s="38"/>
      <c r="H10" s="38"/>
    </row>
    <row r="15" spans="2:11">
      <c r="B15" s="43" t="s">
        <v>95</v>
      </c>
    </row>
    <row r="16" spans="2:11">
      <c r="B16" s="61" t="s">
        <v>2</v>
      </c>
      <c r="C16" s="74">
        <v>2020</v>
      </c>
      <c r="D16" s="74">
        <v>2021</v>
      </c>
      <c r="E16" s="75">
        <v>2025</v>
      </c>
    </row>
    <row r="17" spans="2:5" ht="13.8" thickBot="1">
      <c r="B17" s="29" t="s">
        <v>96</v>
      </c>
      <c r="C17" s="122" t="s">
        <v>105</v>
      </c>
      <c r="D17" s="122"/>
      <c r="E17" s="122"/>
    </row>
    <row r="18" spans="2:5">
      <c r="B18" s="45" t="str">
        <f>SEC_Comm!C9</f>
        <v>DEM_ELEC_HV</v>
      </c>
      <c r="C18" s="65">
        <f>ROUND(PP!F8*PP!H8*PP!I8-1,0)</f>
        <v>141</v>
      </c>
      <c r="D18" s="65"/>
      <c r="E18" s="66"/>
    </row>
    <row r="19" spans="2:5" ht="13.8" thickBot="1">
      <c r="B19" s="68"/>
      <c r="C19" s="69"/>
      <c r="D19" s="69"/>
      <c r="E19" s="70"/>
    </row>
  </sheetData>
  <mergeCells count="1">
    <mergeCell ref="C17:E17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1"/>
  <sheetViews>
    <sheetView workbookViewId="0">
      <selection activeCell="B15" sqref="B15"/>
    </sheetView>
  </sheetViews>
  <sheetFormatPr defaultRowHeight="13.2"/>
  <cols>
    <col min="2" max="2" width="29.109375" bestFit="1" customWidth="1"/>
    <col min="3" max="3" width="14.77734375" customWidth="1"/>
  </cols>
  <sheetData>
    <row r="2" spans="2:10" ht="15">
      <c r="B2" s="38" t="s">
        <v>79</v>
      </c>
      <c r="C2" s="39"/>
      <c r="D2" s="39"/>
      <c r="E2" s="39"/>
      <c r="F2" s="39"/>
    </row>
    <row r="3" spans="2:10">
      <c r="B3" s="40"/>
      <c r="C3" s="40"/>
      <c r="D3" s="40"/>
      <c r="E3" s="40"/>
      <c r="F3" s="41"/>
    </row>
    <row r="4" spans="2:10">
      <c r="B4" s="42"/>
      <c r="C4" s="43" t="s">
        <v>74</v>
      </c>
      <c r="D4" s="41"/>
      <c r="E4" s="41"/>
    </row>
    <row r="5" spans="2:10">
      <c r="B5" s="44" t="s">
        <v>13</v>
      </c>
      <c r="C5" s="44" t="s">
        <v>2</v>
      </c>
      <c r="D5" s="111" t="str">
        <f>SEC_Comm!C10</f>
        <v>ENV_CO2</v>
      </c>
      <c r="E5" s="44"/>
      <c r="F5" s="44"/>
      <c r="H5" s="110" t="s">
        <v>76</v>
      </c>
      <c r="I5" s="110" t="s">
        <v>77</v>
      </c>
      <c r="J5" s="110" t="s">
        <v>78</v>
      </c>
    </row>
    <row r="6" spans="2:10" ht="40.200000000000003" thickBot="1">
      <c r="B6" s="29" t="s">
        <v>71</v>
      </c>
      <c r="C6" s="29" t="s">
        <v>75</v>
      </c>
      <c r="D6" s="123" t="s">
        <v>145</v>
      </c>
      <c r="E6" s="124"/>
      <c r="F6" s="124"/>
    </row>
    <row r="7" spans="2:10">
      <c r="B7" s="45" t="str">
        <f>PP!B8</f>
        <v>ELE_EX_BELCHATOW</v>
      </c>
      <c r="C7" s="46" t="str">
        <f>SEC_Comm!C10</f>
        <v>ENV_CO2</v>
      </c>
      <c r="D7" s="112">
        <v>110</v>
      </c>
      <c r="E7" s="113"/>
      <c r="F7" s="113"/>
    </row>
    <row r="8" spans="2:10">
      <c r="B8" s="47"/>
      <c r="C8" s="48"/>
      <c r="D8" s="114"/>
      <c r="E8" s="115"/>
      <c r="F8" s="115"/>
    </row>
    <row r="9" spans="2:10">
      <c r="B9" s="45"/>
      <c r="C9" s="46"/>
      <c r="D9" s="112"/>
      <c r="E9" s="113"/>
      <c r="F9" s="113"/>
    </row>
    <row r="10" spans="2:10">
      <c r="B10" s="47"/>
      <c r="C10" s="48"/>
      <c r="D10" s="114"/>
      <c r="E10" s="115"/>
      <c r="F10" s="115"/>
    </row>
    <row r="11" spans="2:10" ht="13.8" thickBot="1">
      <c r="B11" s="49"/>
      <c r="C11" s="50"/>
      <c r="D11" s="116"/>
      <c r="E11" s="51"/>
      <c r="F11" s="51"/>
    </row>
  </sheetData>
  <mergeCells count="1">
    <mergeCell ref="D6:F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B5E91D90439164FB1E7A099E16B4F92" ma:contentTypeVersion="6" ma:contentTypeDescription="Utwórz nowy dokument." ma:contentTypeScope="" ma:versionID="53f028f4d2c54806023f486367284495">
  <xsd:schema xmlns:xsd="http://www.w3.org/2001/XMLSchema" xmlns:xs="http://www.w3.org/2001/XMLSchema" xmlns:p="http://schemas.microsoft.com/office/2006/metadata/properties" xmlns:ns2="ed486f94-dcec-4d02-b634-b755b9f6f9c5" xmlns:ns3="58a8bd51-6561-42ef-8e0a-a55781e8d45f" targetNamespace="http://schemas.microsoft.com/office/2006/metadata/properties" ma:root="true" ma:fieldsID="50499fff843428d68044e1161109df82" ns2:_="" ns3:_="">
    <xsd:import namespace="ed486f94-dcec-4d02-b634-b755b9f6f9c5"/>
    <xsd:import namespace="58a8bd51-6561-42ef-8e0a-a55781e8d4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486f94-dcec-4d02-b634-b755b9f6f9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a8bd51-6561-42ef-8e0a-a55781e8d4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Udostępniani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Udostępnione dla — szczegóły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474C74-F4AC-47B6-98DD-6AD342B6BA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486f94-dcec-4d02-b634-b755b9f6f9c5"/>
    <ds:schemaRef ds:uri="58a8bd51-6561-42ef-8e0a-a55781e8d4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BEC55BD-C1AB-47C6-923C-1E0B74C13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54E624-82C6-4C58-B5AA-5F4B4FEE1585}">
  <ds:schemaRefs>
    <ds:schemaRef ds:uri="http://purl.org/dc/terms/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schemas.openxmlformats.org/package/2006/metadata/core-properties"/>
    <ds:schemaRef ds:uri="58a8bd51-6561-42ef-8e0a-a55781e8d45f"/>
    <ds:schemaRef ds:uri="ed486f94-dcec-4d02-b634-b755b9f6f9c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6</vt:i4>
      </vt:variant>
    </vt:vector>
  </HeadingPairs>
  <TitlesOfParts>
    <vt:vector size="6" baseType="lpstr">
      <vt:lpstr>SEC_Comm</vt:lpstr>
      <vt:lpstr>SEC_Processes</vt:lpstr>
      <vt:lpstr>MIN_IMP</vt:lpstr>
      <vt:lpstr>PP</vt:lpstr>
      <vt:lpstr>DMD</vt:lpstr>
      <vt:lpstr>EMI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Lenovo</cp:lastModifiedBy>
  <cp:revision/>
  <dcterms:created xsi:type="dcterms:W3CDTF">2000-12-13T15:53:11Z</dcterms:created>
  <dcterms:modified xsi:type="dcterms:W3CDTF">2024-04-30T12:28:40Z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0x0101007B5E91D90439164FB1E7A099E16B4F92</vt:lpwstr>
  </property>
  <property fmtid="{D5CDD505-2E9C-101B-9397-08002B2CF9AE}" pid="3" name="MediaServiceImageTags">
    <vt:lpwstr/>
  </property>
  <property fmtid="{D5CDD505-2E9C-101B-9397-08002B2CF9AE}" pid="4" name="SaveCode">
    <vt:r8>566276192665100</vt:r8>
  </property>
</Properties>
</file>