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aura\Documents\School\MCT\Project One\2020-2021-projectone-WittevrongelLaura\Feedforward\"/>
    </mc:Choice>
  </mc:AlternateContent>
  <xr:revisionPtr revIDLastSave="0" documentId="13_ncr:1_{B145ACD8-FF05-49E8-8A51-2267129C9C5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" i="1" l="1"/>
  <c r="J39" i="1"/>
  <c r="J40" i="1"/>
  <c r="J41" i="1"/>
  <c r="J37" i="1"/>
  <c r="J42" i="1"/>
  <c r="E42" i="1" l="1"/>
  <c r="J35" i="1" l="1"/>
  <c r="J36" i="1"/>
  <c r="J29" i="1"/>
  <c r="J30" i="1"/>
  <c r="J31" i="1"/>
  <c r="J32" i="1"/>
  <c r="J33" i="1"/>
  <c r="J34" i="1"/>
  <c r="J28" i="1"/>
  <c r="J27" i="1" l="1"/>
  <c r="J26" i="1"/>
  <c r="J15" i="1" l="1"/>
  <c r="M11" i="3" l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6" i="1"/>
  <c r="J17" i="1"/>
  <c r="J18" i="1"/>
  <c r="J19" i="1"/>
  <c r="J20" i="1"/>
  <c r="J21" i="1"/>
  <c r="J22" i="1"/>
  <c r="J23" i="1"/>
  <c r="J24" i="1"/>
  <c r="J25" i="1"/>
  <c r="C8" i="1"/>
  <c r="C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<sst xmlns="http://schemas.openxmlformats.org/spreadsheetml/2006/main" count="285" uniqueCount="182">
  <si>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</si>
  <si>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</si>
  <si>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</si>
  <si>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</si>
  <si>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</si>
  <si>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</si>
  <si>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</si>
  <si>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</si>
  <si>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</si>
  <si>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</si>
  <si>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</si>
  <si>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</si>
  <si>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</si>
  <si>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</si>
  <si>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</si>
  <si>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</si>
  <si>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</si>
  <si>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</si>
  <si>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</si>
  <si>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</si>
  <si>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</si>
  <si>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</si>
  <si>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</si>
  <si>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</si>
  <si>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</si>
  <si>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</si>
  <si>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</si>
  <si>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</si>
  <si>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</si>
  <si>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</si>
  <si>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</si>
  <si>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</si>
  <si>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</si>
  <si>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</si>
  <si>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</si>
  <si>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</si>
  <si>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</si>
  <si>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</si>
  <si>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</si>
  <si>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</si>
  <si>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</si>
  <si>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</si>
  <si>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</si>
  <si>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</si>
  <si>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</si>
  <si>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</si>
  <si>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</si>
  <si>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</si>
  <si>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</si>
  <si>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</si>
  <si>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</si>
  <si>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</si>
  <si>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</si>
  <si>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</si>
  <si>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</si>
  <si>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</si>
  <si>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</si>
  <si>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</si>
  <si>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</si>
  <si>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</si>
  <si>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</si>
  <si>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</si>
  <si>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</si>
  <si>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</si>
  <si>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</si>
  <si>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</si>
  <si>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</si>
  <si>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</si>
  <si>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</si>
  <si>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</si>
  <si>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</si>
  <si>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</si>
  <si>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</si>
  <si>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Fish food dispenser</t>
  </si>
  <si>
    <t>1MCT4</t>
  </si>
  <si>
    <t>Laura</t>
  </si>
  <si>
    <t>Wittevrongel</t>
  </si>
  <si>
    <t>DS18B20</t>
  </si>
  <si>
    <t>Raspberry Pi to control the entire system</t>
  </si>
  <si>
    <t>Raspberry Pi 4 Model B 2GB RAM</t>
  </si>
  <si>
    <t>https://www.kiwi-electronics.nl/raspberry-pi-4-model-b-2gb?src=raspberrypi</t>
  </si>
  <si>
    <t>https://www.raspberrystore.nl/PrestaShop/raspberry-pi-v4/227-raspberry-pi-4b2gb-765756931175.html?utm_source=RaspberryPi&amp;utm_medium=Shop&amp;utm_campaign=Pi&amp;utm_term=nl&amp;src=raspberrypi</t>
  </si>
  <si>
    <t>https://www.sossolutions.nl/originele-raspberry-pi-foundation-usbc-3a-voeding-zwart?gclid=Cj0KCQiA7YyCBhD_ARIsALkj54rYO6n-jMYIQ-tR1GdAgHu0ewDiocupdQK8obnGGyJRPn7EzViZhF0aAgZgEALw_wcB</t>
  </si>
  <si>
    <t>Connect to the Raspberry Pi</t>
  </si>
  <si>
    <t>Raspberry Pi adapter</t>
  </si>
  <si>
    <t xml:space="preserve">https://www.bol.com/nl/p/raspberry-pi-4-400-voeding-eu-stekker-usb-c-5-1v-3a-zwart/9200000132655511/?country=BE&amp;Referrer=ADVNLGOO002013-G-118359629187-S-1075852963338-9200000132655511&amp;gclid=Cj0KCQiA7YyCBhD_ARIsALkj54paa8kxHezBpD5I7n4f6UoCo2NLv-BTaFppySyboYQ-_QJ-4R605KAaAicIEALw_wcB </t>
  </si>
  <si>
    <t xml:space="preserve">https://www.gotron.be/assembled-pi-t-cobbler-gpio-breakout-voor-raspberry-pi-low-cost-version-40-pin.html?gclid=Cj0KCQiA7YyCBhD_ARIsALkj54q8bCm-JbJgZpa0efieC9huDhAa1JAL6dtEWb45sX5KKXHZwS3DpnQaAsBNEALw_wcB </t>
  </si>
  <si>
    <t>Assembled Pi T-cobbler &amp; GPIO Breakout voor Raspberry Pi - low cost version 40 pin</t>
  </si>
  <si>
    <t>Connect Raspberry Pi with breadboard</t>
  </si>
  <si>
    <t>https://www.kiwi-electronics.nl/40-weg-t-cobbler-breakout-board-voor-raspberry-pi-model-b-plus-voorgesoldeerd</t>
  </si>
  <si>
    <t>https://www.kiwi-electronics.nl/830-punt-breadboard?search=breadboard&amp;description=true</t>
  </si>
  <si>
    <t>https://www.gotron.be/soldeerloos-breadboard-met-830-ronde-gaten-wit.html?gclid=Cj0KCQiA7YyCBhD_ARIsALkj54p-s8bobNfUrfcYt35g-_ouxMHi0TxIG4U_nYSkPm82ZF7B8UWlblwaAumdEALw_wcB</t>
  </si>
  <si>
    <t>Breadbord 830</t>
  </si>
  <si>
    <t>Connect components, wires… without solder</t>
  </si>
  <si>
    <t>UTP-cable</t>
  </si>
  <si>
    <t>Connect Raspberry Pi with your computer</t>
  </si>
  <si>
    <t>Micro SD card (16gb) with adpater</t>
  </si>
  <si>
    <t>https://www.kiwi-electronics.nl/cat6-networkcable-black-50cm?search=utp&amp;description=true</t>
  </si>
  <si>
    <t>https://www.kabelshop.nl/ProCable-Netwerkkabel-Cat6-U-UTP-0-5-meter-Zwart-68676-K8100SW-0-5-i10232-t24399.html?gclid=Cj0KCQiA7YyCBhD_ARIsALkj54p4Tdz_dUJxcLED4z_PvBrrDb_vt42X1RG-vioydLzJzbe5ANicAHgaAm4REALw_wcB</t>
  </si>
  <si>
    <t>Storage on your Raspberry Pi</t>
  </si>
  <si>
    <t>https://www.allekabels.be/micro-sd-kaart/21694/1707297/micro-sd-kaart-16-gb.html?gclid=Cj0KCQiA7YyCBhD_ARIsALkj54pjxPClPBTVOc5G-5-LH8-8NA9tq2Xtj4kuRkkp8MEf7ESOLrandx8aAgFnEALw_wcB</t>
  </si>
  <si>
    <t>https://www.kiwi-electronics.nl/Transcend-16GB-Class-10-MicroSDHC-UHS-1?gclid=Cj0KCQiA7YyCBhD_ARIsALkj54pRF9KpTrNJ7G5nGkZSoIm3dm_l4U3aLekd5rHG9kYnG-FZRy-reuEaAs3REALw_wcB</t>
  </si>
  <si>
    <t>https://www.kiwi-electronics.nl/Waterproof-DS18B20-Digital-temperature-sensor-plus-resistor?gclid=Cj0KCQiA7YyCBhD_ARIsALkj54pStRmrgkD-KBpcH-NmmGNDo3zJXUcg_Inb--imUFBW5UDkMEpfqHcaApHbEALw_wcB</t>
  </si>
  <si>
    <t>https://www.gotron.be/waterproof-ds18b20-digital-temperature-sensor-extras.html</t>
  </si>
  <si>
    <t>Waterproof temperature sensor for measuring the temperature of the water</t>
  </si>
  <si>
    <t xml:space="preserve">For calculation the difference of light between these 2. And </t>
  </si>
  <si>
    <t>https://www.conrad.be/p/osram-fotodiode-5-mm-1100-nm-75-sfh-203-p-154029?utm_campaign=shopping-feed&amp;utm_content=free-google-shopping-clicks&amp;utm_medium=surfaces&amp;utm_source=google&amp;utm_term=154029&amp;vat=true</t>
  </si>
  <si>
    <t>https://www.fruugo.be/osram-fotodiode-5-mm-1100-nm-75-sfh-203-p/p-5607965-12637292?language=nl&amp;ac=croud&amp;gclid=Cj0KCQiA7YyCBhD_ARIsALkj54rE0ytDXG4B2ClrMLc066FdyNT80Jn0XSnYZze6HpJyN1c8ctAgzyYaAoj1EALw_wcB</t>
  </si>
  <si>
    <t>Speaker</t>
  </si>
  <si>
    <t>Sound just before the proces begins</t>
  </si>
  <si>
    <t>https://www.kiwi-electronics.nl/speaker-3-inch-diameter-8-ohm-1-watt?search=speaker&amp;description=true</t>
  </si>
  <si>
    <t>https://www.adafruit.com/product/1313</t>
  </si>
  <si>
    <t>Servo motor</t>
  </si>
  <si>
    <t>To replace the pot on another plate</t>
  </si>
  <si>
    <t>https://www.bol.com/nl/p/1602-lcd-blauw-backlight-5v-arduino/9300000021257012/?country=BE&amp;Referrer=ADVNLGOO002013-G-120928976848-S-1076696512011-9300000021257012&amp;gclid=CjwKCAiAkJKCBhAyEiwAKQBCknChU8K7JzqDltYtv5n2oHaVv-eDPHyYEe4Vj52U1EGYcZ7ZaJPdiBoCu-IQAvD_BwE</t>
  </si>
  <si>
    <t>https://www.otronic.nl/a-62700212/displays/1602-lcd-blauw-backlight-5v/?gclid=CjwKCAiAkJKCBhAyEiwAKQBCkrPFINKpNfT7BYHvgQrih_pdzxR632sRbExvkM-n1nn1XZlUO5N7SxoC6SkQAvD_BwE</t>
  </si>
  <si>
    <t>LCD display 16 x 2</t>
  </si>
  <si>
    <t>To show the process status and settings u can change</t>
  </si>
  <si>
    <t>Push buttons</t>
  </si>
  <si>
    <t>To interact with the LCD display</t>
  </si>
  <si>
    <t>https://www.hobbyelectronica.nl/product/push-button-6x6x5/</t>
  </si>
  <si>
    <t>https://www.benselectronics.nl/button-switch-2-pins.html?source=googlebase</t>
  </si>
  <si>
    <t>470 Ohm resistor</t>
  </si>
  <si>
    <t>Resistor for LED</t>
  </si>
  <si>
    <t>https://www.kiwi-electronics.nl/Weerstand-470-ohm-1-4-watt-5-procent-10-stuks</t>
  </si>
  <si>
    <t>https://www.led-voordeel.nl/a-37396115/led-hobby-modelbouw/weerstanden-470-ohm-10stuks/#description</t>
  </si>
  <si>
    <t>10k Ohm resistor</t>
  </si>
  <si>
    <t>Resistor for fotodiode</t>
  </si>
  <si>
    <t>https://www.kiwi-electronics.nl/Weerstand-10K-ohm-1-4-watt-5-procent-10-stuks</t>
  </si>
  <si>
    <t>https://tecvoordeel.nl/product/weerstand-10k-ohm/</t>
  </si>
  <si>
    <t>Soldering pins</t>
  </si>
  <si>
    <t>https://www.hobbyelectronica.nl/product/pin-header-malepin-header-male-40-pin/?gclid=Cj0KCQiAs5eCBhCBARIsAEhk4r56KL503dzCCW_d1sqiX-LZjlk_wjFERveVfEV1nOGvWIyjkEN7szoaAvfeEALw_wcB</t>
  </si>
  <si>
    <t>To solder pins to the LCD display (only if there aren't any pins on it)</t>
  </si>
  <si>
    <t>https://www.kiwi-electronics.nl/40-pin-header-strip?search=pins&amp;description=true</t>
  </si>
  <si>
    <t>4k7 Ohm resistor</t>
  </si>
  <si>
    <t>https://www.kiwi-electronics.nl/Weerstand-4K7-ohm-1-4-watt-5-procent-10-stuks</t>
  </si>
  <si>
    <t>Resistor for DS18B20</t>
  </si>
  <si>
    <t>https://tecvoordeel.nl/product/weerstand-4-7k-ohm/</t>
  </si>
  <si>
    <t>Red LED</t>
  </si>
  <si>
    <t>https://www.gotron.be/led-5mm-rood-diffuus-19mcd-50-10ma-2-0v.html</t>
  </si>
  <si>
    <t>Yellow LED</t>
  </si>
  <si>
    <t>https://www.gotron.be/led-5mm-geel-diffuus-29mcd-50-10ma-2-1v.html</t>
  </si>
  <si>
    <t>Green LED</t>
  </si>
  <si>
    <t>Volume of the ton</t>
  </si>
  <si>
    <t>https://www.gotron.be/led-5mm-groen-diffuus-19mcd-50-10ma-2-1v.html</t>
  </si>
  <si>
    <t>https://www.hobbyelectronica.nl/product/5mm-led-groen/?gclid=Cj0KCQiAs5eCBhCBARIsAEhk4r4kU7xugpKVYehoxsYTIOhaySXy2tDkBsccbPWLGg1q9ItkTkr9N_MaAq9jEALw_wcB</t>
  </si>
  <si>
    <t>https://www.hobbyelectronica.nl/product/5mm-led-rood/</t>
  </si>
  <si>
    <t>https://www.hobbyelectronica.nl/product/5mm-led-geel/</t>
  </si>
  <si>
    <t>Jumper wires Male/Female</t>
  </si>
  <si>
    <t>Connecting components</t>
  </si>
  <si>
    <t>https://www.kiwi-electronics.nl/jumperwires-10pcs-15cm-mf?search=jumper%20wires&amp;description=true</t>
  </si>
  <si>
    <t>Jumper wires Male/Male</t>
  </si>
  <si>
    <t>https://www.kiwi-electronics.nl/jumperwires-10-stuks-15-cm-male-male?search=jumper%20wires&amp;description=true</t>
  </si>
  <si>
    <t>https://nl.rs-online.com/web/p/breadboard-jumper-wire-kits/7916463/</t>
  </si>
  <si>
    <t>https://nl.rs-online.com/web/p/breadboard-jumper-wire-kits/7916454/</t>
  </si>
  <si>
    <t>https://www.otronic.nl/a-60660463/elektromotoren/servo-sg90-mini-180-graden/</t>
  </si>
  <si>
    <t>https://www.benselectronics.nl/sg90-mini-servo-180-graden.html?source=googlebase</t>
  </si>
  <si>
    <t>https://www.seeedstudio.com/Grove-Water-Level-Sensor-10CM-p-4443.html</t>
  </si>
  <si>
    <t>Water level sensor (10cm)</t>
  </si>
  <si>
    <t>Measure the level of the water</t>
  </si>
  <si>
    <t>https://www.kiwi-electronics.nl/grove-water-level-sensor-10cm-for-arduino?lang=en</t>
  </si>
  <si>
    <t>Jumper to grove wire</t>
  </si>
  <si>
    <t>Usage with the water level sensor</t>
  </si>
  <si>
    <t>https://www.kiwi-electronics.nl/grove-4-pin-male-jumper-to-grove-4-pin-conversion-cable-5-pack</t>
  </si>
  <si>
    <t>https://www.electromaker.io/shop/product/grove-4-pin-male-jumper-to-grove-4-pin-conversion-cable-5-pcs-per-pack</t>
  </si>
  <si>
    <t>MCP3008</t>
  </si>
  <si>
    <t>Read the analog value of the photodiodes</t>
  </si>
  <si>
    <t>Photodiode</t>
  </si>
  <si>
    <t>Potentiometer</t>
  </si>
  <si>
    <t>Chance the intensity of the LCD-display</t>
  </si>
  <si>
    <t>Shiftregister for the LCD display</t>
  </si>
  <si>
    <t>74HC595</t>
  </si>
  <si>
    <t>Digital amplifier board</t>
  </si>
  <si>
    <t>Amplify the speaker</t>
  </si>
  <si>
    <t>https://www.conrad.be/p/microchip-technology-mcp3008-ip-data-acquisition-ic-analogdigital-converter-adc-extern-pdip-16-651456?t=1&amp;utm_campaign=shopping-feed&amp;utm_content=free-google-shopping-clicks&amp;utm_medium=surfaces&amp;utm_source=google&amp;utm_term=651456&amp;vat=true</t>
  </si>
  <si>
    <t>https://www.digikey.be/product-detail/en/microchip-technology/MCP3008-I%2FP/MCP3008-I%2FP-ND/319422</t>
  </si>
  <si>
    <t>https://www.benselectronics.nl/b10k-linear-potentiometer-10-k-ohm.html?source=googlebase</t>
  </si>
  <si>
    <t>https://www.reichelt.com/be/nl/instelpotentiometer-liggend-15mm-10-k-ohm-pt-15-l-10k-p14951.html?PROVID=2812</t>
  </si>
  <si>
    <t>https://www.otronic.nl/a-64444374/componenten/74hc595-8-bit-shift-register-schuifregister-ic/</t>
  </si>
  <si>
    <t>https://csd-electronics.de/ICs/logica/74HC/DIP/74HC595-DIP16::166.html?pk_campaign=google_shopping&amp;pk_kwd=74HC595-DIP16</t>
  </si>
  <si>
    <t>https://discountoffice.be/p/zeer-kleine-digitale-versterker-board/</t>
  </si>
  <si>
    <t>https://shop.geronika.be/products/velleman-vma408?variant=33640247824&amp;currency=EUR&amp;utm_medium=product_sync&amp;utm_source=google&amp;utm_content=sag_organic&amp;utm_campaign=sag_organic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</si>
</sst>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</numFmts>
  <fonts count="18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  <font>
      <u/>
      <sz val="11"/>
      <color theme="10"/>
      <name val="Arial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D3DDEE"/>
      </patternFill>
    </fill>
    <fill>
      <patternFill patternType="solid">
        <fgColor theme="0"/>
        <bgColor rgb="FFD3DDEE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3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  <xf numFmtId="0" fontId="17" fillId="6" borderId="0" xfId="1" applyFont="1" applyFill="1" applyAlignment="1">
      <alignment vertical="top" wrapText="1"/>
    </xf>
    <xf numFmtId="0" fontId="17" fillId="5" borderId="0" xfId="1" applyFont="1" applyFill="1" applyAlignment="1">
      <alignment vertical="top" wrapText="1"/>
    </xf>
    <xf numFmtId="0" fontId="1" fillId="6" borderId="0" xfId="0" applyFont="1" applyFill="1" applyAlignment="1">
      <alignment horizontal="left" vertical="top"/>
    </xf>
    <xf numFmtId="0" fontId="1" fillId="6" borderId="0" xfId="0" applyFont="1" applyFill="1" applyAlignment="1">
      <alignment vertical="top" wrapText="1"/>
    </xf>
    <xf numFmtId="0" fontId="1" fillId="7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1" fillId="9" borderId="0" xfId="0" applyFont="1" applyFill="1" applyAlignment="1">
      <alignment horizontal="left" vertical="top"/>
    </xf>
    <xf numFmtId="0" fontId="1" fillId="9" borderId="0" xfId="0" applyFont="1" applyFill="1" applyAlignment="1">
      <alignment vertical="top" wrapText="1"/>
    </xf>
    <xf numFmtId="0" fontId="17" fillId="9" borderId="0" xfId="1" applyFont="1" applyFill="1" applyAlignment="1">
      <alignment vertical="top" wrapText="1"/>
    </xf>
    <xf numFmtId="0" fontId="5" fillId="10" borderId="0" xfId="0" applyFont="1" applyFill="1"/>
    <xf numFmtId="0" fontId="6" fillId="10" borderId="0" xfId="0" applyFont="1" applyFill="1" applyAlignment="1"/>
    <xf numFmtId="165" fontId="1" fillId="3" borderId="0" xfId="0" applyNumberFormat="1" applyFont="1" applyFill="1" applyAlignment="1">
      <alignment vertical="top"/>
    </xf>
    <xf numFmtId="165" fontId="1" fillId="5" borderId="0" xfId="0" applyNumberFormat="1" applyFont="1" applyFill="1" applyAlignment="1">
      <alignment vertical="top"/>
    </xf>
    <xf numFmtId="165" fontId="1" fillId="6" borderId="0" xfId="0" applyNumberFormat="1" applyFont="1" applyFill="1" applyAlignment="1">
      <alignment vertical="top"/>
    </xf>
    <xf numFmtId="165" fontId="1" fillId="9" borderId="0" xfId="0" applyNumberFormat="1" applyFont="1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58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58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58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58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58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57</xdr:row>
      <xdr:rowOff>129540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68684F4E-D234-4BDD-92EA-5E34B1D5F8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57</xdr:row>
      <xdr:rowOff>129540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0C8BDE26-FAB9-4D7E-982A-D3F85C5BB5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57</xdr:row>
      <xdr:rowOff>129540</xdr:rowOff>
    </xdr:to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EEF65C57-BC2D-4F75-88F8-5357B6C351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129540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5CA6BF6C-2C0B-4608-8695-1FEAB3E1A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36169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46</xdr:row>
      <xdr:rowOff>129540</xdr:rowOff>
    </xdr:to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C02B5B5F-CBFC-4685-8CF3-60D3A45770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77317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45</xdr:row>
      <xdr:rowOff>129540</xdr:rowOff>
    </xdr:to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81CA4AA-9DE7-4E2B-9E7A-425ECBCFF6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81889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2FF41330-57BA-4427-822D-0D158AA995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186868B7-D699-454D-A152-E1BA8DA381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3E551A97-2A8D-462C-9D99-7017BCEA32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30" name="AutoShape 3">
          <a:extLst>
            <a:ext uri="{FF2B5EF4-FFF2-40B4-BE49-F238E27FC236}">
              <a16:creationId xmlns:a16="http://schemas.microsoft.com/office/drawing/2014/main" id="{F774CEC8-1D13-46AE-9412-EA82727AF8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31" name="AutoShape 3">
          <a:extLst>
            <a:ext uri="{FF2B5EF4-FFF2-40B4-BE49-F238E27FC236}">
              <a16:creationId xmlns:a16="http://schemas.microsoft.com/office/drawing/2014/main" id="{86D73791-3C5D-4CA1-81D2-DDACB919C8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B311C62E-D790-4FB3-8AE9-A0082B754B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belshop.nl/ProCable-Netwerkkabel-Cat6-U-UTP-0-5-meter-Zwart-68676-K8100SW-0-5-i10232-t24399.html?gclid=Cj0KCQiA7YyCBhD_ARIsALkj54p4Tdz_dUJxcLED4z_PvBrrDb_vt42X1RG-vioydLzJzbe5ANicAHgaAm4REALw_wcB" TargetMode="External"/><Relationship Id="rId13" Type="http://schemas.openxmlformats.org/officeDocument/2006/relationships/hyperlink" Target="https://www.conrad.be/p/osram-fotodiode-5-mm-1100-nm-75-sfh-203-p-154029?utm_campaign=shopping-feed&amp;utm_content=free-google-shopping-clicks&amp;utm_medium=surfaces&amp;utm_source=google&amp;utm_term=154029&amp;vat=true" TargetMode="External"/><Relationship Id="rId18" Type="http://schemas.openxmlformats.org/officeDocument/2006/relationships/hyperlink" Target="https://www.otronic.nl/a-62700212/displays/1602-lcd-blauw-backlight-5v/?gclid=CjwKCAiAkJKCBhAyEiwAKQBCkrPFINKpNfT7BYHvgQrih_pdzxR632sRbExvkM-n1nn1XZlUO5N7SxoC6SkQAvD_BwE" TargetMode="External"/><Relationship Id="rId3" Type="http://schemas.openxmlformats.org/officeDocument/2006/relationships/hyperlink" Target="https://www.gotron.be/assembled-pi-t-cobbler-gpio-breakout-voor-raspberry-pi-low-cost-version-40-pin.html?gclid=Cj0KCQiA7YyCBhD_ARIsALkj54q8bCm-JbJgZpa0efieC9huDhAa1JAL6dtEWb45sX5KKXHZwS3DpnQaAsBNEALw_wcB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www.kiwi-electronics.nl/cat6-networkcable-black-50cm?search=utp&amp;description=true" TargetMode="External"/><Relationship Id="rId12" Type="http://schemas.openxmlformats.org/officeDocument/2006/relationships/hyperlink" Target="https://www.gotron.be/waterproof-ds18b20-digital-temperature-sensor-extras.html" TargetMode="External"/><Relationship Id="rId17" Type="http://schemas.openxmlformats.org/officeDocument/2006/relationships/hyperlink" Target="https://www.bol.com/nl/p/1602-lcd-blauw-backlight-5v-arduino/9300000021257012/?country=BE&amp;Referrer=ADVNLGOO002013-G-120928976848-S-1076696512011-9300000021257012&amp;gclid=CjwKCAiAkJKCBhAyEiwAKQBCknChU8K7JzqDltYtv5n2oHaVv-eDPHyYEe4Vj52U1EGYcZ7ZaJPdiBoCu-IQAvD_BwE" TargetMode="External"/><Relationship Id="rId2" Type="http://schemas.openxmlformats.org/officeDocument/2006/relationships/hyperlink" Target="https://www.bol.com/nl/p/raspberry-pi-4-400-voeding-eu-stekker-usb-c-5-1v-3a-zwart/9200000132655511/?country=BE&amp;Referrer=ADVNLGOO002013-G-118359629187-S-1075852963338-9200000132655511&amp;gclid=Cj0KCQiA7YyCBhD_ARIsALkj54paa8kxHezBpD5I7n4f6UoCo2NLv-BTaFppySyboYQ-_QJ-4R605KAaAicIEALw_wcB" TargetMode="External"/><Relationship Id="rId16" Type="http://schemas.openxmlformats.org/officeDocument/2006/relationships/hyperlink" Target="https://www.seeedstudio.com/Grove-Water-Level-Sensor-10CM-p-4443.html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www.sossolutions.nl/originele-raspberry-pi-foundation-usbc-3a-voeding-zwart?gclid=Cj0KCQiA7YyCBhD_ARIsALkj54rYO6n-jMYIQ-tR1GdAgHu0ewDiocupdQK8obnGGyJRPn7EzViZhF0aAgZgEALw_wcB" TargetMode="External"/><Relationship Id="rId6" Type="http://schemas.openxmlformats.org/officeDocument/2006/relationships/hyperlink" Target="https://www.gotron.be/soldeerloos-breadboard-met-830-ronde-gaten-wit.html?gclid=Cj0KCQiA7YyCBhD_ARIsALkj54p-s8bobNfUrfcYt35g-_ouxMHi0TxIG4U_nYSkPm82ZF7B8UWlblwaAumdEALw_wcB" TargetMode="External"/><Relationship Id="rId11" Type="http://schemas.openxmlformats.org/officeDocument/2006/relationships/hyperlink" Target="https://www.kiwi-electronics.nl/Waterproof-DS18B20-Digital-temperature-sensor-plus-resistor?gclid=Cj0KCQiA7YyCBhD_ARIsALkj54pStRmrgkD-KBpcH-NmmGNDo3zJXUcg_Inb--imUFBW5UDkMEpfqHcaApHbEALw_wcB" TargetMode="External"/><Relationship Id="rId5" Type="http://schemas.openxmlformats.org/officeDocument/2006/relationships/hyperlink" Target="https://www.kiwi-electronics.nl/830-punt-breadboard?search=breadboard&amp;description=true" TargetMode="External"/><Relationship Id="rId15" Type="http://schemas.openxmlformats.org/officeDocument/2006/relationships/hyperlink" Target="https://www.kiwi-electronics.nl/speaker-3-inch-diameter-8-ohm-1-watt?search=speaker&amp;description=true" TargetMode="External"/><Relationship Id="rId10" Type="http://schemas.openxmlformats.org/officeDocument/2006/relationships/hyperlink" Target="https://www.kiwi-electronics.nl/Transcend-16GB-Class-10-MicroSDHC-UHS-1?gclid=Cj0KCQiA7YyCBhD_ARIsALkj54pRF9KpTrNJ7G5nGkZSoIm3dm_l4U3aLekd5rHG9kYnG-FZRy-reuEaAs3REALw_wcB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kiwi-electronics.nl/40-weg-t-cobbler-breakout-board-voor-raspberry-pi-model-b-plus-voorgesoldeerd" TargetMode="External"/><Relationship Id="rId9" Type="http://schemas.openxmlformats.org/officeDocument/2006/relationships/hyperlink" Target="https://www.allekabels.be/micro-sd-kaart/21694/1707297/micro-sd-kaart-16-gb.html?gclid=Cj0KCQiA7YyCBhD_ARIsALkj54pjxPClPBTVOc5G-5-LH8-8NA9tq2Xtj4kuRkkp8MEf7ESOLrandx8aAgFnEALw_wcB" TargetMode="External"/><Relationship Id="rId14" Type="http://schemas.openxmlformats.org/officeDocument/2006/relationships/hyperlink" Target="https://www.fruugo.be/osram-fotodiode-5-mm-1100-nm-75-sfh-203-p/p-5607965-12637292?language=nl&amp;ac=croud&amp;gclid=Cj0KCQiA7YyCBhD_ARIsALkj54rE0ytDXG4B2ClrMLc066FdyNT80Jn0XSnYZze6HpJyN1c8ctAgzyYaAoj1EALw_wcB" TargetMode="External"/><Relationship Id="rId2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showGridLines="0" tabSelected="1" topLeftCell="A37" workbookViewId="0">
      <selection activeCell="J42" sqref="J42"/>
    </sheetView>
  </sheetViews>
  <sheetFormatPr defaultColWidth="15.19921875" defaultRowHeight="15" customHeight="1" x14ac:dyDescent="0.25"/>
  <cols>
    <col min="1" max="1" width="8" style="8" customWidth="1"/>
    <col min="2" max="2" width="24" style="8" customWidth="1"/>
    <col min="3" max="3" width="19.296875" style="8" customWidth="1"/>
    <col min="4" max="4" width="8.69921875" style="8" customWidth="1"/>
    <col min="5" max="5" width="8.19921875" style="8" customWidth="1"/>
    <col min="6" max="6" width="34.296875" style="8" customWidth="1"/>
    <col min="7" max="7" width="24.69921875" style="8" customWidth="1"/>
    <col min="8" max="8" width="6.296875" style="8" customWidth="1"/>
    <col min="9" max="10" width="8.69921875" style="8" customWidth="1"/>
    <col min="11" max="11" width="8.296875" style="8" customWidth="1"/>
    <col min="12" max="12" width="22.69921875" style="8" customWidth="1"/>
    <col min="13" max="13" width="10.19921875" style="8" customWidth="1"/>
    <col min="14" max="14" width="14.296875" style="8" customWidth="1"/>
    <col min="15" max="26" width="8.796875" style="8" customWidth="1"/>
    <col min="27" max="16384" width="15.19921875" style="8"/>
  </cols>
  <sheetData>
    <row r="1" spans="1:26" ht="13.5" customHeight="1" x14ac:dyDescent="0.25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5">
      <c r="A2" s="17"/>
      <c r="B2" s="3" t="s">
        <v>68</v>
      </c>
      <c r="C2" s="17" t="s">
        <v>74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5">
      <c r="A3" s="17"/>
      <c r="B3" s="3" t="s">
        <v>70</v>
      </c>
      <c r="C3" s="17" t="s">
        <v>75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5">
      <c r="A4" s="17"/>
      <c r="B4" s="3" t="s">
        <v>69</v>
      </c>
      <c r="C4" s="17" t="s">
        <v>76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5">
      <c r="A5" s="7"/>
      <c r="B5" s="3" t="s">
        <v>71</v>
      </c>
      <c r="C5" s="11" t="s">
        <v>73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5">
      <c r="A6" s="7"/>
      <c r="B6" s="3" t="s">
        <v>1</v>
      </c>
      <c r="C6" s="16"/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5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5">
      <c r="A8" s="7"/>
      <c r="B8" s="3" t="s">
        <v>3</v>
      </c>
      <c r="C8" s="20">
        <f>BillOfMaterials!$E$42</f>
        <v>29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5">
      <c r="A9" s="7"/>
      <c r="B9" s="3" t="s">
        <v>4</v>
      </c>
      <c r="C9" s="62">
        <f>BillOfMaterials!$J$42</f>
        <v>148.44999999999993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5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9">
        <v>1</v>
      </c>
      <c r="B15" s="28" t="s">
        <v>79</v>
      </c>
      <c r="C15" s="28" t="s">
        <v>78</v>
      </c>
      <c r="D15" s="28"/>
      <c r="E15" s="1">
        <v>1</v>
      </c>
      <c r="F15" s="68" t="s">
        <v>80</v>
      </c>
      <c r="G15" s="68" t="s">
        <v>81</v>
      </c>
      <c r="H15" s="1">
        <v>1</v>
      </c>
      <c r="I15" s="79">
        <v>41.95</v>
      </c>
      <c r="J15" s="65">
        <f>BillOfMaterials!$E15*BillOfMaterials!$I15</f>
        <v>41.95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6">
        <v>2</v>
      </c>
      <c r="B16" s="35" t="s">
        <v>84</v>
      </c>
      <c r="C16" s="35" t="s">
        <v>83</v>
      </c>
      <c r="D16" s="35"/>
      <c r="E16" s="37">
        <v>1</v>
      </c>
      <c r="F16" s="69" t="s">
        <v>82</v>
      </c>
      <c r="G16" s="69" t="s">
        <v>85</v>
      </c>
      <c r="H16" s="37">
        <v>1</v>
      </c>
      <c r="I16" s="80">
        <v>15.5</v>
      </c>
      <c r="J16" s="65">
        <f>BillOfMaterials!$E16*BillOfMaterials!$I16</f>
        <v>15.5</v>
      </c>
      <c r="K16" s="6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9">
        <v>3</v>
      </c>
      <c r="B17" s="28" t="s">
        <v>87</v>
      </c>
      <c r="C17" s="28" t="s">
        <v>88</v>
      </c>
      <c r="D17" s="28"/>
      <c r="E17" s="1">
        <v>1</v>
      </c>
      <c r="F17" s="68" t="s">
        <v>86</v>
      </c>
      <c r="G17" s="68" t="s">
        <v>89</v>
      </c>
      <c r="H17" s="1">
        <v>1</v>
      </c>
      <c r="I17" s="79">
        <v>8.9499999999999993</v>
      </c>
      <c r="J17" s="65">
        <f>BillOfMaterials!$E17*BillOfMaterials!$I17</f>
        <v>8.9499999999999993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6">
        <v>4</v>
      </c>
      <c r="B18" s="35" t="s">
        <v>92</v>
      </c>
      <c r="C18" s="35" t="s">
        <v>93</v>
      </c>
      <c r="D18" s="35"/>
      <c r="E18" s="37">
        <v>1</v>
      </c>
      <c r="F18" s="69" t="s">
        <v>90</v>
      </c>
      <c r="G18" s="69" t="s">
        <v>91</v>
      </c>
      <c r="H18" s="37">
        <v>1</v>
      </c>
      <c r="I18" s="80">
        <v>6.75</v>
      </c>
      <c r="J18" s="65">
        <f>BillOfMaterials!$E18*BillOfMaterials!$I18</f>
        <v>6.75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9">
        <v>5</v>
      </c>
      <c r="B19" s="28" t="s">
        <v>94</v>
      </c>
      <c r="C19" s="28" t="s">
        <v>95</v>
      </c>
      <c r="D19" s="28"/>
      <c r="E19" s="1">
        <v>1</v>
      </c>
      <c r="F19" s="68" t="s">
        <v>97</v>
      </c>
      <c r="G19" s="68" t="s">
        <v>98</v>
      </c>
      <c r="H19" s="1">
        <v>1</v>
      </c>
      <c r="I19" s="79">
        <v>1.95</v>
      </c>
      <c r="J19" s="65">
        <f>BillOfMaterials!$E19*BillOfMaterials!$I19</f>
        <v>1.95</v>
      </c>
      <c r="K19" s="6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6">
        <v>6</v>
      </c>
      <c r="B20" s="35" t="s">
        <v>96</v>
      </c>
      <c r="C20" s="35" t="s">
        <v>99</v>
      </c>
      <c r="D20" s="35"/>
      <c r="E20" s="37">
        <v>1</v>
      </c>
      <c r="F20" s="69" t="s">
        <v>100</v>
      </c>
      <c r="G20" s="69" t="s">
        <v>101</v>
      </c>
      <c r="H20" s="37">
        <v>1</v>
      </c>
      <c r="I20" s="80">
        <v>9.99</v>
      </c>
      <c r="J20" s="65">
        <f>BillOfMaterials!$E20*BillOfMaterials!$I20</f>
        <v>9.99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9">
        <v>7</v>
      </c>
      <c r="B21" s="28" t="s">
        <v>77</v>
      </c>
      <c r="C21" s="28" t="s">
        <v>104</v>
      </c>
      <c r="D21" s="28"/>
      <c r="E21" s="1">
        <v>1</v>
      </c>
      <c r="F21" s="68" t="s">
        <v>102</v>
      </c>
      <c r="G21" s="68" t="s">
        <v>103</v>
      </c>
      <c r="H21" s="1">
        <v>1</v>
      </c>
      <c r="I21" s="79">
        <v>11.91</v>
      </c>
      <c r="J21" s="65">
        <f>BillOfMaterials!$E21*BillOfMaterials!$I21</f>
        <v>11.91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6">
        <v>8</v>
      </c>
      <c r="B22" s="35" t="s">
        <v>167</v>
      </c>
      <c r="C22" s="35" t="s">
        <v>105</v>
      </c>
      <c r="D22" s="35"/>
      <c r="E22" s="37">
        <v>2</v>
      </c>
      <c r="F22" s="69" t="s">
        <v>106</v>
      </c>
      <c r="G22" s="69" t="s">
        <v>107</v>
      </c>
      <c r="H22" s="37">
        <v>1</v>
      </c>
      <c r="I22" s="80">
        <v>0.85</v>
      </c>
      <c r="J22" s="65">
        <f>BillOfMaterials!$E22*BillOfMaterials!$I22</f>
        <v>1.7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9">
        <v>9</v>
      </c>
      <c r="B23" s="28" t="s">
        <v>108</v>
      </c>
      <c r="C23" s="28" t="s">
        <v>109</v>
      </c>
      <c r="D23" s="28"/>
      <c r="E23" s="1">
        <v>1</v>
      </c>
      <c r="F23" s="68" t="s">
        <v>110</v>
      </c>
      <c r="G23" s="68" t="s">
        <v>111</v>
      </c>
      <c r="H23" s="1">
        <v>1</v>
      </c>
      <c r="I23" s="79">
        <v>1.95</v>
      </c>
      <c r="J23" s="65">
        <f>BillOfMaterials!$E23*BillOfMaterials!$I23</f>
        <v>1.95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6">
        <v>10</v>
      </c>
      <c r="B24" s="35" t="s">
        <v>158</v>
      </c>
      <c r="C24" s="35" t="s">
        <v>159</v>
      </c>
      <c r="D24" s="35"/>
      <c r="E24" s="37">
        <v>1</v>
      </c>
      <c r="F24" s="69" t="s">
        <v>157</v>
      </c>
      <c r="G24" s="69" t="s">
        <v>160</v>
      </c>
      <c r="H24" s="37">
        <v>1</v>
      </c>
      <c r="I24" s="80">
        <v>8.9499999999999993</v>
      </c>
      <c r="J24" s="65">
        <f>BillOfMaterials!$E24*BillOfMaterials!$I24</f>
        <v>8.9499999999999993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9">
        <v>11</v>
      </c>
      <c r="B25" s="28" t="s">
        <v>112</v>
      </c>
      <c r="C25" s="28" t="s">
        <v>113</v>
      </c>
      <c r="D25" s="28"/>
      <c r="E25" s="1">
        <v>3</v>
      </c>
      <c r="F25" s="68" t="s">
        <v>155</v>
      </c>
      <c r="G25" s="68" t="s">
        <v>156</v>
      </c>
      <c r="H25" s="1">
        <v>1</v>
      </c>
      <c r="I25" s="79">
        <v>3.99</v>
      </c>
      <c r="J25" s="65">
        <f>BillOfMaterials!$E25*BillOfMaterials!$I25</f>
        <v>11.97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6">
        <v>12</v>
      </c>
      <c r="B26" s="35" t="s">
        <v>116</v>
      </c>
      <c r="C26" s="35" t="s">
        <v>117</v>
      </c>
      <c r="D26" s="35"/>
      <c r="E26" s="73">
        <v>1</v>
      </c>
      <c r="F26" s="69" t="s">
        <v>115</v>
      </c>
      <c r="G26" s="69" t="s">
        <v>114</v>
      </c>
      <c r="H26" s="73">
        <v>1</v>
      </c>
      <c r="I26" s="80">
        <v>3.19</v>
      </c>
      <c r="J26" s="65">
        <f>BillOfMaterials!$E26*BillOfMaterials!$I26</f>
        <v>3.19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70">
        <v>13</v>
      </c>
      <c r="B27" s="71" t="s">
        <v>118</v>
      </c>
      <c r="C27" s="71" t="s">
        <v>119</v>
      </c>
      <c r="D27" s="71"/>
      <c r="E27" s="72">
        <v>4</v>
      </c>
      <c r="F27" s="68" t="s">
        <v>120</v>
      </c>
      <c r="G27" s="68" t="s">
        <v>121</v>
      </c>
      <c r="H27" s="1">
        <v>1</v>
      </c>
      <c r="I27" s="81">
        <v>0.2</v>
      </c>
      <c r="J27" s="65">
        <f>BillOfMaterials!$E27*BillOfMaterials!$I27</f>
        <v>0.8</v>
      </c>
      <c r="K27" s="6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74">
        <v>14</v>
      </c>
      <c r="B28" s="75" t="s">
        <v>122</v>
      </c>
      <c r="C28" s="75" t="s">
        <v>123</v>
      </c>
      <c r="D28" s="75"/>
      <c r="E28" s="73">
        <v>1</v>
      </c>
      <c r="F28" s="76" t="s">
        <v>124</v>
      </c>
      <c r="G28" s="76" t="s">
        <v>125</v>
      </c>
      <c r="H28" s="73">
        <v>10</v>
      </c>
      <c r="I28" s="82">
        <v>1.2</v>
      </c>
      <c r="J28" s="65">
        <f>BillOfMaterials!$E28*BillOfMaterials!$I28</f>
        <v>1.2</v>
      </c>
      <c r="K28" s="6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70">
        <v>15</v>
      </c>
      <c r="B29" s="71" t="s">
        <v>126</v>
      </c>
      <c r="C29" s="71" t="s">
        <v>127</v>
      </c>
      <c r="D29" s="71"/>
      <c r="E29" s="72">
        <v>1</v>
      </c>
      <c r="F29" s="68" t="s">
        <v>128</v>
      </c>
      <c r="G29" s="68" t="s">
        <v>129</v>
      </c>
      <c r="H29" s="1">
        <v>10</v>
      </c>
      <c r="I29" s="81">
        <v>0.49</v>
      </c>
      <c r="J29" s="65">
        <f>BillOfMaterials!$E29*BillOfMaterials!$I29</f>
        <v>0.49</v>
      </c>
      <c r="K29" s="6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74">
        <v>16</v>
      </c>
      <c r="B30" s="75" t="s">
        <v>134</v>
      </c>
      <c r="C30" s="75" t="s">
        <v>136</v>
      </c>
      <c r="D30" s="75"/>
      <c r="E30" s="73">
        <v>1</v>
      </c>
      <c r="F30" s="76" t="s">
        <v>135</v>
      </c>
      <c r="G30" s="76" t="s">
        <v>137</v>
      </c>
      <c r="H30" s="73">
        <v>10</v>
      </c>
      <c r="I30" s="82">
        <v>0.49</v>
      </c>
      <c r="J30" s="65">
        <f>BillOfMaterials!$E30*BillOfMaterials!$I30</f>
        <v>0.49</v>
      </c>
      <c r="K30" s="6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49.5" customHeight="1" x14ac:dyDescent="0.25">
      <c r="A31" s="70">
        <v>17</v>
      </c>
      <c r="B31" s="71" t="s">
        <v>130</v>
      </c>
      <c r="C31" s="71" t="s">
        <v>132</v>
      </c>
      <c r="D31" s="71"/>
      <c r="E31" s="72">
        <v>1</v>
      </c>
      <c r="F31" s="68" t="s">
        <v>131</v>
      </c>
      <c r="G31" s="68" t="s">
        <v>133</v>
      </c>
      <c r="H31" s="1">
        <v>40</v>
      </c>
      <c r="I31" s="81">
        <v>1</v>
      </c>
      <c r="J31" s="65">
        <f>BillOfMaterials!$E31*BillOfMaterials!$I31</f>
        <v>1</v>
      </c>
      <c r="K31" s="6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49.5" customHeight="1" x14ac:dyDescent="0.25">
      <c r="A32" s="74">
        <v>18</v>
      </c>
      <c r="B32" s="75" t="s">
        <v>138</v>
      </c>
      <c r="C32" s="75" t="s">
        <v>143</v>
      </c>
      <c r="D32" s="75"/>
      <c r="E32" s="73">
        <v>1</v>
      </c>
      <c r="F32" s="76" t="s">
        <v>139</v>
      </c>
      <c r="G32" s="76" t="s">
        <v>146</v>
      </c>
      <c r="H32" s="73">
        <v>1</v>
      </c>
      <c r="I32" s="82">
        <v>0.2</v>
      </c>
      <c r="J32" s="65">
        <f>BillOfMaterials!$E32*BillOfMaterials!$I32</f>
        <v>0.2</v>
      </c>
      <c r="K32" s="6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49.5" customHeight="1" x14ac:dyDescent="0.25">
      <c r="A33" s="70">
        <v>19</v>
      </c>
      <c r="B33" s="71" t="s">
        <v>140</v>
      </c>
      <c r="C33" s="71" t="s">
        <v>143</v>
      </c>
      <c r="D33" s="71"/>
      <c r="E33" s="72">
        <v>1</v>
      </c>
      <c r="F33" s="68" t="s">
        <v>141</v>
      </c>
      <c r="G33" s="68" t="s">
        <v>147</v>
      </c>
      <c r="H33" s="72">
        <v>1</v>
      </c>
      <c r="I33" s="81">
        <v>0.2</v>
      </c>
      <c r="J33" s="65">
        <f>BillOfMaterials!$E33*BillOfMaterials!$I33</f>
        <v>0.2</v>
      </c>
      <c r="K33" s="6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49.5" customHeight="1" x14ac:dyDescent="0.25">
      <c r="A34" s="74">
        <v>20</v>
      </c>
      <c r="B34" s="75" t="s">
        <v>142</v>
      </c>
      <c r="C34" s="75" t="s">
        <v>143</v>
      </c>
      <c r="D34" s="75"/>
      <c r="E34" s="73">
        <v>1</v>
      </c>
      <c r="F34" s="76" t="s">
        <v>144</v>
      </c>
      <c r="G34" s="76" t="s">
        <v>145</v>
      </c>
      <c r="H34" s="73">
        <v>1</v>
      </c>
      <c r="I34" s="82">
        <v>0.2</v>
      </c>
      <c r="J34" s="65">
        <f>BillOfMaterials!$E34*BillOfMaterials!$I34</f>
        <v>0.2</v>
      </c>
      <c r="K34" s="6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49.5" customHeight="1" x14ac:dyDescent="0.25">
      <c r="A35" s="70">
        <v>21</v>
      </c>
      <c r="B35" s="71" t="s">
        <v>148</v>
      </c>
      <c r="C35" s="71" t="s">
        <v>149</v>
      </c>
      <c r="D35" s="71"/>
      <c r="E35" s="72">
        <v>1</v>
      </c>
      <c r="F35" s="68" t="s">
        <v>150</v>
      </c>
      <c r="G35" s="68" t="s">
        <v>154</v>
      </c>
      <c r="H35" s="72">
        <v>10</v>
      </c>
      <c r="I35" s="81">
        <v>2.95</v>
      </c>
      <c r="J35" s="65">
        <f>BillOfMaterials!$E35*BillOfMaterials!$I35</f>
        <v>2.95</v>
      </c>
      <c r="K35" s="6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49.5" customHeight="1" x14ac:dyDescent="0.25">
      <c r="A36" s="74">
        <v>22</v>
      </c>
      <c r="B36" s="75" t="s">
        <v>151</v>
      </c>
      <c r="C36" s="75" t="s">
        <v>149</v>
      </c>
      <c r="D36" s="75"/>
      <c r="E36" s="73">
        <v>1</v>
      </c>
      <c r="F36" s="76" t="s">
        <v>152</v>
      </c>
      <c r="G36" s="76" t="s">
        <v>153</v>
      </c>
      <c r="H36" s="73">
        <v>10</v>
      </c>
      <c r="I36" s="82">
        <v>2.95</v>
      </c>
      <c r="J36" s="65">
        <f>BillOfMaterials!$E36*BillOfMaterials!$I36</f>
        <v>2.95</v>
      </c>
      <c r="K36" s="6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49.5" customHeight="1" x14ac:dyDescent="0.25">
      <c r="A37" s="70">
        <v>23</v>
      </c>
      <c r="B37" s="71" t="s">
        <v>161</v>
      </c>
      <c r="C37" s="71" t="s">
        <v>162</v>
      </c>
      <c r="D37" s="71"/>
      <c r="E37" s="72">
        <v>1</v>
      </c>
      <c r="F37" s="68" t="s">
        <v>163</v>
      </c>
      <c r="G37" s="68" t="s">
        <v>164</v>
      </c>
      <c r="H37" s="72">
        <v>5</v>
      </c>
      <c r="I37" s="81">
        <v>3.5</v>
      </c>
      <c r="J37" s="65">
        <f>BillOfMaterials!$E37*BillOfMaterials!$I37</f>
        <v>3.5</v>
      </c>
      <c r="K37" s="6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s="78" customFormat="1" ht="49.5" customHeight="1" x14ac:dyDescent="0.25">
      <c r="A38" s="74">
        <v>24</v>
      </c>
      <c r="B38" s="75" t="s">
        <v>165</v>
      </c>
      <c r="C38" s="75" t="s">
        <v>166</v>
      </c>
      <c r="D38" s="75"/>
      <c r="E38" s="73">
        <v>1</v>
      </c>
      <c r="F38" s="76" t="s">
        <v>174</v>
      </c>
      <c r="G38" s="76" t="s">
        <v>175</v>
      </c>
      <c r="H38" s="73">
        <v>1</v>
      </c>
      <c r="I38" s="82">
        <v>2.67</v>
      </c>
      <c r="J38" s="65">
        <f>BillOfMaterials!$E38*BillOfMaterials!$I38</f>
        <v>2.67</v>
      </c>
      <c r="K38" s="66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 ht="49.5" customHeight="1" x14ac:dyDescent="0.25">
      <c r="A39" s="70">
        <v>25</v>
      </c>
      <c r="B39" s="71" t="s">
        <v>168</v>
      </c>
      <c r="C39" s="71" t="s">
        <v>169</v>
      </c>
      <c r="D39" s="71"/>
      <c r="E39" s="72">
        <v>1</v>
      </c>
      <c r="F39" s="68" t="s">
        <v>176</v>
      </c>
      <c r="G39" s="68" t="s">
        <v>177</v>
      </c>
      <c r="H39" s="72">
        <v>1</v>
      </c>
      <c r="I39" s="81">
        <v>0.75</v>
      </c>
      <c r="J39" s="65">
        <f>BillOfMaterials!$E39*BillOfMaterials!$I39</f>
        <v>0.75</v>
      </c>
      <c r="K39" s="6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s="78" customFormat="1" ht="49.5" customHeight="1" x14ac:dyDescent="0.25">
      <c r="A40" s="74">
        <v>26</v>
      </c>
      <c r="B40" s="75" t="s">
        <v>171</v>
      </c>
      <c r="C40" s="75" t="s">
        <v>170</v>
      </c>
      <c r="D40" s="75"/>
      <c r="E40" s="73">
        <v>1</v>
      </c>
      <c r="F40" s="76" t="s">
        <v>178</v>
      </c>
      <c r="G40" s="76" t="s">
        <v>179</v>
      </c>
      <c r="H40" s="73">
        <v>1</v>
      </c>
      <c r="I40" s="82">
        <v>0.39</v>
      </c>
      <c r="J40" s="65">
        <f>BillOfMaterials!$E40*BillOfMaterials!$I40</f>
        <v>0.39</v>
      </c>
      <c r="K40" s="66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 ht="49.5" customHeight="1" x14ac:dyDescent="0.25">
      <c r="A41" s="70">
        <v>27</v>
      </c>
      <c r="B41" s="71" t="s">
        <v>172</v>
      </c>
      <c r="C41" s="71" t="s">
        <v>173</v>
      </c>
      <c r="D41" s="71"/>
      <c r="E41" s="72">
        <v>1</v>
      </c>
      <c r="F41" s="68" t="s">
        <v>180</v>
      </c>
      <c r="G41" s="68" t="s">
        <v>181</v>
      </c>
      <c r="H41" s="72">
        <v>1</v>
      </c>
      <c r="I41" s="81">
        <v>5.9</v>
      </c>
      <c r="J41" s="65">
        <f>BillOfMaterials!$E41*BillOfMaterials!$I41</f>
        <v>5.9</v>
      </c>
      <c r="K41" s="6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5">
      <c r="A42" s="41"/>
      <c r="B42" s="41" t="s">
        <v>16</v>
      </c>
      <c r="C42" s="41"/>
      <c r="D42" s="41"/>
      <c r="E42" s="42">
        <f>SUBTOTAL(109,BillOfMaterials!$E$15:$E$37)</f>
        <v>29</v>
      </c>
      <c r="F42" s="42"/>
      <c r="G42" s="42"/>
      <c r="H42" s="42"/>
      <c r="I42" s="43"/>
      <c r="J42" s="67">
        <f>SUBTOTAL(109,BillOfMaterials!$J$15:$J$41)</f>
        <v>148.44999999999993</v>
      </c>
      <c r="K42" s="6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7"/>
      <c r="F43" s="7"/>
      <c r="G43" s="7"/>
      <c r="H43" s="17"/>
      <c r="I43" s="1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7"/>
      <c r="F44" s="7"/>
      <c r="G44" s="7"/>
      <c r="H44" s="17"/>
      <c r="I44" s="1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7"/>
      <c r="F45" s="7"/>
      <c r="G45" s="7"/>
      <c r="H45" s="17"/>
      <c r="I45" s="1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17"/>
      <c r="F991" s="17"/>
      <c r="G991" s="17"/>
      <c r="H991" s="17"/>
      <c r="I991" s="17"/>
      <c r="J991" s="7"/>
      <c r="K991" s="7"/>
      <c r="L991" s="1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17"/>
      <c r="F992" s="17"/>
      <c r="G992" s="17"/>
      <c r="H992" s="17"/>
      <c r="I992" s="17"/>
      <c r="J992" s="7"/>
      <c r="K992" s="7"/>
      <c r="L992" s="1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17"/>
      <c r="F993" s="17"/>
      <c r="G993" s="17"/>
      <c r="H993" s="17"/>
      <c r="I993" s="17"/>
      <c r="J993" s="7"/>
      <c r="K993" s="7"/>
      <c r="L993" s="1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17"/>
      <c r="F994" s="17"/>
      <c r="G994" s="17"/>
      <c r="H994" s="17"/>
      <c r="I994" s="17"/>
      <c r="J994" s="7"/>
      <c r="K994" s="7"/>
      <c r="L994" s="1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17"/>
      <c r="F995" s="17"/>
      <c r="G995" s="17"/>
      <c r="H995" s="17"/>
      <c r="I995" s="17"/>
      <c r="J995" s="7"/>
      <c r="K995" s="7"/>
      <c r="L995" s="1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17"/>
      <c r="F996" s="17"/>
      <c r="G996" s="17"/>
      <c r="H996" s="17"/>
      <c r="I996" s="17"/>
      <c r="J996" s="7"/>
      <c r="K996" s="7"/>
      <c r="L996" s="1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17"/>
      <c r="F997" s="17"/>
      <c r="G997" s="17"/>
      <c r="H997" s="17"/>
      <c r="I997" s="17"/>
      <c r="J997" s="7"/>
      <c r="K997" s="7"/>
      <c r="L997" s="1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17"/>
      <c r="F998" s="17"/>
      <c r="G998" s="17"/>
      <c r="H998" s="17"/>
      <c r="I998" s="17"/>
      <c r="J998" s="7"/>
      <c r="K998" s="7"/>
      <c r="L998" s="1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17"/>
      <c r="F999" s="17"/>
      <c r="G999" s="17"/>
      <c r="H999" s="17"/>
      <c r="I999" s="17"/>
      <c r="J999" s="7"/>
      <c r="K999" s="7"/>
      <c r="L999" s="1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17"/>
      <c r="F1000" s="17"/>
      <c r="G1000" s="17"/>
      <c r="H1000" s="17"/>
      <c r="I1000" s="17"/>
      <c r="J1000" s="7"/>
      <c r="K1000" s="7"/>
      <c r="L1000" s="1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3.5" customHeight="1" x14ac:dyDescent="0.25">
      <c r="A1001" s="17"/>
      <c r="B1001" s="7"/>
      <c r="C1001" s="7"/>
      <c r="D1001" s="7"/>
      <c r="E1001" s="17"/>
      <c r="F1001" s="17"/>
      <c r="G1001" s="17"/>
      <c r="H1001" s="17"/>
      <c r="I1001" s="17"/>
      <c r="J1001" s="7"/>
      <c r="K1001" s="7"/>
      <c r="L1001" s="1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3.5" customHeight="1" x14ac:dyDescent="0.25">
      <c r="A1002" s="17"/>
      <c r="B1002" s="7"/>
      <c r="C1002" s="7"/>
      <c r="D1002" s="7"/>
      <c r="E1002" s="17"/>
      <c r="F1002" s="17"/>
      <c r="G1002" s="17"/>
      <c r="H1002" s="17"/>
      <c r="I1002" s="17"/>
      <c r="J1002" s="7"/>
      <c r="K1002" s="7"/>
      <c r="L1002" s="1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3.5" customHeight="1" x14ac:dyDescent="0.25">
      <c r="A1003" s="17"/>
      <c r="B1003" s="7"/>
      <c r="C1003" s="7"/>
      <c r="D1003" s="7"/>
      <c r="E1003" s="17"/>
      <c r="F1003" s="17"/>
      <c r="G1003" s="17"/>
      <c r="H1003" s="17"/>
      <c r="I1003" s="17"/>
      <c r="J1003" s="7"/>
      <c r="K1003" s="7"/>
      <c r="L1003" s="1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3.5" customHeight="1" x14ac:dyDescent="0.25">
      <c r="A1004" s="17"/>
      <c r="B1004" s="7"/>
      <c r="C1004" s="7"/>
      <c r="D1004" s="7"/>
      <c r="E1004" s="17"/>
      <c r="F1004" s="17"/>
      <c r="G1004" s="17"/>
      <c r="H1004" s="17"/>
      <c r="I1004" s="17"/>
      <c r="J1004" s="7"/>
      <c r="K1004" s="7"/>
      <c r="L1004" s="1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3.5" customHeight="1" x14ac:dyDescent="0.25">
      <c r="A1005" s="17"/>
      <c r="B1005" s="7"/>
      <c r="C1005" s="7"/>
      <c r="D1005" s="7"/>
      <c r="E1005" s="17"/>
      <c r="F1005" s="17"/>
      <c r="G1005" s="17"/>
      <c r="H1005" s="17"/>
      <c r="I1005" s="17"/>
      <c r="J1005" s="7"/>
      <c r="K1005" s="7"/>
      <c r="L1005" s="1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3.5" customHeight="1" x14ac:dyDescent="0.25">
      <c r="A1006" s="17"/>
      <c r="B1006" s="7"/>
      <c r="C1006" s="7"/>
      <c r="D1006" s="7"/>
      <c r="E1006" s="17"/>
      <c r="F1006" s="17"/>
      <c r="G1006" s="17"/>
      <c r="H1006" s="17"/>
      <c r="I1006" s="17"/>
      <c r="J1006" s="7"/>
      <c r="K1006" s="7"/>
      <c r="L1006" s="1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</sheetData>
  <hyperlinks>
    <hyperlink ref="F16" r:id="rId1" xr:uid="{4EE96D07-FC2C-4439-8EFC-DD307BC1AE31}"/>
    <hyperlink ref="G16" r:id="rId2" display="https://www.bol.com/nl/p/raspberry-pi-4-400-voeding-eu-stekker-usb-c-5-1v-3a-zwart/9200000132655511/?country=BE&amp;Referrer=ADVNLGOO002013-G-118359629187-S-1075852963338-9200000132655511&amp;gclid=Cj0KCQiA7YyCBhD_ARIsALkj54paa8kxHezBpD5I7n4f6UoCo2NLv-BTaFppySyboYQ-_QJ-4R605KAaAicIEALw_wcB " xr:uid="{9884637B-F971-4501-BF41-2A4BFE103FC3}"/>
    <hyperlink ref="F17" r:id="rId3" xr:uid="{38E45DC0-0AF4-41CE-B54D-C9D0C12CF034}"/>
    <hyperlink ref="G17" r:id="rId4" xr:uid="{38AB7139-667D-47F9-98E9-695892EED39B}"/>
    <hyperlink ref="F18" r:id="rId5" xr:uid="{97B867D9-09B0-4304-B9F0-C3185A110737}"/>
    <hyperlink ref="G18" r:id="rId6" xr:uid="{41BB84D9-244C-458F-9C71-5F62067B3309}"/>
    <hyperlink ref="F19" r:id="rId7" xr:uid="{0F80A01A-D84D-42E6-A39E-0D7F6FFCAB9A}"/>
    <hyperlink ref="G19" r:id="rId8" xr:uid="{0012D3E5-F327-4CE8-8D34-176997FBF804}"/>
    <hyperlink ref="F20" r:id="rId9" xr:uid="{89FF4387-6CB9-44C4-BCE1-9A56D4CBE891}"/>
    <hyperlink ref="G20" r:id="rId10" xr:uid="{0E60682C-3EE9-4D44-88DE-8166C7696D2D}"/>
    <hyperlink ref="F21" r:id="rId11" xr:uid="{EC103A0E-DB3F-4C97-897F-7C7C26DB1A3F}"/>
    <hyperlink ref="G21" r:id="rId12" xr:uid="{BA6D5A34-F991-4EEA-9D61-F5350C210769}"/>
    <hyperlink ref="F22" r:id="rId13" xr:uid="{1D7C5AAB-9BB7-4D7F-814B-A6050DA61C44}"/>
    <hyperlink ref="G22" r:id="rId14" xr:uid="{1BCDD12D-EAC0-49FE-BD12-ABF5597C39C7}"/>
    <hyperlink ref="F23" r:id="rId15" xr:uid="{622AF04E-7658-489F-969A-2017547351FB}"/>
    <hyperlink ref="F24" r:id="rId16" xr:uid="{75915C4E-C079-4D8E-83C6-019967E9F839}"/>
    <hyperlink ref="G26" r:id="rId17" display="https://www.bol.com/nl/p/1602-lcd-blauw-backlight-5v-arduino/9300000021257012/?country=BE&amp;Referrer=ADVNLGOO002013-G-120928976848-S-1076696512011-9300000021257012&amp;gclid=CjwKCAiAkJKCBhAyEiwAKQBCknChU8K7JzqDltYtv5n2oHaVv-eDPHyYEe4Vj52U1EGYcZ7ZaJPdiBoCu-IQAvD_BwE" xr:uid="{50205E30-D0FF-46D2-8E05-182AD8529DF1}"/>
    <hyperlink ref="F26" r:id="rId18" xr:uid="{A3AD312C-ECFB-4FE7-A564-AD5665FF0E6A}"/>
  </hyperlinks>
  <pageMargins left="0.7" right="0.7" top="0.75" bottom="0.75" header="0.3" footer="0.3"/>
  <pageSetup paperSize="9" orientation="portrait" horizontalDpi="4294967295" verticalDpi="4294967295" r:id="rId19"/>
  <drawing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9921875" defaultRowHeight="15" customHeight="1" x14ac:dyDescent="0.25"/>
  <cols>
    <col min="1" max="1" width="11.796875" style="8" customWidth="1"/>
    <col min="2" max="2" width="44.19921875" style="8" customWidth="1"/>
    <col min="3" max="3" width="20.69921875" style="8" customWidth="1"/>
    <col min="4" max="26" width="8.796875" style="8" customWidth="1"/>
    <col min="27" max="16384" width="15.19921875" style="8"/>
  </cols>
  <sheetData>
    <row r="1" spans="1:26" ht="21.75" customHeight="1" x14ac:dyDescent="0.4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5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5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5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5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5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5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5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5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5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5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5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5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5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5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5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5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5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5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5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5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5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5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5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5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defaultColWidth="15.19921875" defaultRowHeight="15" customHeight="1" x14ac:dyDescent="0.25"/>
  <cols>
    <col min="1" max="1" width="9.69921875" style="8" customWidth="1"/>
    <col min="2" max="3" width="7.5" style="8" customWidth="1"/>
    <col min="4" max="4" width="18.69921875" style="8" customWidth="1"/>
    <col min="5" max="5" width="14.69921875" style="8" customWidth="1"/>
    <col min="6" max="6" width="6.296875" style="8" customWidth="1"/>
    <col min="7" max="9" width="11.69921875" style="8" customWidth="1"/>
    <col min="10" max="10" width="6.19921875" style="8" customWidth="1"/>
    <col min="11" max="11" width="11.796875" style="8" customWidth="1"/>
    <col min="12" max="12" width="8.69921875" style="8" customWidth="1"/>
    <col min="13" max="14" width="8.296875" style="8" customWidth="1"/>
    <col min="15" max="15" width="23.69921875" style="8" customWidth="1"/>
    <col min="16" max="16" width="13" style="8" customWidth="1"/>
    <col min="17" max="17" width="10.5" style="8" customWidth="1"/>
    <col min="18" max="18" width="9" style="8" customWidth="1"/>
    <col min="19" max="19" width="14.296875" style="8" customWidth="1"/>
    <col min="20" max="26" width="8.796875" style="8" customWidth="1"/>
    <col min="27" max="16384" width="15.19921875" style="8"/>
  </cols>
  <sheetData>
    <row r="1" spans="1:26" ht="27" customHeight="1" x14ac:dyDescent="0.25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5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5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5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5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5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5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5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5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5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5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5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</cp:lastModifiedBy>
  <dcterms:modified xsi:type="dcterms:W3CDTF">2021-05-22T08:28:07Z</dcterms:modified>
</cp:coreProperties>
</file>