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s\GitHub\tennis_atp\"/>
    </mc:Choice>
  </mc:AlternateContent>
  <xr:revisionPtr revIDLastSave="0" documentId="13_ncr:1_{258A9560-ABA9-427D-9745-2B8983470AB3}" xr6:coauthVersionLast="47" xr6:coauthVersionMax="47" xr10:uidLastSave="{00000000-0000-0000-0000-000000000000}"/>
  <bookViews>
    <workbookView xWindow="22932" yWindow="-108" windowWidth="23256" windowHeight="12576" activeTab="3" xr2:uid="{700CA359-BF65-4973-B60F-B8D0D1D5CE78}"/>
  </bookViews>
  <sheets>
    <sheet name="Sheet2" sheetId="4" r:id="rId1"/>
    <sheet name="Sheet4" sheetId="5" r:id="rId2"/>
    <sheet name="Sheet5" sheetId="6" r:id="rId3"/>
    <sheet name="Sheet1" sheetId="1" r:id="rId4"/>
    <sheet name="Sheet3" sheetId="3" r:id="rId5"/>
  </sheets>
  <definedNames>
    <definedName name="_xlnm._FilterDatabase" localSheetId="3" hidden="1">Sheet1!$A$1:$P$580</definedName>
    <definedName name="_xlnm._FilterDatabase" localSheetId="4" hidden="1">Sheet3!$A$1:$O$199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N5" i="1" s="1"/>
  <c r="M5" i="1"/>
  <c r="L6" i="1"/>
  <c r="N6" i="1" s="1"/>
  <c r="M6" i="1"/>
  <c r="L7" i="1"/>
  <c r="M7" i="1"/>
  <c r="N7" i="1"/>
  <c r="L8" i="1"/>
  <c r="M8" i="1"/>
  <c r="N8" i="1"/>
  <c r="L9" i="1"/>
  <c r="N9" i="1" s="1"/>
  <c r="M9" i="1"/>
  <c r="L10" i="1"/>
  <c r="N10" i="1" s="1"/>
  <c r="M10" i="1"/>
  <c r="L11" i="1"/>
  <c r="M11" i="1"/>
  <c r="N11" i="1"/>
  <c r="L12" i="1"/>
  <c r="M12" i="1"/>
  <c r="N12" i="1"/>
  <c r="L13" i="1"/>
  <c r="N13" i="1" s="1"/>
  <c r="M13" i="1"/>
  <c r="L14" i="1"/>
  <c r="N14" i="1" s="1"/>
  <c r="M14" i="1"/>
  <c r="L15" i="1"/>
  <c r="M15" i="1"/>
  <c r="N15" i="1"/>
  <c r="L16" i="1"/>
  <c r="M16" i="1"/>
  <c r="N16" i="1"/>
  <c r="L17" i="1"/>
  <c r="N17" i="1" s="1"/>
  <c r="M17" i="1"/>
  <c r="L18" i="1"/>
  <c r="N18" i="1" s="1"/>
  <c r="M18" i="1"/>
  <c r="L19" i="1"/>
  <c r="M19" i="1"/>
  <c r="N19" i="1" s="1"/>
  <c r="L20" i="1"/>
  <c r="M20" i="1"/>
  <c r="N20" i="1"/>
  <c r="L21" i="1"/>
  <c r="N21" i="1" s="1"/>
  <c r="M21" i="1"/>
  <c r="L22" i="1"/>
  <c r="N22" i="1" s="1"/>
  <c r="M22" i="1"/>
  <c r="L23" i="1"/>
  <c r="M23" i="1"/>
  <c r="N23" i="1"/>
  <c r="L24" i="1"/>
  <c r="M24" i="1"/>
  <c r="N24" i="1"/>
  <c r="L25" i="1"/>
  <c r="N25" i="1" s="1"/>
  <c r="M25" i="1"/>
  <c r="L26" i="1"/>
  <c r="N26" i="1" s="1"/>
  <c r="M26" i="1"/>
  <c r="L27" i="1"/>
  <c r="M27" i="1"/>
  <c r="N27" i="1"/>
  <c r="L28" i="1"/>
  <c r="M28" i="1"/>
  <c r="N28" i="1"/>
  <c r="L29" i="1"/>
  <c r="N29" i="1" s="1"/>
  <c r="M29" i="1"/>
  <c r="L30" i="1"/>
  <c r="N30" i="1" s="1"/>
  <c r="M30" i="1"/>
  <c r="L31" i="1"/>
  <c r="M31" i="1"/>
  <c r="N31" i="1"/>
  <c r="L32" i="1"/>
  <c r="M32" i="1"/>
  <c r="N32" i="1"/>
  <c r="L33" i="1"/>
  <c r="N33" i="1" s="1"/>
  <c r="M33" i="1"/>
  <c r="L34" i="1"/>
  <c r="N34" i="1" s="1"/>
  <c r="M34" i="1"/>
  <c r="L35" i="1"/>
  <c r="M35" i="1"/>
  <c r="N35" i="1"/>
  <c r="L36" i="1"/>
  <c r="M36" i="1"/>
  <c r="N36" i="1"/>
  <c r="L37" i="1"/>
  <c r="N37" i="1" s="1"/>
  <c r="M37" i="1"/>
  <c r="L38" i="1"/>
  <c r="N38" i="1" s="1"/>
  <c r="M38" i="1"/>
  <c r="L39" i="1"/>
  <c r="M39" i="1"/>
  <c r="N39" i="1"/>
  <c r="L40" i="1"/>
  <c r="M40" i="1"/>
  <c r="N40" i="1"/>
  <c r="L41" i="1"/>
  <c r="N41" i="1" s="1"/>
  <c r="M41" i="1"/>
  <c r="L42" i="1"/>
  <c r="N42" i="1" s="1"/>
  <c r="M42" i="1"/>
  <c r="L43" i="1"/>
  <c r="M43" i="1"/>
  <c r="N43" i="1"/>
  <c r="L44" i="1"/>
  <c r="M44" i="1"/>
  <c r="N44" i="1"/>
  <c r="L45" i="1"/>
  <c r="N45" i="1" s="1"/>
  <c r="M45" i="1"/>
  <c r="L46" i="1"/>
  <c r="N46" i="1" s="1"/>
  <c r="M46" i="1"/>
  <c r="L47" i="1"/>
  <c r="M47" i="1"/>
  <c r="N47" i="1"/>
  <c r="L48" i="1"/>
  <c r="M48" i="1"/>
  <c r="N48" i="1"/>
  <c r="L49" i="1"/>
  <c r="N49" i="1" s="1"/>
  <c r="M49" i="1"/>
  <c r="L50" i="1"/>
  <c r="N50" i="1" s="1"/>
  <c r="M50" i="1"/>
  <c r="L51" i="1"/>
  <c r="M51" i="1"/>
  <c r="N51" i="1"/>
  <c r="L52" i="1"/>
  <c r="M52" i="1"/>
  <c r="N52" i="1"/>
  <c r="L53" i="1"/>
  <c r="N53" i="1" s="1"/>
  <c r="M53" i="1"/>
  <c r="L54" i="1"/>
  <c r="N54" i="1" s="1"/>
  <c r="M54" i="1"/>
  <c r="L55" i="1"/>
  <c r="M55" i="1"/>
  <c r="N55" i="1"/>
  <c r="L56" i="1"/>
  <c r="M56" i="1"/>
  <c r="N56" i="1"/>
  <c r="L57" i="1"/>
  <c r="N57" i="1" s="1"/>
  <c r="M57" i="1"/>
  <c r="L58" i="1"/>
  <c r="N58" i="1" s="1"/>
  <c r="M58" i="1"/>
  <c r="L59" i="1"/>
  <c r="M59" i="1"/>
  <c r="N59" i="1"/>
  <c r="L60" i="1"/>
  <c r="M60" i="1"/>
  <c r="N60" i="1"/>
  <c r="L61" i="1"/>
  <c r="N61" i="1" s="1"/>
  <c r="M61" i="1"/>
  <c r="L62" i="1"/>
  <c r="N62" i="1" s="1"/>
  <c r="M62" i="1"/>
  <c r="L63" i="1"/>
  <c r="M63" i="1"/>
  <c r="N63" i="1"/>
  <c r="L64" i="1"/>
  <c r="M64" i="1"/>
  <c r="N64" i="1"/>
  <c r="L65" i="1"/>
  <c r="N65" i="1" s="1"/>
  <c r="M65" i="1"/>
  <c r="L66" i="1"/>
  <c r="N66" i="1" s="1"/>
  <c r="M66" i="1"/>
  <c r="L67" i="1"/>
  <c r="M67" i="1"/>
  <c r="N67" i="1"/>
  <c r="L68" i="1"/>
  <c r="M68" i="1"/>
  <c r="N68" i="1"/>
  <c r="L69" i="1"/>
  <c r="N69" i="1" s="1"/>
  <c r="M69" i="1"/>
  <c r="L70" i="1"/>
  <c r="N70" i="1" s="1"/>
  <c r="M70" i="1"/>
  <c r="L71" i="1"/>
  <c r="M71" i="1"/>
  <c r="N71" i="1"/>
  <c r="L72" i="1"/>
  <c r="M72" i="1"/>
  <c r="N72" i="1"/>
  <c r="L73" i="1"/>
  <c r="N73" i="1" s="1"/>
  <c r="M73" i="1"/>
  <c r="L74" i="1"/>
  <c r="N74" i="1" s="1"/>
  <c r="M74" i="1"/>
  <c r="L75" i="1"/>
  <c r="M75" i="1"/>
  <c r="N75" i="1"/>
  <c r="L76" i="1"/>
  <c r="M76" i="1"/>
  <c r="N76" i="1"/>
  <c r="L77" i="1"/>
  <c r="N77" i="1" s="1"/>
  <c r="M77" i="1"/>
  <c r="L78" i="1"/>
  <c r="N78" i="1" s="1"/>
  <c r="M78" i="1"/>
  <c r="L79" i="1"/>
  <c r="M79" i="1"/>
  <c r="N79" i="1"/>
  <c r="L80" i="1"/>
  <c r="M80" i="1"/>
  <c r="N80" i="1"/>
  <c r="L81" i="1"/>
  <c r="N81" i="1" s="1"/>
  <c r="M81" i="1"/>
  <c r="L82" i="1"/>
  <c r="N82" i="1" s="1"/>
  <c r="M82" i="1"/>
  <c r="L83" i="1"/>
  <c r="M83" i="1"/>
  <c r="N83" i="1"/>
  <c r="L84" i="1"/>
  <c r="M84" i="1"/>
  <c r="N84" i="1"/>
  <c r="L85" i="1"/>
  <c r="N85" i="1" s="1"/>
  <c r="M85" i="1"/>
  <c r="L86" i="1"/>
  <c r="N86" i="1" s="1"/>
  <c r="M86" i="1"/>
  <c r="L87" i="1"/>
  <c r="M87" i="1"/>
  <c r="N87" i="1"/>
  <c r="L88" i="1"/>
  <c r="M88" i="1"/>
  <c r="N88" i="1"/>
  <c r="L89" i="1"/>
  <c r="N89" i="1" s="1"/>
  <c r="M89" i="1"/>
  <c r="L90" i="1"/>
  <c r="N90" i="1" s="1"/>
  <c r="M90" i="1"/>
  <c r="L91" i="1"/>
  <c r="M91" i="1"/>
  <c r="N91" i="1"/>
  <c r="L92" i="1"/>
  <c r="M92" i="1"/>
  <c r="N92" i="1"/>
  <c r="L93" i="1"/>
  <c r="N93" i="1" s="1"/>
  <c r="M93" i="1"/>
  <c r="L94" i="1"/>
  <c r="N94" i="1" s="1"/>
  <c r="M94" i="1"/>
  <c r="L95" i="1"/>
  <c r="M95" i="1"/>
  <c r="N95" i="1"/>
  <c r="L96" i="1"/>
  <c r="M96" i="1"/>
  <c r="N96" i="1"/>
  <c r="L97" i="1"/>
  <c r="N97" i="1" s="1"/>
  <c r="M97" i="1"/>
  <c r="L98" i="1"/>
  <c r="N98" i="1" s="1"/>
  <c r="M98" i="1"/>
  <c r="L99" i="1"/>
  <c r="M99" i="1"/>
  <c r="N99" i="1"/>
  <c r="L100" i="1"/>
  <c r="M100" i="1"/>
  <c r="N100" i="1"/>
  <c r="L101" i="1"/>
  <c r="N101" i="1" s="1"/>
  <c r="M101" i="1"/>
  <c r="L102" i="1"/>
  <c r="N102" i="1" s="1"/>
  <c r="M102" i="1"/>
  <c r="L103" i="1"/>
  <c r="M103" i="1"/>
  <c r="N103" i="1"/>
  <c r="L104" i="1"/>
  <c r="M104" i="1"/>
  <c r="N104" i="1"/>
  <c r="L105" i="1"/>
  <c r="N105" i="1" s="1"/>
  <c r="M105" i="1"/>
  <c r="L106" i="1"/>
  <c r="N106" i="1" s="1"/>
  <c r="M106" i="1"/>
  <c r="L107" i="1"/>
  <c r="M107" i="1"/>
  <c r="N107" i="1"/>
  <c r="L108" i="1"/>
  <c r="M108" i="1"/>
  <c r="N108" i="1"/>
  <c r="L109" i="1"/>
  <c r="N109" i="1" s="1"/>
  <c r="M109" i="1"/>
  <c r="L110" i="1"/>
  <c r="N110" i="1" s="1"/>
  <c r="M110" i="1"/>
  <c r="L111" i="1"/>
  <c r="M111" i="1"/>
  <c r="N111" i="1"/>
  <c r="L112" i="1"/>
  <c r="M112" i="1"/>
  <c r="N112" i="1"/>
  <c r="L113" i="1"/>
  <c r="N113" i="1" s="1"/>
  <c r="M113" i="1"/>
  <c r="L114" i="1"/>
  <c r="N114" i="1" s="1"/>
  <c r="M114" i="1"/>
  <c r="L115" i="1"/>
  <c r="M115" i="1"/>
  <c r="N115" i="1"/>
  <c r="L116" i="1"/>
  <c r="M116" i="1"/>
  <c r="N116" i="1"/>
  <c r="L117" i="1"/>
  <c r="N117" i="1" s="1"/>
  <c r="M117" i="1"/>
  <c r="L118" i="1"/>
  <c r="N118" i="1" s="1"/>
  <c r="M118" i="1"/>
  <c r="L119" i="1"/>
  <c r="M119" i="1"/>
  <c r="N119" i="1"/>
  <c r="L120" i="1"/>
  <c r="M120" i="1"/>
  <c r="N120" i="1"/>
  <c r="L121" i="1"/>
  <c r="N121" i="1" s="1"/>
  <c r="M121" i="1"/>
  <c r="L122" i="1"/>
  <c r="N122" i="1" s="1"/>
  <c r="M122" i="1"/>
  <c r="L123" i="1"/>
  <c r="M123" i="1"/>
  <c r="N123" i="1"/>
  <c r="L124" i="1"/>
  <c r="M124" i="1"/>
  <c r="N124" i="1"/>
  <c r="L125" i="1"/>
  <c r="N125" i="1" s="1"/>
  <c r="M125" i="1"/>
  <c r="L126" i="1"/>
  <c r="N126" i="1" s="1"/>
  <c r="M126" i="1"/>
  <c r="L127" i="1"/>
  <c r="M127" i="1"/>
  <c r="N127" i="1"/>
  <c r="L128" i="1"/>
  <c r="M128" i="1"/>
  <c r="N128" i="1"/>
  <c r="L129" i="1"/>
  <c r="N129" i="1" s="1"/>
  <c r="M129" i="1"/>
  <c r="L130" i="1"/>
  <c r="N130" i="1" s="1"/>
  <c r="M130" i="1"/>
  <c r="L131" i="1"/>
  <c r="M131" i="1"/>
  <c r="N131" i="1"/>
  <c r="L132" i="1"/>
  <c r="M132" i="1"/>
  <c r="N132" i="1"/>
  <c r="L133" i="1"/>
  <c r="N133" i="1" s="1"/>
  <c r="M133" i="1"/>
  <c r="L134" i="1"/>
  <c r="N134" i="1" s="1"/>
  <c r="M134" i="1"/>
  <c r="L2" i="1"/>
  <c r="N2" i="1" s="1"/>
  <c r="M2" i="1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M1" i="3"/>
  <c r="M12" i="3" s="1"/>
  <c r="O1" i="1" l="1"/>
  <c r="M16" i="3"/>
  <c r="N16" i="3" s="1"/>
  <c r="M39" i="3"/>
  <c r="M32" i="3"/>
  <c r="N32" i="3" s="1"/>
  <c r="M28" i="3"/>
  <c r="N28" i="3" s="1"/>
  <c r="M25" i="3"/>
  <c r="N25" i="3" s="1"/>
  <c r="N15" i="3"/>
  <c r="N12" i="3"/>
  <c r="M8" i="3"/>
  <c r="N8" i="3" s="1"/>
  <c r="M4" i="3"/>
  <c r="N39" i="3"/>
  <c r="M21" i="3"/>
  <c r="N21" i="3" s="1"/>
  <c r="M35" i="3"/>
  <c r="N35" i="3" s="1"/>
  <c r="N18" i="3"/>
  <c r="M2" i="3"/>
  <c r="N2" i="3" s="1"/>
  <c r="M15" i="3"/>
  <c r="M11" i="3"/>
  <c r="N11" i="3" s="1"/>
  <c r="N4" i="3"/>
  <c r="M38" i="3"/>
  <c r="N38" i="3" s="1"/>
  <c r="M34" i="3"/>
  <c r="N34" i="3" s="1"/>
  <c r="M31" i="3"/>
  <c r="N31" i="3" s="1"/>
  <c r="N27" i="3"/>
  <c r="M5" i="3"/>
  <c r="N5" i="3" s="1"/>
  <c r="M22" i="3"/>
  <c r="N22" i="3" s="1"/>
  <c r="M24" i="3"/>
  <c r="N24" i="3" s="1"/>
  <c r="M9" i="3"/>
  <c r="N9" i="3" s="1"/>
  <c r="M7" i="3"/>
  <c r="N7" i="3" s="1"/>
  <c r="M3" i="3"/>
  <c r="N3" i="3" s="1"/>
  <c r="M27" i="3"/>
  <c r="M20" i="3"/>
  <c r="N20" i="3" s="1"/>
  <c r="M14" i="3"/>
  <c r="N14" i="3" s="1"/>
  <c r="M37" i="3"/>
  <c r="N33" i="3"/>
  <c r="M30" i="3"/>
  <c r="N30" i="3" s="1"/>
  <c r="M18" i="3"/>
  <c r="M17" i="3"/>
  <c r="N17" i="3" s="1"/>
  <c r="M10" i="3"/>
  <c r="N10" i="3" s="1"/>
  <c r="M6" i="3"/>
  <c r="N6" i="3" s="1"/>
  <c r="N40" i="3"/>
  <c r="N37" i="3"/>
  <c r="M33" i="3"/>
  <c r="M26" i="3"/>
  <c r="N26" i="3" s="1"/>
  <c r="M23" i="3"/>
  <c r="N23" i="3" s="1"/>
  <c r="M19" i="3"/>
  <c r="N19" i="3" s="1"/>
  <c r="M13" i="3"/>
  <c r="N13" i="3" s="1"/>
  <c r="M40" i="3"/>
  <c r="M36" i="3"/>
  <c r="N36" i="3" s="1"/>
  <c r="M29" i="3"/>
  <c r="N29" i="3" s="1"/>
  <c r="O1" i="3" l="1"/>
  <c r="P1" i="1" s="1"/>
</calcChain>
</file>

<file path=xl/sharedStrings.xml><?xml version="1.0" encoding="utf-8"?>
<sst xmlns="http://schemas.openxmlformats.org/spreadsheetml/2006/main" count="1079" uniqueCount="421">
  <si>
    <t>Date</t>
  </si>
  <si>
    <t>Sex</t>
  </si>
  <si>
    <t>Tournament</t>
  </si>
  <si>
    <t>Player 1</t>
  </si>
  <si>
    <t>Player 2</t>
  </si>
  <si>
    <t>Elo Favourite</t>
  </si>
  <si>
    <t>Estimated Odds</t>
  </si>
  <si>
    <t>Actual Odds</t>
  </si>
  <si>
    <t>Estimated Odds Clay</t>
  </si>
  <si>
    <t>Estimated Odds Hard</t>
  </si>
  <si>
    <t>Surface</t>
  </si>
  <si>
    <t>Mens</t>
  </si>
  <si>
    <t>Egor Gerasimov</t>
  </si>
  <si>
    <t>Clay</t>
  </si>
  <si>
    <t>Manuel Guinard</t>
  </si>
  <si>
    <t>Ostrava challenger45</t>
  </si>
  <si>
    <t>Evan Furness</t>
  </si>
  <si>
    <t>Giulio Zeppieri</t>
  </si>
  <si>
    <t>Hard</t>
  </si>
  <si>
    <t>Jay Clarke</t>
  </si>
  <si>
    <t>Calvin Hemery</t>
  </si>
  <si>
    <t>Alexey Vatutin</t>
  </si>
  <si>
    <t>Madrid - Masters0</t>
  </si>
  <si>
    <t>Womens</t>
  </si>
  <si>
    <t>Aguascalientes challenger30</t>
  </si>
  <si>
    <t>Roberto Quiroz</t>
  </si>
  <si>
    <t>Mohamed Safwat</t>
  </si>
  <si>
    <t>Split challenger443</t>
  </si>
  <si>
    <t>Barcelona0</t>
  </si>
  <si>
    <t>Alex De Minaur</t>
  </si>
  <si>
    <t>Cameron Norrie</t>
  </si>
  <si>
    <t>Elliot Benchetrit</t>
  </si>
  <si>
    <t>Estoril0</t>
  </si>
  <si>
    <t>Carlos Taberner</t>
  </si>
  <si>
    <t>Jason Jung</t>
  </si>
  <si>
    <t>Madrid WTA0</t>
  </si>
  <si>
    <t>Jelena Ostapenko</t>
  </si>
  <si>
    <t>Sebastian Baez</t>
  </si>
  <si>
    <t>Sebastian Ofner</t>
  </si>
  <si>
    <t>Zsombor Piros</t>
  </si>
  <si>
    <t>Arthur Fils</t>
  </si>
  <si>
    <t>Gijs Brouwer</t>
  </si>
  <si>
    <t>Jonas Forejtek</t>
  </si>
  <si>
    <t>Stuttgart0</t>
  </si>
  <si>
    <t>Yoshihito Nishioka</t>
  </si>
  <si>
    <t>Francesco Passaro</t>
  </si>
  <si>
    <t>Fabian Marozsan</t>
  </si>
  <si>
    <t>Antoine Bellier</t>
  </si>
  <si>
    <t>Jiri Lehecka</t>
  </si>
  <si>
    <t>Marbella challenger5</t>
  </si>
  <si>
    <t>Bogotá WTA89</t>
  </si>
  <si>
    <t>Irene Burillo Escorihuela</t>
  </si>
  <si>
    <t>Charleston114</t>
  </si>
  <si>
    <t>Louisa Chirico</t>
  </si>
  <si>
    <t>Caroline Dolehide</t>
  </si>
  <si>
    <t>Coco Vandeweghe</t>
  </si>
  <si>
    <t>Murcia challenger62</t>
  </si>
  <si>
    <t>David Goffin</t>
  </si>
  <si>
    <t>Pablo Andujar</t>
  </si>
  <si>
    <t>Seone Mendez</t>
  </si>
  <si>
    <t>Sophie Chang</t>
  </si>
  <si>
    <t>Nicolas Barrientos</t>
  </si>
  <si>
    <t>Adrian Andreev</t>
  </si>
  <si>
    <t>Otto Virtanen</t>
  </si>
  <si>
    <t>Miami0</t>
  </si>
  <si>
    <t>Hugo Grenier</t>
  </si>
  <si>
    <t>Jannik Sinner</t>
  </si>
  <si>
    <t>Nick Kyrgios</t>
  </si>
  <si>
    <t>Luciano Darderi</t>
  </si>
  <si>
    <t>Christopher Eubanks</t>
  </si>
  <si>
    <t>Facundo Juarez</t>
  </si>
  <si>
    <t>Javier Barranco Cosano</t>
  </si>
  <si>
    <t>Rebecca Marino</t>
  </si>
  <si>
    <t>Lin Zhu</t>
  </si>
  <si>
    <t>Andrea Vavassori</t>
  </si>
  <si>
    <t>Nikola Milojevic</t>
  </si>
  <si>
    <t>Jenson Brooksby</t>
  </si>
  <si>
    <t>Martina Trevisan</t>
  </si>
  <si>
    <t>Ugo Humbert</t>
  </si>
  <si>
    <t>Arantxa Rus</t>
  </si>
  <si>
    <t>Dusan Lajovic</t>
  </si>
  <si>
    <t>Pedro Martinez</t>
  </si>
  <si>
    <t>Jessika Ponchet</t>
  </si>
  <si>
    <t>Viktoria Kuzmova</t>
  </si>
  <si>
    <t>Tamara Korpatsch</t>
  </si>
  <si>
    <t>Ylena In Albon</t>
  </si>
  <si>
    <t>Oriol Roca Batalla</t>
  </si>
  <si>
    <t>Jack Draper</t>
  </si>
  <si>
    <t>Kamil Majchrzak</t>
  </si>
  <si>
    <t>Elias Ymer</t>
  </si>
  <si>
    <t>Daniel Altmaier</t>
  </si>
  <si>
    <t>Jiri Vesely</t>
  </si>
  <si>
    <t>Ricardas Berankis</t>
  </si>
  <si>
    <t>Borna Gojo</t>
  </si>
  <si>
    <t>Lorenzo Sonego</t>
  </si>
  <si>
    <t>Andrea Arnaboldi</t>
  </si>
  <si>
    <t>Altug Celikbilek</t>
  </si>
  <si>
    <t>Mackenzie Mcdonald</t>
  </si>
  <si>
    <t>Ilya Ivashka</t>
  </si>
  <si>
    <t>Laslo Djere</t>
  </si>
  <si>
    <t>Michael Geerts</t>
  </si>
  <si>
    <t>Storm Sanders</t>
  </si>
  <si>
    <t>Lucrezia Stefanini</t>
  </si>
  <si>
    <t>Maxime Cressy</t>
  </si>
  <si>
    <t>Adrian Mannarino</t>
  </si>
  <si>
    <t>Danka Kovinic</t>
  </si>
  <si>
    <t>Susan Bandecchi</t>
  </si>
  <si>
    <t>Nao Hibino</t>
  </si>
  <si>
    <t>Lucia Bronzetti</t>
  </si>
  <si>
    <t>Thanasi Kokkinakis</t>
  </si>
  <si>
    <t>Daria Snigur</t>
  </si>
  <si>
    <t>Matthias Bachinger</t>
  </si>
  <si>
    <t>Ryan Peniston</t>
  </si>
  <si>
    <t>Stuttgart306</t>
  </si>
  <si>
    <t>Kathinka Von Deichmann</t>
  </si>
  <si>
    <t>Xiyu Wang</t>
  </si>
  <si>
    <t>Taylor Townsend</t>
  </si>
  <si>
    <t>Zagreb ITF48</t>
  </si>
  <si>
    <t>Katie Volynets</t>
  </si>
  <si>
    <t>Petra Marcinko</t>
  </si>
  <si>
    <t>Stefanie Voegele</t>
  </si>
  <si>
    <t>Tena Lukas</t>
  </si>
  <si>
    <t>Ysaline Bonaventure</t>
  </si>
  <si>
    <t>Yuki Naito</t>
  </si>
  <si>
    <t>Natalia Vikhlyantseva</t>
  </si>
  <si>
    <t>Simona Waltert</t>
  </si>
  <si>
    <t>Robin Montgomery</t>
  </si>
  <si>
    <t>Palm Harbor ITF0</t>
  </si>
  <si>
    <t>Hanna Chang</t>
  </si>
  <si>
    <t>Whitney Osuigwe</t>
  </si>
  <si>
    <t>Bellinzona ITF17</t>
  </si>
  <si>
    <t>Ekaterine Gorgodze</t>
  </si>
  <si>
    <t>Erika Andreeva</t>
  </si>
  <si>
    <t>Fernanda Contreras Gomez</t>
  </si>
  <si>
    <t>Oeiras 2 ITF42</t>
  </si>
  <si>
    <t>Leolia Jeanjean</t>
  </si>
  <si>
    <t>Julia Grabher</t>
  </si>
  <si>
    <t>Le Havre ITF42</t>
  </si>
  <si>
    <t>Arcadia ITF18</t>
  </si>
  <si>
    <t>Marcela Zacarias</t>
  </si>
  <si>
    <t>Chloe Paquet</t>
  </si>
  <si>
    <t>Tessah Andrianjafitrimo</t>
  </si>
  <si>
    <t>Carole Monnet</t>
  </si>
  <si>
    <t>Elina Avanesyan</t>
  </si>
  <si>
    <t>Federica Di Sarra</t>
  </si>
  <si>
    <t>Carol Zhao</t>
  </si>
  <si>
    <t>Danielle Lao</t>
  </si>
  <si>
    <t>Sachia Vickery</t>
  </si>
  <si>
    <t>Evgeny Karlovskiy</t>
  </si>
  <si>
    <t>John Millman</t>
  </si>
  <si>
    <t>Francisco Cerundolo</t>
  </si>
  <si>
    <t>Alexander Ritschard</t>
  </si>
  <si>
    <t>Ana Bogdan</t>
  </si>
  <si>
    <t>Hugo Dellien</t>
  </si>
  <si>
    <t>Oscar Otte</t>
  </si>
  <si>
    <t>Yuichi Sugita</t>
  </si>
  <si>
    <t>Philipp Kohlschreiber</t>
  </si>
  <si>
    <t>Madrid challenger357</t>
  </si>
  <si>
    <t>Monte Carlo0</t>
  </si>
  <si>
    <t>Barletta challenger57</t>
  </si>
  <si>
    <t>Marcos Giron</t>
  </si>
  <si>
    <t>Alex Molcan</t>
  </si>
  <si>
    <t>Andrej Martin</t>
  </si>
  <si>
    <t>Varvara Gracheva</t>
  </si>
  <si>
    <t>Stefano Napolitano</t>
  </si>
  <si>
    <t>Cristina Bucsa</t>
  </si>
  <si>
    <t>Vitalia Diatchenko</t>
  </si>
  <si>
    <t>Richard Gasquet</t>
  </si>
  <si>
    <t>Riccardo Bonadio</t>
  </si>
  <si>
    <t>Federico Coria</t>
  </si>
  <si>
    <t>Andrea Lazaro Garcia</t>
  </si>
  <si>
    <t>Tereza Mrdeza</t>
  </si>
  <si>
    <t>Andrezieux-Boutheon ITF5</t>
  </si>
  <si>
    <t>Orlando ITF22</t>
  </si>
  <si>
    <t>Reese Brantmeier</t>
  </si>
  <si>
    <t>Bendigo 2 ITF43</t>
  </si>
  <si>
    <t>Bendigo 2 ITF51</t>
  </si>
  <si>
    <t>Xiaodi You</t>
  </si>
  <si>
    <t>Linda Noskova</t>
  </si>
  <si>
    <t>Charleston ITF17</t>
  </si>
  <si>
    <t>Altenkirchen ITF9</t>
  </si>
  <si>
    <t>Andreea Prisacariu</t>
  </si>
  <si>
    <t>Maria Gutierrez Carrasco</t>
  </si>
  <si>
    <t>Cristiana Ferrando</t>
  </si>
  <si>
    <t>Grenoble ITF9</t>
  </si>
  <si>
    <t>Bendigo 2 ITF13</t>
  </si>
  <si>
    <t>Orlando ITF221</t>
  </si>
  <si>
    <t>Manacor 2 ITF106</t>
  </si>
  <si>
    <t>Catherine Harrison</t>
  </si>
  <si>
    <t>Traralgon ITF52</t>
  </si>
  <si>
    <t>Traralgon ITF36</t>
  </si>
  <si>
    <t>Antalya 10 ITF46</t>
  </si>
  <si>
    <t>Croissy-Beaubourg ITF33</t>
  </si>
  <si>
    <t>Bellinzona ITF0</t>
  </si>
  <si>
    <t>Polona Hercog</t>
  </si>
  <si>
    <t>Calvi ITF10</t>
  </si>
  <si>
    <t>Charlottesville ITF34</t>
  </si>
  <si>
    <t>Chiasso ITF9</t>
  </si>
  <si>
    <t>Charleston ITF0</t>
  </si>
  <si>
    <t>Prague 2 ITF36</t>
  </si>
  <si>
    <t>Split ITF90</t>
  </si>
  <si>
    <t>Gonzalo Villanueva</t>
  </si>
  <si>
    <t>Alejandro Davidovich Fokina</t>
  </si>
  <si>
    <t>Miljan Zekic</t>
  </si>
  <si>
    <t>Madrid challenger37</t>
  </si>
  <si>
    <t>San Luis Potosi chall.18</t>
  </si>
  <si>
    <t>Marrakech17</t>
  </si>
  <si>
    <t>Madrid - Masters371</t>
  </si>
  <si>
    <t>Rome101</t>
  </si>
  <si>
    <t>Malek Jaziri</t>
  </si>
  <si>
    <t>Cristian Rodriguez</t>
  </si>
  <si>
    <t>Andrea Collarini</t>
  </si>
  <si>
    <t>Andrezieux-Boutheon ITF3</t>
  </si>
  <si>
    <t>Manacor 3 ITF9</t>
  </si>
  <si>
    <t>Cancun 32 ITF30</t>
  </si>
  <si>
    <t>Macon ITF15</t>
  </si>
  <si>
    <t>Antalya 9 ITF32</t>
  </si>
  <si>
    <t>Canberra 2 ITF25</t>
  </si>
  <si>
    <t>Naiktha Bains</t>
  </si>
  <si>
    <t>Croissy-Beaubourg ITF45</t>
  </si>
  <si>
    <t>Croissy-Beaubourg ITF13</t>
  </si>
  <si>
    <t>Chiasso ITF15</t>
  </si>
  <si>
    <t>Koper ITF68</t>
  </si>
  <si>
    <t>Aguascalientes challenger42</t>
  </si>
  <si>
    <t>Salvador De Bahia challenger45</t>
  </si>
  <si>
    <t>Johannes Haerteis</t>
  </si>
  <si>
    <t>Sada Nahimana</t>
  </si>
  <si>
    <t>Rome0</t>
  </si>
  <si>
    <t>Bordeaux challenger27</t>
  </si>
  <si>
    <t>Sarasota ITF178</t>
  </si>
  <si>
    <t>Saint-Gaudens ITF58</t>
  </si>
  <si>
    <t>Bordeaux challenger21</t>
  </si>
  <si>
    <t>Nick Hardt</t>
  </si>
  <si>
    <t>Nicolas Alvarez</t>
  </si>
  <si>
    <t>Linda Fruhvirtova</t>
  </si>
  <si>
    <t>Barletta challenger59</t>
  </si>
  <si>
    <t>Filip Misolic</t>
  </si>
  <si>
    <t>Salinas challenger65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</si>
  <si>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</si>
  <si>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</si>
  <si>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</si>
  <si>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</si>
  <si>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</si>
  <si>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</si>
  <si>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</si>
  <si>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</si>
  <si>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</si>
  <si>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</si>
  <si>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</si>
  <si>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</si>
  <si>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</si>
  <si>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</si>
  <si>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</si>
  <si>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</si>
  <si>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</si>
  <si>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</si>
  <si>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</si>
  <si>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</si>
  <si>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</si>
  <si>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</si>
  <si>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</si>
  <si>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</si>
  <si>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Oleksii Krutykh</t>
  </si>
  <si>
    <t>Tristan Lamasine</t>
  </si>
  <si>
    <t>Yshai Oliel</t>
  </si>
  <si>
    <t>Denis Yevseyev</t>
  </si>
  <si>
    <t>Marrakech12</t>
  </si>
  <si>
    <t>Taro Daniel</t>
  </si>
  <si>
    <t>Gastao Elias</t>
  </si>
  <si>
    <t>Sarasota challenger416</t>
  </si>
  <si>
    <t>Charleston0</t>
  </si>
  <si>
    <t>Belinda Bencic</t>
  </si>
  <si>
    <t>Jurij Rodionov</t>
  </si>
  <si>
    <t>Sarasota challenger305</t>
  </si>
  <si>
    <t>Max Purcell</t>
  </si>
  <si>
    <t>Madrid challenger94</t>
  </si>
  <si>
    <t>Taylor Fritz</t>
  </si>
  <si>
    <t>Marin Cilic</t>
  </si>
  <si>
    <t>Nicola Kuhn</t>
  </si>
  <si>
    <t>San Luis Potosi chall.26</t>
  </si>
  <si>
    <t>Federico Gaio</t>
  </si>
  <si>
    <t>Barletta challenger25</t>
  </si>
  <si>
    <t>Alexander Shevchenko</t>
  </si>
  <si>
    <t>Grigor Dimitrov</t>
  </si>
  <si>
    <t>Stuttgart121</t>
  </si>
  <si>
    <t>Eva Lys</t>
  </si>
  <si>
    <t>Anastasia Zakharova</t>
  </si>
  <si>
    <t>Aguascalientes challenger28</t>
  </si>
  <si>
    <t>Aguascalientes challenger81</t>
  </si>
  <si>
    <t>Belgrade98</t>
  </si>
  <si>
    <t>Roman Safiullin</t>
  </si>
  <si>
    <t>Norbert Gombos</t>
  </si>
  <si>
    <t>Prague 4 challenger44</t>
  </si>
  <si>
    <t>Alexandre Muller</t>
  </si>
  <si>
    <t>Constant Lestienne</t>
  </si>
  <si>
    <t>Mate Valkusz</t>
  </si>
  <si>
    <t>Split challenger55</t>
  </si>
  <si>
    <t>Tallahassee chall.400</t>
  </si>
  <si>
    <t>Alexis Galarneau</t>
  </si>
  <si>
    <t>Roberto Carballes Baena</t>
  </si>
  <si>
    <t>Belgrade25</t>
  </si>
  <si>
    <t>Alejandro Tabilo</t>
  </si>
  <si>
    <t>Split challenger107</t>
  </si>
  <si>
    <t>Thomas Fabbiano</t>
  </si>
  <si>
    <t>Marco Trungelliti</t>
  </si>
  <si>
    <t>Istanbul WTA13</t>
  </si>
  <si>
    <t>Nuria Parrizas Diaz</t>
  </si>
  <si>
    <t>Prague 4 challenger50</t>
  </si>
  <si>
    <t>Gonzalo Lama</t>
  </si>
  <si>
    <t>Anna Bondar</t>
  </si>
  <si>
    <t>Aguascalientes challenger18</t>
  </si>
  <si>
    <t>Denis Istomin</t>
  </si>
  <si>
    <t>Ajla Tomljanovic</t>
  </si>
  <si>
    <t>Aryna Sabalenka</t>
  </si>
  <si>
    <t>Anett Kontaveit</t>
  </si>
  <si>
    <t>Pablo Cuevas</t>
  </si>
  <si>
    <t>Luca Nardi</t>
  </si>
  <si>
    <t>Buenos Aires 4 challenger20</t>
  </si>
  <si>
    <t>Munich9</t>
  </si>
  <si>
    <t>Fernando Verdasco</t>
  </si>
  <si>
    <t>Morelos challenger35</t>
  </si>
  <si>
    <t>Elmar Ejupovic</t>
  </si>
  <si>
    <t>Goncalo Oliveira</t>
  </si>
  <si>
    <t>Vitaliy Sachko</t>
  </si>
  <si>
    <t>Daniel Michalski</t>
  </si>
  <si>
    <t>Ekaterina Alexandrova</t>
  </si>
  <si>
    <t>Marta Kostyuk</t>
  </si>
  <si>
    <t>Clara Tauson</t>
  </si>
  <si>
    <t>Salinas challenger45</t>
  </si>
  <si>
    <t>Nicolas Mejia</t>
  </si>
  <si>
    <t>San Remo challenger94</t>
  </si>
  <si>
    <t>Bogotá WTA29</t>
  </si>
  <si>
    <t>Laura Pigossi</t>
  </si>
  <si>
    <t>Claire Liu</t>
  </si>
  <si>
    <t>Qinwen Zheng</t>
  </si>
  <si>
    <t>Salinas challenger33</t>
  </si>
  <si>
    <t>Camilo Ugo Carabelli</t>
  </si>
  <si>
    <t>Madison Keys</t>
  </si>
  <si>
    <t>Murcia challenger26</t>
  </si>
  <si>
    <t>Carlos Gimeno Valero</t>
  </si>
  <si>
    <t>Oeiras 2 challenger35</t>
  </si>
  <si>
    <t>Karolina Pliskova</t>
  </si>
  <si>
    <t>Marrakech7</t>
  </si>
  <si>
    <t>Saint-Malo WTA244</t>
  </si>
  <si>
    <t>Estelle Cascino</t>
  </si>
  <si>
    <t>Hugo Gaston</t>
  </si>
  <si>
    <t>Coquimbo challenger73</t>
  </si>
  <si>
    <t>Karlsruhe40</t>
  </si>
  <si>
    <t>Paris WTA61</t>
  </si>
  <si>
    <t>Elsa Jacquemot</t>
  </si>
  <si>
    <t>Arianne Hartono</t>
  </si>
  <si>
    <t>Shymkent challenger66</t>
  </si>
  <si>
    <t>Heilbronn 2 challenger26</t>
  </si>
  <si>
    <t>Shymkent challenger44</t>
  </si>
  <si>
    <t>Ulises Blanch</t>
  </si>
  <si>
    <t>Alexandar Lazarov</t>
  </si>
  <si>
    <t>Zagreb challenger53</t>
  </si>
  <si>
    <t>Nino Serdarusic</t>
  </si>
  <si>
    <t>Bordeaux challenger9</t>
  </si>
  <si>
    <t>Quentin Halys</t>
  </si>
  <si>
    <t>Paris WTA29</t>
  </si>
  <si>
    <t>Rome WTA0</t>
  </si>
  <si>
    <t>Paris WTA15</t>
  </si>
  <si>
    <t>Beatriz Haddad Maia</t>
  </si>
  <si>
    <t>Strasbourg121</t>
  </si>
  <si>
    <t>Yana Morderger</t>
  </si>
  <si>
    <t>Indy De Vroome</t>
  </si>
  <si>
    <t>French Open482</t>
  </si>
  <si>
    <t>Marius Copil</t>
  </si>
  <si>
    <t>Radu Albot</t>
  </si>
  <si>
    <t>Pedro Sousa</t>
  </si>
  <si>
    <t>Tunis challenger37</t>
  </si>
  <si>
    <t>French Open379</t>
  </si>
  <si>
    <t>Hailey Baptiste</t>
  </si>
  <si>
    <t>Rebecca Sramkova</t>
  </si>
  <si>
    <t>Suzan Lamens</t>
  </si>
  <si>
    <t>Strasbourg13</t>
  </si>
  <si>
    <t>Angelique Kerber</t>
  </si>
  <si>
    <t>Aliaksandra Sasnovich</t>
  </si>
  <si>
    <t>French Open312</t>
  </si>
  <si>
    <t>Nuno Borges</t>
  </si>
  <si>
    <t>Lyon9</t>
  </si>
  <si>
    <t>Tunis challenger29</t>
  </si>
  <si>
    <t>French Open280</t>
  </si>
  <si>
    <t>Anastasia Kulikova</t>
  </si>
  <si>
    <t>Rabat0</t>
  </si>
  <si>
    <t>Mauthausen challenger305</t>
  </si>
  <si>
    <t>Lucas Miedler</t>
  </si>
  <si>
    <t>Benjamin Hassan</t>
  </si>
  <si>
    <t>Saint-Malo WTA307</t>
  </si>
  <si>
    <t>Saint-Malo WTA9</t>
  </si>
  <si>
    <t>Madison Brengle</t>
  </si>
  <si>
    <t>Lauren Davis</t>
  </si>
  <si>
    <t>Mauthausen challenger50</t>
  </si>
  <si>
    <t>Damir Dzumhur</t>
  </si>
  <si>
    <t>Prague 2 challenger100</t>
  </si>
  <si>
    <t>Bernarda Pera</t>
  </si>
  <si>
    <t>Oceane Dodin</t>
  </si>
  <si>
    <t>Hubert Hurkacz</t>
  </si>
  <si>
    <t>Salvador De Bahia challenger43</t>
  </si>
  <si>
    <t>Joao Domingues</t>
  </si>
  <si>
    <t>Saint-Malo WTA0</t>
  </si>
  <si>
    <t>Bordeaux challenger64</t>
  </si>
  <si>
    <t>Maxime Janvier</t>
  </si>
  <si>
    <t>Heilbronn 2 challenger605</t>
  </si>
  <si>
    <t>Ruben Bemelmans</t>
  </si>
  <si>
    <t>Heilbronn 2 challenger455</t>
  </si>
  <si>
    <t>Denis Shapovalov</t>
  </si>
  <si>
    <t>Anhelina Kalinina</t>
  </si>
  <si>
    <t>Kaia Kanepi</t>
  </si>
  <si>
    <t>Shelby Rogers</t>
  </si>
  <si>
    <t>Barbara Gatica</t>
  </si>
  <si>
    <t>Marbella WTA3</t>
  </si>
  <si>
    <t>Rebeka Masarova</t>
  </si>
  <si>
    <t>Oeiras challenger36</t>
  </si>
  <si>
    <t>Marbella WTA9</t>
  </si>
  <si>
    <t>Donna Vekic</t>
  </si>
  <si>
    <t>Lugano challenger270</t>
  </si>
  <si>
    <t>Lugano challenger28</t>
  </si>
  <si>
    <t>Pavel Kotov</t>
  </si>
  <si>
    <t>Lille challenger19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</si>
</sst>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EBD2-702A-4875-85F9-D96ED09C3E7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921A-B2C2-42D0-B08D-33A9BA37FED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8B1A-0ECF-401F-A6B0-D7B4B43A949F}">
  <dimension ref="A1:I18"/>
  <sheetViews>
    <sheetView topLeftCell="A4" workbookViewId="0">
      <selection activeCell="B22" sqref="B22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238</v>
      </c>
    </row>
    <row r="2" spans="1:9" ht="15" thickBot="1" x14ac:dyDescent="0.4"/>
    <row r="3" spans="1:9" x14ac:dyDescent="0.35">
      <c r="A3" s="4" t="s">
        <v>239</v>
      </c>
      <c r="B3" s="4"/>
    </row>
    <row r="4" spans="1:9" x14ac:dyDescent="0.35">
      <c r="A4" s="1" t="s">
        <v>240</v>
      </c>
      <c r="B4" s="1">
        <v>9.7045776807970191E-2</v>
      </c>
    </row>
    <row r="5" spans="1:9" x14ac:dyDescent="0.35">
      <c r="A5" s="1" t="s">
        <v>241</v>
      </c>
      <c r="B5" s="1">
        <v>9.4178827962623658E-3</v>
      </c>
    </row>
    <row r="6" spans="1:9" x14ac:dyDescent="0.35">
      <c r="A6" s="1" t="s">
        <v>242</v>
      </c>
      <c r="B6" s="1">
        <v>2.3422962448070976E-3</v>
      </c>
    </row>
    <row r="7" spans="1:9" x14ac:dyDescent="0.35">
      <c r="A7" s="1" t="s">
        <v>243</v>
      </c>
      <c r="B7" s="1">
        <v>0.1679499168916036</v>
      </c>
    </row>
    <row r="8" spans="1:9" ht="15" thickBot="1" x14ac:dyDescent="0.4">
      <c r="A8" s="2" t="s">
        <v>244</v>
      </c>
      <c r="B8" s="2">
        <v>142</v>
      </c>
    </row>
    <row r="10" spans="1:9" ht="15" thickBot="1" x14ac:dyDescent="0.4">
      <c r="A10" t="s">
        <v>245</v>
      </c>
    </row>
    <row r="11" spans="1:9" x14ac:dyDescent="0.35">
      <c r="A11" s="3"/>
      <c r="B11" s="3" t="s">
        <v>250</v>
      </c>
      <c r="C11" s="3" t="s">
        <v>251</v>
      </c>
      <c r="D11" s="3" t="s">
        <v>252</v>
      </c>
      <c r="E11" s="3" t="s">
        <v>253</v>
      </c>
      <c r="F11" s="3" t="s">
        <v>254</v>
      </c>
    </row>
    <row r="12" spans="1:9" x14ac:dyDescent="0.35">
      <c r="A12" s="1" t="s">
        <v>246</v>
      </c>
      <c r="B12" s="1">
        <v>1</v>
      </c>
      <c r="C12" s="1">
        <v>3.7544854029127883E-2</v>
      </c>
      <c r="D12" s="1">
        <v>3.7544854029127883E-2</v>
      </c>
      <c r="E12" s="1">
        <v>1.3310391623045505</v>
      </c>
      <c r="F12" s="1">
        <v>0.25058620709779544</v>
      </c>
    </row>
    <row r="13" spans="1:9" x14ac:dyDescent="0.35">
      <c r="A13" s="1" t="s">
        <v>247</v>
      </c>
      <c r="B13" s="1">
        <v>140</v>
      </c>
      <c r="C13" s="1">
        <v>3.9490044417455179</v>
      </c>
      <c r="D13" s="1">
        <v>2.8207174583896558E-2</v>
      </c>
      <c r="E13" s="1"/>
      <c r="F13" s="1"/>
    </row>
    <row r="14" spans="1:9" ht="15" thickBot="1" x14ac:dyDescent="0.4">
      <c r="A14" s="2" t="s">
        <v>248</v>
      </c>
      <c r="B14" s="2">
        <v>141</v>
      </c>
      <c r="C14" s="2">
        <v>3.9865492957746458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255</v>
      </c>
      <c r="C16" s="3" t="s">
        <v>243</v>
      </c>
      <c r="D16" s="3" t="s">
        <v>256</v>
      </c>
      <c r="E16" s="3" t="s">
        <v>257</v>
      </c>
      <c r="F16" s="3" t="s">
        <v>258</v>
      </c>
      <c r="G16" s="3" t="s">
        <v>259</v>
      </c>
      <c r="H16" s="3" t="s">
        <v>260</v>
      </c>
      <c r="I16" s="3" t="s">
        <v>261</v>
      </c>
    </row>
    <row r="17" spans="1:9" x14ac:dyDescent="0.35">
      <c r="A17" s="1" t="s">
        <v>249</v>
      </c>
      <c r="B17" s="1">
        <v>1.7196639594017487</v>
      </c>
      <c r="C17" s="1">
        <v>6.6862497161723988E-2</v>
      </c>
      <c r="D17" s="1">
        <v>25.719409719955614</v>
      </c>
      <c r="E17" s="1">
        <v>6.6882503299666776E-55</v>
      </c>
      <c r="F17" s="1">
        <v>1.5874732106825997</v>
      </c>
      <c r="G17" s="1">
        <v>1.8518547081208976</v>
      </c>
      <c r="H17" s="1">
        <v>1.5874732106825997</v>
      </c>
      <c r="I17" s="1">
        <v>1.8518547081208976</v>
      </c>
    </row>
    <row r="18" spans="1:9" ht="15" thickBot="1" x14ac:dyDescent="0.4">
      <c r="A18" s="2">
        <v>2.5299999999999998</v>
      </c>
      <c r="B18" s="2">
        <v>2.465966046002439E-2</v>
      </c>
      <c r="C18" s="2">
        <v>2.1374288926785556E-2</v>
      </c>
      <c r="D18" s="2">
        <v>1.1537067054952044</v>
      </c>
      <c r="E18" s="2">
        <v>0.25058620709778695</v>
      </c>
      <c r="F18" s="2">
        <v>-1.7598456967702642E-2</v>
      </c>
      <c r="G18" s="2">
        <v>6.6917777887751426E-2</v>
      </c>
      <c r="H18" s="2">
        <v>-1.7598456967702642E-2</v>
      </c>
      <c r="I18" s="2">
        <v>6.6917777887751426E-2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CE62-3894-46F3-9DEF-0874E4FE6E3D}">
  <dimension ref="A1:P134"/>
  <sheetViews>
    <sheetView tabSelected="1" zoomScale="80" zoomScaleNormal="80" workbookViewId="0">
      <selection activeCell="L2" sqref="L2:N134"/>
    </sheetView>
  </sheetViews>
  <sheetFormatPr defaultRowHeight="14.5" x14ac:dyDescent="0.35"/>
  <cols>
    <col min="1" max="1" width="8.1796875" bestFit="1" customWidth="1"/>
    <col min="2" max="2" width="8.36328125" bestFit="1" customWidth="1"/>
    <col min="3" max="3" width="27.453125" bestFit="1" customWidth="1"/>
    <col min="4" max="4" width="19.6328125" bestFit="1" customWidth="1"/>
    <col min="5" max="5" width="21.90625" bestFit="1" customWidth="1"/>
    <col min="6" max="6" width="21.26953125" bestFit="1" customWidth="1"/>
    <col min="7" max="7" width="14.08984375" bestFit="1" customWidth="1"/>
    <col min="8" max="8" width="10.90625" bestFit="1" customWidth="1"/>
    <col min="9" max="9" width="18.1796875" bestFit="1" customWidth="1"/>
    <col min="10" max="10" width="18.6328125" bestFit="1" customWidth="1"/>
    <col min="11" max="11" width="7.26953125" bestFit="1" customWidth="1"/>
    <col min="12" max="12" width="5.90625" bestFit="1" customWidth="1"/>
    <col min="13" max="13" width="5.08984375" bestFit="1" customWidth="1"/>
    <col min="14" max="14" width="5.81640625" bestFit="1" customWidth="1"/>
    <col min="15" max="16" width="7.17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v>50</v>
      </c>
      <c r="O1">
        <f>SUM(N:N)</f>
        <v>1880</v>
      </c>
      <c r="P1">
        <f>O1+Sheet3!O1</f>
        <v>2259.5</v>
      </c>
    </row>
    <row r="2" spans="1:16" x14ac:dyDescent="0.35">
      <c r="A2">
        <v>2022410</v>
      </c>
      <c r="B2" t="s">
        <v>11</v>
      </c>
      <c r="C2" t="s">
        <v>157</v>
      </c>
      <c r="D2" t="s">
        <v>46</v>
      </c>
      <c r="E2" t="s">
        <v>100</v>
      </c>
      <c r="F2" t="s">
        <v>100</v>
      </c>
      <c r="G2">
        <v>1.7</v>
      </c>
      <c r="H2">
        <v>2.7</v>
      </c>
      <c r="I2">
        <v>1.8</v>
      </c>
      <c r="J2">
        <v>1.8</v>
      </c>
      <c r="K2" t="s">
        <v>13</v>
      </c>
      <c r="L2" t="b">
        <f>F2=D2</f>
        <v>0</v>
      </c>
      <c r="M2">
        <f>$M$1*H2</f>
        <v>135</v>
      </c>
      <c r="N2">
        <f>IF(L2=TRUE,M2-$M$1,$M$1*-1)</f>
        <v>-50</v>
      </c>
    </row>
    <row r="3" spans="1:16" x14ac:dyDescent="0.35">
      <c r="A3">
        <v>2022410</v>
      </c>
      <c r="B3" t="s">
        <v>11</v>
      </c>
      <c r="C3" t="s">
        <v>157</v>
      </c>
      <c r="D3" t="s">
        <v>262</v>
      </c>
      <c r="E3" t="s">
        <v>263</v>
      </c>
      <c r="F3" t="s">
        <v>263</v>
      </c>
      <c r="G3">
        <v>1.9</v>
      </c>
      <c r="H3">
        <v>2.4500000000000002</v>
      </c>
      <c r="I3">
        <v>1.9</v>
      </c>
      <c r="J3">
        <v>1.9</v>
      </c>
      <c r="K3" t="s">
        <v>13</v>
      </c>
      <c r="L3" t="b">
        <f t="shared" ref="L3:L66" si="0">F3=D3</f>
        <v>0</v>
      </c>
      <c r="M3">
        <f t="shared" ref="M3:M66" si="1">$M$1*H3</f>
        <v>122.50000000000001</v>
      </c>
      <c r="N3">
        <f t="shared" ref="N3:N66" si="2">IF(L3=TRUE,M3-$M$1,$M$1*-1)</f>
        <v>-50</v>
      </c>
    </row>
    <row r="4" spans="1:16" x14ac:dyDescent="0.35">
      <c r="A4">
        <v>2022410</v>
      </c>
      <c r="B4" t="s">
        <v>11</v>
      </c>
      <c r="C4" t="s">
        <v>157</v>
      </c>
      <c r="D4" t="s">
        <v>264</v>
      </c>
      <c r="E4" t="s">
        <v>265</v>
      </c>
      <c r="F4" t="s">
        <v>265</v>
      </c>
      <c r="G4">
        <v>1.8</v>
      </c>
      <c r="H4">
        <v>2.4700000000000002</v>
      </c>
      <c r="I4">
        <v>2.2999999999999998</v>
      </c>
      <c r="J4">
        <v>1.8</v>
      </c>
      <c r="K4" t="s">
        <v>13</v>
      </c>
      <c r="L4" t="b">
        <f t="shared" si="0"/>
        <v>0</v>
      </c>
      <c r="M4">
        <f t="shared" si="1"/>
        <v>123.50000000000001</v>
      </c>
      <c r="N4">
        <f t="shared" si="2"/>
        <v>-50</v>
      </c>
    </row>
    <row r="5" spans="1:16" x14ac:dyDescent="0.35">
      <c r="A5">
        <v>2022410</v>
      </c>
      <c r="B5" t="s">
        <v>11</v>
      </c>
      <c r="C5" t="s">
        <v>266</v>
      </c>
      <c r="D5" t="s">
        <v>57</v>
      </c>
      <c r="E5" t="s">
        <v>161</v>
      </c>
      <c r="F5" t="s">
        <v>57</v>
      </c>
      <c r="G5">
        <v>1.7</v>
      </c>
      <c r="H5">
        <v>1.99</v>
      </c>
      <c r="I5">
        <v>1.7</v>
      </c>
      <c r="J5">
        <v>1.8</v>
      </c>
      <c r="K5" t="s">
        <v>13</v>
      </c>
      <c r="L5" t="b">
        <f t="shared" si="0"/>
        <v>1</v>
      </c>
      <c r="M5">
        <f t="shared" si="1"/>
        <v>99.5</v>
      </c>
      <c r="N5">
        <f t="shared" si="2"/>
        <v>49.5</v>
      </c>
    </row>
    <row r="6" spans="1:16" x14ac:dyDescent="0.35">
      <c r="A6">
        <v>2022410</v>
      </c>
      <c r="B6" t="s">
        <v>11</v>
      </c>
      <c r="C6" t="s">
        <v>269</v>
      </c>
      <c r="D6" t="s">
        <v>62</v>
      </c>
      <c r="E6" t="s">
        <v>40</v>
      </c>
      <c r="F6" t="s">
        <v>62</v>
      </c>
      <c r="G6">
        <v>1.9</v>
      </c>
      <c r="H6">
        <v>1.88</v>
      </c>
      <c r="I6">
        <v>1.9</v>
      </c>
      <c r="J6">
        <v>1.9</v>
      </c>
      <c r="K6" t="s">
        <v>13</v>
      </c>
      <c r="L6" t="b">
        <f t="shared" si="0"/>
        <v>1</v>
      </c>
      <c r="M6">
        <f t="shared" si="1"/>
        <v>94</v>
      </c>
      <c r="N6">
        <f t="shared" si="2"/>
        <v>44</v>
      </c>
    </row>
    <row r="7" spans="1:16" x14ac:dyDescent="0.35">
      <c r="A7">
        <v>2022411</v>
      </c>
      <c r="B7" t="s">
        <v>11</v>
      </c>
      <c r="C7" t="s">
        <v>235</v>
      </c>
      <c r="D7" t="s">
        <v>68</v>
      </c>
      <c r="E7" t="s">
        <v>164</v>
      </c>
      <c r="F7" t="s">
        <v>164</v>
      </c>
      <c r="G7">
        <v>1.9</v>
      </c>
      <c r="H7">
        <v>3.21</v>
      </c>
      <c r="I7">
        <v>1.9</v>
      </c>
      <c r="J7">
        <v>1.6</v>
      </c>
      <c r="K7" t="s">
        <v>13</v>
      </c>
      <c r="L7" t="b">
        <f t="shared" si="0"/>
        <v>0</v>
      </c>
      <c r="M7">
        <f t="shared" si="1"/>
        <v>160.5</v>
      </c>
      <c r="N7">
        <f t="shared" si="2"/>
        <v>-50</v>
      </c>
    </row>
    <row r="8" spans="1:16" x14ac:dyDescent="0.35">
      <c r="A8">
        <v>2022411</v>
      </c>
      <c r="B8" t="s">
        <v>11</v>
      </c>
      <c r="C8" t="s">
        <v>204</v>
      </c>
      <c r="D8" t="s">
        <v>96</v>
      </c>
      <c r="E8" t="s">
        <v>75</v>
      </c>
      <c r="F8" t="s">
        <v>96</v>
      </c>
      <c r="G8">
        <v>1.9</v>
      </c>
      <c r="H8">
        <v>2.52</v>
      </c>
      <c r="I8">
        <v>2.2000000000000002</v>
      </c>
      <c r="J8">
        <v>1.9</v>
      </c>
      <c r="K8" t="s">
        <v>13</v>
      </c>
      <c r="L8" t="b">
        <f t="shared" si="0"/>
        <v>1</v>
      </c>
      <c r="M8">
        <f t="shared" si="1"/>
        <v>126</v>
      </c>
      <c r="N8">
        <f t="shared" si="2"/>
        <v>76</v>
      </c>
    </row>
    <row r="9" spans="1:16" x14ac:dyDescent="0.35">
      <c r="A9">
        <v>2022411</v>
      </c>
      <c r="B9" t="s">
        <v>11</v>
      </c>
      <c r="C9" t="s">
        <v>273</v>
      </c>
      <c r="D9" t="s">
        <v>41</v>
      </c>
      <c r="E9" t="s">
        <v>274</v>
      </c>
      <c r="F9" t="s">
        <v>274</v>
      </c>
      <c r="G9">
        <v>1.8</v>
      </c>
      <c r="H9">
        <v>1.94</v>
      </c>
      <c r="I9">
        <v>2</v>
      </c>
      <c r="J9">
        <v>1.5</v>
      </c>
      <c r="K9" t="s">
        <v>13</v>
      </c>
      <c r="L9" t="b">
        <f t="shared" si="0"/>
        <v>0</v>
      </c>
      <c r="M9">
        <f t="shared" si="1"/>
        <v>97</v>
      </c>
      <c r="N9">
        <f t="shared" si="2"/>
        <v>-50</v>
      </c>
    </row>
    <row r="10" spans="1:16" x14ac:dyDescent="0.35">
      <c r="A10">
        <v>2022412</v>
      </c>
      <c r="B10" t="s">
        <v>11</v>
      </c>
      <c r="C10" t="s">
        <v>275</v>
      </c>
      <c r="D10" t="s">
        <v>14</v>
      </c>
      <c r="E10" t="s">
        <v>268</v>
      </c>
      <c r="F10" t="s">
        <v>268</v>
      </c>
      <c r="G10">
        <v>1.9</v>
      </c>
      <c r="H10">
        <v>2.19</v>
      </c>
      <c r="I10">
        <v>1.8</v>
      </c>
      <c r="J10">
        <v>2</v>
      </c>
      <c r="K10" t="s">
        <v>13</v>
      </c>
      <c r="L10" t="b">
        <f t="shared" si="0"/>
        <v>0</v>
      </c>
      <c r="M10">
        <f t="shared" si="1"/>
        <v>109.5</v>
      </c>
      <c r="N10">
        <f t="shared" si="2"/>
        <v>-50</v>
      </c>
    </row>
    <row r="11" spans="1:16" x14ac:dyDescent="0.35">
      <c r="A11">
        <v>2022412</v>
      </c>
      <c r="B11" t="s">
        <v>11</v>
      </c>
      <c r="C11" t="s">
        <v>158</v>
      </c>
      <c r="D11" t="s">
        <v>94</v>
      </c>
      <c r="E11" t="s">
        <v>98</v>
      </c>
      <c r="F11" t="s">
        <v>98</v>
      </c>
      <c r="G11">
        <v>1.6</v>
      </c>
      <c r="H11">
        <v>3</v>
      </c>
      <c r="I11">
        <v>2</v>
      </c>
      <c r="J11">
        <v>1.5</v>
      </c>
      <c r="K11" t="s">
        <v>13</v>
      </c>
      <c r="L11" t="b">
        <f t="shared" si="0"/>
        <v>0</v>
      </c>
      <c r="M11">
        <f t="shared" si="1"/>
        <v>150</v>
      </c>
      <c r="N11">
        <f t="shared" si="2"/>
        <v>-50</v>
      </c>
    </row>
    <row r="12" spans="1:16" x14ac:dyDescent="0.35">
      <c r="A12">
        <v>2022413</v>
      </c>
      <c r="B12" t="s">
        <v>11</v>
      </c>
      <c r="C12" t="s">
        <v>159</v>
      </c>
      <c r="D12" t="s">
        <v>203</v>
      </c>
      <c r="E12" t="s">
        <v>45</v>
      </c>
      <c r="F12" t="s">
        <v>203</v>
      </c>
      <c r="G12">
        <v>1.8</v>
      </c>
      <c r="H12">
        <v>2.97</v>
      </c>
      <c r="I12">
        <v>1.9</v>
      </c>
      <c r="J12">
        <v>1.8</v>
      </c>
      <c r="K12" t="s">
        <v>13</v>
      </c>
      <c r="L12" t="b">
        <f t="shared" si="0"/>
        <v>1</v>
      </c>
      <c r="M12">
        <f t="shared" si="1"/>
        <v>148.5</v>
      </c>
      <c r="N12">
        <f t="shared" si="2"/>
        <v>98.5</v>
      </c>
    </row>
    <row r="13" spans="1:16" x14ac:dyDescent="0.35">
      <c r="A13">
        <v>2022413</v>
      </c>
      <c r="B13" t="s">
        <v>11</v>
      </c>
      <c r="C13" t="s">
        <v>158</v>
      </c>
      <c r="D13" t="s">
        <v>276</v>
      </c>
      <c r="E13" t="s">
        <v>277</v>
      </c>
      <c r="F13" t="s">
        <v>276</v>
      </c>
      <c r="G13">
        <v>1.6</v>
      </c>
      <c r="H13">
        <v>2.29</v>
      </c>
      <c r="I13">
        <v>1.8</v>
      </c>
      <c r="J13">
        <v>1.5</v>
      </c>
      <c r="K13" t="s">
        <v>13</v>
      </c>
      <c r="L13" t="b">
        <f t="shared" si="0"/>
        <v>1</v>
      </c>
      <c r="M13">
        <f t="shared" si="1"/>
        <v>114.5</v>
      </c>
      <c r="N13">
        <f t="shared" si="2"/>
        <v>64.5</v>
      </c>
    </row>
    <row r="14" spans="1:16" x14ac:dyDescent="0.35">
      <c r="A14">
        <v>2022414</v>
      </c>
      <c r="B14" t="s">
        <v>11</v>
      </c>
      <c r="C14" t="s">
        <v>279</v>
      </c>
      <c r="D14" t="s">
        <v>47</v>
      </c>
      <c r="E14" t="s">
        <v>280</v>
      </c>
      <c r="F14" t="s">
        <v>47</v>
      </c>
      <c r="G14">
        <v>1.9</v>
      </c>
      <c r="H14">
        <v>2.34</v>
      </c>
      <c r="I14">
        <v>1.9</v>
      </c>
      <c r="J14">
        <v>2.2999999999999998</v>
      </c>
      <c r="K14" t="s">
        <v>13</v>
      </c>
      <c r="L14" t="b">
        <f t="shared" si="0"/>
        <v>1</v>
      </c>
      <c r="M14">
        <f t="shared" si="1"/>
        <v>117</v>
      </c>
      <c r="N14">
        <f t="shared" si="2"/>
        <v>67</v>
      </c>
    </row>
    <row r="15" spans="1:16" x14ac:dyDescent="0.35">
      <c r="A15">
        <v>2022415</v>
      </c>
      <c r="B15" t="s">
        <v>11</v>
      </c>
      <c r="C15" t="s">
        <v>281</v>
      </c>
      <c r="D15" t="s">
        <v>203</v>
      </c>
      <c r="E15" t="s">
        <v>282</v>
      </c>
      <c r="F15" t="s">
        <v>203</v>
      </c>
      <c r="G15">
        <v>1.8</v>
      </c>
      <c r="H15">
        <v>2.0299999999999998</v>
      </c>
      <c r="I15">
        <v>1.8</v>
      </c>
      <c r="J15">
        <v>2</v>
      </c>
      <c r="K15" t="s">
        <v>13</v>
      </c>
      <c r="L15" t="b">
        <f t="shared" si="0"/>
        <v>1</v>
      </c>
      <c r="M15">
        <f t="shared" si="1"/>
        <v>101.49999999999999</v>
      </c>
      <c r="N15">
        <f t="shared" si="2"/>
        <v>51.499999999999986</v>
      </c>
    </row>
    <row r="16" spans="1:16" x14ac:dyDescent="0.35">
      <c r="A16">
        <v>2022415</v>
      </c>
      <c r="B16" t="s">
        <v>11</v>
      </c>
      <c r="C16" t="s">
        <v>158</v>
      </c>
      <c r="D16" t="s">
        <v>202</v>
      </c>
      <c r="E16" t="s">
        <v>276</v>
      </c>
      <c r="F16" t="s">
        <v>276</v>
      </c>
      <c r="G16">
        <v>1.5</v>
      </c>
      <c r="H16">
        <v>1.99</v>
      </c>
      <c r="I16">
        <v>2</v>
      </c>
      <c r="J16">
        <v>1.3</v>
      </c>
      <c r="K16" t="s">
        <v>13</v>
      </c>
      <c r="L16" t="b">
        <f t="shared" si="0"/>
        <v>0</v>
      </c>
      <c r="M16">
        <f t="shared" si="1"/>
        <v>99.5</v>
      </c>
      <c r="N16">
        <f t="shared" si="2"/>
        <v>-50</v>
      </c>
    </row>
    <row r="17" spans="1:14" x14ac:dyDescent="0.35">
      <c r="A17">
        <v>2022415</v>
      </c>
      <c r="B17" t="s">
        <v>11</v>
      </c>
      <c r="C17" t="s">
        <v>205</v>
      </c>
      <c r="D17" t="s">
        <v>47</v>
      </c>
      <c r="E17" t="s">
        <v>162</v>
      </c>
      <c r="F17" t="s">
        <v>47</v>
      </c>
      <c r="G17">
        <v>1.9</v>
      </c>
      <c r="H17">
        <v>3.01</v>
      </c>
      <c r="I17">
        <v>1.8</v>
      </c>
      <c r="J17">
        <v>2</v>
      </c>
      <c r="K17" t="s">
        <v>13</v>
      </c>
      <c r="L17" t="b">
        <f t="shared" si="0"/>
        <v>1</v>
      </c>
      <c r="M17">
        <f t="shared" si="1"/>
        <v>150.5</v>
      </c>
      <c r="N17">
        <f t="shared" si="2"/>
        <v>100.5</v>
      </c>
    </row>
    <row r="18" spans="1:14" x14ac:dyDescent="0.35">
      <c r="A18">
        <v>2022416</v>
      </c>
      <c r="B18" t="s">
        <v>11</v>
      </c>
      <c r="C18" t="s">
        <v>158</v>
      </c>
      <c r="D18" t="s">
        <v>202</v>
      </c>
      <c r="E18" t="s">
        <v>283</v>
      </c>
      <c r="F18" t="s">
        <v>283</v>
      </c>
      <c r="G18">
        <v>1.7</v>
      </c>
      <c r="H18">
        <v>2.09</v>
      </c>
      <c r="I18">
        <v>1.9</v>
      </c>
      <c r="J18">
        <v>1.5</v>
      </c>
      <c r="K18" t="s">
        <v>13</v>
      </c>
      <c r="L18" t="b">
        <f t="shared" si="0"/>
        <v>0</v>
      </c>
      <c r="M18">
        <f t="shared" si="1"/>
        <v>104.5</v>
      </c>
      <c r="N18">
        <f t="shared" si="2"/>
        <v>-50</v>
      </c>
    </row>
    <row r="19" spans="1:14" x14ac:dyDescent="0.35">
      <c r="A19">
        <v>2022416</v>
      </c>
      <c r="B19" t="s">
        <v>23</v>
      </c>
      <c r="C19" t="s">
        <v>284</v>
      </c>
      <c r="D19" t="s">
        <v>285</v>
      </c>
      <c r="E19" t="s">
        <v>165</v>
      </c>
      <c r="F19" t="s">
        <v>285</v>
      </c>
      <c r="G19">
        <v>1.7</v>
      </c>
      <c r="H19">
        <v>3.53</v>
      </c>
      <c r="I19">
        <v>1.5</v>
      </c>
      <c r="J19">
        <v>2.8</v>
      </c>
      <c r="K19" t="s">
        <v>13</v>
      </c>
      <c r="L19" t="b">
        <f t="shared" si="0"/>
        <v>1</v>
      </c>
      <c r="M19">
        <f t="shared" si="1"/>
        <v>176.5</v>
      </c>
      <c r="N19">
        <f t="shared" si="2"/>
        <v>126.5</v>
      </c>
    </row>
    <row r="20" spans="1:14" x14ac:dyDescent="0.35">
      <c r="A20">
        <v>2022417</v>
      </c>
      <c r="B20" t="s">
        <v>11</v>
      </c>
      <c r="C20" t="s">
        <v>24</v>
      </c>
      <c r="D20" t="s">
        <v>25</v>
      </c>
      <c r="E20" t="s">
        <v>26</v>
      </c>
      <c r="F20" t="s">
        <v>26</v>
      </c>
      <c r="G20">
        <v>1.8</v>
      </c>
      <c r="H20">
        <v>2.79</v>
      </c>
      <c r="I20">
        <v>1.7</v>
      </c>
      <c r="J20">
        <v>1.9</v>
      </c>
      <c r="K20" t="s">
        <v>13</v>
      </c>
      <c r="L20" t="b">
        <f t="shared" si="0"/>
        <v>0</v>
      </c>
      <c r="M20">
        <f t="shared" si="1"/>
        <v>139.5</v>
      </c>
      <c r="N20">
        <f t="shared" si="2"/>
        <v>-50</v>
      </c>
    </row>
    <row r="21" spans="1:14" x14ac:dyDescent="0.35">
      <c r="A21">
        <v>2022417</v>
      </c>
      <c r="B21" t="s">
        <v>11</v>
      </c>
      <c r="C21" t="s">
        <v>27</v>
      </c>
      <c r="D21" t="s">
        <v>86</v>
      </c>
      <c r="E21" t="s">
        <v>63</v>
      </c>
      <c r="F21" t="s">
        <v>63</v>
      </c>
      <c r="G21">
        <v>1.8</v>
      </c>
      <c r="H21">
        <v>3.36</v>
      </c>
      <c r="I21">
        <v>1.9</v>
      </c>
      <c r="J21">
        <v>1.8</v>
      </c>
      <c r="K21" t="s">
        <v>13</v>
      </c>
      <c r="L21" t="b">
        <f t="shared" si="0"/>
        <v>0</v>
      </c>
      <c r="M21">
        <f t="shared" si="1"/>
        <v>168</v>
      </c>
      <c r="N21">
        <f t="shared" si="2"/>
        <v>-50</v>
      </c>
    </row>
    <row r="22" spans="1:14" x14ac:dyDescent="0.35">
      <c r="A22">
        <v>2022417</v>
      </c>
      <c r="B22" t="s">
        <v>23</v>
      </c>
      <c r="C22" t="s">
        <v>113</v>
      </c>
      <c r="D22" t="s">
        <v>140</v>
      </c>
      <c r="E22" t="s">
        <v>120</v>
      </c>
      <c r="F22" t="s">
        <v>120</v>
      </c>
      <c r="G22">
        <v>1.9</v>
      </c>
      <c r="H22">
        <v>2.1</v>
      </c>
      <c r="I22">
        <v>1.8</v>
      </c>
      <c r="J22">
        <v>1.9</v>
      </c>
      <c r="K22" t="s">
        <v>13</v>
      </c>
      <c r="L22" t="b">
        <f t="shared" si="0"/>
        <v>0</v>
      </c>
      <c r="M22">
        <f t="shared" si="1"/>
        <v>105</v>
      </c>
      <c r="N22">
        <f t="shared" si="2"/>
        <v>-50</v>
      </c>
    </row>
    <row r="23" spans="1:14" x14ac:dyDescent="0.35">
      <c r="A23">
        <v>2022417</v>
      </c>
      <c r="B23" t="s">
        <v>23</v>
      </c>
      <c r="C23" t="s">
        <v>113</v>
      </c>
      <c r="D23" t="s">
        <v>101</v>
      </c>
      <c r="E23" t="s">
        <v>84</v>
      </c>
      <c r="F23" t="s">
        <v>101</v>
      </c>
      <c r="G23">
        <v>1.7</v>
      </c>
      <c r="H23">
        <v>3.25</v>
      </c>
      <c r="I23">
        <v>1.8</v>
      </c>
      <c r="J23">
        <v>1.5</v>
      </c>
      <c r="K23" t="s">
        <v>13</v>
      </c>
      <c r="L23" t="b">
        <f t="shared" si="0"/>
        <v>1</v>
      </c>
      <c r="M23">
        <f t="shared" si="1"/>
        <v>162.5</v>
      </c>
      <c r="N23">
        <f t="shared" si="2"/>
        <v>112.5</v>
      </c>
    </row>
    <row r="24" spans="1:14" x14ac:dyDescent="0.35">
      <c r="A24">
        <v>2022418</v>
      </c>
      <c r="B24" t="s">
        <v>11</v>
      </c>
      <c r="C24" t="s">
        <v>287</v>
      </c>
      <c r="D24" t="s">
        <v>19</v>
      </c>
      <c r="E24" t="s">
        <v>155</v>
      </c>
      <c r="F24" t="s">
        <v>155</v>
      </c>
      <c r="G24">
        <v>1.8</v>
      </c>
      <c r="H24">
        <v>2.94</v>
      </c>
      <c r="I24">
        <v>1.9</v>
      </c>
      <c r="J24">
        <v>1.9</v>
      </c>
      <c r="K24" t="s">
        <v>13</v>
      </c>
      <c r="L24" t="b">
        <f t="shared" si="0"/>
        <v>0</v>
      </c>
      <c r="M24">
        <f t="shared" si="1"/>
        <v>147</v>
      </c>
      <c r="N24">
        <f t="shared" si="2"/>
        <v>-50</v>
      </c>
    </row>
    <row r="25" spans="1:14" x14ac:dyDescent="0.35">
      <c r="A25">
        <v>2022418</v>
      </c>
      <c r="B25" t="s">
        <v>11</v>
      </c>
      <c r="C25" t="s">
        <v>288</v>
      </c>
      <c r="D25" t="s">
        <v>61</v>
      </c>
      <c r="E25" t="s">
        <v>209</v>
      </c>
      <c r="F25" t="s">
        <v>209</v>
      </c>
      <c r="G25">
        <v>1.8</v>
      </c>
      <c r="H25">
        <v>2.36</v>
      </c>
      <c r="I25">
        <v>1.8</v>
      </c>
      <c r="J25">
        <v>1.5</v>
      </c>
      <c r="K25" t="s">
        <v>13</v>
      </c>
      <c r="L25" t="b">
        <f t="shared" si="0"/>
        <v>0</v>
      </c>
      <c r="M25">
        <f t="shared" si="1"/>
        <v>118</v>
      </c>
      <c r="N25">
        <f t="shared" si="2"/>
        <v>-50</v>
      </c>
    </row>
    <row r="26" spans="1:14" x14ac:dyDescent="0.35">
      <c r="A26">
        <v>2022418</v>
      </c>
      <c r="B26" t="s">
        <v>11</v>
      </c>
      <c r="C26" t="s">
        <v>28</v>
      </c>
      <c r="D26" t="s">
        <v>12</v>
      </c>
      <c r="E26" t="s">
        <v>104</v>
      </c>
      <c r="F26" t="s">
        <v>104</v>
      </c>
      <c r="G26">
        <v>1.8</v>
      </c>
      <c r="H26">
        <v>2.44</v>
      </c>
      <c r="I26">
        <v>2.2000000000000002</v>
      </c>
      <c r="J26">
        <v>1.7</v>
      </c>
      <c r="K26" t="s">
        <v>13</v>
      </c>
      <c r="L26" t="b">
        <f t="shared" si="0"/>
        <v>0</v>
      </c>
      <c r="M26">
        <f t="shared" si="1"/>
        <v>122</v>
      </c>
      <c r="N26">
        <f t="shared" si="2"/>
        <v>-50</v>
      </c>
    </row>
    <row r="27" spans="1:14" x14ac:dyDescent="0.35">
      <c r="A27">
        <v>2022418</v>
      </c>
      <c r="B27" t="s">
        <v>11</v>
      </c>
      <c r="C27" t="s">
        <v>28</v>
      </c>
      <c r="D27" t="s">
        <v>89</v>
      </c>
      <c r="E27" t="s">
        <v>103</v>
      </c>
      <c r="F27" t="s">
        <v>103</v>
      </c>
      <c r="G27">
        <v>1.8</v>
      </c>
      <c r="H27">
        <v>2.7</v>
      </c>
      <c r="I27">
        <v>2.6</v>
      </c>
      <c r="J27">
        <v>1.7</v>
      </c>
      <c r="K27" t="s">
        <v>13</v>
      </c>
      <c r="L27" t="b">
        <f t="shared" si="0"/>
        <v>0</v>
      </c>
      <c r="M27">
        <f t="shared" si="1"/>
        <v>135</v>
      </c>
      <c r="N27">
        <f t="shared" si="2"/>
        <v>-50</v>
      </c>
    </row>
    <row r="28" spans="1:14" x14ac:dyDescent="0.35">
      <c r="A28">
        <v>2022418</v>
      </c>
      <c r="B28" t="s">
        <v>11</v>
      </c>
      <c r="C28" t="s">
        <v>28</v>
      </c>
      <c r="D28" t="s">
        <v>169</v>
      </c>
      <c r="E28" t="s">
        <v>160</v>
      </c>
      <c r="F28" t="s">
        <v>160</v>
      </c>
      <c r="G28">
        <v>1.9</v>
      </c>
      <c r="H28">
        <v>2.97</v>
      </c>
      <c r="I28">
        <v>3.2</v>
      </c>
      <c r="J28">
        <v>1.4</v>
      </c>
      <c r="K28" t="s">
        <v>13</v>
      </c>
      <c r="L28" t="b">
        <f t="shared" si="0"/>
        <v>0</v>
      </c>
      <c r="M28">
        <f t="shared" si="1"/>
        <v>148.5</v>
      </c>
      <c r="N28">
        <f t="shared" si="2"/>
        <v>-50</v>
      </c>
    </row>
    <row r="29" spans="1:14" x14ac:dyDescent="0.35">
      <c r="A29">
        <v>2022418</v>
      </c>
      <c r="B29" t="s">
        <v>11</v>
      </c>
      <c r="C29" t="s">
        <v>289</v>
      </c>
      <c r="D29" t="s">
        <v>290</v>
      </c>
      <c r="E29" t="s">
        <v>291</v>
      </c>
      <c r="F29" t="s">
        <v>290</v>
      </c>
      <c r="G29">
        <v>1.8</v>
      </c>
      <c r="H29">
        <v>2.2000000000000002</v>
      </c>
      <c r="I29">
        <v>2.2999999999999998</v>
      </c>
      <c r="J29">
        <v>1.7</v>
      </c>
      <c r="K29" t="s">
        <v>13</v>
      </c>
      <c r="L29" t="b">
        <f t="shared" si="0"/>
        <v>1</v>
      </c>
      <c r="M29">
        <f t="shared" si="1"/>
        <v>110.00000000000001</v>
      </c>
      <c r="N29">
        <f t="shared" si="2"/>
        <v>60.000000000000014</v>
      </c>
    </row>
    <row r="30" spans="1:14" x14ac:dyDescent="0.35">
      <c r="A30">
        <v>2022418</v>
      </c>
      <c r="B30" t="s">
        <v>11</v>
      </c>
      <c r="C30" t="s">
        <v>292</v>
      </c>
      <c r="D30" t="s">
        <v>16</v>
      </c>
      <c r="E30" t="s">
        <v>293</v>
      </c>
      <c r="F30" t="s">
        <v>16</v>
      </c>
      <c r="G30">
        <v>1.8</v>
      </c>
      <c r="H30">
        <v>1.9</v>
      </c>
      <c r="I30">
        <v>1.9</v>
      </c>
      <c r="J30">
        <v>2</v>
      </c>
      <c r="K30" t="s">
        <v>13</v>
      </c>
      <c r="L30" t="b">
        <f t="shared" si="0"/>
        <v>1</v>
      </c>
      <c r="M30">
        <f t="shared" si="1"/>
        <v>95</v>
      </c>
      <c r="N30">
        <f t="shared" si="2"/>
        <v>45</v>
      </c>
    </row>
    <row r="31" spans="1:14" x14ac:dyDescent="0.35">
      <c r="A31">
        <v>2022418</v>
      </c>
      <c r="B31" t="s">
        <v>11</v>
      </c>
      <c r="C31" t="s">
        <v>292</v>
      </c>
      <c r="D31" t="s">
        <v>38</v>
      </c>
      <c r="E31" t="s">
        <v>294</v>
      </c>
      <c r="F31" t="s">
        <v>38</v>
      </c>
      <c r="G31">
        <v>1.7</v>
      </c>
      <c r="H31">
        <v>1.94</v>
      </c>
      <c r="I31">
        <v>1.6</v>
      </c>
      <c r="J31">
        <v>2</v>
      </c>
      <c r="K31" t="s">
        <v>13</v>
      </c>
      <c r="L31" t="b">
        <f t="shared" si="0"/>
        <v>1</v>
      </c>
      <c r="M31">
        <f t="shared" si="1"/>
        <v>97</v>
      </c>
      <c r="N31">
        <f t="shared" si="2"/>
        <v>47</v>
      </c>
    </row>
    <row r="32" spans="1:14" x14ac:dyDescent="0.35">
      <c r="A32">
        <v>2022418</v>
      </c>
      <c r="B32" t="s">
        <v>11</v>
      </c>
      <c r="C32" t="s">
        <v>296</v>
      </c>
      <c r="D32" t="s">
        <v>96</v>
      </c>
      <c r="E32" t="s">
        <v>168</v>
      </c>
      <c r="F32" t="s">
        <v>96</v>
      </c>
      <c r="G32">
        <v>1.8</v>
      </c>
      <c r="H32">
        <v>2.52</v>
      </c>
      <c r="I32">
        <v>2.2000000000000002</v>
      </c>
      <c r="J32">
        <v>1.5</v>
      </c>
      <c r="K32" t="s">
        <v>13</v>
      </c>
      <c r="L32" t="b">
        <f t="shared" si="0"/>
        <v>1</v>
      </c>
      <c r="M32">
        <f t="shared" si="1"/>
        <v>126</v>
      </c>
      <c r="N32">
        <f t="shared" si="2"/>
        <v>76</v>
      </c>
    </row>
    <row r="33" spans="1:14" x14ac:dyDescent="0.35">
      <c r="A33">
        <v>2022418</v>
      </c>
      <c r="B33" t="s">
        <v>11</v>
      </c>
      <c r="C33" t="s">
        <v>297</v>
      </c>
      <c r="D33" t="s">
        <v>40</v>
      </c>
      <c r="E33" t="s">
        <v>298</v>
      </c>
      <c r="F33" t="s">
        <v>298</v>
      </c>
      <c r="G33">
        <v>1.8</v>
      </c>
      <c r="H33">
        <v>1.89</v>
      </c>
      <c r="I33">
        <v>2</v>
      </c>
      <c r="J33">
        <v>1.7</v>
      </c>
      <c r="K33" t="s">
        <v>13</v>
      </c>
      <c r="L33" t="b">
        <f t="shared" si="0"/>
        <v>0</v>
      </c>
      <c r="M33">
        <f t="shared" si="1"/>
        <v>94.5</v>
      </c>
      <c r="N33">
        <f t="shared" si="2"/>
        <v>-50</v>
      </c>
    </row>
    <row r="34" spans="1:14" x14ac:dyDescent="0.35">
      <c r="A34">
        <v>2022419</v>
      </c>
      <c r="B34" t="s">
        <v>11</v>
      </c>
      <c r="C34" t="s">
        <v>223</v>
      </c>
      <c r="D34" t="s">
        <v>61</v>
      </c>
      <c r="E34" t="s">
        <v>209</v>
      </c>
      <c r="F34" t="s">
        <v>209</v>
      </c>
      <c r="G34">
        <v>1.8</v>
      </c>
      <c r="H34">
        <v>2.61</v>
      </c>
      <c r="I34">
        <v>1.8</v>
      </c>
      <c r="J34">
        <v>1.5</v>
      </c>
      <c r="K34" t="s">
        <v>13</v>
      </c>
      <c r="L34" t="b">
        <f t="shared" si="0"/>
        <v>0</v>
      </c>
      <c r="M34">
        <f t="shared" si="1"/>
        <v>130.5</v>
      </c>
      <c r="N34">
        <f t="shared" si="2"/>
        <v>-50</v>
      </c>
    </row>
    <row r="35" spans="1:14" x14ac:dyDescent="0.35">
      <c r="A35">
        <v>2022419</v>
      </c>
      <c r="B35" t="s">
        <v>11</v>
      </c>
      <c r="C35" t="s">
        <v>28</v>
      </c>
      <c r="D35" t="s">
        <v>98</v>
      </c>
      <c r="E35" t="s">
        <v>81</v>
      </c>
      <c r="F35" t="s">
        <v>98</v>
      </c>
      <c r="G35">
        <v>1.8</v>
      </c>
      <c r="H35">
        <v>3.07</v>
      </c>
      <c r="I35">
        <v>2</v>
      </c>
      <c r="J35">
        <v>1.6</v>
      </c>
      <c r="K35" t="s">
        <v>13</v>
      </c>
      <c r="L35" t="b">
        <f t="shared" si="0"/>
        <v>1</v>
      </c>
      <c r="M35">
        <f t="shared" si="1"/>
        <v>153.5</v>
      </c>
      <c r="N35">
        <f t="shared" si="2"/>
        <v>103.5</v>
      </c>
    </row>
    <row r="36" spans="1:14" x14ac:dyDescent="0.35">
      <c r="A36">
        <v>2022419</v>
      </c>
      <c r="B36" t="s">
        <v>11</v>
      </c>
      <c r="C36" t="s">
        <v>28</v>
      </c>
      <c r="D36" t="s">
        <v>78</v>
      </c>
      <c r="E36" t="s">
        <v>58</v>
      </c>
      <c r="F36" t="s">
        <v>78</v>
      </c>
      <c r="G36">
        <v>1.7</v>
      </c>
      <c r="H36">
        <v>2.66</v>
      </c>
      <c r="I36">
        <v>2.6</v>
      </c>
      <c r="J36">
        <v>1.6</v>
      </c>
      <c r="K36" t="s">
        <v>13</v>
      </c>
      <c r="L36" t="b">
        <f t="shared" si="0"/>
        <v>1</v>
      </c>
      <c r="M36">
        <f t="shared" si="1"/>
        <v>133</v>
      </c>
      <c r="N36">
        <f t="shared" si="2"/>
        <v>83</v>
      </c>
    </row>
    <row r="37" spans="1:14" x14ac:dyDescent="0.35">
      <c r="A37">
        <v>2022419</v>
      </c>
      <c r="B37" t="s">
        <v>11</v>
      </c>
      <c r="C37" t="s">
        <v>300</v>
      </c>
      <c r="D37" t="s">
        <v>154</v>
      </c>
      <c r="E37" t="s">
        <v>301</v>
      </c>
      <c r="F37" t="s">
        <v>154</v>
      </c>
      <c r="G37">
        <v>1.8</v>
      </c>
      <c r="H37">
        <v>2.39</v>
      </c>
      <c r="I37">
        <v>2</v>
      </c>
      <c r="J37">
        <v>1.8</v>
      </c>
      <c r="K37" t="s">
        <v>13</v>
      </c>
      <c r="L37" t="b">
        <f t="shared" si="0"/>
        <v>1</v>
      </c>
      <c r="M37">
        <f t="shared" si="1"/>
        <v>119.5</v>
      </c>
      <c r="N37">
        <f t="shared" si="2"/>
        <v>69.5</v>
      </c>
    </row>
    <row r="38" spans="1:14" x14ac:dyDescent="0.35">
      <c r="A38">
        <v>2022419</v>
      </c>
      <c r="B38" t="s">
        <v>11</v>
      </c>
      <c r="C38" t="s">
        <v>300</v>
      </c>
      <c r="D38" t="s">
        <v>267</v>
      </c>
      <c r="E38" t="s">
        <v>80</v>
      </c>
      <c r="F38" t="s">
        <v>267</v>
      </c>
      <c r="G38">
        <v>1.9</v>
      </c>
      <c r="H38">
        <v>2</v>
      </c>
      <c r="I38">
        <v>2.1</v>
      </c>
      <c r="J38">
        <v>1.8</v>
      </c>
      <c r="K38" t="s">
        <v>13</v>
      </c>
      <c r="L38" t="b">
        <f t="shared" si="0"/>
        <v>1</v>
      </c>
      <c r="M38">
        <f t="shared" si="1"/>
        <v>100</v>
      </c>
      <c r="N38">
        <f t="shared" si="2"/>
        <v>50</v>
      </c>
    </row>
    <row r="39" spans="1:14" x14ac:dyDescent="0.35">
      <c r="A39">
        <v>2022419</v>
      </c>
      <c r="B39" t="s">
        <v>11</v>
      </c>
      <c r="C39" t="s">
        <v>302</v>
      </c>
      <c r="D39" t="s">
        <v>282</v>
      </c>
      <c r="E39" t="s">
        <v>203</v>
      </c>
      <c r="F39" t="s">
        <v>203</v>
      </c>
      <c r="G39">
        <v>1.8</v>
      </c>
      <c r="H39">
        <v>2.17</v>
      </c>
      <c r="I39">
        <v>1.8</v>
      </c>
      <c r="J39">
        <v>2</v>
      </c>
      <c r="K39" t="s">
        <v>13</v>
      </c>
      <c r="L39" t="b">
        <f t="shared" si="0"/>
        <v>0</v>
      </c>
      <c r="M39">
        <f t="shared" si="1"/>
        <v>108.5</v>
      </c>
      <c r="N39">
        <f t="shared" si="2"/>
        <v>-50</v>
      </c>
    </row>
    <row r="40" spans="1:14" x14ac:dyDescent="0.35">
      <c r="A40">
        <v>2022419</v>
      </c>
      <c r="B40" t="s">
        <v>11</v>
      </c>
      <c r="C40" t="s">
        <v>302</v>
      </c>
      <c r="D40" t="s">
        <v>93</v>
      </c>
      <c r="E40" t="s">
        <v>303</v>
      </c>
      <c r="F40" t="s">
        <v>303</v>
      </c>
      <c r="G40">
        <v>1.9</v>
      </c>
      <c r="H40">
        <v>2.33</v>
      </c>
      <c r="I40">
        <v>1.6</v>
      </c>
      <c r="J40">
        <v>2.2000000000000002</v>
      </c>
      <c r="K40" t="s">
        <v>13</v>
      </c>
      <c r="L40" t="b">
        <f t="shared" si="0"/>
        <v>0</v>
      </c>
      <c r="M40">
        <f t="shared" si="1"/>
        <v>116.5</v>
      </c>
      <c r="N40">
        <f t="shared" si="2"/>
        <v>-50</v>
      </c>
    </row>
    <row r="41" spans="1:14" x14ac:dyDescent="0.35">
      <c r="A41">
        <v>2022419</v>
      </c>
      <c r="B41" t="s">
        <v>11</v>
      </c>
      <c r="C41" t="s">
        <v>302</v>
      </c>
      <c r="D41" t="s">
        <v>39</v>
      </c>
      <c r="E41" t="s">
        <v>304</v>
      </c>
      <c r="F41" t="s">
        <v>304</v>
      </c>
      <c r="G41">
        <v>1.8</v>
      </c>
      <c r="H41">
        <v>1.96</v>
      </c>
      <c r="I41">
        <v>1.7</v>
      </c>
      <c r="J41">
        <v>2</v>
      </c>
      <c r="K41" t="s">
        <v>13</v>
      </c>
      <c r="L41" t="b">
        <f t="shared" si="0"/>
        <v>0</v>
      </c>
      <c r="M41">
        <f t="shared" si="1"/>
        <v>98</v>
      </c>
      <c r="N41">
        <f t="shared" si="2"/>
        <v>-50</v>
      </c>
    </row>
    <row r="42" spans="1:14" x14ac:dyDescent="0.35">
      <c r="A42">
        <v>2022419</v>
      </c>
      <c r="B42" t="s">
        <v>23</v>
      </c>
      <c r="C42" t="s">
        <v>305</v>
      </c>
      <c r="D42" t="s">
        <v>306</v>
      </c>
      <c r="E42" t="s">
        <v>77</v>
      </c>
      <c r="F42" t="s">
        <v>306</v>
      </c>
      <c r="G42">
        <v>1.6</v>
      </c>
      <c r="H42">
        <v>1.92</v>
      </c>
      <c r="I42">
        <v>1.8</v>
      </c>
      <c r="J42">
        <v>1.6</v>
      </c>
      <c r="K42" t="s">
        <v>13</v>
      </c>
      <c r="L42" t="b">
        <f t="shared" si="0"/>
        <v>1</v>
      </c>
      <c r="M42">
        <f t="shared" si="1"/>
        <v>96</v>
      </c>
      <c r="N42">
        <f t="shared" si="2"/>
        <v>46</v>
      </c>
    </row>
    <row r="43" spans="1:14" x14ac:dyDescent="0.35">
      <c r="A43">
        <v>2022420</v>
      </c>
      <c r="B43" t="s">
        <v>11</v>
      </c>
      <c r="C43" t="s">
        <v>307</v>
      </c>
      <c r="D43" t="s">
        <v>38</v>
      </c>
      <c r="E43" t="s">
        <v>272</v>
      </c>
      <c r="F43" t="s">
        <v>272</v>
      </c>
      <c r="G43">
        <v>1.9</v>
      </c>
      <c r="H43">
        <v>2.3199999999999998</v>
      </c>
      <c r="I43">
        <v>2</v>
      </c>
      <c r="J43">
        <v>1.8</v>
      </c>
      <c r="K43" t="s">
        <v>13</v>
      </c>
      <c r="L43" t="b">
        <f t="shared" si="0"/>
        <v>0</v>
      </c>
      <c r="M43">
        <f t="shared" si="1"/>
        <v>115.99999999999999</v>
      </c>
      <c r="N43">
        <f t="shared" si="2"/>
        <v>-50</v>
      </c>
    </row>
    <row r="44" spans="1:14" x14ac:dyDescent="0.35">
      <c r="A44">
        <v>2022421</v>
      </c>
      <c r="B44" t="s">
        <v>11</v>
      </c>
      <c r="C44" t="s">
        <v>310</v>
      </c>
      <c r="D44" t="s">
        <v>280</v>
      </c>
      <c r="E44" t="s">
        <v>311</v>
      </c>
      <c r="F44" t="s">
        <v>311</v>
      </c>
      <c r="G44">
        <v>1.9</v>
      </c>
      <c r="H44">
        <v>2.09</v>
      </c>
      <c r="I44">
        <v>2</v>
      </c>
      <c r="J44">
        <v>1.8</v>
      </c>
      <c r="K44" t="s">
        <v>13</v>
      </c>
      <c r="L44" t="b">
        <f t="shared" si="0"/>
        <v>0</v>
      </c>
      <c r="M44">
        <f t="shared" si="1"/>
        <v>104.5</v>
      </c>
      <c r="N44">
        <f t="shared" si="2"/>
        <v>-50</v>
      </c>
    </row>
    <row r="45" spans="1:14" x14ac:dyDescent="0.35">
      <c r="A45">
        <v>2022422</v>
      </c>
      <c r="B45" t="s">
        <v>11</v>
      </c>
      <c r="C45" t="s">
        <v>28</v>
      </c>
      <c r="D45" t="s">
        <v>29</v>
      </c>
      <c r="E45" t="s">
        <v>30</v>
      </c>
      <c r="F45" t="s">
        <v>30</v>
      </c>
      <c r="G45">
        <v>1.6</v>
      </c>
      <c r="H45">
        <v>2.54</v>
      </c>
      <c r="I45">
        <v>1.4</v>
      </c>
      <c r="J45">
        <v>1.6</v>
      </c>
      <c r="K45" t="s">
        <v>13</v>
      </c>
      <c r="L45" t="b">
        <f t="shared" si="0"/>
        <v>0</v>
      </c>
      <c r="M45">
        <f t="shared" si="1"/>
        <v>127</v>
      </c>
      <c r="N45">
        <f t="shared" si="2"/>
        <v>-50</v>
      </c>
    </row>
    <row r="46" spans="1:14" x14ac:dyDescent="0.35">
      <c r="A46">
        <v>2022422</v>
      </c>
      <c r="B46" t="s">
        <v>23</v>
      </c>
      <c r="C46" t="s">
        <v>43</v>
      </c>
      <c r="D46" t="s">
        <v>313</v>
      </c>
      <c r="E46" t="s">
        <v>314</v>
      </c>
      <c r="F46" t="s">
        <v>314</v>
      </c>
      <c r="G46">
        <v>1.6</v>
      </c>
      <c r="H46">
        <v>2.02</v>
      </c>
      <c r="I46">
        <v>1.9</v>
      </c>
      <c r="J46">
        <v>1.5</v>
      </c>
      <c r="K46" t="s">
        <v>13</v>
      </c>
      <c r="L46" t="b">
        <f t="shared" si="0"/>
        <v>0</v>
      </c>
      <c r="M46">
        <f t="shared" si="1"/>
        <v>101</v>
      </c>
      <c r="N46">
        <f t="shared" si="2"/>
        <v>-50</v>
      </c>
    </row>
    <row r="47" spans="1:14" x14ac:dyDescent="0.35">
      <c r="A47">
        <v>2022425</v>
      </c>
      <c r="B47" t="s">
        <v>11</v>
      </c>
      <c r="C47" t="s">
        <v>317</v>
      </c>
      <c r="D47" t="s">
        <v>211</v>
      </c>
      <c r="E47" t="s">
        <v>308</v>
      </c>
      <c r="F47" t="s">
        <v>211</v>
      </c>
      <c r="G47">
        <v>1.9</v>
      </c>
      <c r="H47">
        <v>2.25</v>
      </c>
      <c r="I47">
        <v>1.9</v>
      </c>
      <c r="J47">
        <v>1.9</v>
      </c>
      <c r="K47" t="s">
        <v>13</v>
      </c>
      <c r="L47" t="b">
        <f t="shared" si="0"/>
        <v>1</v>
      </c>
      <c r="M47">
        <f t="shared" si="1"/>
        <v>112.5</v>
      </c>
      <c r="N47">
        <f t="shared" si="2"/>
        <v>62.5</v>
      </c>
    </row>
    <row r="48" spans="1:14" x14ac:dyDescent="0.35">
      <c r="A48">
        <v>2022425</v>
      </c>
      <c r="B48" t="s">
        <v>11</v>
      </c>
      <c r="C48" t="s">
        <v>318</v>
      </c>
      <c r="D48" t="s">
        <v>90</v>
      </c>
      <c r="E48" t="s">
        <v>156</v>
      </c>
      <c r="F48" t="s">
        <v>156</v>
      </c>
      <c r="G48">
        <v>1.8</v>
      </c>
      <c r="H48">
        <v>2.09</v>
      </c>
      <c r="I48">
        <v>1.9</v>
      </c>
      <c r="J48">
        <v>1.7</v>
      </c>
      <c r="K48" t="s">
        <v>13</v>
      </c>
      <c r="L48" t="b">
        <f t="shared" si="0"/>
        <v>0</v>
      </c>
      <c r="M48">
        <f t="shared" si="1"/>
        <v>104.5</v>
      </c>
      <c r="N48">
        <f t="shared" si="2"/>
        <v>-50</v>
      </c>
    </row>
    <row r="49" spans="1:14" x14ac:dyDescent="0.35">
      <c r="A49">
        <v>2022425</v>
      </c>
      <c r="B49" t="s">
        <v>11</v>
      </c>
      <c r="C49" t="s">
        <v>15</v>
      </c>
      <c r="D49" t="s">
        <v>112</v>
      </c>
      <c r="E49" t="s">
        <v>93</v>
      </c>
      <c r="F49" t="s">
        <v>112</v>
      </c>
      <c r="G49">
        <v>1.8</v>
      </c>
      <c r="H49">
        <v>2.76</v>
      </c>
      <c r="I49">
        <v>1.5</v>
      </c>
      <c r="J49">
        <v>2.2000000000000002</v>
      </c>
      <c r="K49" t="s">
        <v>13</v>
      </c>
      <c r="L49" t="b">
        <f t="shared" si="0"/>
        <v>1</v>
      </c>
      <c r="M49">
        <f t="shared" si="1"/>
        <v>138</v>
      </c>
      <c r="N49">
        <f t="shared" si="2"/>
        <v>88</v>
      </c>
    </row>
    <row r="50" spans="1:14" x14ac:dyDescent="0.35">
      <c r="A50">
        <v>2022427</v>
      </c>
      <c r="B50" t="s">
        <v>11</v>
      </c>
      <c r="C50" t="s">
        <v>320</v>
      </c>
      <c r="D50" t="s">
        <v>321</v>
      </c>
      <c r="E50" t="s">
        <v>322</v>
      </c>
      <c r="F50" t="s">
        <v>322</v>
      </c>
      <c r="G50">
        <v>1.5</v>
      </c>
      <c r="H50">
        <v>2.09</v>
      </c>
      <c r="I50">
        <v>1.6</v>
      </c>
      <c r="J50">
        <v>1.5</v>
      </c>
      <c r="K50" t="s">
        <v>18</v>
      </c>
      <c r="L50" t="b">
        <f t="shared" si="0"/>
        <v>0</v>
      </c>
      <c r="M50">
        <f t="shared" si="1"/>
        <v>104.5</v>
      </c>
      <c r="N50">
        <f t="shared" si="2"/>
        <v>-50</v>
      </c>
    </row>
    <row r="51" spans="1:14" x14ac:dyDescent="0.35">
      <c r="A51">
        <v>2022427</v>
      </c>
      <c r="B51" t="s">
        <v>11</v>
      </c>
      <c r="C51" t="s">
        <v>318</v>
      </c>
      <c r="D51" t="s">
        <v>12</v>
      </c>
      <c r="E51" t="s">
        <v>149</v>
      </c>
      <c r="F51" t="s">
        <v>149</v>
      </c>
      <c r="G51">
        <v>1.9</v>
      </c>
      <c r="H51">
        <v>2.21</v>
      </c>
      <c r="I51">
        <v>1.8</v>
      </c>
      <c r="J51">
        <v>1.8</v>
      </c>
      <c r="K51" t="s">
        <v>13</v>
      </c>
      <c r="L51" t="b">
        <f t="shared" si="0"/>
        <v>0</v>
      </c>
      <c r="M51">
        <f t="shared" si="1"/>
        <v>110.5</v>
      </c>
      <c r="N51">
        <f t="shared" si="2"/>
        <v>-50</v>
      </c>
    </row>
    <row r="52" spans="1:14" x14ac:dyDescent="0.35">
      <c r="A52">
        <v>2022428</v>
      </c>
      <c r="B52" t="s">
        <v>11</v>
      </c>
      <c r="C52" t="s">
        <v>32</v>
      </c>
      <c r="D52" t="s">
        <v>167</v>
      </c>
      <c r="E52" t="s">
        <v>153</v>
      </c>
      <c r="F52" t="s">
        <v>167</v>
      </c>
      <c r="G52">
        <v>1.9</v>
      </c>
      <c r="H52">
        <v>2.1800000000000002</v>
      </c>
      <c r="I52">
        <v>1.9</v>
      </c>
      <c r="J52">
        <v>1.4</v>
      </c>
      <c r="K52" t="s">
        <v>13</v>
      </c>
      <c r="L52" t="b">
        <f t="shared" si="0"/>
        <v>1</v>
      </c>
      <c r="M52">
        <f t="shared" si="1"/>
        <v>109.00000000000001</v>
      </c>
      <c r="N52">
        <f t="shared" si="2"/>
        <v>59.000000000000014</v>
      </c>
    </row>
    <row r="53" spans="1:14" x14ac:dyDescent="0.35">
      <c r="A53">
        <v>2022428</v>
      </c>
      <c r="B53" t="s">
        <v>23</v>
      </c>
      <c r="C53" t="s">
        <v>35</v>
      </c>
      <c r="D53" t="s">
        <v>325</v>
      </c>
      <c r="E53" t="s">
        <v>36</v>
      </c>
      <c r="F53" t="s">
        <v>36</v>
      </c>
      <c r="G53">
        <v>1.6</v>
      </c>
      <c r="H53">
        <v>2.1800000000000002</v>
      </c>
      <c r="I53">
        <v>2</v>
      </c>
      <c r="J53">
        <v>1.5</v>
      </c>
      <c r="K53" t="s">
        <v>13</v>
      </c>
      <c r="L53" t="b">
        <f t="shared" si="0"/>
        <v>0</v>
      </c>
      <c r="M53">
        <f t="shared" si="1"/>
        <v>109.00000000000001</v>
      </c>
      <c r="N53">
        <f t="shared" si="2"/>
        <v>-50</v>
      </c>
    </row>
    <row r="54" spans="1:14" x14ac:dyDescent="0.35">
      <c r="A54">
        <v>2022429</v>
      </c>
      <c r="B54" t="s">
        <v>23</v>
      </c>
      <c r="C54" t="s">
        <v>35</v>
      </c>
      <c r="D54" t="s">
        <v>326</v>
      </c>
      <c r="E54" t="s">
        <v>327</v>
      </c>
      <c r="F54" t="s">
        <v>327</v>
      </c>
      <c r="G54">
        <v>1.7</v>
      </c>
      <c r="H54">
        <v>2</v>
      </c>
      <c r="I54">
        <v>2.2000000000000002</v>
      </c>
      <c r="J54">
        <v>1.5</v>
      </c>
      <c r="K54" t="s">
        <v>13</v>
      </c>
      <c r="L54" t="b">
        <f t="shared" si="0"/>
        <v>0</v>
      </c>
      <c r="M54">
        <f t="shared" si="1"/>
        <v>100</v>
      </c>
      <c r="N54">
        <f t="shared" si="2"/>
        <v>-50</v>
      </c>
    </row>
    <row r="55" spans="1:14" x14ac:dyDescent="0.35">
      <c r="A55">
        <v>202246</v>
      </c>
      <c r="B55" t="s">
        <v>11</v>
      </c>
      <c r="C55" t="s">
        <v>56</v>
      </c>
      <c r="D55" t="s">
        <v>100</v>
      </c>
      <c r="E55" t="s">
        <v>71</v>
      </c>
      <c r="F55" t="s">
        <v>100</v>
      </c>
      <c r="G55">
        <v>1.9</v>
      </c>
      <c r="H55">
        <v>3.24</v>
      </c>
      <c r="I55">
        <v>2.2999999999999998</v>
      </c>
      <c r="J55">
        <v>1.5</v>
      </c>
      <c r="K55" t="s">
        <v>13</v>
      </c>
      <c r="L55" t="b">
        <f t="shared" si="0"/>
        <v>1</v>
      </c>
      <c r="M55">
        <f t="shared" si="1"/>
        <v>162</v>
      </c>
      <c r="N55">
        <f t="shared" si="2"/>
        <v>112</v>
      </c>
    </row>
    <row r="56" spans="1:14" x14ac:dyDescent="0.35">
      <c r="A56">
        <v>202246</v>
      </c>
      <c r="B56" t="s">
        <v>11</v>
      </c>
      <c r="C56" t="s">
        <v>328</v>
      </c>
      <c r="D56" t="s">
        <v>25</v>
      </c>
      <c r="E56" t="s">
        <v>329</v>
      </c>
      <c r="F56" t="s">
        <v>25</v>
      </c>
      <c r="G56">
        <v>1.9</v>
      </c>
      <c r="H56">
        <v>1.87</v>
      </c>
      <c r="I56">
        <v>1.9</v>
      </c>
      <c r="J56">
        <v>1.8</v>
      </c>
      <c r="K56" t="s">
        <v>18</v>
      </c>
      <c r="L56" t="b">
        <f t="shared" si="0"/>
        <v>1</v>
      </c>
      <c r="M56">
        <f t="shared" si="1"/>
        <v>93.5</v>
      </c>
      <c r="N56">
        <f t="shared" si="2"/>
        <v>43.5</v>
      </c>
    </row>
    <row r="57" spans="1:14" x14ac:dyDescent="0.35">
      <c r="A57">
        <v>202246</v>
      </c>
      <c r="B57" t="s">
        <v>11</v>
      </c>
      <c r="C57" t="s">
        <v>330</v>
      </c>
      <c r="D57" t="s">
        <v>95</v>
      </c>
      <c r="E57" t="s">
        <v>168</v>
      </c>
      <c r="F57" t="s">
        <v>95</v>
      </c>
      <c r="G57">
        <v>1.9</v>
      </c>
      <c r="H57">
        <v>2.35</v>
      </c>
      <c r="I57">
        <v>1.9</v>
      </c>
      <c r="J57">
        <v>1.7</v>
      </c>
      <c r="K57" t="s">
        <v>13</v>
      </c>
      <c r="L57" t="b">
        <f t="shared" si="0"/>
        <v>1</v>
      </c>
      <c r="M57">
        <f t="shared" si="1"/>
        <v>117.5</v>
      </c>
      <c r="N57">
        <f t="shared" si="2"/>
        <v>67.5</v>
      </c>
    </row>
    <row r="58" spans="1:14" x14ac:dyDescent="0.35">
      <c r="A58">
        <v>202246</v>
      </c>
      <c r="B58" t="s">
        <v>11</v>
      </c>
      <c r="C58" t="s">
        <v>330</v>
      </c>
      <c r="D58" t="s">
        <v>303</v>
      </c>
      <c r="E58" t="s">
        <v>323</v>
      </c>
      <c r="F58" t="s">
        <v>303</v>
      </c>
      <c r="G58">
        <v>1.9</v>
      </c>
      <c r="H58">
        <v>2.14</v>
      </c>
      <c r="I58">
        <v>2</v>
      </c>
      <c r="J58">
        <v>1.9</v>
      </c>
      <c r="K58" t="s">
        <v>13</v>
      </c>
      <c r="L58" t="b">
        <f t="shared" si="0"/>
        <v>1</v>
      </c>
      <c r="M58">
        <f t="shared" si="1"/>
        <v>107</v>
      </c>
      <c r="N58">
        <f t="shared" si="2"/>
        <v>57</v>
      </c>
    </row>
    <row r="59" spans="1:14" x14ac:dyDescent="0.35">
      <c r="A59">
        <v>202246</v>
      </c>
      <c r="B59" t="s">
        <v>23</v>
      </c>
      <c r="C59" t="s">
        <v>331</v>
      </c>
      <c r="D59" t="s">
        <v>332</v>
      </c>
      <c r="E59" t="s">
        <v>131</v>
      </c>
      <c r="F59" t="s">
        <v>131</v>
      </c>
      <c r="G59">
        <v>1.9</v>
      </c>
      <c r="H59">
        <v>1.95</v>
      </c>
      <c r="I59">
        <v>2</v>
      </c>
      <c r="J59">
        <v>1.8</v>
      </c>
      <c r="K59" t="s">
        <v>13</v>
      </c>
      <c r="L59" t="b">
        <f t="shared" si="0"/>
        <v>0</v>
      </c>
      <c r="M59">
        <f t="shared" si="1"/>
        <v>97.5</v>
      </c>
      <c r="N59">
        <f t="shared" si="2"/>
        <v>-50</v>
      </c>
    </row>
    <row r="60" spans="1:14" x14ac:dyDescent="0.35">
      <c r="A60">
        <v>202246</v>
      </c>
      <c r="B60" t="s">
        <v>23</v>
      </c>
      <c r="C60" t="s">
        <v>270</v>
      </c>
      <c r="D60" t="s">
        <v>325</v>
      </c>
      <c r="E60" t="s">
        <v>334</v>
      </c>
      <c r="F60" t="s">
        <v>325</v>
      </c>
      <c r="G60">
        <v>1.5</v>
      </c>
      <c r="H60">
        <v>2.11</v>
      </c>
      <c r="I60">
        <v>1.5</v>
      </c>
      <c r="J60">
        <v>1.6</v>
      </c>
      <c r="K60" t="s">
        <v>13</v>
      </c>
      <c r="L60" t="b">
        <f t="shared" si="0"/>
        <v>1</v>
      </c>
      <c r="M60">
        <f t="shared" si="1"/>
        <v>105.5</v>
      </c>
      <c r="N60">
        <f t="shared" si="2"/>
        <v>55.5</v>
      </c>
    </row>
    <row r="61" spans="1:14" x14ac:dyDescent="0.35">
      <c r="A61">
        <v>202247</v>
      </c>
      <c r="B61" t="s">
        <v>11</v>
      </c>
      <c r="C61" t="s">
        <v>335</v>
      </c>
      <c r="D61" t="s">
        <v>151</v>
      </c>
      <c r="E61" t="s">
        <v>336</v>
      </c>
      <c r="F61" t="s">
        <v>336</v>
      </c>
      <c r="G61">
        <v>1.7</v>
      </c>
      <c r="H61">
        <v>2.16</v>
      </c>
      <c r="I61">
        <v>1.6</v>
      </c>
      <c r="J61">
        <v>2.2000000000000002</v>
      </c>
      <c r="K61" t="s">
        <v>18</v>
      </c>
      <c r="L61" t="b">
        <f t="shared" si="0"/>
        <v>0</v>
      </c>
      <c r="M61">
        <f t="shared" si="1"/>
        <v>108</v>
      </c>
      <c r="N61">
        <f t="shared" si="2"/>
        <v>-50</v>
      </c>
    </row>
    <row r="62" spans="1:14" x14ac:dyDescent="0.35">
      <c r="A62">
        <v>202247</v>
      </c>
      <c r="B62" t="s">
        <v>23</v>
      </c>
      <c r="C62" t="s">
        <v>270</v>
      </c>
      <c r="D62" t="s">
        <v>271</v>
      </c>
      <c r="E62" t="s">
        <v>337</v>
      </c>
      <c r="F62" t="s">
        <v>271</v>
      </c>
      <c r="G62">
        <v>1.6</v>
      </c>
      <c r="H62">
        <v>2.11</v>
      </c>
      <c r="I62">
        <v>1.6</v>
      </c>
      <c r="J62">
        <v>1.7</v>
      </c>
      <c r="K62" t="s">
        <v>13</v>
      </c>
      <c r="L62" t="b">
        <f t="shared" si="0"/>
        <v>1</v>
      </c>
      <c r="M62">
        <f t="shared" si="1"/>
        <v>105.5</v>
      </c>
      <c r="N62">
        <f t="shared" si="2"/>
        <v>55.5</v>
      </c>
    </row>
    <row r="63" spans="1:14" x14ac:dyDescent="0.35">
      <c r="A63">
        <v>202248</v>
      </c>
      <c r="B63" t="s">
        <v>11</v>
      </c>
      <c r="C63" t="s">
        <v>338</v>
      </c>
      <c r="D63" t="s">
        <v>291</v>
      </c>
      <c r="E63" t="s">
        <v>304</v>
      </c>
      <c r="F63" t="s">
        <v>304</v>
      </c>
      <c r="G63">
        <v>1.9</v>
      </c>
      <c r="H63">
        <v>2.2799999999999998</v>
      </c>
      <c r="I63">
        <v>1.9</v>
      </c>
      <c r="J63">
        <v>2.1</v>
      </c>
      <c r="K63" t="s">
        <v>13</v>
      </c>
      <c r="L63" t="b">
        <f t="shared" si="0"/>
        <v>0</v>
      </c>
      <c r="M63">
        <f t="shared" si="1"/>
        <v>113.99999999999999</v>
      </c>
      <c r="N63">
        <f t="shared" si="2"/>
        <v>-50</v>
      </c>
    </row>
    <row r="64" spans="1:14" x14ac:dyDescent="0.35">
      <c r="A64">
        <v>202248</v>
      </c>
      <c r="B64" t="s">
        <v>11</v>
      </c>
      <c r="C64" t="s">
        <v>340</v>
      </c>
      <c r="D64" t="s">
        <v>268</v>
      </c>
      <c r="E64" t="s">
        <v>39</v>
      </c>
      <c r="F64" t="s">
        <v>39</v>
      </c>
      <c r="G64">
        <v>1.7</v>
      </c>
      <c r="H64">
        <v>2.17</v>
      </c>
      <c r="I64">
        <v>1.9</v>
      </c>
      <c r="J64">
        <v>1.5</v>
      </c>
      <c r="K64" t="s">
        <v>13</v>
      </c>
      <c r="L64" t="b">
        <f t="shared" si="0"/>
        <v>0</v>
      </c>
      <c r="M64">
        <f t="shared" si="1"/>
        <v>108.5</v>
      </c>
      <c r="N64">
        <f t="shared" si="2"/>
        <v>-50</v>
      </c>
    </row>
    <row r="65" spans="1:14" x14ac:dyDescent="0.35">
      <c r="A65">
        <v>202248</v>
      </c>
      <c r="B65" t="s">
        <v>23</v>
      </c>
      <c r="C65" t="s">
        <v>270</v>
      </c>
      <c r="D65" t="s">
        <v>325</v>
      </c>
      <c r="E65" t="s">
        <v>341</v>
      </c>
      <c r="F65" t="s">
        <v>341</v>
      </c>
      <c r="G65">
        <v>1.7</v>
      </c>
      <c r="H65">
        <v>1.9</v>
      </c>
      <c r="I65">
        <v>1.7</v>
      </c>
      <c r="J65">
        <v>1.6</v>
      </c>
      <c r="K65" t="s">
        <v>13</v>
      </c>
      <c r="L65" t="b">
        <f t="shared" si="0"/>
        <v>0</v>
      </c>
      <c r="M65">
        <f t="shared" si="1"/>
        <v>95</v>
      </c>
      <c r="N65">
        <f t="shared" si="2"/>
        <v>-50</v>
      </c>
    </row>
    <row r="66" spans="1:14" x14ac:dyDescent="0.35">
      <c r="A66">
        <v>202249</v>
      </c>
      <c r="B66" t="s">
        <v>11</v>
      </c>
      <c r="C66" t="s">
        <v>342</v>
      </c>
      <c r="D66" t="s">
        <v>161</v>
      </c>
      <c r="E66" t="s">
        <v>99</v>
      </c>
      <c r="F66" t="s">
        <v>161</v>
      </c>
      <c r="G66">
        <v>1.8</v>
      </c>
      <c r="H66">
        <v>2.34</v>
      </c>
      <c r="I66">
        <v>1.9</v>
      </c>
      <c r="J66">
        <v>1.5</v>
      </c>
      <c r="K66" t="s">
        <v>13</v>
      </c>
      <c r="L66" t="b">
        <f t="shared" si="0"/>
        <v>1</v>
      </c>
      <c r="M66">
        <f t="shared" si="1"/>
        <v>117</v>
      </c>
      <c r="N66">
        <f t="shared" si="2"/>
        <v>67</v>
      </c>
    </row>
    <row r="67" spans="1:14" x14ac:dyDescent="0.35">
      <c r="A67">
        <v>202251</v>
      </c>
      <c r="B67" t="s">
        <v>11</v>
      </c>
      <c r="C67" t="s">
        <v>22</v>
      </c>
      <c r="D67" t="s">
        <v>87</v>
      </c>
      <c r="E67" t="s">
        <v>94</v>
      </c>
      <c r="F67" t="s">
        <v>87</v>
      </c>
      <c r="G67">
        <v>1.8</v>
      </c>
      <c r="H67">
        <v>3.53</v>
      </c>
      <c r="I67">
        <v>3.8</v>
      </c>
      <c r="J67">
        <v>1.5</v>
      </c>
      <c r="K67" t="s">
        <v>13</v>
      </c>
      <c r="L67" t="b">
        <f t="shared" ref="L67:L130" si="3">F67=D67</f>
        <v>1</v>
      </c>
      <c r="M67">
        <f t="shared" ref="M67:M130" si="4">$M$1*H67</f>
        <v>176.5</v>
      </c>
      <c r="N67">
        <f t="shared" ref="N67:N130" si="5">IF(L67=TRUE,M67-$M$1,$M$1*-1)</f>
        <v>126.5</v>
      </c>
    </row>
    <row r="68" spans="1:14" x14ac:dyDescent="0.35">
      <c r="A68">
        <v>202251</v>
      </c>
      <c r="B68" t="s">
        <v>11</v>
      </c>
      <c r="C68" t="s">
        <v>207</v>
      </c>
      <c r="D68" t="s">
        <v>80</v>
      </c>
      <c r="E68" t="s">
        <v>299</v>
      </c>
      <c r="F68" t="s">
        <v>80</v>
      </c>
      <c r="G68">
        <v>1.8</v>
      </c>
      <c r="H68">
        <v>2.13</v>
      </c>
      <c r="I68">
        <v>1.8</v>
      </c>
      <c r="J68">
        <v>1.6</v>
      </c>
      <c r="K68" t="s">
        <v>13</v>
      </c>
      <c r="L68" t="b">
        <f t="shared" si="3"/>
        <v>1</v>
      </c>
      <c r="M68">
        <f t="shared" si="4"/>
        <v>106.5</v>
      </c>
      <c r="N68">
        <f t="shared" si="5"/>
        <v>56.5</v>
      </c>
    </row>
    <row r="69" spans="1:14" x14ac:dyDescent="0.35">
      <c r="A69">
        <v>202251</v>
      </c>
      <c r="B69" t="s">
        <v>11</v>
      </c>
      <c r="C69" t="s">
        <v>207</v>
      </c>
      <c r="D69" t="s">
        <v>153</v>
      </c>
      <c r="E69" t="s">
        <v>97</v>
      </c>
      <c r="F69" t="s">
        <v>97</v>
      </c>
      <c r="G69">
        <v>1.8</v>
      </c>
      <c r="H69">
        <v>2.75</v>
      </c>
      <c r="I69">
        <v>2.2000000000000002</v>
      </c>
      <c r="J69">
        <v>1.3</v>
      </c>
      <c r="K69" t="s">
        <v>13</v>
      </c>
      <c r="L69" t="b">
        <f t="shared" si="3"/>
        <v>0</v>
      </c>
      <c r="M69">
        <f t="shared" si="4"/>
        <v>137.5</v>
      </c>
      <c r="N69">
        <f t="shared" si="5"/>
        <v>-50</v>
      </c>
    </row>
    <row r="70" spans="1:14" x14ac:dyDescent="0.35">
      <c r="A70">
        <v>202251</v>
      </c>
      <c r="B70" t="s">
        <v>23</v>
      </c>
      <c r="C70" t="s">
        <v>343</v>
      </c>
      <c r="D70" t="s">
        <v>344</v>
      </c>
      <c r="E70" t="s">
        <v>286</v>
      </c>
      <c r="F70" t="s">
        <v>344</v>
      </c>
      <c r="G70">
        <v>1.7</v>
      </c>
      <c r="H70">
        <v>6.43</v>
      </c>
      <c r="I70">
        <v>1.4</v>
      </c>
      <c r="J70">
        <v>2.4</v>
      </c>
      <c r="K70" t="s">
        <v>13</v>
      </c>
      <c r="L70" t="b">
        <f t="shared" si="3"/>
        <v>1</v>
      </c>
      <c r="M70">
        <f t="shared" si="4"/>
        <v>321.5</v>
      </c>
      <c r="N70">
        <f t="shared" si="5"/>
        <v>271.5</v>
      </c>
    </row>
    <row r="71" spans="1:14" x14ac:dyDescent="0.35">
      <c r="A71">
        <v>2022510</v>
      </c>
      <c r="B71" t="s">
        <v>11</v>
      </c>
      <c r="C71" t="s">
        <v>228</v>
      </c>
      <c r="D71" t="s">
        <v>319</v>
      </c>
      <c r="E71" t="s">
        <v>345</v>
      </c>
      <c r="F71" t="s">
        <v>319</v>
      </c>
      <c r="G71">
        <v>1.9</v>
      </c>
      <c r="H71">
        <v>2.21</v>
      </c>
      <c r="I71">
        <v>1.9</v>
      </c>
      <c r="J71">
        <v>1.7</v>
      </c>
      <c r="K71" t="s">
        <v>13</v>
      </c>
      <c r="L71" t="b">
        <f t="shared" si="3"/>
        <v>1</v>
      </c>
      <c r="M71">
        <f t="shared" si="4"/>
        <v>110.5</v>
      </c>
      <c r="N71">
        <f t="shared" si="5"/>
        <v>60.5</v>
      </c>
    </row>
    <row r="72" spans="1:14" x14ac:dyDescent="0.35">
      <c r="A72">
        <v>2022510</v>
      </c>
      <c r="B72" t="s">
        <v>11</v>
      </c>
      <c r="C72" t="s">
        <v>346</v>
      </c>
      <c r="D72" t="s">
        <v>308</v>
      </c>
      <c r="E72" t="s">
        <v>201</v>
      </c>
      <c r="F72" t="s">
        <v>308</v>
      </c>
      <c r="G72">
        <v>1.9</v>
      </c>
      <c r="H72">
        <v>1.89</v>
      </c>
      <c r="I72">
        <v>2</v>
      </c>
      <c r="J72">
        <v>1.9</v>
      </c>
      <c r="K72" t="s">
        <v>13</v>
      </c>
      <c r="L72" t="b">
        <f t="shared" si="3"/>
        <v>1</v>
      </c>
      <c r="M72">
        <f t="shared" si="4"/>
        <v>94.5</v>
      </c>
      <c r="N72">
        <f t="shared" si="5"/>
        <v>44.5</v>
      </c>
    </row>
    <row r="73" spans="1:14" x14ac:dyDescent="0.35">
      <c r="A73">
        <v>2022510</v>
      </c>
      <c r="B73" t="s">
        <v>23</v>
      </c>
      <c r="C73" t="s">
        <v>347</v>
      </c>
      <c r="D73" t="s">
        <v>73</v>
      </c>
      <c r="E73" t="s">
        <v>120</v>
      </c>
      <c r="F73" t="s">
        <v>73</v>
      </c>
      <c r="G73">
        <v>1.7</v>
      </c>
      <c r="H73">
        <v>2</v>
      </c>
      <c r="I73">
        <v>2.8</v>
      </c>
      <c r="J73">
        <v>1.7</v>
      </c>
      <c r="K73" t="s">
        <v>13</v>
      </c>
      <c r="L73" t="b">
        <f t="shared" si="3"/>
        <v>1</v>
      </c>
      <c r="M73">
        <f t="shared" si="4"/>
        <v>100</v>
      </c>
      <c r="N73">
        <f t="shared" si="5"/>
        <v>50</v>
      </c>
    </row>
    <row r="74" spans="1:14" x14ac:dyDescent="0.35">
      <c r="A74">
        <v>2022510</v>
      </c>
      <c r="B74" t="s">
        <v>23</v>
      </c>
      <c r="C74" t="s">
        <v>348</v>
      </c>
      <c r="D74" t="s">
        <v>349</v>
      </c>
      <c r="E74" t="s">
        <v>350</v>
      </c>
      <c r="F74" t="s">
        <v>350</v>
      </c>
      <c r="G74">
        <v>1.9</v>
      </c>
      <c r="H74">
        <v>2.34</v>
      </c>
      <c r="I74">
        <v>2</v>
      </c>
      <c r="J74">
        <v>1.8</v>
      </c>
      <c r="K74" t="s">
        <v>13</v>
      </c>
      <c r="L74" t="b">
        <f t="shared" si="3"/>
        <v>0</v>
      </c>
      <c r="M74">
        <f t="shared" si="4"/>
        <v>117</v>
      </c>
      <c r="N74">
        <f t="shared" si="5"/>
        <v>-50</v>
      </c>
    </row>
    <row r="75" spans="1:14" x14ac:dyDescent="0.35">
      <c r="A75">
        <v>2022511</v>
      </c>
      <c r="B75" t="s">
        <v>11</v>
      </c>
      <c r="C75" t="s">
        <v>231</v>
      </c>
      <c r="D75" t="s">
        <v>89</v>
      </c>
      <c r="E75" t="s">
        <v>69</v>
      </c>
      <c r="F75" t="s">
        <v>69</v>
      </c>
      <c r="G75">
        <v>1.9</v>
      </c>
      <c r="H75">
        <v>2.86</v>
      </c>
      <c r="I75">
        <v>3.2</v>
      </c>
      <c r="J75">
        <v>1.9</v>
      </c>
      <c r="K75" t="s">
        <v>13</v>
      </c>
      <c r="L75" t="b">
        <f t="shared" si="3"/>
        <v>0</v>
      </c>
      <c r="M75">
        <f t="shared" si="4"/>
        <v>143</v>
      </c>
      <c r="N75">
        <f t="shared" si="5"/>
        <v>-50</v>
      </c>
    </row>
    <row r="76" spans="1:14" x14ac:dyDescent="0.35">
      <c r="A76">
        <v>2022511</v>
      </c>
      <c r="B76" t="s">
        <v>11</v>
      </c>
      <c r="C76" t="s">
        <v>227</v>
      </c>
      <c r="D76" t="s">
        <v>76</v>
      </c>
      <c r="E76" t="s">
        <v>57</v>
      </c>
      <c r="F76" t="s">
        <v>76</v>
      </c>
      <c r="G76">
        <v>1.6</v>
      </c>
      <c r="H76">
        <v>3.16</v>
      </c>
      <c r="I76">
        <v>2.6</v>
      </c>
      <c r="J76">
        <v>1.4</v>
      </c>
      <c r="K76" t="s">
        <v>13</v>
      </c>
      <c r="L76" t="b">
        <f t="shared" si="3"/>
        <v>1</v>
      </c>
      <c r="M76">
        <f t="shared" si="4"/>
        <v>158</v>
      </c>
      <c r="N76">
        <f t="shared" si="5"/>
        <v>108</v>
      </c>
    </row>
    <row r="77" spans="1:14" x14ac:dyDescent="0.35">
      <c r="A77">
        <v>2022511</v>
      </c>
      <c r="B77" t="s">
        <v>11</v>
      </c>
      <c r="C77" t="s">
        <v>351</v>
      </c>
      <c r="D77" t="s">
        <v>148</v>
      </c>
      <c r="E77" t="s">
        <v>265</v>
      </c>
      <c r="F77" t="s">
        <v>148</v>
      </c>
      <c r="G77">
        <v>1.8</v>
      </c>
      <c r="H77">
        <v>2.02</v>
      </c>
      <c r="I77">
        <v>1.9</v>
      </c>
      <c r="J77">
        <v>1.8</v>
      </c>
      <c r="K77" t="s">
        <v>13</v>
      </c>
      <c r="L77" t="b">
        <f t="shared" si="3"/>
        <v>1</v>
      </c>
      <c r="M77">
        <f t="shared" si="4"/>
        <v>101</v>
      </c>
      <c r="N77">
        <f t="shared" si="5"/>
        <v>51</v>
      </c>
    </row>
    <row r="78" spans="1:14" x14ac:dyDescent="0.35">
      <c r="A78">
        <v>2022512</v>
      </c>
      <c r="B78" t="s">
        <v>11</v>
      </c>
      <c r="C78" t="s">
        <v>352</v>
      </c>
      <c r="D78" t="s">
        <v>42</v>
      </c>
      <c r="E78" t="s">
        <v>151</v>
      </c>
      <c r="F78" t="s">
        <v>151</v>
      </c>
      <c r="G78">
        <v>1.8</v>
      </c>
      <c r="H78">
        <v>1.98</v>
      </c>
      <c r="I78">
        <v>1.8</v>
      </c>
      <c r="J78">
        <v>2</v>
      </c>
      <c r="K78" t="s">
        <v>13</v>
      </c>
      <c r="L78" t="b">
        <f t="shared" si="3"/>
        <v>0</v>
      </c>
      <c r="M78">
        <f t="shared" si="4"/>
        <v>99</v>
      </c>
      <c r="N78">
        <f t="shared" si="5"/>
        <v>-50</v>
      </c>
    </row>
    <row r="79" spans="1:14" x14ac:dyDescent="0.35">
      <c r="A79">
        <v>2022512</v>
      </c>
      <c r="B79" t="s">
        <v>11</v>
      </c>
      <c r="C79" t="s">
        <v>353</v>
      </c>
      <c r="D79" t="s">
        <v>354</v>
      </c>
      <c r="E79" t="s">
        <v>355</v>
      </c>
      <c r="F79" t="s">
        <v>354</v>
      </c>
      <c r="G79">
        <v>1.7</v>
      </c>
      <c r="H79">
        <v>1.92</v>
      </c>
      <c r="I79">
        <v>1.7</v>
      </c>
      <c r="J79">
        <v>1.8</v>
      </c>
      <c r="K79" t="s">
        <v>13</v>
      </c>
      <c r="L79" t="b">
        <f t="shared" si="3"/>
        <v>1</v>
      </c>
      <c r="M79">
        <f t="shared" si="4"/>
        <v>96</v>
      </c>
      <c r="N79">
        <f t="shared" si="5"/>
        <v>46</v>
      </c>
    </row>
    <row r="80" spans="1:14" x14ac:dyDescent="0.35">
      <c r="A80">
        <v>2022512</v>
      </c>
      <c r="B80" t="s">
        <v>11</v>
      </c>
      <c r="C80" t="s">
        <v>356</v>
      </c>
      <c r="D80" t="s">
        <v>339</v>
      </c>
      <c r="E80" t="s">
        <v>357</v>
      </c>
      <c r="F80" t="s">
        <v>357</v>
      </c>
      <c r="G80">
        <v>1.9</v>
      </c>
      <c r="H80">
        <v>2.14</v>
      </c>
      <c r="I80">
        <v>1.9</v>
      </c>
      <c r="J80">
        <v>1.8</v>
      </c>
      <c r="K80" t="s">
        <v>13</v>
      </c>
      <c r="L80" t="b">
        <f t="shared" si="3"/>
        <v>0</v>
      </c>
      <c r="M80">
        <f t="shared" si="4"/>
        <v>107</v>
      </c>
      <c r="N80">
        <f t="shared" si="5"/>
        <v>-50</v>
      </c>
    </row>
    <row r="81" spans="1:14" x14ac:dyDescent="0.35">
      <c r="A81">
        <v>2022513</v>
      </c>
      <c r="B81" t="s">
        <v>11</v>
      </c>
      <c r="C81" t="s">
        <v>358</v>
      </c>
      <c r="D81" t="s">
        <v>359</v>
      </c>
      <c r="E81" t="s">
        <v>315</v>
      </c>
      <c r="F81" t="s">
        <v>359</v>
      </c>
      <c r="G81">
        <v>1.8</v>
      </c>
      <c r="H81">
        <v>1.95</v>
      </c>
      <c r="I81">
        <v>2.4</v>
      </c>
      <c r="J81">
        <v>1.6</v>
      </c>
      <c r="K81" t="s">
        <v>13</v>
      </c>
      <c r="L81" t="b">
        <f t="shared" si="3"/>
        <v>1</v>
      </c>
      <c r="M81">
        <f t="shared" si="4"/>
        <v>97.5</v>
      </c>
      <c r="N81">
        <f t="shared" si="5"/>
        <v>47.5</v>
      </c>
    </row>
    <row r="82" spans="1:14" x14ac:dyDescent="0.35">
      <c r="A82">
        <v>2022513</v>
      </c>
      <c r="B82" t="s">
        <v>23</v>
      </c>
      <c r="C82" t="s">
        <v>360</v>
      </c>
      <c r="D82" t="s">
        <v>333</v>
      </c>
      <c r="E82" t="s">
        <v>163</v>
      </c>
      <c r="F82" t="s">
        <v>163</v>
      </c>
      <c r="G82">
        <v>1.8</v>
      </c>
      <c r="H82">
        <v>2.2799999999999998</v>
      </c>
      <c r="I82">
        <v>2.1</v>
      </c>
      <c r="J82">
        <v>1.6</v>
      </c>
      <c r="K82" t="s">
        <v>13</v>
      </c>
      <c r="L82" t="b">
        <f t="shared" si="3"/>
        <v>0</v>
      </c>
      <c r="M82">
        <f t="shared" si="4"/>
        <v>113.99999999999999</v>
      </c>
      <c r="N82">
        <f t="shared" si="5"/>
        <v>-50</v>
      </c>
    </row>
    <row r="83" spans="1:14" x14ac:dyDescent="0.35">
      <c r="A83">
        <v>2022514</v>
      </c>
      <c r="B83" t="s">
        <v>23</v>
      </c>
      <c r="C83" t="s">
        <v>362</v>
      </c>
      <c r="D83" t="s">
        <v>363</v>
      </c>
      <c r="E83" t="s">
        <v>152</v>
      </c>
      <c r="F83" t="s">
        <v>363</v>
      </c>
      <c r="G83">
        <v>1.8</v>
      </c>
      <c r="H83">
        <v>2</v>
      </c>
      <c r="I83">
        <v>1.9</v>
      </c>
      <c r="J83">
        <v>1.6</v>
      </c>
      <c r="K83" t="s">
        <v>13</v>
      </c>
      <c r="L83" t="b">
        <f t="shared" si="3"/>
        <v>1</v>
      </c>
      <c r="M83">
        <f t="shared" si="4"/>
        <v>100</v>
      </c>
      <c r="N83">
        <f t="shared" si="5"/>
        <v>50</v>
      </c>
    </row>
    <row r="84" spans="1:14" x14ac:dyDescent="0.35">
      <c r="A84">
        <v>2022514</v>
      </c>
      <c r="B84" t="s">
        <v>23</v>
      </c>
      <c r="C84" t="s">
        <v>364</v>
      </c>
      <c r="D84" t="s">
        <v>365</v>
      </c>
      <c r="E84" t="s">
        <v>366</v>
      </c>
      <c r="F84" t="s">
        <v>366</v>
      </c>
      <c r="G84">
        <v>1.7</v>
      </c>
      <c r="H84">
        <v>1.89</v>
      </c>
      <c r="I84">
        <v>2.2999999999999998</v>
      </c>
      <c r="J84">
        <v>1.6</v>
      </c>
      <c r="K84" t="s">
        <v>13</v>
      </c>
      <c r="L84" t="b">
        <f t="shared" si="3"/>
        <v>0</v>
      </c>
      <c r="M84">
        <f t="shared" si="4"/>
        <v>94.5</v>
      </c>
      <c r="N84">
        <f t="shared" si="5"/>
        <v>-50</v>
      </c>
    </row>
    <row r="85" spans="1:14" x14ac:dyDescent="0.35">
      <c r="A85">
        <v>2022518</v>
      </c>
      <c r="B85" t="s">
        <v>11</v>
      </c>
      <c r="C85" t="s">
        <v>367</v>
      </c>
      <c r="D85" t="s">
        <v>17</v>
      </c>
      <c r="E85" t="s">
        <v>368</v>
      </c>
      <c r="F85" t="s">
        <v>368</v>
      </c>
      <c r="G85">
        <v>1.8</v>
      </c>
      <c r="H85">
        <v>2.91</v>
      </c>
      <c r="I85">
        <v>2.1</v>
      </c>
      <c r="J85">
        <v>1.5</v>
      </c>
      <c r="K85" t="s">
        <v>13</v>
      </c>
      <c r="L85" t="b">
        <f t="shared" si="3"/>
        <v>0</v>
      </c>
      <c r="M85">
        <f t="shared" si="4"/>
        <v>145.5</v>
      </c>
      <c r="N85">
        <f t="shared" si="5"/>
        <v>-50</v>
      </c>
    </row>
    <row r="86" spans="1:14" x14ac:dyDescent="0.35">
      <c r="A86">
        <v>2022518</v>
      </c>
      <c r="B86" t="s">
        <v>11</v>
      </c>
      <c r="C86" t="s">
        <v>367</v>
      </c>
      <c r="D86" t="s">
        <v>357</v>
      </c>
      <c r="E86" t="s">
        <v>74</v>
      </c>
      <c r="F86" t="s">
        <v>74</v>
      </c>
      <c r="G86">
        <v>1.9</v>
      </c>
      <c r="H86">
        <v>2.2000000000000002</v>
      </c>
      <c r="I86">
        <v>1.9</v>
      </c>
      <c r="J86">
        <v>1.8</v>
      </c>
      <c r="K86" t="s">
        <v>13</v>
      </c>
      <c r="L86" t="b">
        <f t="shared" si="3"/>
        <v>0</v>
      </c>
      <c r="M86">
        <f t="shared" si="4"/>
        <v>110.00000000000001</v>
      </c>
      <c r="N86">
        <f t="shared" si="5"/>
        <v>-50</v>
      </c>
    </row>
    <row r="87" spans="1:14" x14ac:dyDescent="0.35">
      <c r="A87">
        <v>2022518</v>
      </c>
      <c r="B87" t="s">
        <v>11</v>
      </c>
      <c r="C87" t="s">
        <v>371</v>
      </c>
      <c r="D87" t="s">
        <v>278</v>
      </c>
      <c r="E87" t="s">
        <v>324</v>
      </c>
      <c r="F87" t="s">
        <v>278</v>
      </c>
      <c r="G87">
        <v>1.9</v>
      </c>
      <c r="H87">
        <v>1.94</v>
      </c>
      <c r="I87">
        <v>1.9</v>
      </c>
      <c r="J87">
        <v>2.4</v>
      </c>
      <c r="K87" t="s">
        <v>13</v>
      </c>
      <c r="L87" t="b">
        <f t="shared" si="3"/>
        <v>1</v>
      </c>
      <c r="M87">
        <f t="shared" si="4"/>
        <v>97</v>
      </c>
      <c r="N87">
        <f t="shared" si="5"/>
        <v>47</v>
      </c>
    </row>
    <row r="88" spans="1:14" x14ac:dyDescent="0.35">
      <c r="A88">
        <v>2022518</v>
      </c>
      <c r="B88" t="s">
        <v>23</v>
      </c>
      <c r="C88" t="s">
        <v>372</v>
      </c>
      <c r="D88" t="s">
        <v>373</v>
      </c>
      <c r="E88" t="s">
        <v>136</v>
      </c>
      <c r="F88" t="s">
        <v>373</v>
      </c>
      <c r="G88">
        <v>1.7</v>
      </c>
      <c r="H88">
        <v>2.16</v>
      </c>
      <c r="I88">
        <v>1.9</v>
      </c>
      <c r="J88">
        <v>1.5</v>
      </c>
      <c r="K88" t="s">
        <v>13</v>
      </c>
      <c r="L88" t="b">
        <f t="shared" si="3"/>
        <v>1</v>
      </c>
      <c r="M88">
        <f t="shared" si="4"/>
        <v>108</v>
      </c>
      <c r="N88">
        <f t="shared" si="5"/>
        <v>58</v>
      </c>
    </row>
    <row r="89" spans="1:14" x14ac:dyDescent="0.35">
      <c r="A89">
        <v>2022518</v>
      </c>
      <c r="B89" t="s">
        <v>23</v>
      </c>
      <c r="C89" t="s">
        <v>372</v>
      </c>
      <c r="D89" t="s">
        <v>374</v>
      </c>
      <c r="E89" t="s">
        <v>375</v>
      </c>
      <c r="F89" t="s">
        <v>374</v>
      </c>
      <c r="G89">
        <v>1.8</v>
      </c>
      <c r="H89">
        <v>2.78</v>
      </c>
      <c r="I89">
        <v>1.8</v>
      </c>
      <c r="J89">
        <v>1.5</v>
      </c>
      <c r="K89" t="s">
        <v>13</v>
      </c>
      <c r="L89" t="b">
        <f t="shared" si="3"/>
        <v>1</v>
      </c>
      <c r="M89">
        <f t="shared" si="4"/>
        <v>139</v>
      </c>
      <c r="N89">
        <f t="shared" si="5"/>
        <v>89</v>
      </c>
    </row>
    <row r="90" spans="1:14" x14ac:dyDescent="0.35">
      <c r="A90">
        <v>2022518</v>
      </c>
      <c r="B90" t="s">
        <v>23</v>
      </c>
      <c r="C90" t="s">
        <v>372</v>
      </c>
      <c r="D90" t="s">
        <v>83</v>
      </c>
      <c r="E90" t="s">
        <v>234</v>
      </c>
      <c r="F90" t="s">
        <v>83</v>
      </c>
      <c r="G90">
        <v>1.7</v>
      </c>
      <c r="H90">
        <v>4.3899999999999997</v>
      </c>
      <c r="I90">
        <v>1.5</v>
      </c>
      <c r="J90">
        <v>1.6</v>
      </c>
      <c r="K90" t="s">
        <v>13</v>
      </c>
      <c r="L90" t="b">
        <f t="shared" si="3"/>
        <v>1</v>
      </c>
      <c r="M90">
        <f t="shared" si="4"/>
        <v>219.49999999999997</v>
      </c>
      <c r="N90">
        <f t="shared" si="5"/>
        <v>169.49999999999997</v>
      </c>
    </row>
    <row r="91" spans="1:14" x14ac:dyDescent="0.35">
      <c r="A91">
        <v>2022518</v>
      </c>
      <c r="B91" t="s">
        <v>23</v>
      </c>
      <c r="C91" t="s">
        <v>376</v>
      </c>
      <c r="D91" t="s">
        <v>377</v>
      </c>
      <c r="E91" t="s">
        <v>378</v>
      </c>
      <c r="F91" t="s">
        <v>377</v>
      </c>
      <c r="G91">
        <v>1.6</v>
      </c>
      <c r="H91">
        <v>1.91</v>
      </c>
      <c r="I91">
        <v>1.5</v>
      </c>
      <c r="J91">
        <v>1.7</v>
      </c>
      <c r="K91" t="s">
        <v>13</v>
      </c>
      <c r="L91" t="b">
        <f t="shared" si="3"/>
        <v>1</v>
      </c>
      <c r="M91">
        <f t="shared" si="4"/>
        <v>95.5</v>
      </c>
      <c r="N91">
        <f t="shared" si="5"/>
        <v>45.5</v>
      </c>
    </row>
    <row r="92" spans="1:14" x14ac:dyDescent="0.35">
      <c r="A92">
        <v>2022519</v>
      </c>
      <c r="B92" t="s">
        <v>11</v>
      </c>
      <c r="C92" t="s">
        <v>379</v>
      </c>
      <c r="D92" t="s">
        <v>380</v>
      </c>
      <c r="E92" t="s">
        <v>39</v>
      </c>
      <c r="F92" t="s">
        <v>380</v>
      </c>
      <c r="G92">
        <v>1.8</v>
      </c>
      <c r="H92">
        <v>1.92</v>
      </c>
      <c r="I92">
        <v>1.8</v>
      </c>
      <c r="J92">
        <v>2</v>
      </c>
      <c r="K92" t="s">
        <v>13</v>
      </c>
      <c r="L92" t="b">
        <f t="shared" si="3"/>
        <v>1</v>
      </c>
      <c r="M92">
        <f t="shared" si="4"/>
        <v>96</v>
      </c>
      <c r="N92">
        <f t="shared" si="5"/>
        <v>46</v>
      </c>
    </row>
    <row r="93" spans="1:14" x14ac:dyDescent="0.35">
      <c r="A93">
        <v>2022519</v>
      </c>
      <c r="B93" t="s">
        <v>11</v>
      </c>
      <c r="C93" t="s">
        <v>381</v>
      </c>
      <c r="D93" t="s">
        <v>30</v>
      </c>
      <c r="E93" t="s">
        <v>37</v>
      </c>
      <c r="F93" t="s">
        <v>30</v>
      </c>
      <c r="G93">
        <v>1.5</v>
      </c>
      <c r="H93">
        <v>2.15</v>
      </c>
      <c r="I93">
        <v>1.9</v>
      </c>
      <c r="J93">
        <v>1.2</v>
      </c>
      <c r="K93" t="s">
        <v>13</v>
      </c>
      <c r="L93" t="b">
        <f t="shared" si="3"/>
        <v>1</v>
      </c>
      <c r="M93">
        <f t="shared" si="4"/>
        <v>107.5</v>
      </c>
      <c r="N93">
        <f t="shared" si="5"/>
        <v>57.5</v>
      </c>
    </row>
    <row r="94" spans="1:14" x14ac:dyDescent="0.35">
      <c r="A94">
        <v>2022519</v>
      </c>
      <c r="B94" t="s">
        <v>11</v>
      </c>
      <c r="C94" t="s">
        <v>382</v>
      </c>
      <c r="D94" t="s">
        <v>236</v>
      </c>
      <c r="E94" t="s">
        <v>278</v>
      </c>
      <c r="F94" t="s">
        <v>278</v>
      </c>
      <c r="G94">
        <v>1.8</v>
      </c>
      <c r="H94">
        <v>2.14</v>
      </c>
      <c r="I94">
        <v>1.8</v>
      </c>
      <c r="J94">
        <v>1.6</v>
      </c>
      <c r="K94" t="s">
        <v>13</v>
      </c>
      <c r="L94" t="b">
        <f t="shared" si="3"/>
        <v>0</v>
      </c>
      <c r="M94">
        <f t="shared" si="4"/>
        <v>107</v>
      </c>
      <c r="N94">
        <f t="shared" si="5"/>
        <v>-50</v>
      </c>
    </row>
    <row r="95" spans="1:14" x14ac:dyDescent="0.35">
      <c r="A95">
        <v>2022519</v>
      </c>
      <c r="B95" t="s">
        <v>23</v>
      </c>
      <c r="C95" t="s">
        <v>383</v>
      </c>
      <c r="D95" t="s">
        <v>73</v>
      </c>
      <c r="E95" t="s">
        <v>83</v>
      </c>
      <c r="F95" t="s">
        <v>83</v>
      </c>
      <c r="G95">
        <v>1.8</v>
      </c>
      <c r="H95">
        <v>2.2000000000000002</v>
      </c>
      <c r="I95">
        <v>1.4</v>
      </c>
      <c r="J95">
        <v>1.9</v>
      </c>
      <c r="K95" t="s">
        <v>13</v>
      </c>
      <c r="L95" t="b">
        <f t="shared" si="3"/>
        <v>0</v>
      </c>
      <c r="M95">
        <f t="shared" si="4"/>
        <v>110.00000000000001</v>
      </c>
      <c r="N95">
        <f t="shared" si="5"/>
        <v>-50</v>
      </c>
    </row>
    <row r="96" spans="1:14" x14ac:dyDescent="0.35">
      <c r="A96">
        <v>2022519</v>
      </c>
      <c r="B96" t="s">
        <v>23</v>
      </c>
      <c r="C96" t="s">
        <v>383</v>
      </c>
      <c r="D96" t="s">
        <v>122</v>
      </c>
      <c r="E96" t="s">
        <v>384</v>
      </c>
      <c r="F96" t="s">
        <v>122</v>
      </c>
      <c r="G96">
        <v>1.9</v>
      </c>
      <c r="H96">
        <v>1.99</v>
      </c>
      <c r="I96">
        <v>2.1</v>
      </c>
      <c r="J96">
        <v>1.9</v>
      </c>
      <c r="K96" t="s">
        <v>13</v>
      </c>
      <c r="L96" t="b">
        <f t="shared" si="3"/>
        <v>1</v>
      </c>
      <c r="M96">
        <f t="shared" si="4"/>
        <v>99.5</v>
      </c>
      <c r="N96">
        <f t="shared" si="5"/>
        <v>49.5</v>
      </c>
    </row>
    <row r="97" spans="1:14" x14ac:dyDescent="0.35">
      <c r="A97">
        <v>2022519</v>
      </c>
      <c r="B97" t="s">
        <v>23</v>
      </c>
      <c r="C97" t="s">
        <v>385</v>
      </c>
      <c r="D97" t="s">
        <v>309</v>
      </c>
      <c r="E97" t="s">
        <v>312</v>
      </c>
      <c r="F97" t="s">
        <v>312</v>
      </c>
      <c r="G97">
        <v>1.7</v>
      </c>
      <c r="H97">
        <v>1.86</v>
      </c>
      <c r="I97">
        <v>1.9</v>
      </c>
      <c r="J97">
        <v>1.5</v>
      </c>
      <c r="K97" t="s">
        <v>13</v>
      </c>
      <c r="L97" t="b">
        <f t="shared" si="3"/>
        <v>0</v>
      </c>
      <c r="M97">
        <f t="shared" si="4"/>
        <v>93</v>
      </c>
      <c r="N97">
        <f t="shared" si="5"/>
        <v>-50</v>
      </c>
    </row>
    <row r="98" spans="1:14" x14ac:dyDescent="0.35">
      <c r="A98">
        <v>202252</v>
      </c>
      <c r="B98" t="s">
        <v>11</v>
      </c>
      <c r="C98" t="s">
        <v>386</v>
      </c>
      <c r="D98" t="s">
        <v>387</v>
      </c>
      <c r="E98" t="s">
        <v>388</v>
      </c>
      <c r="F98" t="s">
        <v>388</v>
      </c>
      <c r="G98">
        <v>1.8</v>
      </c>
      <c r="H98">
        <v>2.15</v>
      </c>
      <c r="I98">
        <v>1.7</v>
      </c>
      <c r="J98">
        <v>2.1</v>
      </c>
      <c r="K98" t="s">
        <v>13</v>
      </c>
      <c r="L98" t="b">
        <f t="shared" si="3"/>
        <v>0</v>
      </c>
      <c r="M98">
        <f t="shared" si="4"/>
        <v>107.5</v>
      </c>
      <c r="N98">
        <f t="shared" si="5"/>
        <v>-50</v>
      </c>
    </row>
    <row r="99" spans="1:14" x14ac:dyDescent="0.35">
      <c r="A99">
        <v>202252</v>
      </c>
      <c r="B99" t="s">
        <v>11</v>
      </c>
      <c r="C99" t="s">
        <v>224</v>
      </c>
      <c r="D99" t="s">
        <v>70</v>
      </c>
      <c r="E99" t="s">
        <v>210</v>
      </c>
      <c r="F99" t="s">
        <v>210</v>
      </c>
      <c r="G99">
        <v>1.5</v>
      </c>
      <c r="H99">
        <v>2.58</v>
      </c>
      <c r="I99">
        <v>1.6</v>
      </c>
      <c r="J99">
        <v>1.4</v>
      </c>
      <c r="K99" t="s">
        <v>13</v>
      </c>
      <c r="L99" t="b">
        <f t="shared" si="3"/>
        <v>0</v>
      </c>
      <c r="M99">
        <f t="shared" si="4"/>
        <v>129</v>
      </c>
      <c r="N99">
        <f t="shared" si="5"/>
        <v>-50</v>
      </c>
    </row>
    <row r="100" spans="1:14" x14ac:dyDescent="0.35">
      <c r="A100">
        <v>202252</v>
      </c>
      <c r="B100" t="s">
        <v>23</v>
      </c>
      <c r="C100" t="s">
        <v>389</v>
      </c>
      <c r="D100" t="s">
        <v>344</v>
      </c>
      <c r="E100" t="s">
        <v>142</v>
      </c>
      <c r="F100" t="s">
        <v>344</v>
      </c>
      <c r="G100">
        <v>1.5</v>
      </c>
      <c r="H100">
        <v>2.2599999999999998</v>
      </c>
      <c r="I100">
        <v>1.6</v>
      </c>
      <c r="J100">
        <v>1.6</v>
      </c>
      <c r="K100" t="s">
        <v>13</v>
      </c>
      <c r="L100" t="b">
        <f t="shared" si="3"/>
        <v>1</v>
      </c>
      <c r="M100">
        <f t="shared" si="4"/>
        <v>112.99999999999999</v>
      </c>
      <c r="N100">
        <f t="shared" si="5"/>
        <v>62.999999999999986</v>
      </c>
    </row>
    <row r="101" spans="1:14" x14ac:dyDescent="0.35">
      <c r="A101">
        <v>202252</v>
      </c>
      <c r="B101" t="s">
        <v>23</v>
      </c>
      <c r="C101" t="s">
        <v>390</v>
      </c>
      <c r="D101" t="s">
        <v>391</v>
      </c>
      <c r="E101" t="s">
        <v>392</v>
      </c>
      <c r="F101" t="s">
        <v>391</v>
      </c>
      <c r="G101">
        <v>1.7</v>
      </c>
      <c r="H101">
        <v>1.92</v>
      </c>
      <c r="I101">
        <v>1.8</v>
      </c>
      <c r="J101">
        <v>1.7</v>
      </c>
      <c r="K101" t="s">
        <v>13</v>
      </c>
      <c r="L101" t="b">
        <f t="shared" si="3"/>
        <v>1</v>
      </c>
      <c r="M101">
        <f t="shared" si="4"/>
        <v>96</v>
      </c>
      <c r="N101">
        <f t="shared" si="5"/>
        <v>46</v>
      </c>
    </row>
    <row r="102" spans="1:14" x14ac:dyDescent="0.35">
      <c r="A102">
        <v>202253</v>
      </c>
      <c r="B102" t="s">
        <v>11</v>
      </c>
      <c r="C102" t="s">
        <v>393</v>
      </c>
      <c r="D102" t="s">
        <v>295</v>
      </c>
      <c r="E102" t="s">
        <v>394</v>
      </c>
      <c r="F102" t="s">
        <v>394</v>
      </c>
      <c r="G102">
        <v>1.9</v>
      </c>
      <c r="H102">
        <v>2.12</v>
      </c>
      <c r="I102">
        <v>1.9</v>
      </c>
      <c r="J102">
        <v>1.5</v>
      </c>
      <c r="K102" t="s">
        <v>13</v>
      </c>
      <c r="L102" t="b">
        <f t="shared" si="3"/>
        <v>0</v>
      </c>
      <c r="M102">
        <f t="shared" si="4"/>
        <v>106</v>
      </c>
      <c r="N102">
        <f t="shared" si="5"/>
        <v>-50</v>
      </c>
    </row>
    <row r="103" spans="1:14" x14ac:dyDescent="0.35">
      <c r="A103">
        <v>202253</v>
      </c>
      <c r="B103" t="s">
        <v>11</v>
      </c>
      <c r="C103" t="s">
        <v>395</v>
      </c>
      <c r="D103" t="s">
        <v>280</v>
      </c>
      <c r="E103" t="s">
        <v>324</v>
      </c>
      <c r="F103" t="s">
        <v>280</v>
      </c>
      <c r="G103">
        <v>1.9</v>
      </c>
      <c r="H103">
        <v>2.0099999999999998</v>
      </c>
      <c r="I103">
        <v>1.9</v>
      </c>
      <c r="J103">
        <v>2.4</v>
      </c>
      <c r="K103" t="s">
        <v>13</v>
      </c>
      <c r="L103" t="b">
        <f t="shared" si="3"/>
        <v>1</v>
      </c>
      <c r="M103">
        <f t="shared" si="4"/>
        <v>100.49999999999999</v>
      </c>
      <c r="N103">
        <f t="shared" si="5"/>
        <v>50.499999999999986</v>
      </c>
    </row>
    <row r="104" spans="1:14" x14ac:dyDescent="0.35">
      <c r="A104">
        <v>202253</v>
      </c>
      <c r="B104" t="s">
        <v>23</v>
      </c>
      <c r="C104" t="s">
        <v>390</v>
      </c>
      <c r="D104" t="s">
        <v>396</v>
      </c>
      <c r="E104" t="s">
        <v>397</v>
      </c>
      <c r="F104" t="s">
        <v>396</v>
      </c>
      <c r="G104">
        <v>1.8</v>
      </c>
      <c r="H104">
        <v>2.23</v>
      </c>
      <c r="I104">
        <v>1.6</v>
      </c>
      <c r="J104">
        <v>1.8</v>
      </c>
      <c r="K104" t="s">
        <v>13</v>
      </c>
      <c r="L104" t="b">
        <f t="shared" si="3"/>
        <v>1</v>
      </c>
      <c r="M104">
        <f t="shared" si="4"/>
        <v>111.5</v>
      </c>
      <c r="N104">
        <f t="shared" si="5"/>
        <v>61.5</v>
      </c>
    </row>
    <row r="105" spans="1:14" x14ac:dyDescent="0.35">
      <c r="A105">
        <v>202254</v>
      </c>
      <c r="B105" t="s">
        <v>11</v>
      </c>
      <c r="C105" t="s">
        <v>22</v>
      </c>
      <c r="D105" t="s">
        <v>398</v>
      </c>
      <c r="E105" t="s">
        <v>202</v>
      </c>
      <c r="F105" t="s">
        <v>398</v>
      </c>
      <c r="G105">
        <v>1.5</v>
      </c>
      <c r="H105">
        <v>2.15</v>
      </c>
      <c r="I105">
        <v>1.9</v>
      </c>
      <c r="J105">
        <v>1.3</v>
      </c>
      <c r="K105" t="s">
        <v>13</v>
      </c>
      <c r="L105" t="b">
        <f t="shared" si="3"/>
        <v>1</v>
      </c>
      <c r="M105">
        <f t="shared" si="4"/>
        <v>107.5</v>
      </c>
      <c r="N105">
        <f t="shared" si="5"/>
        <v>57.5</v>
      </c>
    </row>
    <row r="106" spans="1:14" x14ac:dyDescent="0.35">
      <c r="A106">
        <v>202254</v>
      </c>
      <c r="B106" t="s">
        <v>11</v>
      </c>
      <c r="C106" t="s">
        <v>399</v>
      </c>
      <c r="D106" t="s">
        <v>400</v>
      </c>
      <c r="E106" t="s">
        <v>232</v>
      </c>
      <c r="F106" t="s">
        <v>400</v>
      </c>
      <c r="G106">
        <v>1.8</v>
      </c>
      <c r="H106">
        <v>2.71</v>
      </c>
      <c r="I106">
        <v>1.7</v>
      </c>
      <c r="J106">
        <v>1.8</v>
      </c>
      <c r="K106" t="s">
        <v>13</v>
      </c>
      <c r="L106" t="b">
        <f t="shared" si="3"/>
        <v>1</v>
      </c>
      <c r="M106">
        <f t="shared" si="4"/>
        <v>135.5</v>
      </c>
      <c r="N106">
        <f t="shared" si="5"/>
        <v>85.5</v>
      </c>
    </row>
    <row r="107" spans="1:14" x14ac:dyDescent="0.35">
      <c r="A107">
        <v>202256</v>
      </c>
      <c r="B107" t="s">
        <v>23</v>
      </c>
      <c r="C107" t="s">
        <v>401</v>
      </c>
      <c r="D107" t="s">
        <v>363</v>
      </c>
      <c r="E107" t="s">
        <v>333</v>
      </c>
      <c r="F107" t="s">
        <v>363</v>
      </c>
      <c r="G107">
        <v>1.7</v>
      </c>
      <c r="H107">
        <v>2.02</v>
      </c>
      <c r="I107">
        <v>1.9</v>
      </c>
      <c r="J107">
        <v>1.5</v>
      </c>
      <c r="K107" t="s">
        <v>13</v>
      </c>
      <c r="L107" t="b">
        <f t="shared" si="3"/>
        <v>1</v>
      </c>
      <c r="M107">
        <f t="shared" si="4"/>
        <v>101</v>
      </c>
      <c r="N107">
        <f t="shared" si="5"/>
        <v>51</v>
      </c>
    </row>
    <row r="108" spans="1:14" x14ac:dyDescent="0.35">
      <c r="A108">
        <v>202257</v>
      </c>
      <c r="B108" t="s">
        <v>11</v>
      </c>
      <c r="C108" t="s">
        <v>208</v>
      </c>
      <c r="D108" t="s">
        <v>150</v>
      </c>
      <c r="E108" t="s">
        <v>44</v>
      </c>
      <c r="F108" t="s">
        <v>44</v>
      </c>
      <c r="G108">
        <v>1.7</v>
      </c>
      <c r="H108">
        <v>2.1</v>
      </c>
      <c r="I108">
        <v>2</v>
      </c>
      <c r="J108">
        <v>1.5</v>
      </c>
      <c r="K108" t="s">
        <v>13</v>
      </c>
      <c r="L108" t="b">
        <f t="shared" si="3"/>
        <v>0</v>
      </c>
      <c r="M108">
        <f t="shared" si="4"/>
        <v>105</v>
      </c>
      <c r="N108">
        <f t="shared" si="5"/>
        <v>-50</v>
      </c>
    </row>
    <row r="109" spans="1:14" x14ac:dyDescent="0.35">
      <c r="A109">
        <v>202257</v>
      </c>
      <c r="B109" t="s">
        <v>11</v>
      </c>
      <c r="C109" t="s">
        <v>208</v>
      </c>
      <c r="D109" t="s">
        <v>88</v>
      </c>
      <c r="E109" t="s">
        <v>169</v>
      </c>
      <c r="F109" t="s">
        <v>88</v>
      </c>
      <c r="G109">
        <v>1.8</v>
      </c>
      <c r="H109">
        <v>2.5</v>
      </c>
      <c r="I109">
        <v>2</v>
      </c>
      <c r="J109">
        <v>1.4</v>
      </c>
      <c r="K109" t="s">
        <v>13</v>
      </c>
      <c r="L109" t="b">
        <f t="shared" si="3"/>
        <v>1</v>
      </c>
      <c r="M109">
        <f t="shared" si="4"/>
        <v>125</v>
      </c>
      <c r="N109">
        <f t="shared" si="5"/>
        <v>75</v>
      </c>
    </row>
    <row r="110" spans="1:14" x14ac:dyDescent="0.35">
      <c r="A110">
        <v>202257</v>
      </c>
      <c r="B110" t="s">
        <v>11</v>
      </c>
      <c r="C110" t="s">
        <v>208</v>
      </c>
      <c r="D110" t="s">
        <v>99</v>
      </c>
      <c r="E110" t="s">
        <v>109</v>
      </c>
      <c r="F110" t="s">
        <v>109</v>
      </c>
      <c r="G110">
        <v>1.6</v>
      </c>
      <c r="H110">
        <v>2.93</v>
      </c>
      <c r="I110">
        <v>2</v>
      </c>
      <c r="J110">
        <v>1.3</v>
      </c>
      <c r="K110" t="s">
        <v>13</v>
      </c>
      <c r="L110" t="b">
        <f t="shared" si="3"/>
        <v>0</v>
      </c>
      <c r="M110">
        <f t="shared" si="4"/>
        <v>146.5</v>
      </c>
      <c r="N110">
        <f t="shared" si="5"/>
        <v>-50</v>
      </c>
    </row>
    <row r="111" spans="1:14" x14ac:dyDescent="0.35">
      <c r="A111">
        <v>202258</v>
      </c>
      <c r="B111" t="s">
        <v>11</v>
      </c>
      <c r="C111" t="s">
        <v>402</v>
      </c>
      <c r="D111" t="s">
        <v>20</v>
      </c>
      <c r="E111" t="s">
        <v>34</v>
      </c>
      <c r="F111" t="s">
        <v>34</v>
      </c>
      <c r="G111">
        <v>1.9</v>
      </c>
      <c r="H111">
        <v>2.5099999999999998</v>
      </c>
      <c r="I111">
        <v>2.5</v>
      </c>
      <c r="J111">
        <v>1.8</v>
      </c>
      <c r="K111" t="s">
        <v>13</v>
      </c>
      <c r="L111" t="b">
        <f t="shared" si="3"/>
        <v>0</v>
      </c>
      <c r="M111">
        <f t="shared" si="4"/>
        <v>125.49999999999999</v>
      </c>
      <c r="N111">
        <f t="shared" si="5"/>
        <v>-50</v>
      </c>
    </row>
    <row r="112" spans="1:14" x14ac:dyDescent="0.35">
      <c r="A112">
        <v>202258</v>
      </c>
      <c r="B112" t="s">
        <v>11</v>
      </c>
      <c r="C112" t="s">
        <v>402</v>
      </c>
      <c r="D112" t="s">
        <v>31</v>
      </c>
      <c r="E112" t="s">
        <v>403</v>
      </c>
      <c r="F112" t="s">
        <v>31</v>
      </c>
      <c r="G112">
        <v>1.9</v>
      </c>
      <c r="H112">
        <v>2.11</v>
      </c>
      <c r="I112">
        <v>2</v>
      </c>
      <c r="J112">
        <v>1.8</v>
      </c>
      <c r="K112" t="s">
        <v>13</v>
      </c>
      <c r="L112" t="b">
        <f t="shared" si="3"/>
        <v>1</v>
      </c>
      <c r="M112">
        <f t="shared" si="4"/>
        <v>105.5</v>
      </c>
      <c r="N112">
        <f t="shared" si="5"/>
        <v>55.5</v>
      </c>
    </row>
    <row r="113" spans="1:14" x14ac:dyDescent="0.35">
      <c r="A113">
        <v>202258</v>
      </c>
      <c r="B113" t="s">
        <v>11</v>
      </c>
      <c r="C113" t="s">
        <v>404</v>
      </c>
      <c r="D113" t="s">
        <v>225</v>
      </c>
      <c r="E113" t="s">
        <v>21</v>
      </c>
      <c r="F113" t="s">
        <v>225</v>
      </c>
      <c r="G113">
        <v>1.9</v>
      </c>
      <c r="H113">
        <v>3.03</v>
      </c>
      <c r="I113">
        <v>2</v>
      </c>
      <c r="J113">
        <v>1.8</v>
      </c>
      <c r="K113" t="s">
        <v>13</v>
      </c>
      <c r="L113" t="b">
        <f t="shared" si="3"/>
        <v>1</v>
      </c>
      <c r="M113">
        <f t="shared" si="4"/>
        <v>151.5</v>
      </c>
      <c r="N113">
        <f t="shared" si="5"/>
        <v>101.5</v>
      </c>
    </row>
    <row r="114" spans="1:14" x14ac:dyDescent="0.35">
      <c r="A114">
        <v>202259</v>
      </c>
      <c r="B114" t="s">
        <v>11</v>
      </c>
      <c r="C114" t="s">
        <v>406</v>
      </c>
      <c r="D114" t="s">
        <v>42</v>
      </c>
      <c r="E114" t="s">
        <v>111</v>
      </c>
      <c r="F114" t="s">
        <v>111</v>
      </c>
      <c r="G114">
        <v>1.8</v>
      </c>
      <c r="H114">
        <v>3.23</v>
      </c>
      <c r="I114">
        <v>1.8</v>
      </c>
      <c r="J114">
        <v>1.9</v>
      </c>
      <c r="K114" t="s">
        <v>13</v>
      </c>
      <c r="L114" t="b">
        <f t="shared" si="3"/>
        <v>0</v>
      </c>
      <c r="M114">
        <f t="shared" si="4"/>
        <v>161.5</v>
      </c>
      <c r="N114">
        <f t="shared" si="5"/>
        <v>-50</v>
      </c>
    </row>
    <row r="115" spans="1:14" x14ac:dyDescent="0.35">
      <c r="A115">
        <v>202259</v>
      </c>
      <c r="B115" t="s">
        <v>11</v>
      </c>
      <c r="C115" t="s">
        <v>227</v>
      </c>
      <c r="D115" t="s">
        <v>407</v>
      </c>
      <c r="E115" t="s">
        <v>94</v>
      </c>
      <c r="F115" t="s">
        <v>407</v>
      </c>
      <c r="G115">
        <v>1.5</v>
      </c>
      <c r="H115">
        <v>1.91</v>
      </c>
      <c r="I115">
        <v>1.8</v>
      </c>
      <c r="J115">
        <v>1.4</v>
      </c>
      <c r="K115" t="s">
        <v>13</v>
      </c>
      <c r="L115" t="b">
        <f t="shared" si="3"/>
        <v>1</v>
      </c>
      <c r="M115">
        <f t="shared" si="4"/>
        <v>95.5</v>
      </c>
      <c r="N115">
        <f t="shared" si="5"/>
        <v>45.5</v>
      </c>
    </row>
    <row r="116" spans="1:14" x14ac:dyDescent="0.35">
      <c r="A116">
        <v>202259</v>
      </c>
      <c r="B116" t="s">
        <v>23</v>
      </c>
      <c r="C116" t="s">
        <v>361</v>
      </c>
      <c r="D116" t="s">
        <v>408</v>
      </c>
      <c r="E116" t="s">
        <v>337</v>
      </c>
      <c r="F116" t="s">
        <v>337</v>
      </c>
      <c r="G116">
        <v>1.7</v>
      </c>
      <c r="H116">
        <v>2</v>
      </c>
      <c r="I116">
        <v>2</v>
      </c>
      <c r="J116">
        <v>1.5</v>
      </c>
      <c r="K116" t="s">
        <v>13</v>
      </c>
      <c r="L116" t="b">
        <f t="shared" si="3"/>
        <v>0</v>
      </c>
      <c r="M116">
        <f t="shared" si="4"/>
        <v>100</v>
      </c>
      <c r="N116">
        <f t="shared" si="5"/>
        <v>-50</v>
      </c>
    </row>
    <row r="117" spans="1:14" x14ac:dyDescent="0.35">
      <c r="A117">
        <v>202245</v>
      </c>
      <c r="B117" t="s">
        <v>11</v>
      </c>
      <c r="C117" t="s">
        <v>206</v>
      </c>
      <c r="D117" t="s">
        <v>99</v>
      </c>
      <c r="E117" t="s">
        <v>48</v>
      </c>
      <c r="F117" t="s">
        <v>48</v>
      </c>
      <c r="G117">
        <v>1.9</v>
      </c>
      <c r="H117">
        <v>2.5099999999999998</v>
      </c>
      <c r="I117">
        <v>2.2000000000000002</v>
      </c>
      <c r="J117">
        <v>1.5</v>
      </c>
      <c r="K117" t="s">
        <v>13</v>
      </c>
      <c r="L117" t="b">
        <f t="shared" si="3"/>
        <v>0</v>
      </c>
      <c r="M117">
        <f t="shared" si="4"/>
        <v>125.49999999999999</v>
      </c>
      <c r="N117">
        <f t="shared" si="5"/>
        <v>-50</v>
      </c>
    </row>
    <row r="118" spans="1:14" x14ac:dyDescent="0.35">
      <c r="A118">
        <v>202245</v>
      </c>
      <c r="B118" t="s">
        <v>11</v>
      </c>
      <c r="C118" t="s">
        <v>237</v>
      </c>
      <c r="D118" t="s">
        <v>233</v>
      </c>
      <c r="E118" t="s">
        <v>232</v>
      </c>
      <c r="F118" t="s">
        <v>233</v>
      </c>
      <c r="G118">
        <v>1.7</v>
      </c>
      <c r="H118">
        <v>3.41</v>
      </c>
      <c r="I118">
        <v>1.6</v>
      </c>
      <c r="J118">
        <v>1.8</v>
      </c>
      <c r="K118" t="s">
        <v>18</v>
      </c>
      <c r="L118" t="b">
        <f t="shared" si="3"/>
        <v>1</v>
      </c>
      <c r="M118">
        <f t="shared" si="4"/>
        <v>170.5</v>
      </c>
      <c r="N118">
        <f t="shared" si="5"/>
        <v>120.5</v>
      </c>
    </row>
    <row r="119" spans="1:14" x14ac:dyDescent="0.35">
      <c r="A119">
        <v>202245</v>
      </c>
      <c r="B119" t="s">
        <v>23</v>
      </c>
      <c r="C119" t="s">
        <v>270</v>
      </c>
      <c r="D119" t="s">
        <v>409</v>
      </c>
      <c r="E119" t="s">
        <v>410</v>
      </c>
      <c r="F119" t="s">
        <v>409</v>
      </c>
      <c r="G119">
        <v>1.8</v>
      </c>
      <c r="H119">
        <v>2.09</v>
      </c>
      <c r="I119">
        <v>1.7</v>
      </c>
      <c r="J119">
        <v>1.8</v>
      </c>
      <c r="K119" t="s">
        <v>13</v>
      </c>
      <c r="L119" t="b">
        <f t="shared" si="3"/>
        <v>1</v>
      </c>
      <c r="M119">
        <f t="shared" si="4"/>
        <v>104.5</v>
      </c>
      <c r="N119">
        <f t="shared" si="5"/>
        <v>54.5</v>
      </c>
    </row>
    <row r="120" spans="1:14" x14ac:dyDescent="0.35">
      <c r="A120">
        <v>202242</v>
      </c>
      <c r="B120" t="s">
        <v>23</v>
      </c>
      <c r="C120" t="s">
        <v>50</v>
      </c>
      <c r="D120" t="s">
        <v>411</v>
      </c>
      <c r="E120" t="s">
        <v>59</v>
      </c>
      <c r="F120" t="s">
        <v>59</v>
      </c>
      <c r="G120">
        <v>1.8</v>
      </c>
      <c r="H120">
        <v>1.94</v>
      </c>
      <c r="I120">
        <v>1.8</v>
      </c>
      <c r="J120">
        <v>1.8</v>
      </c>
      <c r="K120" t="s">
        <v>13</v>
      </c>
      <c r="L120" t="b">
        <f t="shared" si="3"/>
        <v>0</v>
      </c>
      <c r="M120">
        <f t="shared" si="4"/>
        <v>97</v>
      </c>
      <c r="N120">
        <f t="shared" si="5"/>
        <v>-50</v>
      </c>
    </row>
    <row r="121" spans="1:14" x14ac:dyDescent="0.35">
      <c r="A121">
        <v>202242</v>
      </c>
      <c r="B121" t="s">
        <v>23</v>
      </c>
      <c r="C121" t="s">
        <v>50</v>
      </c>
      <c r="D121" t="s">
        <v>177</v>
      </c>
      <c r="E121" t="s">
        <v>128</v>
      </c>
      <c r="F121" t="s">
        <v>177</v>
      </c>
      <c r="G121">
        <v>1.9</v>
      </c>
      <c r="H121">
        <v>2.96</v>
      </c>
      <c r="I121">
        <v>1.8</v>
      </c>
      <c r="J121">
        <v>2</v>
      </c>
      <c r="K121" t="s">
        <v>13</v>
      </c>
      <c r="L121" t="b">
        <f t="shared" si="3"/>
        <v>1</v>
      </c>
      <c r="M121">
        <f t="shared" si="4"/>
        <v>148</v>
      </c>
      <c r="N121">
        <f t="shared" si="5"/>
        <v>98</v>
      </c>
    </row>
    <row r="122" spans="1:14" x14ac:dyDescent="0.35">
      <c r="A122">
        <v>202242</v>
      </c>
      <c r="B122" t="s">
        <v>23</v>
      </c>
      <c r="C122" t="s">
        <v>52</v>
      </c>
      <c r="D122" t="s">
        <v>53</v>
      </c>
      <c r="E122" t="s">
        <v>54</v>
      </c>
      <c r="F122" t="s">
        <v>53</v>
      </c>
      <c r="G122">
        <v>1.8</v>
      </c>
      <c r="H122">
        <v>2.85</v>
      </c>
      <c r="I122">
        <v>1.5</v>
      </c>
      <c r="J122">
        <v>2.1</v>
      </c>
      <c r="K122" t="s">
        <v>13</v>
      </c>
      <c r="L122" t="b">
        <f t="shared" si="3"/>
        <v>1</v>
      </c>
      <c r="M122">
        <f t="shared" si="4"/>
        <v>142.5</v>
      </c>
      <c r="N122">
        <f t="shared" si="5"/>
        <v>92.5</v>
      </c>
    </row>
    <row r="123" spans="1:14" x14ac:dyDescent="0.35">
      <c r="A123">
        <v>202242</v>
      </c>
      <c r="B123" t="s">
        <v>23</v>
      </c>
      <c r="C123" t="s">
        <v>412</v>
      </c>
      <c r="D123" t="s">
        <v>84</v>
      </c>
      <c r="E123" t="s">
        <v>397</v>
      </c>
      <c r="F123" t="s">
        <v>397</v>
      </c>
      <c r="G123">
        <v>1.7</v>
      </c>
      <c r="H123">
        <v>2.2400000000000002</v>
      </c>
      <c r="I123">
        <v>1.8</v>
      </c>
      <c r="J123">
        <v>1.5</v>
      </c>
      <c r="K123" t="s">
        <v>13</v>
      </c>
      <c r="L123" t="b">
        <f t="shared" si="3"/>
        <v>0</v>
      </c>
      <c r="M123">
        <f t="shared" si="4"/>
        <v>112.00000000000001</v>
      </c>
      <c r="N123">
        <f t="shared" si="5"/>
        <v>-50</v>
      </c>
    </row>
    <row r="124" spans="1:14" x14ac:dyDescent="0.35">
      <c r="A124">
        <v>202241</v>
      </c>
      <c r="B124" t="s">
        <v>11</v>
      </c>
      <c r="C124" t="s">
        <v>49</v>
      </c>
      <c r="D124" t="s">
        <v>91</v>
      </c>
      <c r="E124" t="s">
        <v>299</v>
      </c>
      <c r="F124" t="s">
        <v>91</v>
      </c>
      <c r="G124">
        <v>1.8</v>
      </c>
      <c r="H124">
        <v>2.14</v>
      </c>
      <c r="I124">
        <v>2.2000000000000002</v>
      </c>
      <c r="J124">
        <v>1.4</v>
      </c>
      <c r="K124" t="s">
        <v>13</v>
      </c>
      <c r="L124" t="b">
        <f t="shared" si="3"/>
        <v>1</v>
      </c>
      <c r="M124">
        <f t="shared" si="4"/>
        <v>107</v>
      </c>
      <c r="N124">
        <f t="shared" si="5"/>
        <v>57</v>
      </c>
    </row>
    <row r="125" spans="1:14" x14ac:dyDescent="0.35">
      <c r="A125">
        <v>202241</v>
      </c>
      <c r="B125" t="s">
        <v>23</v>
      </c>
      <c r="C125" t="s">
        <v>412</v>
      </c>
      <c r="D125" t="s">
        <v>105</v>
      </c>
      <c r="E125" t="s">
        <v>77</v>
      </c>
      <c r="F125" t="s">
        <v>105</v>
      </c>
      <c r="G125">
        <v>1.6</v>
      </c>
      <c r="H125">
        <v>2.09</v>
      </c>
      <c r="I125">
        <v>1.6</v>
      </c>
      <c r="J125">
        <v>1.8</v>
      </c>
      <c r="K125" t="s">
        <v>13</v>
      </c>
      <c r="L125" t="b">
        <f t="shared" si="3"/>
        <v>1</v>
      </c>
      <c r="M125">
        <f t="shared" si="4"/>
        <v>104.5</v>
      </c>
      <c r="N125">
        <f t="shared" si="5"/>
        <v>54.5</v>
      </c>
    </row>
    <row r="126" spans="1:14" x14ac:dyDescent="0.35">
      <c r="A126">
        <v>2022331</v>
      </c>
      <c r="B126" t="s">
        <v>11</v>
      </c>
      <c r="C126" t="s">
        <v>49</v>
      </c>
      <c r="D126" t="s">
        <v>156</v>
      </c>
      <c r="E126" t="s">
        <v>33</v>
      </c>
      <c r="F126" t="s">
        <v>156</v>
      </c>
      <c r="G126">
        <v>1.8</v>
      </c>
      <c r="H126">
        <v>2.63</v>
      </c>
      <c r="I126">
        <v>1.9</v>
      </c>
      <c r="J126">
        <v>1.3</v>
      </c>
      <c r="K126" t="s">
        <v>13</v>
      </c>
      <c r="L126" t="b">
        <f t="shared" si="3"/>
        <v>1</v>
      </c>
      <c r="M126">
        <f t="shared" si="4"/>
        <v>131.5</v>
      </c>
      <c r="N126">
        <f t="shared" si="5"/>
        <v>81.5</v>
      </c>
    </row>
    <row r="127" spans="1:14" x14ac:dyDescent="0.35">
      <c r="A127">
        <v>2022331</v>
      </c>
      <c r="B127" t="s">
        <v>11</v>
      </c>
      <c r="C127" t="s">
        <v>414</v>
      </c>
      <c r="D127" t="s">
        <v>357</v>
      </c>
      <c r="E127" t="s">
        <v>370</v>
      </c>
      <c r="F127" t="s">
        <v>370</v>
      </c>
      <c r="G127">
        <v>1.9</v>
      </c>
      <c r="H127">
        <v>2.4700000000000002</v>
      </c>
      <c r="I127">
        <v>1.8</v>
      </c>
      <c r="J127">
        <v>2.5</v>
      </c>
      <c r="K127" t="s">
        <v>13</v>
      </c>
      <c r="L127" t="b">
        <f t="shared" si="3"/>
        <v>0</v>
      </c>
      <c r="M127">
        <f t="shared" si="4"/>
        <v>123.50000000000001</v>
      </c>
      <c r="N127">
        <f t="shared" si="5"/>
        <v>-50</v>
      </c>
    </row>
    <row r="128" spans="1:14" x14ac:dyDescent="0.35">
      <c r="A128">
        <v>2022329</v>
      </c>
      <c r="B128" t="s">
        <v>11</v>
      </c>
      <c r="C128" t="s">
        <v>64</v>
      </c>
      <c r="D128" t="s">
        <v>66</v>
      </c>
      <c r="E128" t="s">
        <v>67</v>
      </c>
      <c r="F128" t="s">
        <v>66</v>
      </c>
      <c r="G128">
        <v>1.4</v>
      </c>
      <c r="H128">
        <v>2.83</v>
      </c>
      <c r="I128">
        <v>1.3</v>
      </c>
      <c r="J128">
        <v>1.4</v>
      </c>
      <c r="K128" t="s">
        <v>18</v>
      </c>
      <c r="L128" t="b">
        <f t="shared" si="3"/>
        <v>1</v>
      </c>
      <c r="M128">
        <f t="shared" si="4"/>
        <v>141.5</v>
      </c>
      <c r="N128">
        <f t="shared" si="5"/>
        <v>91.5</v>
      </c>
    </row>
    <row r="129" spans="1:14" x14ac:dyDescent="0.35">
      <c r="A129">
        <v>2022329</v>
      </c>
      <c r="B129" t="s">
        <v>23</v>
      </c>
      <c r="C129" t="s">
        <v>415</v>
      </c>
      <c r="D129" t="s">
        <v>152</v>
      </c>
      <c r="E129" t="s">
        <v>416</v>
      </c>
      <c r="F129" t="s">
        <v>416</v>
      </c>
      <c r="G129">
        <v>1.8</v>
      </c>
      <c r="H129">
        <v>2.13</v>
      </c>
      <c r="I129">
        <v>2.1</v>
      </c>
      <c r="J129">
        <v>1.6</v>
      </c>
      <c r="K129" t="s">
        <v>13</v>
      </c>
      <c r="L129" t="b">
        <f t="shared" si="3"/>
        <v>0</v>
      </c>
      <c r="M129">
        <f t="shared" si="4"/>
        <v>106.5</v>
      </c>
      <c r="N129">
        <f t="shared" si="5"/>
        <v>-50</v>
      </c>
    </row>
    <row r="130" spans="1:14" x14ac:dyDescent="0.35">
      <c r="A130">
        <v>2022329</v>
      </c>
      <c r="B130" t="s">
        <v>23</v>
      </c>
      <c r="C130" t="s">
        <v>415</v>
      </c>
      <c r="D130" t="s">
        <v>413</v>
      </c>
      <c r="E130" t="s">
        <v>136</v>
      </c>
      <c r="F130" t="s">
        <v>136</v>
      </c>
      <c r="G130">
        <v>1.8</v>
      </c>
      <c r="H130">
        <v>2.11</v>
      </c>
      <c r="I130">
        <v>1.7</v>
      </c>
      <c r="J130">
        <v>2.4</v>
      </c>
      <c r="K130" t="s">
        <v>13</v>
      </c>
      <c r="L130" t="b">
        <f t="shared" si="3"/>
        <v>0</v>
      </c>
      <c r="M130">
        <f t="shared" si="4"/>
        <v>105.5</v>
      </c>
      <c r="N130">
        <f t="shared" si="5"/>
        <v>-50</v>
      </c>
    </row>
    <row r="131" spans="1:14" x14ac:dyDescent="0.35">
      <c r="A131">
        <v>2022328</v>
      </c>
      <c r="B131" t="s">
        <v>11</v>
      </c>
      <c r="C131" t="s">
        <v>417</v>
      </c>
      <c r="D131" t="s">
        <v>41</v>
      </c>
      <c r="E131" t="s">
        <v>405</v>
      </c>
      <c r="F131" t="s">
        <v>41</v>
      </c>
      <c r="G131">
        <v>1.8</v>
      </c>
      <c r="H131">
        <v>2.1</v>
      </c>
      <c r="I131">
        <v>1.9</v>
      </c>
      <c r="J131">
        <v>2.2000000000000002</v>
      </c>
      <c r="K131" t="s">
        <v>18</v>
      </c>
      <c r="L131" t="b">
        <f t="shared" ref="L131:L134" si="6">F131=D131</f>
        <v>1</v>
      </c>
      <c r="M131">
        <f t="shared" ref="M131:M134" si="7">$M$1*H131</f>
        <v>105</v>
      </c>
      <c r="N131">
        <f t="shared" ref="N131:N134" si="8">IF(L131=TRUE,M131-$M$1,$M$1*-1)</f>
        <v>55</v>
      </c>
    </row>
    <row r="132" spans="1:14" x14ac:dyDescent="0.35">
      <c r="A132">
        <v>2022328</v>
      </c>
      <c r="B132" t="s">
        <v>11</v>
      </c>
      <c r="C132" t="s">
        <v>418</v>
      </c>
      <c r="D132" t="s">
        <v>316</v>
      </c>
      <c r="E132" t="s">
        <v>65</v>
      </c>
      <c r="F132" t="s">
        <v>316</v>
      </c>
      <c r="G132">
        <v>1.8</v>
      </c>
      <c r="H132">
        <v>2.16</v>
      </c>
      <c r="I132">
        <v>1.8</v>
      </c>
      <c r="J132">
        <v>1.8</v>
      </c>
      <c r="K132" t="s">
        <v>18</v>
      </c>
      <c r="L132" t="b">
        <f t="shared" si="6"/>
        <v>1</v>
      </c>
      <c r="M132">
        <f t="shared" si="7"/>
        <v>108</v>
      </c>
      <c r="N132">
        <f t="shared" si="8"/>
        <v>58</v>
      </c>
    </row>
    <row r="133" spans="1:14" x14ac:dyDescent="0.35">
      <c r="A133">
        <v>2022328</v>
      </c>
      <c r="B133" t="s">
        <v>11</v>
      </c>
      <c r="C133" t="s">
        <v>418</v>
      </c>
      <c r="D133" t="s">
        <v>419</v>
      </c>
      <c r="E133" t="s">
        <v>369</v>
      </c>
      <c r="F133" t="s">
        <v>419</v>
      </c>
      <c r="G133">
        <v>1.8</v>
      </c>
      <c r="H133">
        <v>2.25</v>
      </c>
      <c r="I133">
        <v>1.8</v>
      </c>
      <c r="J133">
        <v>2</v>
      </c>
      <c r="K133" t="s">
        <v>18</v>
      </c>
      <c r="L133" t="b">
        <f t="shared" si="6"/>
        <v>1</v>
      </c>
      <c r="M133">
        <f t="shared" si="7"/>
        <v>112.5</v>
      </c>
      <c r="N133">
        <f t="shared" si="8"/>
        <v>62.5</v>
      </c>
    </row>
    <row r="134" spans="1:14" x14ac:dyDescent="0.35">
      <c r="A134">
        <v>2022327</v>
      </c>
      <c r="B134" t="s">
        <v>11</v>
      </c>
      <c r="C134" t="s">
        <v>420</v>
      </c>
      <c r="D134" t="s">
        <v>359</v>
      </c>
      <c r="E134" t="s">
        <v>92</v>
      </c>
      <c r="F134" t="s">
        <v>92</v>
      </c>
      <c r="G134">
        <v>1.8</v>
      </c>
      <c r="H134">
        <v>2.06</v>
      </c>
      <c r="I134">
        <v>1.7</v>
      </c>
      <c r="J134">
        <v>1.9</v>
      </c>
      <c r="K134" t="s">
        <v>18</v>
      </c>
      <c r="L134" t="b">
        <f t="shared" si="6"/>
        <v>0</v>
      </c>
      <c r="M134">
        <f t="shared" si="7"/>
        <v>103</v>
      </c>
      <c r="N134">
        <f t="shared" si="8"/>
        <v>-50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CC82-9D6B-43E8-92DE-21CD0D5FBF82}">
  <dimension ref="A1:O40"/>
  <sheetViews>
    <sheetView topLeftCell="A23" workbookViewId="0">
      <selection activeCell="B43" sqref="B43"/>
    </sheetView>
  </sheetViews>
  <sheetFormatPr defaultRowHeight="14.5" x14ac:dyDescent="0.35"/>
  <cols>
    <col min="15" max="15" width="7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f>Sheet1!M1</f>
        <v>50</v>
      </c>
      <c r="O1">
        <f>SUM(N:N)</f>
        <v>379.5</v>
      </c>
    </row>
    <row r="2" spans="1:15" x14ac:dyDescent="0.35">
      <c r="A2">
        <v>2022124</v>
      </c>
      <c r="B2" t="s">
        <v>23</v>
      </c>
      <c r="C2" t="s">
        <v>186</v>
      </c>
      <c r="D2" t="s">
        <v>146</v>
      </c>
      <c r="E2" t="s">
        <v>174</v>
      </c>
      <c r="F2" t="s">
        <v>146</v>
      </c>
      <c r="G2">
        <v>1.2</v>
      </c>
      <c r="H2">
        <v>1.52</v>
      </c>
      <c r="I2">
        <v>1.5</v>
      </c>
      <c r="J2">
        <v>1.2</v>
      </c>
      <c r="K2" t="s">
        <v>18</v>
      </c>
      <c r="L2" t="b">
        <f>F2=D2</f>
        <v>1</v>
      </c>
      <c r="M2">
        <f>$M$1*H2</f>
        <v>76</v>
      </c>
      <c r="N2">
        <f>IF(L2=TRUE,M2-$M$1,$M$1*-1)</f>
        <v>26</v>
      </c>
    </row>
    <row r="3" spans="1:15" x14ac:dyDescent="0.35">
      <c r="A3">
        <v>2022127</v>
      </c>
      <c r="B3" t="s">
        <v>23</v>
      </c>
      <c r="C3" t="s">
        <v>172</v>
      </c>
      <c r="D3" t="s">
        <v>152</v>
      </c>
      <c r="E3" t="s">
        <v>132</v>
      </c>
      <c r="F3" t="s">
        <v>152</v>
      </c>
      <c r="G3">
        <v>1.3</v>
      </c>
      <c r="H3">
        <v>1.42</v>
      </c>
      <c r="I3">
        <v>1.3</v>
      </c>
      <c r="J3">
        <v>1.3</v>
      </c>
      <c r="K3" t="s">
        <v>18</v>
      </c>
      <c r="L3" t="b">
        <f t="shared" ref="L3:L17" si="0">F3=D3</f>
        <v>1</v>
      </c>
      <c r="M3">
        <f t="shared" ref="M3:M17" si="1">$M$1*H3</f>
        <v>71</v>
      </c>
      <c r="N3">
        <f t="shared" ref="N3:N17" si="2">IF(L3=TRUE,M3-$M$1,$M$1*-1)</f>
        <v>21</v>
      </c>
    </row>
    <row r="4" spans="1:15" x14ac:dyDescent="0.35">
      <c r="A4">
        <v>2022127</v>
      </c>
      <c r="B4" t="s">
        <v>23</v>
      </c>
      <c r="C4" t="s">
        <v>187</v>
      </c>
      <c r="D4" t="s">
        <v>182</v>
      </c>
      <c r="E4" t="s">
        <v>177</v>
      </c>
      <c r="F4" t="s">
        <v>177</v>
      </c>
      <c r="G4">
        <v>1.5</v>
      </c>
      <c r="H4">
        <v>1.58</v>
      </c>
      <c r="I4">
        <v>1.6</v>
      </c>
      <c r="J4">
        <v>1.4</v>
      </c>
      <c r="K4" t="s">
        <v>18</v>
      </c>
      <c r="L4" t="b">
        <f t="shared" si="0"/>
        <v>0</v>
      </c>
      <c r="M4">
        <f t="shared" si="1"/>
        <v>79</v>
      </c>
      <c r="N4">
        <f t="shared" si="2"/>
        <v>-50</v>
      </c>
    </row>
    <row r="5" spans="1:15" x14ac:dyDescent="0.35">
      <c r="A5">
        <v>2022127</v>
      </c>
      <c r="B5" t="s">
        <v>23</v>
      </c>
      <c r="C5" t="s">
        <v>173</v>
      </c>
      <c r="D5" t="s">
        <v>115</v>
      </c>
      <c r="E5" t="s">
        <v>126</v>
      </c>
      <c r="F5" t="s">
        <v>115</v>
      </c>
      <c r="G5">
        <v>1.1000000000000001</v>
      </c>
      <c r="H5">
        <v>1.42</v>
      </c>
      <c r="I5">
        <v>1.1000000000000001</v>
      </c>
      <c r="J5">
        <v>1.2</v>
      </c>
      <c r="K5" t="s">
        <v>18</v>
      </c>
      <c r="L5" t="b">
        <f t="shared" si="0"/>
        <v>1</v>
      </c>
      <c r="M5">
        <f t="shared" si="1"/>
        <v>71</v>
      </c>
      <c r="N5">
        <f t="shared" si="2"/>
        <v>21</v>
      </c>
    </row>
    <row r="6" spans="1:15" x14ac:dyDescent="0.35">
      <c r="A6">
        <v>2022129</v>
      </c>
      <c r="B6" t="s">
        <v>23</v>
      </c>
      <c r="C6" t="s">
        <v>212</v>
      </c>
      <c r="D6" t="s">
        <v>152</v>
      </c>
      <c r="E6" t="s">
        <v>82</v>
      </c>
      <c r="F6" t="s">
        <v>152</v>
      </c>
      <c r="G6">
        <v>1.2</v>
      </c>
      <c r="H6">
        <v>1.48</v>
      </c>
      <c r="I6">
        <v>1.2</v>
      </c>
      <c r="J6">
        <v>1.3</v>
      </c>
      <c r="K6" t="s">
        <v>18</v>
      </c>
      <c r="L6" t="b">
        <f t="shared" si="0"/>
        <v>1</v>
      </c>
      <c r="M6">
        <f t="shared" si="1"/>
        <v>74</v>
      </c>
      <c r="N6">
        <f t="shared" si="2"/>
        <v>24</v>
      </c>
    </row>
    <row r="7" spans="1:15" x14ac:dyDescent="0.35">
      <c r="A7">
        <v>202213</v>
      </c>
      <c r="B7" t="s">
        <v>23</v>
      </c>
      <c r="C7" t="s">
        <v>185</v>
      </c>
      <c r="D7" t="s">
        <v>122</v>
      </c>
      <c r="E7" t="s">
        <v>144</v>
      </c>
      <c r="F7" t="s">
        <v>122</v>
      </c>
      <c r="G7">
        <v>1.4</v>
      </c>
      <c r="H7">
        <v>1.58</v>
      </c>
      <c r="I7">
        <v>1.7</v>
      </c>
      <c r="J7">
        <v>1.3</v>
      </c>
      <c r="K7" t="s">
        <v>18</v>
      </c>
      <c r="L7" t="b">
        <f t="shared" si="0"/>
        <v>1</v>
      </c>
      <c r="M7">
        <f t="shared" si="1"/>
        <v>79</v>
      </c>
      <c r="N7">
        <f t="shared" si="2"/>
        <v>29</v>
      </c>
    </row>
    <row r="8" spans="1:15" x14ac:dyDescent="0.35">
      <c r="A8">
        <v>202214</v>
      </c>
      <c r="B8" t="s">
        <v>23</v>
      </c>
      <c r="C8" t="s">
        <v>176</v>
      </c>
      <c r="D8" t="s">
        <v>55</v>
      </c>
      <c r="E8" t="s">
        <v>123</v>
      </c>
      <c r="F8" t="s">
        <v>55</v>
      </c>
      <c r="G8">
        <v>1.3</v>
      </c>
      <c r="H8">
        <v>1.54</v>
      </c>
      <c r="I8">
        <v>1.3</v>
      </c>
      <c r="J8">
        <v>1.3</v>
      </c>
      <c r="K8" t="s">
        <v>18</v>
      </c>
      <c r="L8" t="b">
        <f t="shared" si="0"/>
        <v>1</v>
      </c>
      <c r="M8">
        <f t="shared" si="1"/>
        <v>77</v>
      </c>
      <c r="N8">
        <f t="shared" si="2"/>
        <v>27</v>
      </c>
    </row>
    <row r="9" spans="1:15" x14ac:dyDescent="0.35">
      <c r="A9">
        <v>202215</v>
      </c>
      <c r="B9" t="s">
        <v>23</v>
      </c>
      <c r="C9" t="s">
        <v>175</v>
      </c>
      <c r="D9" t="s">
        <v>55</v>
      </c>
      <c r="E9" t="s">
        <v>128</v>
      </c>
      <c r="F9" t="s">
        <v>55</v>
      </c>
      <c r="G9">
        <v>1.2</v>
      </c>
      <c r="H9">
        <v>1.5</v>
      </c>
      <c r="I9">
        <v>1.2</v>
      </c>
      <c r="J9">
        <v>1.2</v>
      </c>
      <c r="K9" t="s">
        <v>18</v>
      </c>
      <c r="L9" t="b">
        <f t="shared" si="0"/>
        <v>1</v>
      </c>
      <c r="M9">
        <f t="shared" si="1"/>
        <v>75</v>
      </c>
      <c r="N9">
        <f t="shared" si="2"/>
        <v>25</v>
      </c>
    </row>
    <row r="10" spans="1:15" x14ac:dyDescent="0.35">
      <c r="A10">
        <v>202215</v>
      </c>
      <c r="B10" t="s">
        <v>23</v>
      </c>
      <c r="C10" t="s">
        <v>189</v>
      </c>
      <c r="D10" t="s">
        <v>118</v>
      </c>
      <c r="E10" t="s">
        <v>188</v>
      </c>
      <c r="F10" t="s">
        <v>118</v>
      </c>
      <c r="G10">
        <v>1.3</v>
      </c>
      <c r="H10">
        <v>1.56</v>
      </c>
      <c r="I10">
        <v>1.1000000000000001</v>
      </c>
      <c r="J10">
        <v>1.5</v>
      </c>
      <c r="K10" t="s">
        <v>18</v>
      </c>
      <c r="L10" t="b">
        <f t="shared" si="0"/>
        <v>1</v>
      </c>
      <c r="M10">
        <f t="shared" si="1"/>
        <v>78</v>
      </c>
      <c r="N10">
        <f t="shared" si="2"/>
        <v>28</v>
      </c>
    </row>
    <row r="11" spans="1:15" x14ac:dyDescent="0.35">
      <c r="A11">
        <v>202217</v>
      </c>
      <c r="B11" t="s">
        <v>23</v>
      </c>
      <c r="C11" t="s">
        <v>190</v>
      </c>
      <c r="D11" t="s">
        <v>147</v>
      </c>
      <c r="E11" t="s">
        <v>171</v>
      </c>
      <c r="F11" t="s">
        <v>147</v>
      </c>
      <c r="G11">
        <v>1.5</v>
      </c>
      <c r="H11">
        <v>1.55</v>
      </c>
      <c r="I11">
        <v>1.8</v>
      </c>
      <c r="J11">
        <v>1.4</v>
      </c>
      <c r="K11" t="s">
        <v>18</v>
      </c>
      <c r="L11" t="b">
        <f t="shared" si="0"/>
        <v>1</v>
      </c>
      <c r="M11">
        <f t="shared" si="1"/>
        <v>77.5</v>
      </c>
      <c r="N11">
        <f t="shared" si="2"/>
        <v>27.5</v>
      </c>
    </row>
    <row r="12" spans="1:15" x14ac:dyDescent="0.35">
      <c r="A12">
        <v>202221</v>
      </c>
      <c r="B12" t="s">
        <v>23</v>
      </c>
      <c r="C12" t="s">
        <v>213</v>
      </c>
      <c r="D12" t="s">
        <v>170</v>
      </c>
      <c r="E12" t="s">
        <v>178</v>
      </c>
      <c r="F12" t="s">
        <v>178</v>
      </c>
      <c r="G12">
        <v>1.3</v>
      </c>
      <c r="H12">
        <v>1.49</v>
      </c>
      <c r="I12">
        <v>1.4</v>
      </c>
      <c r="J12">
        <v>1.3</v>
      </c>
      <c r="K12" t="s">
        <v>18</v>
      </c>
      <c r="L12" t="b">
        <f t="shared" si="0"/>
        <v>0</v>
      </c>
      <c r="M12">
        <f t="shared" si="1"/>
        <v>74.5</v>
      </c>
      <c r="N12">
        <f t="shared" si="2"/>
        <v>-50</v>
      </c>
    </row>
    <row r="13" spans="1:15" x14ac:dyDescent="0.35">
      <c r="A13">
        <v>2022210</v>
      </c>
      <c r="B13" t="s">
        <v>23</v>
      </c>
      <c r="C13" t="s">
        <v>184</v>
      </c>
      <c r="D13" t="s">
        <v>79</v>
      </c>
      <c r="E13" t="s">
        <v>82</v>
      </c>
      <c r="F13" t="s">
        <v>79</v>
      </c>
      <c r="G13">
        <v>1.3</v>
      </c>
      <c r="H13">
        <v>1.48</v>
      </c>
      <c r="I13">
        <v>1.2</v>
      </c>
      <c r="J13">
        <v>1.4</v>
      </c>
      <c r="K13" t="s">
        <v>18</v>
      </c>
      <c r="L13" t="b">
        <f t="shared" si="0"/>
        <v>1</v>
      </c>
      <c r="M13">
        <f t="shared" si="1"/>
        <v>74</v>
      </c>
      <c r="N13">
        <f t="shared" si="2"/>
        <v>24</v>
      </c>
    </row>
    <row r="14" spans="1:15" x14ac:dyDescent="0.35">
      <c r="A14">
        <v>2022217</v>
      </c>
      <c r="B14" t="s">
        <v>23</v>
      </c>
      <c r="C14" t="s">
        <v>180</v>
      </c>
      <c r="D14" t="s">
        <v>110</v>
      </c>
      <c r="E14" t="s">
        <v>106</v>
      </c>
      <c r="F14" t="s">
        <v>110</v>
      </c>
      <c r="G14">
        <v>1.4</v>
      </c>
      <c r="H14">
        <v>1.51</v>
      </c>
      <c r="I14">
        <v>1.7</v>
      </c>
      <c r="J14">
        <v>1.3</v>
      </c>
      <c r="K14" t="s">
        <v>18</v>
      </c>
      <c r="L14" t="b">
        <f t="shared" si="0"/>
        <v>1</v>
      </c>
      <c r="M14">
        <f t="shared" si="1"/>
        <v>75.5</v>
      </c>
      <c r="N14">
        <f t="shared" si="2"/>
        <v>25.5</v>
      </c>
    </row>
    <row r="15" spans="1:15" x14ac:dyDescent="0.35">
      <c r="A15">
        <v>2022218</v>
      </c>
      <c r="B15" t="s">
        <v>23</v>
      </c>
      <c r="C15" t="s">
        <v>214</v>
      </c>
      <c r="D15" t="s">
        <v>145</v>
      </c>
      <c r="E15" t="s">
        <v>147</v>
      </c>
      <c r="F15" t="s">
        <v>147</v>
      </c>
      <c r="G15">
        <v>1.4</v>
      </c>
      <c r="H15">
        <v>1.48</v>
      </c>
      <c r="I15">
        <v>1.5</v>
      </c>
      <c r="J15">
        <v>1.3</v>
      </c>
      <c r="K15" t="s">
        <v>18</v>
      </c>
      <c r="L15" t="b">
        <f t="shared" si="0"/>
        <v>0</v>
      </c>
      <c r="M15">
        <f t="shared" si="1"/>
        <v>74</v>
      </c>
      <c r="N15">
        <f t="shared" si="2"/>
        <v>-50</v>
      </c>
    </row>
    <row r="16" spans="1:15" x14ac:dyDescent="0.35">
      <c r="A16">
        <v>2022227</v>
      </c>
      <c r="B16" t="s">
        <v>23</v>
      </c>
      <c r="C16" t="s">
        <v>215</v>
      </c>
      <c r="D16" t="s">
        <v>166</v>
      </c>
      <c r="E16" t="s">
        <v>183</v>
      </c>
      <c r="F16" t="s">
        <v>166</v>
      </c>
      <c r="G16">
        <v>1.2</v>
      </c>
      <c r="H16">
        <v>1.47</v>
      </c>
      <c r="I16">
        <v>1.4</v>
      </c>
      <c r="J16">
        <v>1.2</v>
      </c>
      <c r="K16" t="s">
        <v>18</v>
      </c>
      <c r="L16" t="b">
        <f t="shared" si="0"/>
        <v>1</v>
      </c>
      <c r="M16">
        <f t="shared" si="1"/>
        <v>73.5</v>
      </c>
      <c r="N16">
        <f t="shared" si="2"/>
        <v>23.5</v>
      </c>
    </row>
    <row r="17" spans="1:14" x14ac:dyDescent="0.35">
      <c r="A17">
        <v>2022313</v>
      </c>
      <c r="B17" t="s">
        <v>23</v>
      </c>
      <c r="C17" t="s">
        <v>216</v>
      </c>
      <c r="D17" t="s">
        <v>119</v>
      </c>
      <c r="E17" t="s">
        <v>142</v>
      </c>
      <c r="F17" t="s">
        <v>119</v>
      </c>
      <c r="G17">
        <v>1.2</v>
      </c>
      <c r="H17">
        <v>1.46</v>
      </c>
      <c r="I17">
        <v>1.2</v>
      </c>
      <c r="J17">
        <v>1.4</v>
      </c>
      <c r="K17" t="s">
        <v>13</v>
      </c>
      <c r="L17" t="b">
        <f t="shared" si="0"/>
        <v>1</v>
      </c>
      <c r="M17">
        <f t="shared" si="1"/>
        <v>73</v>
      </c>
      <c r="N17">
        <f t="shared" si="2"/>
        <v>23</v>
      </c>
    </row>
    <row r="18" spans="1:14" x14ac:dyDescent="0.35">
      <c r="A18">
        <v>2022315</v>
      </c>
      <c r="B18" t="s">
        <v>23</v>
      </c>
      <c r="C18" t="s">
        <v>191</v>
      </c>
      <c r="D18" t="s">
        <v>51</v>
      </c>
      <c r="E18" t="s">
        <v>143</v>
      </c>
      <c r="F18" t="s">
        <v>143</v>
      </c>
      <c r="G18">
        <v>1.2</v>
      </c>
      <c r="H18">
        <v>1.57</v>
      </c>
      <c r="I18">
        <v>1.2</v>
      </c>
      <c r="J18">
        <v>1.4</v>
      </c>
      <c r="K18" t="s">
        <v>13</v>
      </c>
      <c r="L18" t="b">
        <f t="shared" ref="L18:L40" si="3">F18=D18</f>
        <v>0</v>
      </c>
      <c r="M18">
        <f t="shared" ref="M18:M40" si="4">$M$1*H18</f>
        <v>78.5</v>
      </c>
      <c r="N18">
        <f t="shared" ref="N18:N40" si="5">IF(L18=TRUE,M18-$M$1,$M$1*-1)</f>
        <v>-50</v>
      </c>
    </row>
    <row r="19" spans="1:14" x14ac:dyDescent="0.35">
      <c r="A19">
        <v>2022322</v>
      </c>
      <c r="B19" t="s">
        <v>23</v>
      </c>
      <c r="C19" t="s">
        <v>217</v>
      </c>
      <c r="D19" t="s">
        <v>133</v>
      </c>
      <c r="E19" t="s">
        <v>218</v>
      </c>
      <c r="F19" t="s">
        <v>133</v>
      </c>
      <c r="G19">
        <v>1.3</v>
      </c>
      <c r="H19">
        <v>1.45</v>
      </c>
      <c r="I19">
        <v>1.2</v>
      </c>
      <c r="J19">
        <v>1.2</v>
      </c>
      <c r="K19" t="s">
        <v>13</v>
      </c>
      <c r="L19" t="b">
        <f t="shared" si="3"/>
        <v>1</v>
      </c>
      <c r="M19">
        <f t="shared" si="4"/>
        <v>72.5</v>
      </c>
      <c r="N19">
        <f t="shared" si="5"/>
        <v>22.5</v>
      </c>
    </row>
    <row r="20" spans="1:14" x14ac:dyDescent="0.35">
      <c r="A20">
        <v>2022325</v>
      </c>
      <c r="B20" t="s">
        <v>23</v>
      </c>
      <c r="C20" t="s">
        <v>137</v>
      </c>
      <c r="D20" t="s">
        <v>84</v>
      </c>
      <c r="E20" t="s">
        <v>51</v>
      </c>
      <c r="F20" t="s">
        <v>84</v>
      </c>
      <c r="G20">
        <v>1.3</v>
      </c>
      <c r="H20">
        <v>1.54</v>
      </c>
      <c r="I20">
        <v>1.2</v>
      </c>
      <c r="J20">
        <v>1.7</v>
      </c>
      <c r="K20" t="s">
        <v>13</v>
      </c>
      <c r="L20" t="b">
        <f t="shared" si="3"/>
        <v>1</v>
      </c>
      <c r="M20">
        <f t="shared" si="4"/>
        <v>77</v>
      </c>
      <c r="N20">
        <f t="shared" si="5"/>
        <v>27</v>
      </c>
    </row>
    <row r="21" spans="1:14" x14ac:dyDescent="0.35">
      <c r="A21">
        <v>2022329</v>
      </c>
      <c r="B21" t="s">
        <v>23</v>
      </c>
      <c r="C21" t="s">
        <v>219</v>
      </c>
      <c r="D21" t="s">
        <v>178</v>
      </c>
      <c r="E21" t="s">
        <v>183</v>
      </c>
      <c r="F21" t="s">
        <v>178</v>
      </c>
      <c r="G21">
        <v>1.3</v>
      </c>
      <c r="H21">
        <v>1.44</v>
      </c>
      <c r="I21">
        <v>1.3</v>
      </c>
      <c r="J21">
        <v>1.3</v>
      </c>
      <c r="K21" t="s">
        <v>18</v>
      </c>
      <c r="L21" t="b">
        <f t="shared" si="3"/>
        <v>1</v>
      </c>
      <c r="M21">
        <f t="shared" si="4"/>
        <v>72</v>
      </c>
      <c r="N21">
        <f t="shared" si="5"/>
        <v>22</v>
      </c>
    </row>
    <row r="22" spans="1:14" x14ac:dyDescent="0.35">
      <c r="A22">
        <v>202233</v>
      </c>
      <c r="B22" t="s">
        <v>23</v>
      </c>
      <c r="C22" t="s">
        <v>138</v>
      </c>
      <c r="D22" t="s">
        <v>72</v>
      </c>
      <c r="E22" t="s">
        <v>126</v>
      </c>
      <c r="F22" t="s">
        <v>72</v>
      </c>
      <c r="G22">
        <v>1.1000000000000001</v>
      </c>
      <c r="H22">
        <v>1.42</v>
      </c>
      <c r="I22">
        <v>1.2</v>
      </c>
      <c r="J22">
        <v>1.1000000000000001</v>
      </c>
      <c r="K22" t="s">
        <v>18</v>
      </c>
      <c r="L22" t="b">
        <f t="shared" si="3"/>
        <v>1</v>
      </c>
      <c r="M22">
        <f t="shared" si="4"/>
        <v>71</v>
      </c>
      <c r="N22">
        <f t="shared" si="5"/>
        <v>21</v>
      </c>
    </row>
    <row r="23" spans="1:14" x14ac:dyDescent="0.35">
      <c r="A23">
        <v>2022330</v>
      </c>
      <c r="B23" t="s">
        <v>23</v>
      </c>
      <c r="C23" t="s">
        <v>192</v>
      </c>
      <c r="D23" t="s">
        <v>114</v>
      </c>
      <c r="E23" t="s">
        <v>171</v>
      </c>
      <c r="F23" t="s">
        <v>114</v>
      </c>
      <c r="G23">
        <v>1.5</v>
      </c>
      <c r="H23">
        <v>1.54</v>
      </c>
      <c r="I23">
        <v>1.8</v>
      </c>
      <c r="J23">
        <v>1.4</v>
      </c>
      <c r="K23" t="s">
        <v>18</v>
      </c>
      <c r="L23" t="b">
        <f t="shared" si="3"/>
        <v>1</v>
      </c>
      <c r="M23">
        <f t="shared" si="4"/>
        <v>77</v>
      </c>
      <c r="N23">
        <f t="shared" si="5"/>
        <v>27</v>
      </c>
    </row>
    <row r="24" spans="1:14" x14ac:dyDescent="0.35">
      <c r="A24">
        <v>2022412</v>
      </c>
      <c r="B24" t="s">
        <v>23</v>
      </c>
      <c r="C24" t="s">
        <v>193</v>
      </c>
      <c r="D24" t="s">
        <v>194</v>
      </c>
      <c r="E24" t="s">
        <v>183</v>
      </c>
      <c r="F24" t="s">
        <v>194</v>
      </c>
      <c r="G24">
        <v>1.3</v>
      </c>
      <c r="H24">
        <v>1.57</v>
      </c>
      <c r="I24">
        <v>1.3</v>
      </c>
      <c r="J24">
        <v>1.3</v>
      </c>
      <c r="K24" t="s">
        <v>13</v>
      </c>
      <c r="L24" t="b">
        <f t="shared" si="3"/>
        <v>1</v>
      </c>
      <c r="M24">
        <f t="shared" si="4"/>
        <v>78.5</v>
      </c>
      <c r="N24">
        <f t="shared" si="5"/>
        <v>28.5</v>
      </c>
    </row>
    <row r="25" spans="1:14" x14ac:dyDescent="0.35">
      <c r="A25">
        <v>2022414</v>
      </c>
      <c r="B25" t="s">
        <v>23</v>
      </c>
      <c r="C25" t="s">
        <v>130</v>
      </c>
      <c r="D25" t="s">
        <v>132</v>
      </c>
      <c r="E25" t="s">
        <v>85</v>
      </c>
      <c r="F25" t="s">
        <v>132</v>
      </c>
      <c r="G25">
        <v>1.5</v>
      </c>
      <c r="H25">
        <v>1.57</v>
      </c>
      <c r="I25">
        <v>1.5</v>
      </c>
      <c r="J25">
        <v>1.6</v>
      </c>
      <c r="K25" t="s">
        <v>13</v>
      </c>
      <c r="L25" t="b">
        <f t="shared" si="3"/>
        <v>1</v>
      </c>
      <c r="M25">
        <f t="shared" si="4"/>
        <v>78.5</v>
      </c>
      <c r="N25">
        <f t="shared" si="5"/>
        <v>28.5</v>
      </c>
    </row>
    <row r="26" spans="1:14" x14ac:dyDescent="0.35">
      <c r="A26">
        <v>2022415</v>
      </c>
      <c r="B26" t="s">
        <v>23</v>
      </c>
      <c r="C26" t="s">
        <v>127</v>
      </c>
      <c r="D26" t="s">
        <v>115</v>
      </c>
      <c r="E26" t="s">
        <v>60</v>
      </c>
      <c r="F26" t="s">
        <v>115</v>
      </c>
      <c r="G26">
        <v>1.3</v>
      </c>
      <c r="H26">
        <v>1.43</v>
      </c>
      <c r="I26">
        <v>1.3</v>
      </c>
      <c r="J26">
        <v>1.3</v>
      </c>
      <c r="K26" t="s">
        <v>13</v>
      </c>
      <c r="L26" t="b">
        <f t="shared" si="3"/>
        <v>1</v>
      </c>
      <c r="M26">
        <f t="shared" si="4"/>
        <v>71.5</v>
      </c>
      <c r="N26">
        <f t="shared" si="5"/>
        <v>21.5</v>
      </c>
    </row>
    <row r="27" spans="1:14" x14ac:dyDescent="0.35">
      <c r="A27">
        <v>2022416</v>
      </c>
      <c r="B27" t="s">
        <v>23</v>
      </c>
      <c r="C27" t="s">
        <v>195</v>
      </c>
      <c r="D27" t="s">
        <v>141</v>
      </c>
      <c r="E27" t="s">
        <v>110</v>
      </c>
      <c r="F27" t="s">
        <v>110</v>
      </c>
      <c r="G27">
        <v>1.5</v>
      </c>
      <c r="H27">
        <v>1.51</v>
      </c>
      <c r="I27">
        <v>2</v>
      </c>
      <c r="J27">
        <v>1.5</v>
      </c>
      <c r="K27" t="s">
        <v>18</v>
      </c>
      <c r="L27" t="b">
        <f t="shared" si="3"/>
        <v>0</v>
      </c>
      <c r="M27">
        <f t="shared" si="4"/>
        <v>75.5</v>
      </c>
      <c r="N27">
        <f t="shared" si="5"/>
        <v>-50</v>
      </c>
    </row>
    <row r="28" spans="1:14" x14ac:dyDescent="0.35">
      <c r="A28">
        <v>202242</v>
      </c>
      <c r="B28" t="s">
        <v>23</v>
      </c>
      <c r="C28" t="s">
        <v>220</v>
      </c>
      <c r="D28" t="s">
        <v>178</v>
      </c>
      <c r="E28" t="s">
        <v>135</v>
      </c>
      <c r="F28" t="s">
        <v>178</v>
      </c>
      <c r="G28">
        <v>1.3</v>
      </c>
      <c r="H28">
        <v>1.47</v>
      </c>
      <c r="I28">
        <v>1.3</v>
      </c>
      <c r="J28">
        <v>1.3</v>
      </c>
      <c r="K28" t="s">
        <v>18</v>
      </c>
      <c r="L28" t="b">
        <f t="shared" si="3"/>
        <v>1</v>
      </c>
      <c r="M28">
        <f t="shared" si="4"/>
        <v>73.5</v>
      </c>
      <c r="N28">
        <f t="shared" si="5"/>
        <v>23.5</v>
      </c>
    </row>
    <row r="29" spans="1:14" x14ac:dyDescent="0.35">
      <c r="A29">
        <v>2022420</v>
      </c>
      <c r="B29" t="s">
        <v>23</v>
      </c>
      <c r="C29" t="s">
        <v>196</v>
      </c>
      <c r="D29" t="s">
        <v>107</v>
      </c>
      <c r="E29" t="s">
        <v>139</v>
      </c>
      <c r="F29" t="s">
        <v>107</v>
      </c>
      <c r="G29">
        <v>1.4</v>
      </c>
      <c r="H29">
        <v>1.58</v>
      </c>
      <c r="I29">
        <v>1.4</v>
      </c>
      <c r="J29">
        <v>1.5</v>
      </c>
      <c r="K29" t="s">
        <v>13</v>
      </c>
      <c r="L29" t="b">
        <f t="shared" si="3"/>
        <v>1</v>
      </c>
      <c r="M29">
        <f t="shared" si="4"/>
        <v>79</v>
      </c>
      <c r="N29">
        <f t="shared" si="5"/>
        <v>29</v>
      </c>
    </row>
    <row r="30" spans="1:14" x14ac:dyDescent="0.35">
      <c r="A30">
        <v>2022423</v>
      </c>
      <c r="B30" t="s">
        <v>23</v>
      </c>
      <c r="C30" t="s">
        <v>221</v>
      </c>
      <c r="D30" t="s">
        <v>108</v>
      </c>
      <c r="E30" t="s">
        <v>124</v>
      </c>
      <c r="F30" t="s">
        <v>108</v>
      </c>
      <c r="G30">
        <v>1.3</v>
      </c>
      <c r="H30">
        <v>1.46</v>
      </c>
      <c r="I30">
        <v>1.4</v>
      </c>
      <c r="J30">
        <v>1.3</v>
      </c>
      <c r="K30" t="s">
        <v>13</v>
      </c>
      <c r="L30" t="b">
        <f t="shared" si="3"/>
        <v>1</v>
      </c>
      <c r="M30">
        <f t="shared" si="4"/>
        <v>73</v>
      </c>
      <c r="N30">
        <f t="shared" si="5"/>
        <v>23</v>
      </c>
    </row>
    <row r="31" spans="1:14" x14ac:dyDescent="0.35">
      <c r="A31">
        <v>2022424</v>
      </c>
      <c r="B31" t="s">
        <v>23</v>
      </c>
      <c r="C31" t="s">
        <v>197</v>
      </c>
      <c r="D31" t="s">
        <v>108</v>
      </c>
      <c r="E31" t="s">
        <v>125</v>
      </c>
      <c r="F31" t="s">
        <v>108</v>
      </c>
      <c r="G31">
        <v>1.4</v>
      </c>
      <c r="H31">
        <v>1.53</v>
      </c>
      <c r="I31">
        <v>1.4</v>
      </c>
      <c r="J31">
        <v>1.3</v>
      </c>
      <c r="K31" t="s">
        <v>13</v>
      </c>
      <c r="L31" t="b">
        <f t="shared" si="3"/>
        <v>1</v>
      </c>
      <c r="M31">
        <f t="shared" si="4"/>
        <v>76.5</v>
      </c>
      <c r="N31">
        <f t="shared" si="5"/>
        <v>26.5</v>
      </c>
    </row>
    <row r="32" spans="1:14" x14ac:dyDescent="0.35">
      <c r="A32">
        <v>2022427</v>
      </c>
      <c r="B32" t="s">
        <v>23</v>
      </c>
      <c r="C32" t="s">
        <v>198</v>
      </c>
      <c r="D32" t="s">
        <v>53</v>
      </c>
      <c r="E32" t="s">
        <v>102</v>
      </c>
      <c r="F32" t="s">
        <v>53</v>
      </c>
      <c r="G32">
        <v>1.5</v>
      </c>
      <c r="H32">
        <v>1.57</v>
      </c>
      <c r="I32">
        <v>1.5</v>
      </c>
      <c r="J32">
        <v>1.5</v>
      </c>
      <c r="K32" t="s">
        <v>13</v>
      </c>
      <c r="L32" t="b">
        <f t="shared" si="3"/>
        <v>1</v>
      </c>
      <c r="M32">
        <f t="shared" si="4"/>
        <v>78.5</v>
      </c>
      <c r="N32">
        <f t="shared" si="5"/>
        <v>28.5</v>
      </c>
    </row>
    <row r="33" spans="1:14" x14ac:dyDescent="0.35">
      <c r="A33">
        <v>2022427</v>
      </c>
      <c r="B33" t="s">
        <v>23</v>
      </c>
      <c r="C33" t="s">
        <v>117</v>
      </c>
      <c r="D33" t="s">
        <v>121</v>
      </c>
      <c r="E33" t="s">
        <v>114</v>
      </c>
      <c r="F33" t="s">
        <v>114</v>
      </c>
      <c r="G33">
        <v>1.2</v>
      </c>
      <c r="H33">
        <v>1.56</v>
      </c>
      <c r="I33">
        <v>1.3</v>
      </c>
      <c r="J33">
        <v>1.2</v>
      </c>
      <c r="K33" t="s">
        <v>13</v>
      </c>
      <c r="L33" t="b">
        <f t="shared" si="3"/>
        <v>0</v>
      </c>
      <c r="M33">
        <f t="shared" si="4"/>
        <v>78</v>
      </c>
      <c r="N33">
        <f t="shared" si="5"/>
        <v>-50</v>
      </c>
    </row>
    <row r="34" spans="1:14" x14ac:dyDescent="0.35">
      <c r="A34">
        <v>2022430</v>
      </c>
      <c r="B34" t="s">
        <v>23</v>
      </c>
      <c r="C34" t="s">
        <v>179</v>
      </c>
      <c r="D34" t="s">
        <v>116</v>
      </c>
      <c r="E34" t="s">
        <v>129</v>
      </c>
      <c r="F34" t="s">
        <v>116</v>
      </c>
      <c r="G34">
        <v>1.1000000000000001</v>
      </c>
      <c r="H34">
        <v>1.43</v>
      </c>
      <c r="I34">
        <v>1.1000000000000001</v>
      </c>
      <c r="J34">
        <v>1.2</v>
      </c>
      <c r="K34" t="s">
        <v>13</v>
      </c>
      <c r="L34" t="b">
        <f t="shared" si="3"/>
        <v>1</v>
      </c>
      <c r="M34">
        <f t="shared" si="4"/>
        <v>71.5</v>
      </c>
      <c r="N34">
        <f t="shared" si="5"/>
        <v>21.5</v>
      </c>
    </row>
    <row r="35" spans="1:14" x14ac:dyDescent="0.35">
      <c r="A35">
        <v>202245</v>
      </c>
      <c r="B35" t="s">
        <v>23</v>
      </c>
      <c r="C35" t="s">
        <v>134</v>
      </c>
      <c r="D35" t="s">
        <v>163</v>
      </c>
      <c r="E35" t="s">
        <v>165</v>
      </c>
      <c r="F35" t="s">
        <v>163</v>
      </c>
      <c r="G35">
        <v>1.4</v>
      </c>
      <c r="H35">
        <v>1.59</v>
      </c>
      <c r="I35">
        <v>1.4</v>
      </c>
      <c r="J35">
        <v>1.5</v>
      </c>
      <c r="K35" t="s">
        <v>13</v>
      </c>
      <c r="L35" t="b">
        <f t="shared" si="3"/>
        <v>1</v>
      </c>
      <c r="M35">
        <f t="shared" si="4"/>
        <v>79.5</v>
      </c>
      <c r="N35">
        <f t="shared" si="5"/>
        <v>29.5</v>
      </c>
    </row>
    <row r="36" spans="1:14" x14ac:dyDescent="0.35">
      <c r="A36">
        <v>2022511</v>
      </c>
      <c r="B36" t="s">
        <v>23</v>
      </c>
      <c r="C36" t="s">
        <v>229</v>
      </c>
      <c r="D36" t="s">
        <v>60</v>
      </c>
      <c r="E36" t="s">
        <v>174</v>
      </c>
      <c r="F36" t="s">
        <v>60</v>
      </c>
      <c r="G36">
        <v>1.5</v>
      </c>
      <c r="H36">
        <v>1.52</v>
      </c>
      <c r="I36">
        <v>1.4</v>
      </c>
      <c r="J36">
        <v>1.6</v>
      </c>
      <c r="K36" t="s">
        <v>13</v>
      </c>
      <c r="L36" t="b">
        <f t="shared" si="3"/>
        <v>1</v>
      </c>
      <c r="M36">
        <f t="shared" si="4"/>
        <v>76</v>
      </c>
      <c r="N36">
        <f t="shared" si="5"/>
        <v>26</v>
      </c>
    </row>
    <row r="37" spans="1:14" x14ac:dyDescent="0.35">
      <c r="A37">
        <v>2022512</v>
      </c>
      <c r="B37" t="s">
        <v>23</v>
      </c>
      <c r="C37" t="s">
        <v>230</v>
      </c>
      <c r="D37" t="s">
        <v>142</v>
      </c>
      <c r="E37" t="s">
        <v>226</v>
      </c>
      <c r="F37" t="s">
        <v>226</v>
      </c>
      <c r="G37">
        <v>1.5</v>
      </c>
      <c r="H37">
        <v>1.59</v>
      </c>
      <c r="I37">
        <v>1.5</v>
      </c>
      <c r="J37">
        <v>1.6</v>
      </c>
      <c r="K37" t="s">
        <v>13</v>
      </c>
      <c r="L37" t="b">
        <f t="shared" si="3"/>
        <v>0</v>
      </c>
      <c r="M37">
        <f t="shared" si="4"/>
        <v>79.5</v>
      </c>
      <c r="N37">
        <f t="shared" si="5"/>
        <v>-50</v>
      </c>
    </row>
    <row r="38" spans="1:14" x14ac:dyDescent="0.35">
      <c r="A38">
        <v>202254</v>
      </c>
      <c r="B38" t="s">
        <v>23</v>
      </c>
      <c r="C38" t="s">
        <v>222</v>
      </c>
      <c r="D38" t="s">
        <v>140</v>
      </c>
      <c r="E38" t="s">
        <v>51</v>
      </c>
      <c r="F38" t="s">
        <v>140</v>
      </c>
      <c r="G38">
        <v>1.4</v>
      </c>
      <c r="H38">
        <v>1.41</v>
      </c>
      <c r="I38">
        <v>1.4</v>
      </c>
      <c r="J38">
        <v>1.5</v>
      </c>
      <c r="K38" t="s">
        <v>13</v>
      </c>
      <c r="L38" t="b">
        <f t="shared" si="3"/>
        <v>1</v>
      </c>
      <c r="M38">
        <f t="shared" si="4"/>
        <v>70.5</v>
      </c>
      <c r="N38">
        <f t="shared" si="5"/>
        <v>20.5</v>
      </c>
    </row>
    <row r="39" spans="1:14" x14ac:dyDescent="0.35">
      <c r="A39">
        <v>202256</v>
      </c>
      <c r="B39" t="s">
        <v>23</v>
      </c>
      <c r="C39" t="s">
        <v>199</v>
      </c>
      <c r="D39" t="s">
        <v>133</v>
      </c>
      <c r="E39" t="s">
        <v>181</v>
      </c>
      <c r="F39" t="s">
        <v>133</v>
      </c>
      <c r="G39">
        <v>1.3</v>
      </c>
      <c r="H39">
        <v>1.58</v>
      </c>
      <c r="I39">
        <v>1.3</v>
      </c>
      <c r="J39">
        <v>1.3</v>
      </c>
      <c r="K39" t="s">
        <v>13</v>
      </c>
      <c r="L39" t="b">
        <f t="shared" si="3"/>
        <v>1</v>
      </c>
      <c r="M39">
        <f t="shared" si="4"/>
        <v>79</v>
      </c>
      <c r="N39">
        <f t="shared" si="5"/>
        <v>29</v>
      </c>
    </row>
    <row r="40" spans="1:14" x14ac:dyDescent="0.35">
      <c r="A40">
        <v>202256</v>
      </c>
      <c r="B40" t="s">
        <v>23</v>
      </c>
      <c r="C40" t="s">
        <v>200</v>
      </c>
      <c r="D40" t="s">
        <v>121</v>
      </c>
      <c r="E40" t="s">
        <v>83</v>
      </c>
      <c r="F40" t="s">
        <v>83</v>
      </c>
      <c r="G40">
        <v>1.1000000000000001</v>
      </c>
      <c r="H40">
        <v>1.54</v>
      </c>
      <c r="I40">
        <v>1.2</v>
      </c>
      <c r="J40">
        <v>1.1000000000000001</v>
      </c>
      <c r="K40" t="s">
        <v>13</v>
      </c>
      <c r="L40" t="b">
        <f t="shared" si="3"/>
        <v>0</v>
      </c>
      <c r="M40">
        <f t="shared" si="4"/>
        <v>77</v>
      </c>
      <c r="N40">
        <f t="shared" si="5"/>
        <v>-50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Sheet5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2022-05-08T10:43:53Z</dcterms:created>
  <dcterms:modified xsi:type="dcterms:W3CDTF">2022-05-20T15:26:48Z</dcterms:modified>
</cp:coreProperties>
</file>