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8_{BC8FB028-B04F-480B-AC86-7842625AFA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2" r:id="rId1"/>
    <sheet name="Bets" sheetId="4" r:id="rId2"/>
    <sheet name="Sheet6" sheetId="10" r:id="rId3"/>
    <sheet name="Sheet5" sheetId="9" r:id="rId4"/>
    <sheet name="Table2" sheetId="3" r:id="rId5"/>
    <sheet name="Sheet1" sheetId="5" r:id="rId6"/>
  </sheets>
  <definedNames>
    <definedName name="ExternalData_1" localSheetId="5" hidden="1">Sheet1!$A$1:$M$149</definedName>
    <definedName name="ExternalData_1" localSheetId="0" hidden="1">'Sheet1 (2)'!$A$1:$K$48</definedName>
    <definedName name="ExternalData_1" localSheetId="4" hidden="1">Table2!$A$1:$H$149</definedName>
    <definedName name="ExternalData_2" localSheetId="1" hidden="1">Bets!$A$1:$T$151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4" l="1"/>
  <c r="U13" i="4"/>
  <c r="V13" i="4"/>
  <c r="H144" i="4"/>
  <c r="H143" i="4"/>
  <c r="H142" i="4"/>
  <c r="H141" i="4"/>
  <c r="H3" i="4"/>
  <c r="H139" i="4"/>
  <c r="H138" i="4"/>
  <c r="H136" i="4"/>
  <c r="H134" i="4"/>
  <c r="H5" i="4"/>
  <c r="H133" i="4"/>
  <c r="H26" i="4"/>
  <c r="H32" i="4"/>
  <c r="H37" i="4"/>
  <c r="H14" i="4"/>
  <c r="H49" i="4"/>
  <c r="H38" i="4"/>
  <c r="H50" i="4"/>
  <c r="H39" i="4"/>
  <c r="H51" i="4"/>
  <c r="H40" i="4"/>
  <c r="H52" i="4"/>
  <c r="H41" i="4"/>
  <c r="H103" i="4"/>
  <c r="H20" i="4"/>
  <c r="H15" i="4"/>
  <c r="H6" i="4"/>
  <c r="H7" i="4"/>
  <c r="H151" i="4"/>
  <c r="H137" i="4"/>
  <c r="H121" i="4"/>
  <c r="H120" i="4"/>
  <c r="H150" i="4"/>
  <c r="H135" i="4"/>
  <c r="H132" i="4"/>
  <c r="H73" i="4"/>
  <c r="H128" i="4"/>
  <c r="H100" i="4"/>
  <c r="H119" i="4"/>
  <c r="H116" i="4"/>
  <c r="H149" i="4"/>
  <c r="H23" i="4"/>
  <c r="H130" i="4"/>
  <c r="H45" i="4"/>
  <c r="H126" i="4"/>
  <c r="H125" i="4"/>
  <c r="H86" i="4"/>
  <c r="H87" i="4"/>
  <c r="H88" i="4"/>
  <c r="H123" i="4"/>
  <c r="H91" i="4"/>
  <c r="H92" i="4"/>
  <c r="H122" i="4"/>
  <c r="H148" i="4"/>
  <c r="H16" i="4"/>
  <c r="H27" i="4"/>
  <c r="H28" i="4"/>
  <c r="H29" i="4"/>
  <c r="H77" i="4"/>
  <c r="H78" i="4"/>
  <c r="H79" i="4"/>
  <c r="H80" i="4"/>
  <c r="H81" i="4"/>
  <c r="H47" i="4"/>
  <c r="H48" i="4"/>
  <c r="H111" i="4"/>
  <c r="H146" i="4"/>
  <c r="H31" i="4"/>
  <c r="H53" i="4"/>
  <c r="H54" i="4"/>
  <c r="H55" i="4"/>
  <c r="H65" i="4"/>
  <c r="H66" i="4"/>
  <c r="H67" i="4"/>
  <c r="H68" i="4"/>
  <c r="H69" i="4"/>
  <c r="H17" i="4"/>
  <c r="H18" i="4"/>
  <c r="H8" i="4"/>
  <c r="H9" i="4"/>
  <c r="H56" i="4"/>
  <c r="H57" i="4"/>
  <c r="H58" i="4"/>
  <c r="H93" i="4"/>
  <c r="H94" i="4"/>
  <c r="H70" i="4"/>
  <c r="H46" i="4"/>
  <c r="H44" i="4"/>
  <c r="H36" i="4"/>
  <c r="H22" i="4"/>
  <c r="H12" i="4"/>
  <c r="H129" i="4"/>
  <c r="H124" i="4"/>
  <c r="H117" i="4"/>
  <c r="H113" i="4"/>
  <c r="H107" i="4"/>
  <c r="H101" i="4"/>
  <c r="H89" i="4"/>
  <c r="H90" i="4"/>
  <c r="H59" i="4"/>
  <c r="H127" i="4"/>
  <c r="H43" i="4"/>
  <c r="H35" i="4"/>
  <c r="H21" i="4"/>
  <c r="H147" i="4"/>
  <c r="H4" i="4"/>
  <c r="H33" i="4"/>
  <c r="H82" i="4"/>
  <c r="H102" i="4"/>
  <c r="H105" i="4"/>
  <c r="H112" i="4"/>
  <c r="H104" i="4"/>
  <c r="H140" i="4"/>
  <c r="H75" i="4"/>
  <c r="H85" i="4"/>
  <c r="H114" i="4"/>
  <c r="H115" i="4"/>
  <c r="H42" i="4"/>
  <c r="H30" i="4"/>
  <c r="H131" i="4"/>
  <c r="H145" i="4"/>
  <c r="H2" i="4"/>
  <c r="H19" i="4"/>
  <c r="H34" i="4"/>
  <c r="H76" i="4"/>
  <c r="H106" i="4"/>
  <c r="H109" i="4"/>
  <c r="H72" i="4"/>
  <c r="H74" i="4"/>
  <c r="H95" i="4"/>
  <c r="H96" i="4"/>
  <c r="H97" i="4"/>
  <c r="H98" i="4"/>
  <c r="H118" i="4"/>
  <c r="H10" i="4"/>
  <c r="H24" i="4"/>
  <c r="H84" i="4"/>
  <c r="H99" i="4"/>
  <c r="H108" i="4"/>
  <c r="H71" i="4"/>
  <c r="H60" i="4"/>
  <c r="H61" i="4"/>
  <c r="H62" i="4"/>
  <c r="H63" i="4"/>
  <c r="H64" i="4"/>
  <c r="H110" i="4"/>
  <c r="H11" i="4"/>
  <c r="H25" i="4"/>
  <c r="H83" i="4"/>
  <c r="U144" i="4"/>
  <c r="U143" i="4"/>
  <c r="U142" i="4"/>
  <c r="U141" i="4"/>
  <c r="U3" i="4"/>
  <c r="U139" i="4"/>
  <c r="U138" i="4"/>
  <c r="U136" i="4"/>
  <c r="U134" i="4"/>
  <c r="U5" i="4"/>
  <c r="U133" i="4"/>
  <c r="U26" i="4"/>
  <c r="U32" i="4"/>
  <c r="U37" i="4"/>
  <c r="U14" i="4"/>
  <c r="U49" i="4"/>
  <c r="U38" i="4"/>
  <c r="U50" i="4"/>
  <c r="U39" i="4"/>
  <c r="U51" i="4"/>
  <c r="U40" i="4"/>
  <c r="U52" i="4"/>
  <c r="U41" i="4"/>
  <c r="U103" i="4"/>
  <c r="U20" i="4"/>
  <c r="U15" i="4"/>
  <c r="U6" i="4"/>
  <c r="U7" i="4"/>
  <c r="U151" i="4"/>
  <c r="U137" i="4"/>
  <c r="U121" i="4"/>
  <c r="U120" i="4"/>
  <c r="U150" i="4"/>
  <c r="U135" i="4"/>
  <c r="U132" i="4"/>
  <c r="U73" i="4"/>
  <c r="U128" i="4"/>
  <c r="U100" i="4"/>
  <c r="U119" i="4"/>
  <c r="U116" i="4"/>
  <c r="U149" i="4"/>
  <c r="U23" i="4"/>
  <c r="U130" i="4"/>
  <c r="U45" i="4"/>
  <c r="U126" i="4"/>
  <c r="U125" i="4"/>
  <c r="U86" i="4"/>
  <c r="U87" i="4"/>
  <c r="U88" i="4"/>
  <c r="U123" i="4"/>
  <c r="U91" i="4"/>
  <c r="U92" i="4"/>
  <c r="U122" i="4"/>
  <c r="U148" i="4"/>
  <c r="U16" i="4"/>
  <c r="U27" i="4"/>
  <c r="U28" i="4"/>
  <c r="U29" i="4"/>
  <c r="U77" i="4"/>
  <c r="U78" i="4"/>
  <c r="U79" i="4"/>
  <c r="U80" i="4"/>
  <c r="U81" i="4"/>
  <c r="U47" i="4"/>
  <c r="U48" i="4"/>
  <c r="U111" i="4"/>
  <c r="U146" i="4"/>
  <c r="U31" i="4"/>
  <c r="U53" i="4"/>
  <c r="U54" i="4"/>
  <c r="U55" i="4"/>
  <c r="U65" i="4"/>
  <c r="U66" i="4"/>
  <c r="U67" i="4"/>
  <c r="U68" i="4"/>
  <c r="U69" i="4"/>
  <c r="U17" i="4"/>
  <c r="U18" i="4"/>
  <c r="U8" i="4"/>
  <c r="U9" i="4"/>
  <c r="U56" i="4"/>
  <c r="U57" i="4"/>
  <c r="U58" i="4"/>
  <c r="U93" i="4"/>
  <c r="U94" i="4"/>
  <c r="U70" i="4"/>
  <c r="U46" i="4"/>
  <c r="U44" i="4"/>
  <c r="U36" i="4"/>
  <c r="U22" i="4"/>
  <c r="U12" i="4"/>
  <c r="U129" i="4"/>
  <c r="U124" i="4"/>
  <c r="U117" i="4"/>
  <c r="U113" i="4"/>
  <c r="U107" i="4"/>
  <c r="U101" i="4"/>
  <c r="U89" i="4"/>
  <c r="U90" i="4"/>
  <c r="U59" i="4"/>
  <c r="U127" i="4"/>
  <c r="U43" i="4"/>
  <c r="U35" i="4"/>
  <c r="U21" i="4"/>
  <c r="U147" i="4"/>
  <c r="U4" i="4"/>
  <c r="U33" i="4"/>
  <c r="U82" i="4"/>
  <c r="U102" i="4"/>
  <c r="U105" i="4"/>
  <c r="U112" i="4"/>
  <c r="U104" i="4"/>
  <c r="U140" i="4"/>
  <c r="U75" i="4"/>
  <c r="U85" i="4"/>
  <c r="U114" i="4"/>
  <c r="U115" i="4"/>
  <c r="U42" i="4"/>
  <c r="U30" i="4"/>
  <c r="U131" i="4"/>
  <c r="U145" i="4"/>
  <c r="U2" i="4"/>
  <c r="U19" i="4"/>
  <c r="U34" i="4"/>
  <c r="U76" i="4"/>
  <c r="U106" i="4"/>
  <c r="U109" i="4"/>
  <c r="U72" i="4"/>
  <c r="U74" i="4"/>
  <c r="U95" i="4"/>
  <c r="U96" i="4"/>
  <c r="U97" i="4"/>
  <c r="U98" i="4"/>
  <c r="U118" i="4"/>
  <c r="U10" i="4"/>
  <c r="U24" i="4"/>
  <c r="U84" i="4"/>
  <c r="U99" i="4"/>
  <c r="U108" i="4"/>
  <c r="U71" i="4"/>
  <c r="U60" i="4"/>
  <c r="U61" i="4"/>
  <c r="U62" i="4"/>
  <c r="U63" i="4"/>
  <c r="U64" i="4"/>
  <c r="U110" i="4"/>
  <c r="U11" i="4"/>
  <c r="U25" i="4"/>
  <c r="U83" i="4"/>
  <c r="V144" i="4"/>
  <c r="V143" i="4"/>
  <c r="V142" i="4"/>
  <c r="V141" i="4"/>
  <c r="V3" i="4"/>
  <c r="V139" i="4"/>
  <c r="V138" i="4"/>
  <c r="V136" i="4"/>
  <c r="V134" i="4"/>
  <c r="V5" i="4"/>
  <c r="V133" i="4"/>
  <c r="V26" i="4"/>
  <c r="V32" i="4"/>
  <c r="V37" i="4"/>
  <c r="V14" i="4"/>
  <c r="V49" i="4"/>
  <c r="V38" i="4"/>
  <c r="V50" i="4"/>
  <c r="V39" i="4"/>
  <c r="V51" i="4"/>
  <c r="V40" i="4"/>
  <c r="V52" i="4"/>
  <c r="V41" i="4"/>
  <c r="V103" i="4"/>
  <c r="V20" i="4"/>
  <c r="V15" i="4"/>
  <c r="V6" i="4"/>
  <c r="V7" i="4"/>
  <c r="V151" i="4"/>
  <c r="V137" i="4"/>
  <c r="V121" i="4"/>
  <c r="V120" i="4"/>
  <c r="V150" i="4"/>
  <c r="V135" i="4"/>
  <c r="V132" i="4"/>
  <c r="V73" i="4"/>
  <c r="V128" i="4"/>
  <c r="V100" i="4"/>
  <c r="V119" i="4"/>
  <c r="V116" i="4"/>
  <c r="V149" i="4"/>
  <c r="V23" i="4"/>
  <c r="V130" i="4"/>
  <c r="V45" i="4"/>
  <c r="V126" i="4"/>
  <c r="V125" i="4"/>
  <c r="V86" i="4"/>
  <c r="V87" i="4"/>
  <c r="V88" i="4"/>
  <c r="V123" i="4"/>
  <c r="V91" i="4"/>
  <c r="V92" i="4"/>
  <c r="V122" i="4"/>
  <c r="V148" i="4"/>
  <c r="V16" i="4"/>
  <c r="V27" i="4"/>
  <c r="V28" i="4"/>
  <c r="V29" i="4"/>
  <c r="V77" i="4"/>
  <c r="V78" i="4"/>
  <c r="V79" i="4"/>
  <c r="V80" i="4"/>
  <c r="V81" i="4"/>
  <c r="V47" i="4"/>
  <c r="V48" i="4"/>
  <c r="V111" i="4"/>
  <c r="V146" i="4"/>
  <c r="V31" i="4"/>
  <c r="V53" i="4"/>
  <c r="V54" i="4"/>
  <c r="V55" i="4"/>
  <c r="V65" i="4"/>
  <c r="V66" i="4"/>
  <c r="V67" i="4"/>
  <c r="V68" i="4"/>
  <c r="V69" i="4"/>
  <c r="V17" i="4"/>
  <c r="V18" i="4"/>
  <c r="V8" i="4"/>
  <c r="V9" i="4"/>
  <c r="V56" i="4"/>
  <c r="V57" i="4"/>
  <c r="V58" i="4"/>
  <c r="V93" i="4"/>
  <c r="V94" i="4"/>
  <c r="V70" i="4"/>
  <c r="V46" i="4"/>
  <c r="V44" i="4"/>
  <c r="V36" i="4"/>
  <c r="V22" i="4"/>
  <c r="V12" i="4"/>
  <c r="V129" i="4"/>
  <c r="V124" i="4"/>
  <c r="V117" i="4"/>
  <c r="V113" i="4"/>
  <c r="V107" i="4"/>
  <c r="V101" i="4"/>
  <c r="V89" i="4"/>
  <c r="V90" i="4"/>
  <c r="V59" i="4"/>
  <c r="V127" i="4"/>
  <c r="V43" i="4"/>
  <c r="V35" i="4"/>
  <c r="V21" i="4"/>
  <c r="V147" i="4"/>
  <c r="V4" i="4"/>
  <c r="V33" i="4"/>
  <c r="V82" i="4"/>
  <c r="V102" i="4"/>
  <c r="V105" i="4"/>
  <c r="V112" i="4"/>
  <c r="V104" i="4"/>
  <c r="V140" i="4"/>
  <c r="V75" i="4"/>
  <c r="V85" i="4"/>
  <c r="V114" i="4"/>
  <c r="V115" i="4"/>
  <c r="V42" i="4"/>
  <c r="V30" i="4"/>
  <c r="V131" i="4"/>
  <c r="V145" i="4"/>
  <c r="V2" i="4"/>
  <c r="V19" i="4"/>
  <c r="V34" i="4"/>
  <c r="V76" i="4"/>
  <c r="V106" i="4"/>
  <c r="V109" i="4"/>
  <c r="V72" i="4"/>
  <c r="V74" i="4"/>
  <c r="V95" i="4"/>
  <c r="V96" i="4"/>
  <c r="V97" i="4"/>
  <c r="V98" i="4"/>
  <c r="V118" i="4"/>
  <c r="V10" i="4"/>
  <c r="V24" i="4"/>
  <c r="V84" i="4"/>
  <c r="V99" i="4"/>
  <c r="V108" i="4"/>
  <c r="V71" i="4"/>
  <c r="V60" i="4"/>
  <c r="V61" i="4"/>
  <c r="V62" i="4"/>
  <c r="V63" i="4"/>
  <c r="V64" i="4"/>
  <c r="V110" i="4"/>
  <c r="V11" i="4"/>
  <c r="V25" i="4"/>
  <c r="V83" i="4"/>
  <c r="D49" i="9"/>
  <c r="C1" i="9"/>
  <c r="C2" i="9"/>
  <c r="C3" i="9"/>
  <c r="C4" i="9"/>
  <c r="C5" i="9"/>
  <c r="D5" i="9" s="1"/>
  <c r="C6" i="9"/>
  <c r="D6" i="9" s="1"/>
  <c r="C7" i="9"/>
  <c r="C8" i="9"/>
  <c r="D8" i="9" s="1"/>
  <c r="C9" i="9"/>
  <c r="D9" i="9" s="1"/>
  <c r="C10" i="9"/>
  <c r="C11" i="9"/>
  <c r="C12" i="9"/>
  <c r="C13" i="9"/>
  <c r="D13" i="9" s="1"/>
  <c r="C14" i="9"/>
  <c r="C15" i="9"/>
  <c r="D2" i="9"/>
  <c r="D3" i="9"/>
  <c r="D4" i="9"/>
  <c r="D7" i="9"/>
  <c r="D10" i="9"/>
  <c r="D11" i="9"/>
  <c r="D12" i="9"/>
  <c r="D14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D40" i="9"/>
  <c r="D41" i="9"/>
  <c r="D42" i="9"/>
  <c r="D43" i="9"/>
  <c r="D44" i="9"/>
  <c r="D45" i="9"/>
  <c r="D46" i="9"/>
  <c r="D47" i="9"/>
  <c r="D48" i="9"/>
  <c r="D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6E739-25D4-4BB0-B24D-430A9902AAE9}" keepAlive="1" name="Query - Analysis" description="Connection to the 'Analysis' query in the workbook." type="5" refreshedVersion="8" background="1" saveData="1">
    <dbPr connection="Provider=Microsoft.Mashup.OleDb.1;Data Source=$Workbook$;Location=Analysis;Extended Properties=&quot;&quot;" command="SELECT * FROM [Analysis]"/>
  </connection>
  <connection id="2" xr16:uid="{E4F80EE1-418E-48DA-9765-9BCEA7F1D29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4A704281-2EE0-4958-8EA5-40174FEE853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4" xr16:uid="{658E0762-0722-4588-AE1D-308B8794C332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<sst xmlns="http://schemas.openxmlformats.org/spreadsheetml/2006/main" count="1977" uniqueCount="182">
  <si>
    <t>Sex</t>
  </si>
  <si>
    <t>Games</t>
  </si>
  <si>
    <t>Thresh</t>
  </si>
  <si>
    <t>WinPercent</t>
  </si>
  <si>
    <t>WinsLosses</t>
  </si>
  <si>
    <t>HigherLower</t>
  </si>
  <si>
    <t>FavDog</t>
  </si>
  <si>
    <t>Period</t>
  </si>
  <si>
    <t>Games_y</t>
  </si>
  <si>
    <t>WinPercent_y</t>
  </si>
  <si>
    <t>Period_y</t>
  </si>
  <si>
    <t>Womens</t>
  </si>
  <si>
    <t>Mens</t>
  </si>
  <si>
    <t>Higher</t>
  </si>
  <si>
    <t>Lower</t>
  </si>
  <si>
    <t>Fav</t>
  </si>
  <si>
    <t>Elo_Fav</t>
  </si>
  <si>
    <t>Elo_Dog</t>
  </si>
  <si>
    <t>Elo_Fav_Odds</t>
  </si>
  <si>
    <t>Elo_Fav_Est_Odds</t>
  </si>
  <si>
    <t>Elo_Dog_Odds</t>
  </si>
  <si>
    <t>Elo_Dog_Est_Odds</t>
  </si>
  <si>
    <t>Tatiana Maria</t>
  </si>
  <si>
    <t>Ons Jabeur</t>
  </si>
  <si>
    <t>Zhizhen Zhang</t>
  </si>
  <si>
    <t>Column1</t>
  </si>
  <si>
    <t>Table2.Sex</t>
  </si>
  <si>
    <t>Table2.Games</t>
  </si>
  <si>
    <t>Table2.Thresh</t>
  </si>
  <si>
    <t>Table2.WinPercent</t>
  </si>
  <si>
    <t>Table2.WinsLosses</t>
  </si>
  <si>
    <t>Table2.HigherLower</t>
  </si>
  <si>
    <t>WinsLosses_</t>
  </si>
  <si>
    <t>Taro Daniel</t>
  </si>
  <si>
    <t>Elena Rybakina</t>
  </si>
  <si>
    <t>Simona Halep</t>
  </si>
  <si>
    <t>Nicolas Alvarez</t>
  </si>
  <si>
    <t>Henri Laaksonen</t>
  </si>
  <si>
    <t>Maximilian Neuchrist</t>
  </si>
  <si>
    <t>Column2</t>
  </si>
  <si>
    <t>Profit</t>
  </si>
  <si>
    <t>Profit_y</t>
  </si>
  <si>
    <t>Arthur Rinderknech</t>
  </si>
  <si>
    <t>Facundo Mena</t>
  </si>
  <si>
    <t>Mikael Ymer</t>
  </si>
  <si>
    <t>Emilio Nava</t>
  </si>
  <si>
    <t>Anna Blinkova</t>
  </si>
  <si>
    <t>Egor Gerasimov</t>
  </si>
  <si>
    <t>Facundo Bagnis</t>
  </si>
  <si>
    <t>Federico Coria</t>
  </si>
  <si>
    <t>Antoine Escoffier</t>
  </si>
  <si>
    <t>Maximilian Marterer</t>
  </si>
  <si>
    <t>Yoshihito Nishioka</t>
  </si>
  <si>
    <t>Pedro Cachin</t>
  </si>
  <si>
    <t>Matteo Gigante</t>
  </si>
  <si>
    <t>Corentin Moutet</t>
  </si>
  <si>
    <t>Bernabe Zapata Miralles</t>
  </si>
  <si>
    <t>Roberto Carballes Baena</t>
  </si>
  <si>
    <t>Evgeny Donskoy</t>
  </si>
  <si>
    <t>Lukas Neumayer</t>
  </si>
  <si>
    <t>Jan Lennard Struff</t>
  </si>
  <si>
    <t>Jasmine Paolini</t>
  </si>
  <si>
    <t>Daniel Masur</t>
  </si>
  <si>
    <t>Marco Cecchinato</t>
  </si>
  <si>
    <t>Altug Celikbilek</t>
  </si>
  <si>
    <t>Cristina Bucsa</t>
  </si>
  <si>
    <t>Agustin Tirante Thiago</t>
  </si>
  <si>
    <t>Arantxa Rus</t>
  </si>
  <si>
    <t>Felipe Meligeni Alves</t>
  </si>
  <si>
    <t>Viktor Durasovic</t>
  </si>
  <si>
    <t>Column3</t>
  </si>
  <si>
    <t>Table2.Profit</t>
  </si>
  <si>
    <t>Table2.Profit_y</t>
  </si>
  <si>
    <t>Dominic Thiem</t>
  </si>
  <si>
    <t xml:space="preserve"> - Jasmine Paolini: $1.66</t>
  </si>
  <si>
    <t xml:space="preserve"> - Ons Jabeur: $1.13</t>
  </si>
  <si>
    <t xml:space="preserve"> - Simona Halep: $1.32</t>
  </si>
  <si>
    <t xml:space="preserve"> - Roberto Carballes Baena: $1.15</t>
  </si>
  <si>
    <t xml:space="preserve"> - Arthur Rinderknech: $1.23</t>
  </si>
  <si>
    <t xml:space="preserve"> - Bernabe Zapata Miralles: $1.3</t>
  </si>
  <si>
    <t xml:space="preserve"> - Felipe Meligeni Alves: $1.24</t>
  </si>
  <si>
    <t xml:space="preserve"> - Federico Coria: $1.3</t>
  </si>
  <si>
    <t xml:space="preserve"> - Pedro Cachin: $1.39</t>
  </si>
  <si>
    <t xml:space="preserve"> - Facundo Bagnis: $2.09</t>
  </si>
  <si>
    <t xml:space="preserve"> - Egor Gerasimov: $1.44</t>
  </si>
  <si>
    <t xml:space="preserve"> - Yoshihito Nishioka: $1.47</t>
  </si>
  <si>
    <t xml:space="preserve"> - Taro Daniel: $1.84</t>
  </si>
  <si>
    <t xml:space="preserve"> - Antoine Escoffier: $1.87</t>
  </si>
  <si>
    <t xml:space="preserve"> - Zhizhen Zhang: $1.75</t>
  </si>
  <si>
    <t xml:space="preserve"> - Facundo Mena: $1.74</t>
  </si>
  <si>
    <t xml:space="preserve"> - Corentin Moutet: $1.69</t>
  </si>
  <si>
    <t xml:space="preserve"> - Cristina Bucsa: $2.34</t>
  </si>
  <si>
    <t xml:space="preserve"> - Daniel Masur: $2.17</t>
  </si>
  <si>
    <t>Kateryna Baindl</t>
  </si>
  <si>
    <t>Bernarda Pera</t>
  </si>
  <si>
    <t>Kyrian Jacquet</t>
  </si>
  <si>
    <t>Andrey Chepelev</t>
  </si>
  <si>
    <t>Marc Andrea Huesler</t>
  </si>
  <si>
    <t>Fabio Fognini</t>
  </si>
  <si>
    <t>Tomas Martin Etcheverry</t>
  </si>
  <si>
    <t>Raul Brancaccio</t>
  </si>
  <si>
    <t>Olga Danilovic</t>
  </si>
  <si>
    <t>Pedro Sousa</t>
  </si>
  <si>
    <t>Jaume Munar</t>
  </si>
  <si>
    <t>Elahi Galan Daniel</t>
  </si>
  <si>
    <t>Pavel Kotov</t>
  </si>
  <si>
    <t>Francesco Forti</t>
  </si>
  <si>
    <t>Federico Delbonis</t>
  </si>
  <si>
    <t>Alexey Vatutin</t>
  </si>
  <si>
    <t>Adrian Andreev</t>
  </si>
  <si>
    <t>Liam Broady</t>
  </si>
  <si>
    <t>Christopher Eubanks</t>
  </si>
  <si>
    <t>Ivan Gakhov</t>
  </si>
  <si>
    <t>Jose Gutierrez Oscar</t>
  </si>
  <si>
    <t>Brandon Holt</t>
  </si>
  <si>
    <t>Luca Van Assche</t>
  </si>
  <si>
    <t>Inigo Cervantes</t>
  </si>
  <si>
    <t>Tristan Lamasine</t>
  </si>
  <si>
    <t>Mirza Basic</t>
  </si>
  <si>
    <t>Johan Nikles</t>
  </si>
  <si>
    <t>Arthur Fils</t>
  </si>
  <si>
    <t>Sidane Pontjodikromo</t>
  </si>
  <si>
    <t>Kaito Uesugi</t>
  </si>
  <si>
    <t>Kumar Mukund Sasi</t>
  </si>
  <si>
    <t>Aliaksandra Sasnovich</t>
  </si>
  <si>
    <t>Fanny Stollar</t>
  </si>
  <si>
    <t>Lesia Tsurenko</t>
  </si>
  <si>
    <t>Rodrigues Alves Carolina Meligeni</t>
  </si>
  <si>
    <t>Ugo Humbert</t>
  </si>
  <si>
    <t>Peter Gojowczyk</t>
  </si>
  <si>
    <t>Marina Bassols Ribera</t>
  </si>
  <si>
    <t>Jule Niemeier</t>
  </si>
  <si>
    <t>Ylena In Albon</t>
  </si>
  <si>
    <t>Evan Furness</t>
  </si>
  <si>
    <t>Oleksii Krutykh</t>
  </si>
  <si>
    <t>Daniel Dutra da Silva</t>
  </si>
  <si>
    <t>Jelle Sels</t>
  </si>
  <si>
    <t>Oceane Dodin</t>
  </si>
  <si>
    <t>Susan Bandecchi</t>
  </si>
  <si>
    <t>Matheus Pucinelli De Almeida</t>
  </si>
  <si>
    <t>Sebastian Gima</t>
  </si>
  <si>
    <t>Francesco Maestrelli</t>
  </si>
  <si>
    <t>Samuel Vincent Ruggeri</t>
  </si>
  <si>
    <t>Timea Babos</t>
  </si>
  <si>
    <t>Gabriela Ruse Elena</t>
  </si>
  <si>
    <t>Kamilla Rakhimova</t>
  </si>
  <si>
    <t>Jack Sock</t>
  </si>
  <si>
    <t>Radu Albot</t>
  </si>
  <si>
    <t>Steve Johnson</t>
  </si>
  <si>
    <t>Stefan Kozlov</t>
  </si>
  <si>
    <t>Sara Sorribes Tormo</t>
  </si>
  <si>
    <t>Lauren Davis</t>
  </si>
  <si>
    <t>Pablo Carreno Busta</t>
  </si>
  <si>
    <t>Stan Wawrinka</t>
  </si>
  <si>
    <t>Sebastian Ofner</t>
  </si>
  <si>
    <t>Alessandro Giannessi</t>
  </si>
  <si>
    <t>Anastasia Zakharova</t>
  </si>
  <si>
    <t>Stefan Palosi</t>
  </si>
  <si>
    <t>Lin Zhu</t>
  </si>
  <si>
    <t>Clara Burel</t>
  </si>
  <si>
    <t>Franco Agamenone</t>
  </si>
  <si>
    <t>Salvatore Caruso</t>
  </si>
  <si>
    <t>Alexandra Ignatik</t>
  </si>
  <si>
    <t>Anastasia Potapova</t>
  </si>
  <si>
    <t>Lucia Bronzetti</t>
  </si>
  <si>
    <t>Daniel Altmaier</t>
  </si>
  <si>
    <t>Elias Ymer</t>
  </si>
  <si>
    <t>Lorenzo Musetti</t>
  </si>
  <si>
    <t>Laslo Djere</t>
  </si>
  <si>
    <t>Zsombor Piros</t>
  </si>
  <si>
    <t>Alexander Ritschard</t>
  </si>
  <si>
    <t>Cedrik Marcel Stebe</t>
  </si>
  <si>
    <t>Nikola Milojevic</t>
  </si>
  <si>
    <t>Harold Mayot</t>
  </si>
  <si>
    <t>Ipek Oz</t>
  </si>
  <si>
    <t>Mattia Bellucci</t>
  </si>
  <si>
    <t>Jason Kubler</t>
  </si>
  <si>
    <t>Jordan Thompson</t>
  </si>
  <si>
    <t>Anna Kalinskaya</t>
  </si>
  <si>
    <t>Tamara Zidansek</t>
  </si>
  <si>
    <t>Max Houkes</t>
  </si>
  <si>
    <t>Timofey Skatov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</si>
</sst>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3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BC567E-3C7A-49D6-BDA5-DFFDF1259B4D}" autoFormatId="16" applyNumberFormats="0" applyBorderFormats="0" applyFontFormats="0" applyPatternFormats="0" applyAlignmentFormats="0" applyWidthHeightFormats="0">
  <queryTableRefresh nextId="15">
    <queryTableFields count="11">
      <queryTableField id="1" name="Sex" tableColumnId="1"/>
      <queryTableField id="2" name="Elo_Fav" tableColumnId="2"/>
      <queryTableField id="3" name="Elo_Dog" tableColumnId="3"/>
      <queryTableField id="4" name="Elo_Fav_Odds" tableColumnId="4"/>
      <queryTableField id="5" name="Elo_Fav_Est_Odds" tableColumnId="5"/>
      <queryTableField id="6" name="Elo_Dog_Odds" tableColumnId="6"/>
      <queryTableField id="7" name="Elo_Dog_Est_Odds" tableColumnId="7"/>
      <queryTableField id="12" name="WinsLosses_" tableColumnId="10"/>
      <queryTableField id="8" name="WinsLosses" tableColumnId="8"/>
      <queryTableField id="11" name="Thresh" tableColumnId="11"/>
      <queryTableField id="9" name="Highe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444336-F22B-41C1-841E-F435D1DD18BD}" autoFormatId="16" applyNumberFormats="0" applyBorderFormats="0" applyFontFormats="0" applyPatternFormats="0" applyAlignmentFormats="0" applyWidthHeightFormats="0">
  <queryTableRefresh nextId="43" unboundColumnsRight="2">
    <queryTableFields count="22">
      <queryTableField id="1" name="Sex" tableColumnId="1"/>
      <queryTableField id="12" name="Elo_Fav" tableColumnId="12"/>
      <queryTableField id="13" name="Elo_Dog" tableColumnId="13"/>
      <queryTableField id="14" name="Elo_Fav_Odds" tableColumnId="14"/>
      <queryTableField id="15" name="Elo_Fav_Est_Odds" tableColumnId="15"/>
      <queryTableField id="16" name="Elo_Dog_Odds" tableColumnId="16"/>
      <queryTableField id="17" name="Elo_Dog_Est_Odds" tableColumnId="17"/>
      <queryTableField id="40" dataBound="0" tableColumnId="7"/>
      <queryTableField id="35" name="WinsLosses_" tableColumnId="2"/>
      <queryTableField id="5" name="WinsLosses" tableColumnId="5"/>
      <queryTableField id="3" name="Thresh" tableColumnId="3"/>
      <queryTableField id="18" name="Higher" tableColumnId="18"/>
      <queryTableField id="20" name="Table2.Sex" tableColumnId="20"/>
      <queryTableField id="21" name="Table2.Games" tableColumnId="21"/>
      <queryTableField id="22" name="Table2.Thresh" tableColumnId="22"/>
      <queryTableField id="23" name="Table2.WinPercent" tableColumnId="23"/>
      <queryTableField id="24" name="Table2.WinsLosses" tableColumnId="24"/>
      <queryTableField id="25" name="Table2.HigherLower" tableColumnId="25"/>
      <queryTableField id="41" name="Table2.Profit" tableColumnId="8"/>
      <queryTableField id="42" name="Table2.Profit_y" tableColumnId="9"/>
      <queryTableField id="38" dataBound="0" tableColumnId="4"/>
      <queryTableField id="39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491B5B-C8C6-4C38-B03E-91A0868E68DF}" autoFormatId="16" applyNumberFormats="0" applyBorderFormats="0" applyFontFormats="0" applyPatternFormats="0" applyAlignmentFormats="0" applyWidthHeightFormats="0">
  <queryTableRefresh nextId="9">
    <queryTableFields count="8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Profit" tableColumnId="7"/>
      <queryTableField id="8" name="Profit_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5D165E-8CBE-47F8-A285-A7A8B5F435EF}" autoFormatId="16" applyNumberFormats="0" applyBorderFormats="0" applyFontFormats="0" applyPatternFormats="0" applyAlignmentFormats="0" applyWidthHeightFormats="0">
  <queryTableRefresh nextId="15">
    <queryTableFields count="13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FavDog" tableColumnId="7"/>
      <queryTableField id="8" name="Period" tableColumnId="8"/>
      <queryTableField id="12" name="Profit" tableColumnId="12"/>
      <queryTableField id="9" name="Games_y" tableColumnId="9"/>
      <queryTableField id="10" name="WinPercent_y" tableColumnId="10"/>
      <queryTableField id="11" name="Period_y" tableColumnId="11"/>
      <queryTableField id="13" name="Profit_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6CFEA-A609-4D43-BD7A-143C4FD6EEF7}" name="Sheet1" displayName="Sheet1" ref="A1:K48" tableType="queryTable" totalsRowShown="0">
  <autoFilter ref="A1:K48" xr:uid="{61A6CFEA-A609-4D43-BD7A-143C4FD6EEF7}"/>
  <tableColumns count="11">
    <tableColumn id="1" xr3:uid="{F69C42BA-538A-40E8-8B58-A05D5150682B}" uniqueName="1" name="Sex" queryTableFieldId="1" dataDxfId="35"/>
    <tableColumn id="2" xr3:uid="{CD58F779-BA76-4047-9908-8E846100E998}" uniqueName="2" name="Elo_Fav" queryTableFieldId="2" dataDxfId="34"/>
    <tableColumn id="3" xr3:uid="{3DCA5CA5-1269-416B-8039-5740836A8D20}" uniqueName="3" name="Elo_Dog" queryTableFieldId="3" dataDxfId="33"/>
    <tableColumn id="4" xr3:uid="{3696FF9C-6EDA-4A16-91B6-19CC1D0832D4}" uniqueName="4" name="Elo_Fav_Odds" queryTableFieldId="4" dataDxfId="32"/>
    <tableColumn id="5" xr3:uid="{F158D6F0-7A5F-4D13-B53B-D29D8C71489E}" uniqueName="5" name="Elo_Fav_Est_Odds" queryTableFieldId="5" dataDxfId="31"/>
    <tableColumn id="6" xr3:uid="{CC334D96-3CE4-433A-81E2-850683E63B51}" uniqueName="6" name="Elo_Dog_Odds" queryTableFieldId="6" dataDxfId="30"/>
    <tableColumn id="7" xr3:uid="{AB35BA45-A858-4075-BF5D-6642626E4AE0}" uniqueName="7" name="Elo_Dog_Est_Odds" queryTableFieldId="7" dataDxfId="29"/>
    <tableColumn id="10" xr3:uid="{7CE718C2-0430-43FE-B543-CFC3126DFA75}" uniqueName="10" name="WinsLosses_" queryTableFieldId="12"/>
    <tableColumn id="8" xr3:uid="{F6D5ED12-8BF2-4EF3-A508-11F201C74CB1}" uniqueName="8" name="WinsLosses" queryTableFieldId="8" dataDxfId="28"/>
    <tableColumn id="11" xr3:uid="{52EAD487-5B0F-4F0B-8EF1-13C2F1D6A340}" uniqueName="11" name="Thresh" queryTableFieldId="11"/>
    <tableColumn id="9" xr3:uid="{19D2123B-2761-4AC5-8162-BEE8E17ED426}" uniqueName="9" name="Higher" queryTableFieldId="9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A02AC-1272-4D43-A506-066B933E9F52}" name="Merge1" displayName="Merge1" ref="A1:V151" tableType="queryTable" totalsRowShown="0" dataDxfId="36">
  <autoFilter ref="A1:V151" xr:uid="{BC1A02AC-1272-4D43-A506-066B933E9F52}">
    <filterColumn colId="21">
      <filters>
        <filter val="TRUE"/>
      </filters>
    </filterColumn>
  </autoFilter>
  <sortState xmlns:xlrd2="http://schemas.microsoft.com/office/spreadsheetml/2017/richdata2" ref="A2:V151">
    <sortCondition descending="1" ref="D2:D151"/>
    <sortCondition descending="1" ref="Q2:Q151"/>
  </sortState>
  <tableColumns count="22">
    <tableColumn id="1" xr3:uid="{01CF544A-CDDA-46B3-ACE7-CFF8E1BE72F7}" uniqueName="1" name="Sex" queryTableFieldId="1" dataDxfId="19"/>
    <tableColumn id="12" xr3:uid="{FEAB0406-B639-4E86-9A1A-7AD7AD665874}" uniqueName="12" name="Elo_Fav" queryTableFieldId="12" dataDxfId="18"/>
    <tableColumn id="13" xr3:uid="{3AAD971A-123C-4D14-9230-192C1081E0F6}" uniqueName="13" name="Elo_Dog" queryTableFieldId="13" dataDxfId="17"/>
    <tableColumn id="14" xr3:uid="{24D4692C-43EA-46F0-A837-3ECF0C3A2988}" uniqueName="14" name="Elo_Fav_Odds" queryTableFieldId="14" dataDxfId="16"/>
    <tableColumn id="15" xr3:uid="{61547710-21A7-4E5B-9518-4053EAE31986}" uniqueName="15" name="Elo_Fav_Est_Odds" queryTableFieldId="15" dataDxfId="15"/>
    <tableColumn id="16" xr3:uid="{2BB7E0C9-E5E2-4952-A392-0D75DA23897D}" uniqueName="16" name="Elo_Dog_Odds" queryTableFieldId="16" dataDxfId="14"/>
    <tableColumn id="17" xr3:uid="{343D21F0-5A73-49DC-BBB4-7E01CA9C964A}" uniqueName="17" name="Elo_Dog_Est_Odds" queryTableFieldId="17" dataDxfId="13"/>
    <tableColumn id="7" xr3:uid="{7FC327FB-A84A-48A2-BA1E-D9AF71714D3A}" uniqueName="7" name="Column3" queryTableFieldId="40" dataDxfId="12">
      <calculatedColumnFormula>" - "&amp;Merge1[[#This Row],[Elo_Fav]]&amp;": $"&amp;Merge1[[#This Row],[Elo_Fav_Odds]]</calculatedColumnFormula>
    </tableColumn>
    <tableColumn id="2" xr3:uid="{A353B0F3-A5F0-42E9-AFC4-15E7EC3F6F76}" uniqueName="2" name="WinsLosses_" queryTableFieldId="35" dataDxfId="11"/>
    <tableColumn id="5" xr3:uid="{FB584D22-280D-4E86-8E5A-88A3E5203E37}" uniqueName="5" name="WinsLosses" queryTableFieldId="5" dataDxfId="10"/>
    <tableColumn id="3" xr3:uid="{3201CBD1-058A-48A7-9C99-6B29EC77B07D}" uniqueName="3" name="Thresh" queryTableFieldId="3" dataDxfId="9"/>
    <tableColumn id="18" xr3:uid="{2C590597-B764-4972-92D9-217571216AA1}" uniqueName="18" name="Higher" queryTableFieldId="18" dataDxfId="8"/>
    <tableColumn id="20" xr3:uid="{E4D6FE9E-3944-4A60-B153-5F388DC1BB70}" uniqueName="20" name="Table2.Sex" queryTableFieldId="20" dataDxfId="7"/>
    <tableColumn id="21" xr3:uid="{350FCE82-438C-4DBC-8E06-61E174D2A059}" uniqueName="21" name="Table2.Games" queryTableFieldId="21" dataDxfId="6"/>
    <tableColumn id="22" xr3:uid="{D4FA946F-71D6-478A-A9C9-C6130178A2F7}" uniqueName="22" name="Table2.Thresh" queryTableFieldId="22" dataDxfId="5"/>
    <tableColumn id="23" xr3:uid="{FE5F3B8D-93F3-49E7-AFC4-0B75DCCB4306}" uniqueName="23" name="Table2.WinPercent" queryTableFieldId="23" dataDxfId="4"/>
    <tableColumn id="24" xr3:uid="{24B3ACEC-8C93-479B-AB7C-AE3A4DEAB63C}" uniqueName="24" name="Table2.WinsLosses" queryTableFieldId="24" dataDxfId="3"/>
    <tableColumn id="25" xr3:uid="{DC4A68B8-8751-4622-B536-87ACDD962F01}" uniqueName="25" name="Table2.HigherLower" queryTableFieldId="25" dataDxfId="2"/>
    <tableColumn id="8" xr3:uid="{98A1D578-C405-4129-9C56-6355CD0D7779}" uniqueName="8" name="Table2.Profit" queryTableFieldId="41"/>
    <tableColumn id="9" xr3:uid="{3A7D4934-BF1E-4A15-ADD1-8AD6724C9515}" uniqueName="9" name="Table2.Profit_y" queryTableFieldId="42"/>
    <tableColumn id="4" xr3:uid="{F6C0DC50-FAA7-4CFD-9B72-89E35B1578DA}" uniqueName="4" name="Column1" queryTableFieldId="38" dataDxfId="1">
      <calculatedColumnFormula>Merge1[[#This Row],[Table2.WinsLosses]]=Merge1[[#This Row],[WinsLosses]]</calculatedColumnFormula>
    </tableColumn>
    <tableColumn id="6" xr3:uid="{1921608B-C847-4DC1-BAD3-4D1EE1314205}" uniqueName="6" name="Column2" queryTableFieldId="39" dataDxfId="0">
      <calculatedColumnFormula>Merge1[[#This Row],[Table2.WinsLosses]]&lt;=Merge1[[#This Row],[WinsLosses]]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F0A11-FB57-4BC0-A188-2BD1248032AA}" name="Table2_2" displayName="Table2_2" ref="A1:H149" tableType="queryTable" totalsRowShown="0">
  <autoFilter ref="A1:H149" xr:uid="{92FF0A11-FB57-4BC0-A188-2BD1248032AA}"/>
  <tableColumns count="8">
    <tableColumn id="1" xr3:uid="{B6437E47-E74C-4253-809B-251CA1EA8929}" uniqueName="1" name="Sex" queryTableFieldId="1" dataDxfId="21"/>
    <tableColumn id="2" xr3:uid="{1F262CB2-A316-4B05-A316-EB81FD76E704}" uniqueName="2" name="Games" queryTableFieldId="2"/>
    <tableColumn id="3" xr3:uid="{790E6F71-5ED5-4A42-9BC5-623867A20C75}" uniqueName="3" name="Thresh" queryTableFieldId="3"/>
    <tableColumn id="4" xr3:uid="{B89486BA-6228-46D4-AD7D-9C4751672D10}" uniqueName="4" name="WinPercent" queryTableFieldId="4"/>
    <tableColumn id="5" xr3:uid="{73077E93-1039-40A0-9A6E-2308AE57ECF7}" uniqueName="5" name="WinsLosses" queryTableFieldId="5"/>
    <tableColumn id="6" xr3:uid="{79C7A717-95F4-4C87-BF47-50A227072DA8}" uniqueName="6" name="HigherLower" queryTableFieldId="6" dataDxfId="20"/>
    <tableColumn id="7" xr3:uid="{ABC0EA7B-CB50-45A2-8ED2-53D184DD4683}" uniqueName="7" name="Profit" queryTableFieldId="7"/>
    <tableColumn id="8" xr3:uid="{459F8364-5E61-43BA-B29C-023EA9E20C81}" uniqueName="8" name="Profit_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22E0BD-9075-426B-8210-8F5662E79534}" name="Analysis" displayName="Analysis" ref="A1:M149" tableType="queryTable" totalsRowShown="0">
  <autoFilter ref="A1:M149" xr:uid="{AD22E0BD-9075-426B-8210-8F5662E79534}"/>
  <tableColumns count="13">
    <tableColumn id="1" xr3:uid="{9AA74FCB-20D4-4210-A49F-45E395C034FE}" uniqueName="1" name="Sex" queryTableFieldId="1" dataDxfId="26"/>
    <tableColumn id="2" xr3:uid="{3FCCF063-4D56-4388-90BC-7819D9C8D21B}" uniqueName="2" name="Games" queryTableFieldId="2"/>
    <tableColumn id="3" xr3:uid="{94352AB7-7400-48D4-81D9-2D52C14A13DD}" uniqueName="3" name="Thresh" queryTableFieldId="3"/>
    <tableColumn id="4" xr3:uid="{D97DFF59-DB9C-4D77-A848-CA60CEBD4A5F}" uniqueName="4" name="WinPercent" queryTableFieldId="4"/>
    <tableColumn id="5" xr3:uid="{0B578902-CEC2-456D-ACA3-1FEAD78F8602}" uniqueName="5" name="WinsLosses" queryTableFieldId="5"/>
    <tableColumn id="6" xr3:uid="{B7D0C2A8-8CE9-4659-8616-93BA7F356A95}" uniqueName="6" name="HigherLower" queryTableFieldId="6" dataDxfId="25"/>
    <tableColumn id="7" xr3:uid="{8975F7AF-01F7-4E04-AE9D-6AE2E8A65A8D}" uniqueName="7" name="FavDog" queryTableFieldId="7" dataDxfId="24"/>
    <tableColumn id="8" xr3:uid="{1D14D7AF-62CC-4381-AB1B-626B993F803A}" uniqueName="8" name="Period" queryTableFieldId="8" dataDxfId="23"/>
    <tableColumn id="12" xr3:uid="{C44C11B6-5A37-4F87-8030-6A17FAE16A67}" uniqueName="12" name="Profit" queryTableFieldId="12"/>
    <tableColumn id="9" xr3:uid="{CE735105-25A5-4B6C-A4B8-600C1B5FED6A}" uniqueName="9" name="Games_y" queryTableFieldId="9"/>
    <tableColumn id="10" xr3:uid="{F3187235-37D5-4280-8DCB-16FEB5E022F7}" uniqueName="10" name="WinPercent_y" queryTableFieldId="10"/>
    <tableColumn id="11" xr3:uid="{2BDE0771-C362-4D76-A28C-5171BB33C61D}" uniqueName="11" name="Period_y" queryTableFieldId="11" dataDxfId="22"/>
    <tableColumn id="13" xr3:uid="{DE76D406-ABF4-46BF-98F1-8FF23E772969}" uniqueName="13" name="Profit_y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7F5B-894F-44B9-92FF-5056B962BF1E}">
  <dimension ref="A1:K48"/>
  <sheetViews>
    <sheetView workbookViewId="0">
      <selection sqref="A1:K48"/>
    </sheetView>
  </sheetViews>
  <sheetFormatPr defaultRowHeight="14.4" x14ac:dyDescent="0.3"/>
  <cols>
    <col min="1" max="1" width="8.21875" bestFit="1" customWidth="1"/>
    <col min="2" max="2" width="25.21875" bestFit="1" customWidth="1"/>
    <col min="3" max="3" width="28.6640625" bestFit="1" customWidth="1"/>
    <col min="4" max="4" width="15" bestFit="1" customWidth="1"/>
    <col min="5" max="5" width="18.5546875" bestFit="1" customWidth="1"/>
    <col min="6" max="6" width="15.5546875" bestFit="1" customWidth="1"/>
    <col min="7" max="7" width="19" bestFit="1" customWidth="1"/>
    <col min="8" max="8" width="13.6640625" bestFit="1" customWidth="1"/>
    <col min="9" max="9" width="12.6640625" bestFit="1" customWidth="1"/>
    <col min="10" max="10" width="8.88671875" bestFit="1" customWidth="1"/>
    <col min="11" max="11" width="8.6640625" bestFit="1" customWidth="1"/>
  </cols>
  <sheetData>
    <row r="1" spans="1:11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32</v>
      </c>
      <c r="I1" t="s">
        <v>4</v>
      </c>
      <c r="J1" t="s">
        <v>2</v>
      </c>
      <c r="K1" t="s">
        <v>13</v>
      </c>
    </row>
    <row r="2" spans="1:11" x14ac:dyDescent="0.3">
      <c r="A2" s="1" t="s">
        <v>12</v>
      </c>
      <c r="B2" s="1" t="s">
        <v>103</v>
      </c>
      <c r="C2" s="1" t="s">
        <v>102</v>
      </c>
      <c r="D2" s="1">
        <v>1.1100000000000001</v>
      </c>
      <c r="E2" s="1">
        <v>1.1815366711507691</v>
      </c>
      <c r="F2" s="1">
        <v>6.25</v>
      </c>
      <c r="G2" s="1">
        <v>6.5085289030638016</v>
      </c>
      <c r="H2">
        <v>73</v>
      </c>
      <c r="I2" s="1">
        <v>70</v>
      </c>
      <c r="J2">
        <v>1.2</v>
      </c>
      <c r="K2" s="1" t="s">
        <v>13</v>
      </c>
    </row>
    <row r="3" spans="1:11" x14ac:dyDescent="0.3">
      <c r="A3" s="1" t="s">
        <v>11</v>
      </c>
      <c r="B3" s="1" t="s">
        <v>124</v>
      </c>
      <c r="C3" s="1" t="s">
        <v>125</v>
      </c>
      <c r="D3" s="1">
        <v>1.1200000000000001</v>
      </c>
      <c r="E3" s="1">
        <v>1.1390183038185631</v>
      </c>
      <c r="F3" s="1">
        <v>6.25</v>
      </c>
      <c r="G3" s="1">
        <v>8.1932973754674023</v>
      </c>
      <c r="H3">
        <v>52</v>
      </c>
      <c r="I3" s="1">
        <v>50</v>
      </c>
      <c r="J3">
        <v>1.2</v>
      </c>
      <c r="K3" s="1" t="s">
        <v>13</v>
      </c>
    </row>
    <row r="4" spans="1:11" x14ac:dyDescent="0.3">
      <c r="A4" s="1" t="s">
        <v>11</v>
      </c>
      <c r="B4" s="1" t="s">
        <v>126</v>
      </c>
      <c r="C4" s="1" t="s">
        <v>127</v>
      </c>
      <c r="D4" s="1">
        <v>1.19</v>
      </c>
      <c r="E4" s="1">
        <v>1.197830368754808</v>
      </c>
      <c r="F4" s="1">
        <v>4.7300000000000004</v>
      </c>
      <c r="G4" s="1">
        <v>6.0548356467929692</v>
      </c>
      <c r="H4">
        <v>51</v>
      </c>
      <c r="I4" s="1">
        <v>50</v>
      </c>
      <c r="J4">
        <v>1.2</v>
      </c>
      <c r="K4" s="1" t="s">
        <v>13</v>
      </c>
    </row>
    <row r="5" spans="1:11" x14ac:dyDescent="0.3">
      <c r="A5" s="1" t="s">
        <v>12</v>
      </c>
      <c r="B5" s="1" t="s">
        <v>128</v>
      </c>
      <c r="C5" s="1" t="s">
        <v>129</v>
      </c>
      <c r="D5" s="1">
        <v>1.19</v>
      </c>
      <c r="E5" s="1">
        <v>1.635758909310008</v>
      </c>
      <c r="F5" s="1">
        <v>4.6500000000000004</v>
      </c>
      <c r="G5" s="1">
        <v>2.5729232974262279</v>
      </c>
      <c r="H5">
        <v>40</v>
      </c>
      <c r="I5" s="1">
        <v>40</v>
      </c>
      <c r="J5">
        <v>1.2</v>
      </c>
      <c r="K5" s="1" t="s">
        <v>13</v>
      </c>
    </row>
    <row r="6" spans="1:11" x14ac:dyDescent="0.3">
      <c r="A6" s="1" t="s">
        <v>11</v>
      </c>
      <c r="B6" s="1" t="s">
        <v>94</v>
      </c>
      <c r="C6" s="1" t="s">
        <v>130</v>
      </c>
      <c r="D6" s="1">
        <v>1.21</v>
      </c>
      <c r="E6" s="1">
        <v>1.3803272731938769</v>
      </c>
      <c r="F6" s="1">
        <v>4.3600000000000003</v>
      </c>
      <c r="G6" s="1">
        <v>3.6293144627843641</v>
      </c>
      <c r="H6">
        <v>33</v>
      </c>
      <c r="I6" s="1">
        <v>30</v>
      </c>
      <c r="J6">
        <v>1.3</v>
      </c>
      <c r="K6" s="1" t="s">
        <v>13</v>
      </c>
    </row>
    <row r="7" spans="1:11" x14ac:dyDescent="0.3">
      <c r="A7" s="1" t="s">
        <v>11</v>
      </c>
      <c r="B7" s="1" t="s">
        <v>131</v>
      </c>
      <c r="C7" s="1" t="s">
        <v>132</v>
      </c>
      <c r="D7" s="1">
        <v>1.22</v>
      </c>
      <c r="E7" s="1">
        <v>1.096054158631047</v>
      </c>
      <c r="F7" s="1">
        <v>4.13</v>
      </c>
      <c r="G7" s="1">
        <v>11.41079339251818</v>
      </c>
      <c r="H7">
        <v>25</v>
      </c>
      <c r="I7" s="1">
        <v>20</v>
      </c>
      <c r="J7">
        <v>1.3</v>
      </c>
      <c r="K7" s="1" t="s">
        <v>14</v>
      </c>
    </row>
    <row r="8" spans="1:11" x14ac:dyDescent="0.3">
      <c r="A8" s="1" t="s">
        <v>12</v>
      </c>
      <c r="B8" s="1" t="s">
        <v>33</v>
      </c>
      <c r="C8" s="1" t="s">
        <v>133</v>
      </c>
      <c r="D8" s="1">
        <v>1.23</v>
      </c>
      <c r="E8" s="1">
        <v>1.585875486058193</v>
      </c>
      <c r="F8" s="1">
        <v>3.87</v>
      </c>
      <c r="G8" s="1">
        <v>2.7068473144832579</v>
      </c>
      <c r="H8">
        <v>59</v>
      </c>
      <c r="I8" s="1">
        <v>50</v>
      </c>
      <c r="J8">
        <v>1.3</v>
      </c>
      <c r="K8" s="1" t="s">
        <v>13</v>
      </c>
    </row>
    <row r="9" spans="1:11" x14ac:dyDescent="0.3">
      <c r="A9" s="1" t="s">
        <v>12</v>
      </c>
      <c r="B9" s="1" t="s">
        <v>134</v>
      </c>
      <c r="C9" s="1" t="s">
        <v>135</v>
      </c>
      <c r="D9" s="1">
        <v>1.25</v>
      </c>
      <c r="E9" s="1">
        <v>1.7702461919144199</v>
      </c>
      <c r="F9" s="1">
        <v>3.67</v>
      </c>
      <c r="G9" s="1">
        <v>2.2982861979681251</v>
      </c>
      <c r="H9">
        <v>29</v>
      </c>
      <c r="I9" s="1">
        <v>20</v>
      </c>
      <c r="J9">
        <v>1.3</v>
      </c>
      <c r="K9" s="1" t="s">
        <v>13</v>
      </c>
    </row>
    <row r="10" spans="1:11" x14ac:dyDescent="0.3">
      <c r="A10" s="1" t="s">
        <v>12</v>
      </c>
      <c r="B10" s="1" t="s">
        <v>54</v>
      </c>
      <c r="C10" s="1" t="s">
        <v>106</v>
      </c>
      <c r="D10" s="1">
        <v>1.25</v>
      </c>
      <c r="E10" s="1">
        <v>1.2365902052880819</v>
      </c>
      <c r="F10" s="1">
        <v>3.6</v>
      </c>
      <c r="G10" s="1">
        <v>5.226717664758608</v>
      </c>
      <c r="H10">
        <v>31</v>
      </c>
      <c r="I10" s="1">
        <v>30</v>
      </c>
      <c r="J10">
        <v>1.3</v>
      </c>
      <c r="K10" s="1" t="s">
        <v>14</v>
      </c>
    </row>
    <row r="11" spans="1:11" x14ac:dyDescent="0.3">
      <c r="A11" s="1" t="s">
        <v>12</v>
      </c>
      <c r="B11" s="1" t="s">
        <v>57</v>
      </c>
      <c r="C11" s="1" t="s">
        <v>136</v>
      </c>
      <c r="D11" s="1">
        <v>1.27</v>
      </c>
      <c r="E11" s="1">
        <v>1.5464943975136971</v>
      </c>
      <c r="F11" s="1">
        <v>3.5</v>
      </c>
      <c r="G11" s="1">
        <v>2.8298449253085649</v>
      </c>
      <c r="H11">
        <v>58</v>
      </c>
      <c r="I11" s="1">
        <v>50</v>
      </c>
      <c r="J11">
        <v>1.3</v>
      </c>
      <c r="K11" s="1" t="s">
        <v>13</v>
      </c>
    </row>
    <row r="12" spans="1:11" x14ac:dyDescent="0.3">
      <c r="A12" s="1" t="s">
        <v>12</v>
      </c>
      <c r="B12" s="1" t="s">
        <v>111</v>
      </c>
      <c r="C12" s="1" t="s">
        <v>118</v>
      </c>
      <c r="D12" s="1">
        <v>1.31</v>
      </c>
      <c r="E12" s="1">
        <v>1.4486007478968961</v>
      </c>
      <c r="F12" s="1">
        <v>3.28</v>
      </c>
      <c r="G12" s="1">
        <v>3.2291536621107788</v>
      </c>
      <c r="H12">
        <v>52</v>
      </c>
      <c r="I12" s="1">
        <v>50</v>
      </c>
      <c r="J12">
        <v>1.4</v>
      </c>
      <c r="K12" s="1" t="s">
        <v>13</v>
      </c>
    </row>
    <row r="13" spans="1:11" x14ac:dyDescent="0.3">
      <c r="A13" s="1" t="s">
        <v>11</v>
      </c>
      <c r="B13" s="1" t="s">
        <v>137</v>
      </c>
      <c r="C13" s="1" t="s">
        <v>138</v>
      </c>
      <c r="D13" s="1">
        <v>1.32</v>
      </c>
      <c r="E13" s="1">
        <v>1.356029006281626</v>
      </c>
      <c r="F13" s="1">
        <v>3.35</v>
      </c>
      <c r="G13" s="1">
        <v>3.8087599110084329</v>
      </c>
      <c r="H13">
        <v>34</v>
      </c>
      <c r="I13" s="1">
        <v>30</v>
      </c>
      <c r="J13">
        <v>1.4</v>
      </c>
      <c r="K13" s="1" t="s">
        <v>13</v>
      </c>
    </row>
    <row r="14" spans="1:11" x14ac:dyDescent="0.3">
      <c r="A14" s="1" t="s">
        <v>12</v>
      </c>
      <c r="B14" s="1" t="s">
        <v>139</v>
      </c>
      <c r="C14" s="1" t="s">
        <v>140</v>
      </c>
      <c r="D14" s="1">
        <v>1.33</v>
      </c>
      <c r="E14" s="1">
        <v>1.2447289672515289</v>
      </c>
      <c r="F14" s="1">
        <v>3.04</v>
      </c>
      <c r="G14" s="1">
        <v>5.0861529847924167</v>
      </c>
      <c r="H14">
        <v>37</v>
      </c>
      <c r="I14" s="1">
        <v>30</v>
      </c>
      <c r="J14">
        <v>1.4</v>
      </c>
      <c r="K14" s="1" t="s">
        <v>14</v>
      </c>
    </row>
    <row r="15" spans="1:11" x14ac:dyDescent="0.3">
      <c r="A15" s="1" t="s">
        <v>12</v>
      </c>
      <c r="B15" s="1" t="s">
        <v>141</v>
      </c>
      <c r="C15" s="1" t="s">
        <v>108</v>
      </c>
      <c r="D15" s="1">
        <v>1.33</v>
      </c>
      <c r="E15" s="1">
        <v>1.346045120292934</v>
      </c>
      <c r="F15" s="1">
        <v>3.06</v>
      </c>
      <c r="G15" s="1">
        <v>3.8897965651227229</v>
      </c>
      <c r="H15">
        <v>40</v>
      </c>
      <c r="I15" s="1">
        <v>40</v>
      </c>
      <c r="J15">
        <v>1.4</v>
      </c>
      <c r="K15" s="1" t="s">
        <v>13</v>
      </c>
    </row>
    <row r="16" spans="1:11" x14ac:dyDescent="0.3">
      <c r="A16" s="1" t="s">
        <v>12</v>
      </c>
      <c r="B16" s="1" t="s">
        <v>100</v>
      </c>
      <c r="C16" s="1" t="s">
        <v>142</v>
      </c>
      <c r="D16" s="1">
        <v>1.35</v>
      </c>
      <c r="E16" s="1">
        <v>1.494601809030172</v>
      </c>
      <c r="F16" s="1">
        <v>2.96</v>
      </c>
      <c r="G16" s="1">
        <v>3.021828431967982</v>
      </c>
      <c r="H16">
        <v>43</v>
      </c>
      <c r="I16" s="1">
        <v>40</v>
      </c>
      <c r="J16">
        <v>1.4</v>
      </c>
      <c r="K16" s="1" t="s">
        <v>13</v>
      </c>
    </row>
    <row r="17" spans="1:11" x14ac:dyDescent="0.3">
      <c r="A17" s="1" t="s">
        <v>11</v>
      </c>
      <c r="B17" s="1" t="s">
        <v>93</v>
      </c>
      <c r="C17" s="1" t="s">
        <v>143</v>
      </c>
      <c r="D17" s="1">
        <v>1.36</v>
      </c>
      <c r="E17" s="1">
        <v>1.525882743735326</v>
      </c>
      <c r="F17" s="1">
        <v>3.11</v>
      </c>
      <c r="G17" s="1">
        <v>2.901564582433406</v>
      </c>
      <c r="H17">
        <v>27</v>
      </c>
      <c r="I17" s="1">
        <v>20</v>
      </c>
      <c r="J17">
        <v>1.4</v>
      </c>
      <c r="K17" s="1" t="s">
        <v>13</v>
      </c>
    </row>
    <row r="18" spans="1:11" x14ac:dyDescent="0.3">
      <c r="A18" s="1" t="s">
        <v>11</v>
      </c>
      <c r="B18" s="1" t="s">
        <v>144</v>
      </c>
      <c r="C18" s="1" t="s">
        <v>145</v>
      </c>
      <c r="D18" s="1">
        <v>1.36</v>
      </c>
      <c r="E18" s="1">
        <v>1.484753876053732</v>
      </c>
      <c r="F18" s="1">
        <v>3.14</v>
      </c>
      <c r="G18" s="1">
        <v>3.0629025354903101</v>
      </c>
      <c r="H18">
        <v>35</v>
      </c>
      <c r="I18" s="1">
        <v>30</v>
      </c>
      <c r="J18">
        <v>1.4</v>
      </c>
      <c r="K18" s="1" t="s">
        <v>13</v>
      </c>
    </row>
    <row r="19" spans="1:11" x14ac:dyDescent="0.3">
      <c r="A19" s="1" t="s">
        <v>12</v>
      </c>
      <c r="B19" s="1" t="s">
        <v>146</v>
      </c>
      <c r="C19" s="1" t="s">
        <v>147</v>
      </c>
      <c r="D19" s="1">
        <v>1.38</v>
      </c>
      <c r="E19" s="1">
        <v>1.4269701018930749</v>
      </c>
      <c r="F19" s="1">
        <v>3.03</v>
      </c>
      <c r="G19" s="1">
        <v>3.342084365079097</v>
      </c>
      <c r="H19">
        <v>47</v>
      </c>
      <c r="I19" s="1">
        <v>40</v>
      </c>
      <c r="J19">
        <v>1.4</v>
      </c>
      <c r="K19" s="1" t="s">
        <v>13</v>
      </c>
    </row>
    <row r="20" spans="1:11" x14ac:dyDescent="0.3">
      <c r="A20" s="1" t="s">
        <v>12</v>
      </c>
      <c r="B20" s="1" t="s">
        <v>148</v>
      </c>
      <c r="C20" s="1" t="s">
        <v>149</v>
      </c>
      <c r="D20" s="1">
        <v>1.39</v>
      </c>
      <c r="E20" s="1">
        <v>1.444752502002189</v>
      </c>
      <c r="F20" s="1">
        <v>2.97</v>
      </c>
      <c r="G20" s="1">
        <v>3.2484415388293382</v>
      </c>
      <c r="H20">
        <v>53</v>
      </c>
      <c r="I20" s="1">
        <v>50</v>
      </c>
      <c r="J20">
        <v>1.4</v>
      </c>
      <c r="K20" s="1" t="s">
        <v>13</v>
      </c>
    </row>
    <row r="21" spans="1:11" x14ac:dyDescent="0.3">
      <c r="A21" s="1" t="s">
        <v>11</v>
      </c>
      <c r="B21" s="1" t="s">
        <v>150</v>
      </c>
      <c r="C21" s="1" t="s">
        <v>151</v>
      </c>
      <c r="D21" s="1">
        <v>1.39</v>
      </c>
      <c r="E21" s="1">
        <v>1.726476047287915</v>
      </c>
      <c r="F21" s="1">
        <v>2.93</v>
      </c>
      <c r="G21" s="1">
        <v>2.376507874875168</v>
      </c>
      <c r="H21">
        <v>38</v>
      </c>
      <c r="I21" s="1">
        <v>30</v>
      </c>
      <c r="J21">
        <v>1.4</v>
      </c>
      <c r="K21" s="1" t="s">
        <v>13</v>
      </c>
    </row>
    <row r="22" spans="1:11" x14ac:dyDescent="0.3">
      <c r="A22" s="1" t="s">
        <v>12</v>
      </c>
      <c r="B22" s="1" t="s">
        <v>152</v>
      </c>
      <c r="C22" s="1" t="s">
        <v>153</v>
      </c>
      <c r="D22" s="1">
        <v>1.44</v>
      </c>
      <c r="E22" s="1">
        <v>1.357019346056509</v>
      </c>
      <c r="F22" s="1">
        <v>2.76</v>
      </c>
      <c r="G22" s="1">
        <v>3.800968661910332</v>
      </c>
      <c r="H22">
        <v>35</v>
      </c>
      <c r="I22" s="1">
        <v>30</v>
      </c>
      <c r="J22">
        <v>1.5</v>
      </c>
      <c r="K22" s="1" t="s">
        <v>14</v>
      </c>
    </row>
    <row r="23" spans="1:11" x14ac:dyDescent="0.3">
      <c r="A23" s="1" t="s">
        <v>12</v>
      </c>
      <c r="B23" s="1" t="s">
        <v>109</v>
      </c>
      <c r="C23" s="1" t="s">
        <v>116</v>
      </c>
      <c r="D23" s="1">
        <v>1.44</v>
      </c>
      <c r="E23" s="1">
        <v>1.5027888117406509</v>
      </c>
      <c r="F23" s="1">
        <v>2.61</v>
      </c>
      <c r="G23" s="1">
        <v>2.9889066276912719</v>
      </c>
      <c r="H23">
        <v>34</v>
      </c>
      <c r="I23" s="1">
        <v>30</v>
      </c>
      <c r="J23">
        <v>1.5</v>
      </c>
      <c r="K23" s="1" t="s">
        <v>13</v>
      </c>
    </row>
    <row r="24" spans="1:11" x14ac:dyDescent="0.3">
      <c r="A24" s="1" t="s">
        <v>12</v>
      </c>
      <c r="B24" s="1" t="s">
        <v>154</v>
      </c>
      <c r="C24" s="1" t="s">
        <v>155</v>
      </c>
      <c r="D24" s="1">
        <v>1.49</v>
      </c>
      <c r="E24" s="1">
        <v>1.507431331503539</v>
      </c>
      <c r="F24" s="1">
        <v>2.48</v>
      </c>
      <c r="G24" s="1">
        <v>2.9707100013650338</v>
      </c>
      <c r="H24">
        <v>49</v>
      </c>
      <c r="I24" s="1">
        <v>40</v>
      </c>
      <c r="J24">
        <v>1.5</v>
      </c>
      <c r="K24" s="1" t="s">
        <v>13</v>
      </c>
    </row>
    <row r="25" spans="1:11" x14ac:dyDescent="0.3">
      <c r="A25" s="1" t="s">
        <v>11</v>
      </c>
      <c r="B25" s="1" t="s">
        <v>101</v>
      </c>
      <c r="C25" s="1" t="s">
        <v>156</v>
      </c>
      <c r="D25" s="1">
        <v>1.5</v>
      </c>
      <c r="E25" s="1">
        <v>1.261472900483293</v>
      </c>
      <c r="F25" s="1">
        <v>2.4900000000000002</v>
      </c>
      <c r="G25" s="1">
        <v>4.8244881138796902</v>
      </c>
      <c r="H25">
        <v>26</v>
      </c>
      <c r="I25" s="1">
        <v>20</v>
      </c>
      <c r="J25">
        <v>1.5</v>
      </c>
      <c r="K25" s="1" t="s">
        <v>14</v>
      </c>
    </row>
    <row r="26" spans="1:11" x14ac:dyDescent="0.3">
      <c r="A26" s="1" t="s">
        <v>12</v>
      </c>
      <c r="B26" s="1" t="s">
        <v>157</v>
      </c>
      <c r="C26" s="1" t="s">
        <v>96</v>
      </c>
      <c r="D26" s="1">
        <v>1.61</v>
      </c>
      <c r="E26" s="1">
        <v>1.5822742119514861</v>
      </c>
      <c r="F26" s="1">
        <v>2.1800000000000002</v>
      </c>
      <c r="G26" s="1">
        <v>2.717403895749583</v>
      </c>
      <c r="H26">
        <v>33</v>
      </c>
      <c r="I26" s="1">
        <v>30</v>
      </c>
      <c r="J26">
        <v>1.7</v>
      </c>
      <c r="K26" s="1" t="s">
        <v>14</v>
      </c>
    </row>
    <row r="27" spans="1:11" x14ac:dyDescent="0.3">
      <c r="A27" s="1" t="s">
        <v>11</v>
      </c>
      <c r="B27" s="1" t="s">
        <v>158</v>
      </c>
      <c r="C27" s="1" t="s">
        <v>159</v>
      </c>
      <c r="D27" s="1">
        <v>1.67</v>
      </c>
      <c r="E27" s="1">
        <v>1.9455921874791391</v>
      </c>
      <c r="F27" s="1">
        <v>2.1800000000000002</v>
      </c>
      <c r="G27" s="1">
        <v>2.0575383481814788</v>
      </c>
      <c r="H27">
        <v>31</v>
      </c>
      <c r="I27" s="1">
        <v>30</v>
      </c>
      <c r="J27">
        <v>1.7</v>
      </c>
      <c r="K27" s="1" t="s">
        <v>13</v>
      </c>
    </row>
    <row r="28" spans="1:11" x14ac:dyDescent="0.3">
      <c r="A28" s="1" t="s">
        <v>12</v>
      </c>
      <c r="B28" s="1" t="s">
        <v>160</v>
      </c>
      <c r="C28" s="1" t="s">
        <v>161</v>
      </c>
      <c r="D28" s="1">
        <v>1.68</v>
      </c>
      <c r="E28" s="1">
        <v>1.8594188481668019</v>
      </c>
      <c r="F28" s="1">
        <v>2.09</v>
      </c>
      <c r="G28" s="1">
        <v>2.1635769940734568</v>
      </c>
      <c r="H28">
        <v>43</v>
      </c>
      <c r="I28" s="1">
        <v>40</v>
      </c>
      <c r="J28">
        <v>1.7</v>
      </c>
      <c r="K28" s="1" t="s">
        <v>13</v>
      </c>
    </row>
    <row r="29" spans="1:11" x14ac:dyDescent="0.3">
      <c r="A29" s="1" t="s">
        <v>11</v>
      </c>
      <c r="B29" s="1" t="s">
        <v>65</v>
      </c>
      <c r="C29" s="1" t="s">
        <v>162</v>
      </c>
      <c r="D29" s="1">
        <v>1.72</v>
      </c>
      <c r="E29" s="1">
        <v>1.627107809539134</v>
      </c>
      <c r="F29" s="1">
        <v>2.0699999999999998</v>
      </c>
      <c r="G29" s="1">
        <v>2.5946221443724449</v>
      </c>
      <c r="H29">
        <v>38</v>
      </c>
      <c r="I29" s="1">
        <v>30</v>
      </c>
      <c r="J29">
        <v>1.8</v>
      </c>
      <c r="K29" s="1" t="s">
        <v>14</v>
      </c>
    </row>
    <row r="30" spans="1:11" x14ac:dyDescent="0.3">
      <c r="A30" s="1" t="s">
        <v>11</v>
      </c>
      <c r="B30" s="1" t="s">
        <v>163</v>
      </c>
      <c r="C30" s="1" t="s">
        <v>164</v>
      </c>
      <c r="D30" s="1">
        <v>1.8</v>
      </c>
      <c r="E30" s="1">
        <v>1.7999995057217391</v>
      </c>
      <c r="F30" s="1">
        <v>2</v>
      </c>
      <c r="G30" s="1">
        <v>2.2500007723102602</v>
      </c>
      <c r="H30">
        <v>38</v>
      </c>
      <c r="I30" s="1">
        <v>30</v>
      </c>
      <c r="J30">
        <v>1.8</v>
      </c>
      <c r="K30" s="1" t="s">
        <v>14</v>
      </c>
    </row>
    <row r="31" spans="1:11" x14ac:dyDescent="0.3">
      <c r="A31" s="1" t="s">
        <v>12</v>
      </c>
      <c r="B31" s="1" t="s">
        <v>165</v>
      </c>
      <c r="C31" s="1" t="s">
        <v>166</v>
      </c>
      <c r="D31" s="1">
        <v>1.86</v>
      </c>
      <c r="E31" s="1">
        <v>1.760983250862338</v>
      </c>
      <c r="F31" s="1">
        <v>1.93</v>
      </c>
      <c r="G31" s="1">
        <v>2.3140893690719362</v>
      </c>
      <c r="H31">
        <v>60</v>
      </c>
      <c r="I31" s="1">
        <v>60</v>
      </c>
      <c r="J31">
        <v>1.9</v>
      </c>
      <c r="K31" s="1" t="s">
        <v>14</v>
      </c>
    </row>
    <row r="32" spans="1:11" x14ac:dyDescent="0.3">
      <c r="A32" s="1" t="s">
        <v>12</v>
      </c>
      <c r="B32" s="1" t="s">
        <v>167</v>
      </c>
      <c r="C32" s="1" t="s">
        <v>168</v>
      </c>
      <c r="D32" s="1">
        <v>1.91</v>
      </c>
      <c r="E32" s="1">
        <v>1.6702282334713019</v>
      </c>
      <c r="F32" s="1">
        <v>1.87</v>
      </c>
      <c r="G32" s="1">
        <v>2.4920290582518678</v>
      </c>
      <c r="H32">
        <v>57</v>
      </c>
      <c r="I32" s="1">
        <v>50</v>
      </c>
      <c r="J32">
        <v>2</v>
      </c>
      <c r="K32" s="1" t="s">
        <v>14</v>
      </c>
    </row>
    <row r="33" spans="1:11" x14ac:dyDescent="0.3">
      <c r="A33" s="1" t="s">
        <v>12</v>
      </c>
      <c r="B33" s="1" t="s">
        <v>169</v>
      </c>
      <c r="C33" s="1" t="s">
        <v>170</v>
      </c>
      <c r="D33" s="1">
        <v>1.95</v>
      </c>
      <c r="E33" s="1">
        <v>1.9425580739274479</v>
      </c>
      <c r="F33" s="1">
        <v>1.79</v>
      </c>
      <c r="G33" s="1">
        <v>2.0609425855673842</v>
      </c>
      <c r="H33">
        <v>37</v>
      </c>
      <c r="I33" s="1">
        <v>30</v>
      </c>
      <c r="J33">
        <v>2</v>
      </c>
      <c r="K33" s="1" t="s">
        <v>14</v>
      </c>
    </row>
    <row r="34" spans="1:11" x14ac:dyDescent="0.3">
      <c r="A34" s="1" t="s">
        <v>12</v>
      </c>
      <c r="B34" s="1" t="s">
        <v>99</v>
      </c>
      <c r="C34" s="1" t="s">
        <v>104</v>
      </c>
      <c r="D34" s="1">
        <v>2.0099999999999998</v>
      </c>
      <c r="E34" s="1">
        <v>1.9021581420292351</v>
      </c>
      <c r="F34" s="1">
        <v>1.76</v>
      </c>
      <c r="G34" s="1">
        <v>2.1084531119463019</v>
      </c>
      <c r="H34">
        <v>97</v>
      </c>
      <c r="I34" s="1">
        <v>90</v>
      </c>
      <c r="J34">
        <v>2.1</v>
      </c>
      <c r="K34" s="1" t="s">
        <v>14</v>
      </c>
    </row>
    <row r="35" spans="1:11" x14ac:dyDescent="0.3">
      <c r="A35" s="1" t="s">
        <v>12</v>
      </c>
      <c r="B35" s="1" t="s">
        <v>171</v>
      </c>
      <c r="C35" s="1" t="s">
        <v>172</v>
      </c>
      <c r="D35" s="1">
        <v>2.0099999999999998</v>
      </c>
      <c r="E35" s="1">
        <v>1.970501784154099</v>
      </c>
      <c r="F35" s="1">
        <v>1.73</v>
      </c>
      <c r="G35" s="1">
        <v>2.030394808466645</v>
      </c>
      <c r="H35">
        <v>52</v>
      </c>
      <c r="I35" s="1">
        <v>50</v>
      </c>
      <c r="J35">
        <v>2.1</v>
      </c>
      <c r="K35" s="1" t="s">
        <v>14</v>
      </c>
    </row>
    <row r="36" spans="1:11" x14ac:dyDescent="0.3">
      <c r="A36" s="1" t="s">
        <v>12</v>
      </c>
      <c r="B36" s="1" t="s">
        <v>173</v>
      </c>
      <c r="C36" s="1" t="s">
        <v>117</v>
      </c>
      <c r="D36" s="1">
        <v>2.06</v>
      </c>
      <c r="E36" s="1">
        <v>1.5812089146737021</v>
      </c>
      <c r="F36" s="1">
        <v>1.68</v>
      </c>
      <c r="G36" s="1">
        <v>2.7205517237487862</v>
      </c>
      <c r="H36">
        <v>33</v>
      </c>
      <c r="I36" s="1">
        <v>30</v>
      </c>
      <c r="J36">
        <v>2.1</v>
      </c>
      <c r="K36" s="1" t="s">
        <v>14</v>
      </c>
    </row>
    <row r="37" spans="1:11" x14ac:dyDescent="0.3">
      <c r="A37" s="1" t="s">
        <v>11</v>
      </c>
      <c r="B37" s="1" t="s">
        <v>174</v>
      </c>
      <c r="C37" s="1" t="s">
        <v>46</v>
      </c>
      <c r="D37" s="1">
        <v>2.0699999999999998</v>
      </c>
      <c r="E37" s="1">
        <v>1.8180031624506909</v>
      </c>
      <c r="F37" s="1">
        <v>1.71</v>
      </c>
      <c r="G37" s="1">
        <v>2.2224891612937729</v>
      </c>
      <c r="H37">
        <v>24</v>
      </c>
      <c r="I37" s="1">
        <v>20</v>
      </c>
      <c r="J37">
        <v>2.1</v>
      </c>
      <c r="K37" s="1" t="s">
        <v>14</v>
      </c>
    </row>
    <row r="38" spans="1:11" x14ac:dyDescent="0.3">
      <c r="A38" s="1" t="s">
        <v>12</v>
      </c>
      <c r="B38" s="1" t="s">
        <v>95</v>
      </c>
      <c r="C38" s="1" t="s">
        <v>175</v>
      </c>
      <c r="D38" s="1">
        <v>2.0699999999999998</v>
      </c>
      <c r="E38" s="1">
        <v>1.568991114434243</v>
      </c>
      <c r="F38" s="1">
        <v>1.68</v>
      </c>
      <c r="G38" s="1">
        <v>2.757496689547279</v>
      </c>
      <c r="H38">
        <v>25</v>
      </c>
      <c r="I38" s="1">
        <v>20</v>
      </c>
      <c r="J38">
        <v>2.1</v>
      </c>
      <c r="K38" s="1" t="s">
        <v>14</v>
      </c>
    </row>
    <row r="39" spans="1:11" x14ac:dyDescent="0.3">
      <c r="A39" s="1" t="s">
        <v>12</v>
      </c>
      <c r="B39" s="1" t="s">
        <v>105</v>
      </c>
      <c r="C39" s="1" t="s">
        <v>107</v>
      </c>
      <c r="D39" s="1">
        <v>2.08</v>
      </c>
      <c r="E39" s="1">
        <v>1.2780528021299959</v>
      </c>
      <c r="F39" s="1">
        <v>1.7</v>
      </c>
      <c r="G39" s="1">
        <v>4.5964392098896223</v>
      </c>
      <c r="H39">
        <v>41</v>
      </c>
      <c r="I39" s="1">
        <v>40</v>
      </c>
      <c r="J39">
        <v>2.1</v>
      </c>
      <c r="K39" s="1" t="s">
        <v>14</v>
      </c>
    </row>
    <row r="40" spans="1:11" x14ac:dyDescent="0.3">
      <c r="A40" s="1" t="s">
        <v>12</v>
      </c>
      <c r="B40" s="1" t="s">
        <v>176</v>
      </c>
      <c r="C40" s="1" t="s">
        <v>177</v>
      </c>
      <c r="D40" s="1">
        <v>2.1</v>
      </c>
      <c r="E40" s="1">
        <v>1.4521001887544731</v>
      </c>
      <c r="F40" s="1">
        <v>1.73</v>
      </c>
      <c r="G40" s="1">
        <v>3.2118990986378049</v>
      </c>
      <c r="H40">
        <v>44</v>
      </c>
      <c r="I40" s="1">
        <v>40</v>
      </c>
      <c r="J40">
        <v>2.1</v>
      </c>
      <c r="K40" s="1" t="s">
        <v>14</v>
      </c>
    </row>
    <row r="41" spans="1:11" x14ac:dyDescent="0.3">
      <c r="A41" s="1" t="s">
        <v>12</v>
      </c>
      <c r="B41" s="1" t="s">
        <v>119</v>
      </c>
      <c r="C41" s="1" t="s">
        <v>120</v>
      </c>
      <c r="D41" s="1">
        <v>2.2400000000000002</v>
      </c>
      <c r="E41" s="1">
        <v>1.881026749388524</v>
      </c>
      <c r="F41" s="1">
        <v>1.57</v>
      </c>
      <c r="G41" s="1">
        <v>2.1350393171308921</v>
      </c>
      <c r="H41">
        <v>37</v>
      </c>
      <c r="I41" s="1">
        <v>30</v>
      </c>
      <c r="J41">
        <v>2.2999999999999998</v>
      </c>
      <c r="K41" s="1" t="s">
        <v>14</v>
      </c>
    </row>
    <row r="42" spans="1:11" x14ac:dyDescent="0.3">
      <c r="A42" s="1" t="s">
        <v>11</v>
      </c>
      <c r="B42" s="1" t="s">
        <v>178</v>
      </c>
      <c r="C42" s="1" t="s">
        <v>179</v>
      </c>
      <c r="D42" s="1">
        <v>2.2799999999999998</v>
      </c>
      <c r="E42" s="1">
        <v>1.8260683521620771</v>
      </c>
      <c r="F42" s="1">
        <v>1.61</v>
      </c>
      <c r="G42" s="1">
        <v>2.2105535787476791</v>
      </c>
      <c r="H42">
        <v>44</v>
      </c>
      <c r="I42" s="1">
        <v>40</v>
      </c>
      <c r="J42">
        <v>2.2999999999999998</v>
      </c>
      <c r="K42" s="1" t="s">
        <v>14</v>
      </c>
    </row>
    <row r="43" spans="1:11" x14ac:dyDescent="0.3">
      <c r="A43" s="1" t="s">
        <v>12</v>
      </c>
      <c r="B43" s="1" t="s">
        <v>113</v>
      </c>
      <c r="C43" s="1" t="s">
        <v>115</v>
      </c>
      <c r="D43" s="1">
        <v>2.4300000000000002</v>
      </c>
      <c r="E43" s="1">
        <v>1.9358481428426271</v>
      </c>
      <c r="F43" s="1">
        <v>1.5</v>
      </c>
      <c r="G43" s="1">
        <v>2.0685494304262999</v>
      </c>
      <c r="H43">
        <v>24</v>
      </c>
      <c r="I43" s="1">
        <v>20</v>
      </c>
      <c r="J43">
        <v>2.5</v>
      </c>
      <c r="K43" s="1" t="s">
        <v>14</v>
      </c>
    </row>
    <row r="44" spans="1:11" x14ac:dyDescent="0.3">
      <c r="A44" s="1" t="s">
        <v>12</v>
      </c>
      <c r="B44" s="1" t="s">
        <v>97</v>
      </c>
      <c r="C44" s="1" t="s">
        <v>98</v>
      </c>
      <c r="D44" s="1">
        <v>2.4300000000000002</v>
      </c>
      <c r="E44" s="1">
        <v>1.9399004637877779</v>
      </c>
      <c r="F44" s="1">
        <v>1.52</v>
      </c>
      <c r="G44" s="1">
        <v>2.0639424476609172</v>
      </c>
      <c r="H44">
        <v>49</v>
      </c>
      <c r="I44" s="1">
        <v>40</v>
      </c>
      <c r="J44">
        <v>2.5</v>
      </c>
      <c r="K44" s="1" t="s">
        <v>14</v>
      </c>
    </row>
    <row r="45" spans="1:11" x14ac:dyDescent="0.3">
      <c r="A45" s="1" t="s">
        <v>12</v>
      </c>
      <c r="B45" s="1" t="s">
        <v>114</v>
      </c>
      <c r="C45" s="1" t="s">
        <v>110</v>
      </c>
      <c r="D45" s="1">
        <v>3.21</v>
      </c>
      <c r="E45" s="1">
        <v>1.985398887699573</v>
      </c>
      <c r="F45" s="1">
        <v>1.32</v>
      </c>
      <c r="G45" s="1">
        <v>2.0148174637526881</v>
      </c>
      <c r="H45">
        <v>71</v>
      </c>
      <c r="I45" s="1">
        <v>70</v>
      </c>
      <c r="J45">
        <v>3.3</v>
      </c>
      <c r="K45" s="1" t="s">
        <v>14</v>
      </c>
    </row>
    <row r="46" spans="1:11" x14ac:dyDescent="0.3">
      <c r="A46" s="1" t="s">
        <v>12</v>
      </c>
      <c r="B46" s="1" t="s">
        <v>121</v>
      </c>
      <c r="C46" s="1" t="s">
        <v>112</v>
      </c>
      <c r="D46" s="1">
        <v>3.25</v>
      </c>
      <c r="E46" s="1">
        <v>1.6979122575541781</v>
      </c>
      <c r="F46" s="1">
        <v>1.3</v>
      </c>
      <c r="G46" s="1">
        <v>2.4328448729421712</v>
      </c>
      <c r="H46">
        <v>22</v>
      </c>
      <c r="I46" s="1">
        <v>20</v>
      </c>
      <c r="J46">
        <v>3.3</v>
      </c>
      <c r="K46" s="1" t="s">
        <v>14</v>
      </c>
    </row>
    <row r="47" spans="1:11" x14ac:dyDescent="0.3">
      <c r="A47" s="1" t="s">
        <v>12</v>
      </c>
      <c r="B47" s="1" t="s">
        <v>122</v>
      </c>
      <c r="C47" s="1" t="s">
        <v>123</v>
      </c>
      <c r="D47" s="1">
        <v>3.35</v>
      </c>
      <c r="E47" s="1">
        <v>1.7431936751984149</v>
      </c>
      <c r="F47" s="1">
        <v>1.28</v>
      </c>
      <c r="G47" s="1">
        <v>2.345544281889945</v>
      </c>
      <c r="H47">
        <v>23</v>
      </c>
      <c r="I47" s="1">
        <v>20</v>
      </c>
      <c r="J47">
        <v>3.4</v>
      </c>
      <c r="K47" s="1" t="s">
        <v>14</v>
      </c>
    </row>
    <row r="48" spans="1:11" x14ac:dyDescent="0.3">
      <c r="A48" s="1" t="s">
        <v>12</v>
      </c>
      <c r="B48" s="1" t="s">
        <v>180</v>
      </c>
      <c r="C48" s="1" t="s">
        <v>181</v>
      </c>
      <c r="D48" s="1">
        <v>3.96</v>
      </c>
      <c r="E48" s="1">
        <v>1.5127952867463521</v>
      </c>
      <c r="F48" s="1">
        <v>1.22</v>
      </c>
      <c r="G48" s="1">
        <v>2.950095926865719</v>
      </c>
      <c r="H48">
        <v>38</v>
      </c>
      <c r="I48" s="1">
        <v>30</v>
      </c>
      <c r="J48">
        <v>4</v>
      </c>
      <c r="K4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4F8B-51BD-4FE8-99F0-D055807DBE7F}">
  <dimension ref="A1:Y151"/>
  <sheetViews>
    <sheetView tabSelected="1" workbookViewId="0">
      <selection activeCell="B104" sqref="B104"/>
    </sheetView>
  </sheetViews>
  <sheetFormatPr defaultColWidth="8.77734375" defaultRowHeight="14.4" x14ac:dyDescent="0.3"/>
  <cols>
    <col min="1" max="1" width="8.21875" style="5" bestFit="1" customWidth="1"/>
    <col min="2" max="2" width="25.21875" style="5" bestFit="1" customWidth="1"/>
    <col min="3" max="3" width="28.6640625" style="5" bestFit="1" customWidth="1"/>
    <col min="4" max="4" width="15" style="5" bestFit="1" customWidth="1"/>
    <col min="5" max="5" width="18.44140625" hidden="1" customWidth="1"/>
    <col min="6" max="6" width="15.33203125" hidden="1" customWidth="1"/>
    <col min="7" max="7" width="18.88671875" hidden="1" customWidth="1"/>
    <col min="8" max="8" width="32.5546875" bestFit="1" customWidth="1"/>
    <col min="9" max="9" width="13.6640625" style="5" bestFit="1" customWidth="1"/>
    <col min="10" max="10" width="12.6640625" style="5" bestFit="1" customWidth="1"/>
    <col min="11" max="11" width="8.77734375" style="5" hidden="1" customWidth="1"/>
    <col min="12" max="12" width="8.6640625" hidden="1" customWidth="1"/>
    <col min="13" max="13" width="12.109375" hidden="1" customWidth="1"/>
    <col min="14" max="15" width="14.88671875" hidden="1" customWidth="1"/>
    <col min="16" max="16" width="19.21875" style="5" bestFit="1" customWidth="1"/>
    <col min="17" max="17" width="18.88671875" style="5" bestFit="1" customWidth="1"/>
    <col min="18" max="18" width="20.109375" style="5" bestFit="1" customWidth="1"/>
    <col min="19" max="19" width="14" style="5" bestFit="1" customWidth="1"/>
    <col min="20" max="20" width="16.109375" style="5" bestFit="1" customWidth="1"/>
    <col min="21" max="22" width="10.77734375" style="5" bestFit="1" customWidth="1"/>
    <col min="23" max="23" width="13.77734375" style="5" bestFit="1" customWidth="1"/>
    <col min="24" max="24" width="18" style="5" bestFit="1" customWidth="1"/>
    <col min="25" max="25" width="20.44140625" hidden="1" customWidth="1"/>
    <col min="26" max="26" width="21.5546875" style="5" bestFit="1" customWidth="1"/>
    <col min="27" max="27" width="19.109375" style="5" bestFit="1" customWidth="1"/>
    <col min="28" max="16384" width="8.77734375" style="5"/>
  </cols>
  <sheetData>
    <row r="1" spans="1:25" x14ac:dyDescent="0.3">
      <c r="A1" s="5" t="s">
        <v>0</v>
      </c>
      <c r="B1" s="5" t="s">
        <v>16</v>
      </c>
      <c r="C1" s="5" t="s">
        <v>17</v>
      </c>
      <c r="D1" s="5" t="s">
        <v>18</v>
      </c>
      <c r="E1" t="s">
        <v>19</v>
      </c>
      <c r="F1" t="s">
        <v>20</v>
      </c>
      <c r="G1" t="s">
        <v>21</v>
      </c>
      <c r="H1" t="s">
        <v>70</v>
      </c>
      <c r="I1" s="5" t="s">
        <v>32</v>
      </c>
      <c r="J1" s="5" t="s">
        <v>4</v>
      </c>
      <c r="K1" s="5" t="s">
        <v>2</v>
      </c>
      <c r="L1" t="s">
        <v>13</v>
      </c>
      <c r="M1" t="s">
        <v>26</v>
      </c>
      <c r="N1" t="s">
        <v>27</v>
      </c>
      <c r="O1" t="s">
        <v>28</v>
      </c>
      <c r="P1" s="5" t="s">
        <v>29</v>
      </c>
      <c r="Q1" s="5" t="s">
        <v>30</v>
      </c>
      <c r="R1" s="5" t="s">
        <v>31</v>
      </c>
      <c r="S1" t="s">
        <v>71</v>
      </c>
      <c r="T1" t="s">
        <v>72</v>
      </c>
      <c r="U1" s="5" t="s">
        <v>25</v>
      </c>
      <c r="V1" s="5" t="s">
        <v>39</v>
      </c>
    </row>
    <row r="2" spans="1:25" s="3" customFormat="1" x14ac:dyDescent="0.3">
      <c r="A2" s="4" t="s">
        <v>12</v>
      </c>
      <c r="B2" s="7" t="s">
        <v>97</v>
      </c>
      <c r="C2" s="4" t="s">
        <v>98</v>
      </c>
      <c r="D2" s="4">
        <v>2.4300000000000002</v>
      </c>
      <c r="E2" s="4">
        <v>1.9399004637877779</v>
      </c>
      <c r="F2" s="4">
        <v>1.52</v>
      </c>
      <c r="G2" s="4">
        <v>2.0639424476609172</v>
      </c>
      <c r="H2" s="4" t="str">
        <f>" - "&amp;Merge1[[#This Row],[Elo_Fav]]&amp;": $"&amp;Merge1[[#This Row],[Elo_Fav_Odds]]</f>
        <v xml:space="preserve"> - Marc Andrea Huesler: $2.43</v>
      </c>
      <c r="I2" s="5">
        <v>49</v>
      </c>
      <c r="J2" s="4">
        <v>40</v>
      </c>
      <c r="K2" s="5">
        <v>2.5</v>
      </c>
      <c r="L2" s="4" t="s">
        <v>14</v>
      </c>
      <c r="M2" s="4" t="s">
        <v>12</v>
      </c>
      <c r="N2" s="5">
        <v>41</v>
      </c>
      <c r="O2" s="5">
        <v>2.5</v>
      </c>
      <c r="P2" s="5">
        <v>0.46</v>
      </c>
      <c r="Q2" s="5">
        <v>40</v>
      </c>
      <c r="R2" s="4" t="s">
        <v>14</v>
      </c>
      <c r="S2">
        <v>549</v>
      </c>
      <c r="T2"/>
      <c r="U2" s="4" t="b">
        <f>Merge1[[#This Row],[Table2.WinsLosses]]=Merge1[[#This Row],[WinsLosses]]</f>
        <v>1</v>
      </c>
      <c r="V2" s="4" t="b">
        <f>Merge1[[#This Row],[Table2.WinsLosses]]&lt;=Merge1[[#This Row],[WinsLosses]]</f>
        <v>1</v>
      </c>
      <c r="Y2"/>
    </row>
    <row r="3" spans="1:25" hidden="1" x14ac:dyDescent="0.3">
      <c r="A3" s="4" t="s">
        <v>11</v>
      </c>
      <c r="B3" s="4" t="s">
        <v>124</v>
      </c>
      <c r="C3" s="4" t="s">
        <v>125</v>
      </c>
      <c r="D3" s="4">
        <v>1.1200000000000001</v>
      </c>
      <c r="E3" s="4">
        <v>1.1390183038185631</v>
      </c>
      <c r="F3" s="4">
        <v>6.25</v>
      </c>
      <c r="G3" s="4">
        <v>8.1932973754674023</v>
      </c>
      <c r="H3" s="4" t="str">
        <f>" - "&amp;Merge1[[#This Row],[Elo_Fav]]&amp;": $"&amp;Merge1[[#This Row],[Elo_Fav_Odds]]</f>
        <v xml:space="preserve"> - Aliaksandra Sasnovich: $1.12</v>
      </c>
      <c r="I3" s="5">
        <v>52</v>
      </c>
      <c r="J3" s="4">
        <v>50</v>
      </c>
      <c r="K3" s="5">
        <v>1.2</v>
      </c>
      <c r="L3" s="4" t="s">
        <v>13</v>
      </c>
      <c r="M3" s="4" t="s">
        <v>11</v>
      </c>
      <c r="N3" s="5">
        <v>20</v>
      </c>
      <c r="O3" s="5">
        <v>1.2</v>
      </c>
      <c r="P3" s="5">
        <v>1</v>
      </c>
      <c r="Q3" s="5">
        <v>60</v>
      </c>
      <c r="R3" s="4" t="s">
        <v>13</v>
      </c>
      <c r="S3">
        <v>299</v>
      </c>
      <c r="T3"/>
      <c r="U3" s="4" t="b">
        <f>Merge1[[#This Row],[Table2.WinsLosses]]=Merge1[[#This Row],[WinsLosses]]</f>
        <v>0</v>
      </c>
      <c r="V3" s="4" t="b">
        <f>Merge1[[#This Row],[Table2.WinsLosses]]&lt;=Merge1[[#This Row],[WinsLosses]]</f>
        <v>0</v>
      </c>
    </row>
    <row r="4" spans="1:25" hidden="1" x14ac:dyDescent="0.3">
      <c r="A4" s="4" t="s">
        <v>12</v>
      </c>
      <c r="B4" s="4" t="s">
        <v>97</v>
      </c>
      <c r="C4" s="4" t="s">
        <v>98</v>
      </c>
      <c r="D4" s="4">
        <v>2.4300000000000002</v>
      </c>
      <c r="E4" s="4">
        <v>1.9399004637877779</v>
      </c>
      <c r="F4" s="4">
        <v>1.52</v>
      </c>
      <c r="G4" s="4">
        <v>2.0639424476609172</v>
      </c>
      <c r="H4" s="4" t="str">
        <f>" - "&amp;Merge1[[#This Row],[Elo_Fav]]&amp;": $"&amp;Merge1[[#This Row],[Elo_Fav_Odds]]</f>
        <v xml:space="preserve"> - Marc Andrea Huesler: $2.43</v>
      </c>
      <c r="I4" s="5">
        <v>49</v>
      </c>
      <c r="J4" s="4">
        <v>40</v>
      </c>
      <c r="K4" s="5">
        <v>2.5</v>
      </c>
      <c r="L4" s="4" t="s">
        <v>14</v>
      </c>
      <c r="M4" s="4" t="s">
        <v>12</v>
      </c>
      <c r="N4" s="5">
        <v>78</v>
      </c>
      <c r="O4" s="5">
        <v>2.5</v>
      </c>
      <c r="P4" s="5">
        <v>0.45</v>
      </c>
      <c r="Q4" s="5">
        <v>30</v>
      </c>
      <c r="R4" s="4" t="s">
        <v>14</v>
      </c>
      <c r="S4">
        <v>753.00000000000011</v>
      </c>
      <c r="T4"/>
      <c r="U4" s="4" t="b">
        <f>Merge1[[#This Row],[Table2.WinsLosses]]=Merge1[[#This Row],[WinsLosses]]</f>
        <v>0</v>
      </c>
      <c r="V4" s="4" t="b">
        <f>Merge1[[#This Row],[Table2.WinsLosses]]&lt;=Merge1[[#This Row],[WinsLosses]]</f>
        <v>1</v>
      </c>
    </row>
    <row r="5" spans="1:25" hidden="1" x14ac:dyDescent="0.3">
      <c r="A5" s="4" t="s">
        <v>11</v>
      </c>
      <c r="B5" s="4" t="s">
        <v>126</v>
      </c>
      <c r="C5" s="4" t="s">
        <v>127</v>
      </c>
      <c r="D5" s="4">
        <v>1.19</v>
      </c>
      <c r="E5" s="4">
        <v>1.197830368754808</v>
      </c>
      <c r="F5" s="4">
        <v>4.7300000000000004</v>
      </c>
      <c r="G5" s="4">
        <v>6.0548356467929692</v>
      </c>
      <c r="H5" s="4" t="str">
        <f>" - "&amp;Merge1[[#This Row],[Elo_Fav]]&amp;": $"&amp;Merge1[[#This Row],[Elo_Fav_Odds]]</f>
        <v xml:space="preserve"> - Lesia Tsurenko: $1.19</v>
      </c>
      <c r="I5" s="5">
        <v>51</v>
      </c>
      <c r="J5" s="4">
        <v>50</v>
      </c>
      <c r="K5" s="5">
        <v>1.2</v>
      </c>
      <c r="L5" s="4" t="s">
        <v>13</v>
      </c>
      <c r="M5" s="4" t="s">
        <v>11</v>
      </c>
      <c r="N5" s="5">
        <v>20</v>
      </c>
      <c r="O5" s="5">
        <v>1.2</v>
      </c>
      <c r="P5" s="5">
        <v>1</v>
      </c>
      <c r="Q5" s="5">
        <v>60</v>
      </c>
      <c r="R5" s="4" t="s">
        <v>13</v>
      </c>
      <c r="S5">
        <v>299</v>
      </c>
      <c r="T5"/>
      <c r="U5" s="4" t="b">
        <f>Merge1[[#This Row],[Table2.WinsLosses]]=Merge1[[#This Row],[WinsLosses]]</f>
        <v>0</v>
      </c>
      <c r="V5" s="4" t="b">
        <f>Merge1[[#This Row],[Table2.WinsLosses]]&lt;=Merge1[[#This Row],[WinsLosses]]</f>
        <v>0</v>
      </c>
    </row>
    <row r="6" spans="1:25" hidden="1" x14ac:dyDescent="0.3">
      <c r="A6" s="4" t="s">
        <v>11</v>
      </c>
      <c r="B6" s="4" t="s">
        <v>131</v>
      </c>
      <c r="C6" s="4" t="s">
        <v>132</v>
      </c>
      <c r="D6" s="4">
        <v>1.22</v>
      </c>
      <c r="E6" s="4">
        <v>1.096054158631047</v>
      </c>
      <c r="F6" s="4">
        <v>4.13</v>
      </c>
      <c r="G6" s="4">
        <v>11.41079339251818</v>
      </c>
      <c r="H6" s="4" t="str">
        <f>" - "&amp;Merge1[[#This Row],[Elo_Fav]]&amp;": $"&amp;Merge1[[#This Row],[Elo_Fav_Odds]]</f>
        <v xml:space="preserve"> - Jule Niemeier: $1.22</v>
      </c>
      <c r="I6" s="5">
        <v>25</v>
      </c>
      <c r="J6" s="4">
        <v>20</v>
      </c>
      <c r="K6" s="5">
        <v>1.3</v>
      </c>
      <c r="L6" s="4" t="s">
        <v>14</v>
      </c>
      <c r="M6" s="4" t="s">
        <v>11</v>
      </c>
      <c r="N6" s="5">
        <v>12</v>
      </c>
      <c r="O6" s="5">
        <v>1.3</v>
      </c>
      <c r="P6" s="5">
        <v>1</v>
      </c>
      <c r="Q6" s="5">
        <v>50</v>
      </c>
      <c r="R6" s="4" t="s">
        <v>14</v>
      </c>
      <c r="S6">
        <v>290</v>
      </c>
      <c r="T6"/>
      <c r="U6" s="4" t="b">
        <f>Merge1[[#This Row],[Table2.WinsLosses]]=Merge1[[#This Row],[WinsLosses]]</f>
        <v>0</v>
      </c>
      <c r="V6" s="4" t="b">
        <f>Merge1[[#This Row],[Table2.WinsLosses]]&lt;=Merge1[[#This Row],[WinsLosses]]</f>
        <v>0</v>
      </c>
    </row>
    <row r="7" spans="1:25" hidden="1" x14ac:dyDescent="0.3">
      <c r="A7" s="4" t="s">
        <v>11</v>
      </c>
      <c r="B7" s="4" t="s">
        <v>101</v>
      </c>
      <c r="C7" s="4" t="s">
        <v>156</v>
      </c>
      <c r="D7" s="4">
        <v>1.5</v>
      </c>
      <c r="E7" s="4">
        <v>1.261472900483293</v>
      </c>
      <c r="F7" s="4">
        <v>2.4900000000000002</v>
      </c>
      <c r="G7" s="4">
        <v>4.8244881138796902</v>
      </c>
      <c r="H7" s="4" t="str">
        <f>" - "&amp;Merge1[[#This Row],[Elo_Fav]]&amp;": $"&amp;Merge1[[#This Row],[Elo_Fav_Odds]]</f>
        <v xml:space="preserve"> - Olga Danilovic: $1.5</v>
      </c>
      <c r="I7" s="5">
        <v>26</v>
      </c>
      <c r="J7" s="4">
        <v>20</v>
      </c>
      <c r="K7" s="5">
        <v>1.5</v>
      </c>
      <c r="L7" s="4" t="s">
        <v>14</v>
      </c>
      <c r="M7" s="4" t="s">
        <v>11</v>
      </c>
      <c r="N7" s="5">
        <v>11</v>
      </c>
      <c r="O7" s="5">
        <v>1.5</v>
      </c>
      <c r="P7" s="5">
        <v>1</v>
      </c>
      <c r="Q7" s="5">
        <v>50</v>
      </c>
      <c r="R7" s="4" t="s">
        <v>14</v>
      </c>
      <c r="S7">
        <v>480</v>
      </c>
      <c r="T7"/>
      <c r="U7" s="4" t="b">
        <f>Merge1[[#This Row],[Table2.WinsLosses]]=Merge1[[#This Row],[WinsLosses]]</f>
        <v>0</v>
      </c>
      <c r="V7" s="4" t="b">
        <f>Merge1[[#This Row],[Table2.WinsLosses]]&lt;=Merge1[[#This Row],[WinsLosses]]</f>
        <v>0</v>
      </c>
    </row>
    <row r="8" spans="1:25" hidden="1" x14ac:dyDescent="0.3">
      <c r="A8" s="4" t="s">
        <v>12</v>
      </c>
      <c r="B8" s="4" t="s">
        <v>103</v>
      </c>
      <c r="C8" s="4" t="s">
        <v>102</v>
      </c>
      <c r="D8" s="4">
        <v>1.1100000000000001</v>
      </c>
      <c r="E8" s="4">
        <v>1.1815366711507691</v>
      </c>
      <c r="F8" s="4">
        <v>6.25</v>
      </c>
      <c r="G8" s="4">
        <v>6.5085289030638016</v>
      </c>
      <c r="H8" s="4" t="str">
        <f>" - "&amp;Merge1[[#This Row],[Elo_Fav]]&amp;": $"&amp;Merge1[[#This Row],[Elo_Fav_Odds]]</f>
        <v xml:space="preserve"> - Jaume Munar: $1.11</v>
      </c>
      <c r="I8" s="5">
        <v>73</v>
      </c>
      <c r="J8" s="4">
        <v>70</v>
      </c>
      <c r="K8" s="5">
        <v>1.2</v>
      </c>
      <c r="L8" s="4" t="s">
        <v>13</v>
      </c>
      <c r="M8" s="4" t="s">
        <v>12</v>
      </c>
      <c r="N8" s="5">
        <v>18</v>
      </c>
      <c r="O8" s="5">
        <v>1.2</v>
      </c>
      <c r="P8" s="5">
        <v>1</v>
      </c>
      <c r="Q8" s="5">
        <v>80</v>
      </c>
      <c r="R8" s="4" t="s">
        <v>13</v>
      </c>
      <c r="S8">
        <v>241</v>
      </c>
      <c r="T8"/>
      <c r="U8" s="4" t="b">
        <f>Merge1[[#This Row],[Table2.WinsLosses]]=Merge1[[#This Row],[WinsLosses]]</f>
        <v>0</v>
      </c>
      <c r="V8" s="4" t="b">
        <f>Merge1[[#This Row],[Table2.WinsLosses]]&lt;=Merge1[[#This Row],[WinsLosses]]</f>
        <v>0</v>
      </c>
    </row>
    <row r="9" spans="1:25" hidden="1" x14ac:dyDescent="0.3">
      <c r="A9" s="4" t="s">
        <v>12</v>
      </c>
      <c r="B9" s="4" t="s">
        <v>128</v>
      </c>
      <c r="C9" s="4" t="s">
        <v>129</v>
      </c>
      <c r="D9" s="4">
        <v>1.19</v>
      </c>
      <c r="E9" s="4">
        <v>1.635758909310008</v>
      </c>
      <c r="F9" s="4">
        <v>4.6500000000000004</v>
      </c>
      <c r="G9" s="4">
        <v>2.5729232974262279</v>
      </c>
      <c r="H9" s="4" t="str">
        <f>" - "&amp;Merge1[[#This Row],[Elo_Fav]]&amp;": $"&amp;Merge1[[#This Row],[Elo_Fav_Odds]]</f>
        <v xml:space="preserve"> - Ugo Humbert: $1.19</v>
      </c>
      <c r="I9" s="5">
        <v>40</v>
      </c>
      <c r="J9" s="4">
        <v>40</v>
      </c>
      <c r="K9" s="5">
        <v>1.2</v>
      </c>
      <c r="L9" s="4" t="s">
        <v>13</v>
      </c>
      <c r="M9" s="4" t="s">
        <v>12</v>
      </c>
      <c r="N9" s="5">
        <v>18</v>
      </c>
      <c r="O9" s="5">
        <v>1.2</v>
      </c>
      <c r="P9" s="5">
        <v>1</v>
      </c>
      <c r="Q9" s="5">
        <v>80</v>
      </c>
      <c r="R9" s="4" t="s">
        <v>13</v>
      </c>
      <c r="S9">
        <v>241</v>
      </c>
      <c r="T9"/>
      <c r="U9" s="4" t="b">
        <f>Merge1[[#This Row],[Table2.WinsLosses]]=Merge1[[#This Row],[WinsLosses]]</f>
        <v>0</v>
      </c>
      <c r="V9" s="4" t="b">
        <f>Merge1[[#This Row],[Table2.WinsLosses]]&lt;=Merge1[[#This Row],[WinsLosses]]</f>
        <v>0</v>
      </c>
    </row>
    <row r="10" spans="1:25" s="3" customFormat="1" hidden="1" x14ac:dyDescent="0.3">
      <c r="A10" s="4" t="s">
        <v>12</v>
      </c>
      <c r="B10" s="4" t="s">
        <v>54</v>
      </c>
      <c r="C10" s="4" t="s">
        <v>106</v>
      </c>
      <c r="D10" s="4">
        <v>1.25</v>
      </c>
      <c r="E10" s="4">
        <v>1.2365902052880819</v>
      </c>
      <c r="F10" s="4">
        <v>3.6</v>
      </c>
      <c r="G10" s="4">
        <v>5.226717664758608</v>
      </c>
      <c r="H10" s="4" t="str">
        <f>" - "&amp;Merge1[[#This Row],[Elo_Fav]]&amp;": $"&amp;Merge1[[#This Row],[Elo_Fav_Odds]]</f>
        <v xml:space="preserve"> - Matteo Gigante: $1.25</v>
      </c>
      <c r="I10" s="5">
        <v>31</v>
      </c>
      <c r="J10" s="4">
        <v>30</v>
      </c>
      <c r="K10" s="5">
        <v>1.3</v>
      </c>
      <c r="L10" s="4" t="s">
        <v>14</v>
      </c>
      <c r="M10" s="4" t="s">
        <v>12</v>
      </c>
      <c r="N10" s="5">
        <v>20</v>
      </c>
      <c r="O10" s="5">
        <v>1.3</v>
      </c>
      <c r="P10" s="5">
        <v>1</v>
      </c>
      <c r="Q10" s="5">
        <v>60</v>
      </c>
      <c r="R10" s="4" t="s">
        <v>14</v>
      </c>
      <c r="S10">
        <v>509</v>
      </c>
      <c r="T10"/>
      <c r="U10" s="4" t="b">
        <f>Merge1[[#This Row],[Table2.WinsLosses]]=Merge1[[#This Row],[WinsLosses]]</f>
        <v>0</v>
      </c>
      <c r="V10" s="4" t="b">
        <f>Merge1[[#This Row],[Table2.WinsLosses]]&lt;=Merge1[[#This Row],[WinsLosses]]</f>
        <v>0</v>
      </c>
      <c r="Y10"/>
    </row>
    <row r="11" spans="1:25" customFormat="1" hidden="1" x14ac:dyDescent="0.3">
      <c r="A11" s="4" t="s">
        <v>12</v>
      </c>
      <c r="B11" s="4" t="s">
        <v>54</v>
      </c>
      <c r="C11" s="4" t="s">
        <v>106</v>
      </c>
      <c r="D11" s="4">
        <v>1.25</v>
      </c>
      <c r="E11" s="4">
        <v>1.2365902052880819</v>
      </c>
      <c r="F11" s="4">
        <v>3.6</v>
      </c>
      <c r="G11" s="4">
        <v>5.226717664758608</v>
      </c>
      <c r="H11" s="4" t="str">
        <f>" - "&amp;Merge1[[#This Row],[Elo_Fav]]&amp;": $"&amp;Merge1[[#This Row],[Elo_Fav_Odds]]</f>
        <v xml:space="preserve"> - Matteo Gigante: $1.25</v>
      </c>
      <c r="I11" s="5">
        <v>31</v>
      </c>
      <c r="J11" s="4">
        <v>30</v>
      </c>
      <c r="K11" s="5">
        <v>1.3</v>
      </c>
      <c r="L11" s="4" t="s">
        <v>14</v>
      </c>
      <c r="M11" s="4" t="s">
        <v>12</v>
      </c>
      <c r="N11" s="5">
        <v>13</v>
      </c>
      <c r="O11" s="5">
        <v>1.3</v>
      </c>
      <c r="P11" s="5">
        <v>1</v>
      </c>
      <c r="Q11" s="5">
        <v>70</v>
      </c>
      <c r="R11" s="4" t="s">
        <v>14</v>
      </c>
      <c r="S11">
        <v>339</v>
      </c>
      <c r="U11" s="4" t="b">
        <f>Merge1[[#This Row],[Table2.WinsLosses]]=Merge1[[#This Row],[WinsLosses]]</f>
        <v>0</v>
      </c>
      <c r="V11" s="4" t="b">
        <f>Merge1[[#This Row],[Table2.WinsLosses]]&lt;=Merge1[[#This Row],[WinsLosses]]</f>
        <v>0</v>
      </c>
    </row>
    <row r="12" spans="1:25" customFormat="1" hidden="1" x14ac:dyDescent="0.3">
      <c r="A12" s="4" t="s">
        <v>12</v>
      </c>
      <c r="B12" s="4" t="s">
        <v>97</v>
      </c>
      <c r="C12" s="4" t="s">
        <v>98</v>
      </c>
      <c r="D12" s="4">
        <v>2.4300000000000002</v>
      </c>
      <c r="E12" s="4">
        <v>1.9399004637877779</v>
      </c>
      <c r="F12" s="4">
        <v>1.52</v>
      </c>
      <c r="G12" s="4">
        <v>2.0639424476609172</v>
      </c>
      <c r="H12" s="4" t="str">
        <f>" - "&amp;Merge1[[#This Row],[Elo_Fav]]&amp;": $"&amp;Merge1[[#This Row],[Elo_Fav_Odds]]</f>
        <v xml:space="preserve"> - Marc Andrea Huesler: $2.43</v>
      </c>
      <c r="I12" s="5">
        <v>49</v>
      </c>
      <c r="J12" s="4">
        <v>40</v>
      </c>
      <c r="K12" s="5">
        <v>2.5</v>
      </c>
      <c r="L12" s="4" t="s">
        <v>14</v>
      </c>
      <c r="M12" s="4" t="s">
        <v>12</v>
      </c>
      <c r="N12" s="5">
        <v>100</v>
      </c>
      <c r="O12" s="5">
        <v>2.5</v>
      </c>
      <c r="P12" s="5">
        <v>0.41</v>
      </c>
      <c r="Q12" s="5">
        <v>20</v>
      </c>
      <c r="R12" s="4" t="s">
        <v>14</v>
      </c>
      <c r="S12">
        <v>31.000000000000309</v>
      </c>
      <c r="U12" s="4" t="b">
        <f>Merge1[[#This Row],[Table2.WinsLosses]]=Merge1[[#This Row],[WinsLosses]]</f>
        <v>0</v>
      </c>
      <c r="V12" s="4" t="b">
        <f>Merge1[[#This Row],[Table2.WinsLosses]]&lt;=Merge1[[#This Row],[WinsLosses]]</f>
        <v>1</v>
      </c>
    </row>
    <row r="13" spans="1:25" customFormat="1" x14ac:dyDescent="0.3">
      <c r="A13" s="4" t="s">
        <v>12</v>
      </c>
      <c r="B13" s="9" t="s">
        <v>113</v>
      </c>
      <c r="C13" s="4" t="s">
        <v>115</v>
      </c>
      <c r="D13" s="4">
        <v>2.4300000000000002</v>
      </c>
      <c r="E13" s="4">
        <v>1.9358481428426271</v>
      </c>
      <c r="F13" s="4">
        <v>1.5</v>
      </c>
      <c r="G13" s="4">
        <v>2.0685494304262999</v>
      </c>
      <c r="H13" s="4" t="str">
        <f>" - "&amp;Merge1[[#This Row],[Elo_Fav]]&amp;": $"&amp;Merge1[[#This Row],[Elo_Fav_Odds]]</f>
        <v xml:space="preserve"> - Jose Gutierrez Oscar: $2.43</v>
      </c>
      <c r="I13" s="5">
        <v>24</v>
      </c>
      <c r="J13" s="4">
        <v>20</v>
      </c>
      <c r="K13" s="5">
        <v>2.5</v>
      </c>
      <c r="L13" s="4" t="s">
        <v>14</v>
      </c>
      <c r="M13" s="4" t="s">
        <v>12</v>
      </c>
      <c r="N13" s="5">
        <v>100</v>
      </c>
      <c r="O13" s="5">
        <v>2.5</v>
      </c>
      <c r="P13" s="5">
        <v>0.41</v>
      </c>
      <c r="Q13" s="5">
        <v>20</v>
      </c>
      <c r="R13" s="4" t="s">
        <v>14</v>
      </c>
      <c r="S13">
        <v>31.000000000000309</v>
      </c>
      <c r="U13" s="4" t="b">
        <f>Merge1[[#This Row],[Table2.WinsLosses]]=Merge1[[#This Row],[WinsLosses]]</f>
        <v>1</v>
      </c>
      <c r="V13" s="4" t="b">
        <f>Merge1[[#This Row],[Table2.WinsLosses]]&lt;=Merge1[[#This Row],[WinsLosses]]</f>
        <v>1</v>
      </c>
    </row>
    <row r="14" spans="1:25" customFormat="1" hidden="1" x14ac:dyDescent="0.3">
      <c r="A14" s="4" t="s">
        <v>11</v>
      </c>
      <c r="B14" s="4" t="s">
        <v>131</v>
      </c>
      <c r="C14" s="4" t="s">
        <v>132</v>
      </c>
      <c r="D14" s="4">
        <v>1.22</v>
      </c>
      <c r="E14" s="4">
        <v>1.096054158631047</v>
      </c>
      <c r="F14" s="4">
        <v>4.13</v>
      </c>
      <c r="G14" s="4">
        <v>11.41079339251818</v>
      </c>
      <c r="H14" s="4" t="str">
        <f>" - "&amp;Merge1[[#This Row],[Elo_Fav]]&amp;": $"&amp;Merge1[[#This Row],[Elo_Fav_Odds]]</f>
        <v xml:space="preserve"> - Jule Niemeier: $1.22</v>
      </c>
      <c r="I14" s="5">
        <v>25</v>
      </c>
      <c r="J14" s="4">
        <v>20</v>
      </c>
      <c r="K14" s="5">
        <v>1.3</v>
      </c>
      <c r="L14" s="4" t="s">
        <v>14</v>
      </c>
      <c r="M14" s="4" t="s">
        <v>11</v>
      </c>
      <c r="N14" s="5">
        <v>24</v>
      </c>
      <c r="O14" s="5">
        <v>1.3</v>
      </c>
      <c r="P14" s="5">
        <v>0.96</v>
      </c>
      <c r="Q14" s="5">
        <v>40</v>
      </c>
      <c r="R14" s="4" t="s">
        <v>14</v>
      </c>
      <c r="S14">
        <v>470</v>
      </c>
      <c r="T14">
        <v>134</v>
      </c>
      <c r="U14" s="4" t="b">
        <f>Merge1[[#This Row],[Table2.WinsLosses]]=Merge1[[#This Row],[WinsLosses]]</f>
        <v>0</v>
      </c>
      <c r="V14" s="4" t="b">
        <f>Merge1[[#This Row],[Table2.WinsLosses]]&lt;=Merge1[[#This Row],[WinsLosses]]</f>
        <v>0</v>
      </c>
    </row>
    <row r="15" spans="1:25" x14ac:dyDescent="0.3">
      <c r="A15" s="4" t="s">
        <v>11</v>
      </c>
      <c r="B15" s="9" t="s">
        <v>178</v>
      </c>
      <c r="C15" s="4" t="s">
        <v>179</v>
      </c>
      <c r="D15" s="4">
        <v>2.2799999999999998</v>
      </c>
      <c r="E15" s="4">
        <v>1.8260683521620771</v>
      </c>
      <c r="F15" s="4">
        <v>1.61</v>
      </c>
      <c r="G15" s="4">
        <v>2.2105535787476791</v>
      </c>
      <c r="H15" s="4" t="str">
        <f>" - "&amp;Merge1[[#This Row],[Elo_Fav]]&amp;": $"&amp;Merge1[[#This Row],[Elo_Fav_Odds]]</f>
        <v xml:space="preserve"> - Anna Kalinskaya: $2.28</v>
      </c>
      <c r="I15" s="5">
        <v>44</v>
      </c>
      <c r="J15" s="4">
        <v>40</v>
      </c>
      <c r="K15" s="5">
        <v>2.2999999999999998</v>
      </c>
      <c r="L15" s="4" t="s">
        <v>14</v>
      </c>
      <c r="M15" s="4" t="s">
        <v>11</v>
      </c>
      <c r="N15" s="5">
        <v>12</v>
      </c>
      <c r="O15" s="5">
        <v>2.2999999999999998</v>
      </c>
      <c r="P15" s="5">
        <v>0.57999999999999996</v>
      </c>
      <c r="Q15" s="5">
        <v>40</v>
      </c>
      <c r="R15" s="4" t="s">
        <v>14</v>
      </c>
      <c r="S15">
        <v>395</v>
      </c>
      <c r="T15"/>
      <c r="U15" s="4" t="b">
        <f>Merge1[[#This Row],[Table2.WinsLosses]]=Merge1[[#This Row],[WinsLosses]]</f>
        <v>1</v>
      </c>
      <c r="V15" s="4" t="b">
        <f>Merge1[[#This Row],[Table2.WinsLosses]]&lt;=Merge1[[#This Row],[WinsLosses]]</f>
        <v>1</v>
      </c>
    </row>
    <row r="16" spans="1:25" hidden="1" x14ac:dyDescent="0.3">
      <c r="A16" s="4" t="s">
        <v>12</v>
      </c>
      <c r="B16" s="4" t="s">
        <v>128</v>
      </c>
      <c r="C16" s="4" t="s">
        <v>129</v>
      </c>
      <c r="D16" s="4">
        <v>1.19</v>
      </c>
      <c r="E16" s="4">
        <v>1.635758909310008</v>
      </c>
      <c r="F16" s="4">
        <v>4.6500000000000004</v>
      </c>
      <c r="G16" s="4">
        <v>2.5729232974262279</v>
      </c>
      <c r="H16" s="4" t="str">
        <f>" - "&amp;Merge1[[#This Row],[Elo_Fav]]&amp;": $"&amp;Merge1[[#This Row],[Elo_Fav_Odds]]</f>
        <v xml:space="preserve"> - Ugo Humbert: $1.19</v>
      </c>
      <c r="I16" s="5">
        <v>40</v>
      </c>
      <c r="J16" s="4">
        <v>40</v>
      </c>
      <c r="K16" s="5">
        <v>1.2</v>
      </c>
      <c r="L16" s="4" t="s">
        <v>13</v>
      </c>
      <c r="M16" s="4" t="s">
        <v>12</v>
      </c>
      <c r="N16" s="5">
        <v>114</v>
      </c>
      <c r="O16" s="5">
        <v>1.2</v>
      </c>
      <c r="P16" s="5">
        <v>0.96</v>
      </c>
      <c r="Q16" s="5">
        <v>60</v>
      </c>
      <c r="R16" s="4" t="s">
        <v>13</v>
      </c>
      <c r="S16">
        <v>1296</v>
      </c>
      <c r="T16">
        <v>333.99999999999989</v>
      </c>
      <c r="U16" s="4" t="b">
        <f>Merge1[[#This Row],[Table2.WinsLosses]]=Merge1[[#This Row],[WinsLosses]]</f>
        <v>0</v>
      </c>
      <c r="V16" s="4" t="b">
        <f>Merge1[[#This Row],[Table2.WinsLosses]]&lt;=Merge1[[#This Row],[WinsLosses]]</f>
        <v>0</v>
      </c>
    </row>
    <row r="17" spans="1:25" s="3" customFormat="1" hidden="1" x14ac:dyDescent="0.3">
      <c r="A17" s="4" t="s">
        <v>12</v>
      </c>
      <c r="B17" s="4" t="s">
        <v>109</v>
      </c>
      <c r="C17" s="4" t="s">
        <v>116</v>
      </c>
      <c r="D17" s="4">
        <v>1.44</v>
      </c>
      <c r="E17" s="4">
        <v>1.5027888117406509</v>
      </c>
      <c r="F17" s="4">
        <v>2.61</v>
      </c>
      <c r="G17" s="4">
        <v>2.9889066276912719</v>
      </c>
      <c r="H17" s="4" t="str">
        <f>" - "&amp;Merge1[[#This Row],[Elo_Fav]]&amp;": $"&amp;Merge1[[#This Row],[Elo_Fav_Odds]]</f>
        <v xml:space="preserve"> - Adrian Andreev: $1.44</v>
      </c>
      <c r="I17" s="5">
        <v>34</v>
      </c>
      <c r="J17" s="4">
        <v>30</v>
      </c>
      <c r="K17" s="5">
        <v>1.5</v>
      </c>
      <c r="L17" s="4" t="s">
        <v>13</v>
      </c>
      <c r="M17" s="4" t="s">
        <v>12</v>
      </c>
      <c r="N17" s="5">
        <v>19</v>
      </c>
      <c r="O17" s="5">
        <v>1.5</v>
      </c>
      <c r="P17" s="5">
        <v>0.95</v>
      </c>
      <c r="Q17" s="5">
        <v>70</v>
      </c>
      <c r="R17" s="4" t="s">
        <v>13</v>
      </c>
      <c r="S17">
        <v>712</v>
      </c>
      <c r="T17"/>
      <c r="U17" s="4" t="b">
        <f>Merge1[[#This Row],[Table2.WinsLosses]]=Merge1[[#This Row],[WinsLosses]]</f>
        <v>0</v>
      </c>
      <c r="V17" s="4" t="b">
        <f>Merge1[[#This Row],[Table2.WinsLosses]]&lt;=Merge1[[#This Row],[WinsLosses]]</f>
        <v>0</v>
      </c>
      <c r="Y17"/>
    </row>
    <row r="18" spans="1:25" customFormat="1" hidden="1" x14ac:dyDescent="0.3">
      <c r="A18" s="4" t="s">
        <v>12</v>
      </c>
      <c r="B18" s="4" t="s">
        <v>154</v>
      </c>
      <c r="C18" s="4" t="s">
        <v>155</v>
      </c>
      <c r="D18" s="4">
        <v>1.49</v>
      </c>
      <c r="E18" s="4">
        <v>1.507431331503539</v>
      </c>
      <c r="F18" s="4">
        <v>2.48</v>
      </c>
      <c r="G18" s="4">
        <v>2.9707100013650338</v>
      </c>
      <c r="H18" s="4" t="str">
        <f>" - "&amp;Merge1[[#This Row],[Elo_Fav]]&amp;": $"&amp;Merge1[[#This Row],[Elo_Fav_Odds]]</f>
        <v xml:space="preserve"> - Sebastian Ofner: $1.49</v>
      </c>
      <c r="I18" s="5">
        <v>49</v>
      </c>
      <c r="J18" s="4">
        <v>40</v>
      </c>
      <c r="K18" s="5">
        <v>1.5</v>
      </c>
      <c r="L18" s="4" t="s">
        <v>13</v>
      </c>
      <c r="M18" s="4" t="s">
        <v>12</v>
      </c>
      <c r="N18" s="5">
        <v>19</v>
      </c>
      <c r="O18" s="5">
        <v>1.5</v>
      </c>
      <c r="P18" s="5">
        <v>0.95</v>
      </c>
      <c r="Q18" s="5">
        <v>70</v>
      </c>
      <c r="R18" s="4" t="s">
        <v>13</v>
      </c>
      <c r="S18">
        <v>712</v>
      </c>
      <c r="U18" s="4" t="b">
        <f>Merge1[[#This Row],[Table2.WinsLosses]]=Merge1[[#This Row],[WinsLosses]]</f>
        <v>0</v>
      </c>
      <c r="V18" s="4" t="b">
        <f>Merge1[[#This Row],[Table2.WinsLosses]]&lt;=Merge1[[#This Row],[WinsLosses]]</f>
        <v>0</v>
      </c>
    </row>
    <row r="19" spans="1:25" customFormat="1" hidden="1" x14ac:dyDescent="0.3">
      <c r="A19" s="4" t="s">
        <v>12</v>
      </c>
      <c r="B19" s="4" t="s">
        <v>54</v>
      </c>
      <c r="C19" s="4" t="s">
        <v>106</v>
      </c>
      <c r="D19" s="4">
        <v>1.25</v>
      </c>
      <c r="E19" s="4">
        <v>1.2365902052880819</v>
      </c>
      <c r="F19" s="4">
        <v>3.6</v>
      </c>
      <c r="G19" s="4">
        <v>5.226717664758608</v>
      </c>
      <c r="H19" s="4" t="str">
        <f>" - "&amp;Merge1[[#This Row],[Elo_Fav]]&amp;": $"&amp;Merge1[[#This Row],[Elo_Fav_Odds]]</f>
        <v xml:space="preserve"> - Matteo Gigante: $1.25</v>
      </c>
      <c r="I19" s="5">
        <v>31</v>
      </c>
      <c r="J19" s="4">
        <v>30</v>
      </c>
      <c r="K19" s="5">
        <v>1.3</v>
      </c>
      <c r="L19" s="4" t="s">
        <v>14</v>
      </c>
      <c r="M19" s="4" t="s">
        <v>12</v>
      </c>
      <c r="N19" s="5">
        <v>41</v>
      </c>
      <c r="O19" s="5">
        <v>1.3</v>
      </c>
      <c r="P19" s="5">
        <v>0.95</v>
      </c>
      <c r="Q19" s="5">
        <v>50</v>
      </c>
      <c r="R19" s="4" t="s">
        <v>14</v>
      </c>
      <c r="S19">
        <v>778</v>
      </c>
      <c r="T19">
        <v>156</v>
      </c>
      <c r="U19" s="4" t="b">
        <f>Merge1[[#This Row],[Table2.WinsLosses]]=Merge1[[#This Row],[WinsLosses]]</f>
        <v>0</v>
      </c>
      <c r="V19" s="4" t="b">
        <f>Merge1[[#This Row],[Table2.WinsLosses]]&lt;=Merge1[[#This Row],[WinsLosses]]</f>
        <v>0</v>
      </c>
    </row>
    <row r="20" spans="1:25" customFormat="1" hidden="1" x14ac:dyDescent="0.3">
      <c r="A20" s="4" t="s">
        <v>11</v>
      </c>
      <c r="B20" s="4" t="s">
        <v>178</v>
      </c>
      <c r="C20" s="4" t="s">
        <v>179</v>
      </c>
      <c r="D20" s="4">
        <v>2.2799999999999998</v>
      </c>
      <c r="E20" s="4">
        <v>1.8260683521620771</v>
      </c>
      <c r="F20" s="4">
        <v>1.61</v>
      </c>
      <c r="G20" s="4">
        <v>2.2105535787476791</v>
      </c>
      <c r="H20" s="4" t="str">
        <f>" - "&amp;Merge1[[#This Row],[Elo_Fav]]&amp;": $"&amp;Merge1[[#This Row],[Elo_Fav_Odds]]</f>
        <v xml:space="preserve"> - Anna Kalinskaya: $2.28</v>
      </c>
      <c r="I20" s="5">
        <v>44</v>
      </c>
      <c r="J20" s="4">
        <v>40</v>
      </c>
      <c r="K20" s="5">
        <v>2.2999999999999998</v>
      </c>
      <c r="L20" s="4" t="s">
        <v>14</v>
      </c>
      <c r="M20" s="4" t="s">
        <v>11</v>
      </c>
      <c r="N20" s="5">
        <v>36</v>
      </c>
      <c r="O20" s="5">
        <v>2.2999999999999998</v>
      </c>
      <c r="P20" s="5">
        <v>0.44</v>
      </c>
      <c r="Q20" s="5">
        <v>20</v>
      </c>
      <c r="R20" s="4" t="s">
        <v>14</v>
      </c>
      <c r="S20">
        <v>24.999999999999972</v>
      </c>
      <c r="T20">
        <v>129.99999999999989</v>
      </c>
      <c r="U20" s="4" t="b">
        <f>Merge1[[#This Row],[Table2.WinsLosses]]=Merge1[[#This Row],[WinsLosses]]</f>
        <v>0</v>
      </c>
      <c r="V20" s="4" t="b">
        <f>Merge1[[#This Row],[Table2.WinsLosses]]&lt;=Merge1[[#This Row],[WinsLosses]]</f>
        <v>1</v>
      </c>
    </row>
    <row r="21" spans="1:25" customFormat="1" x14ac:dyDescent="0.3">
      <c r="A21" s="4" t="s">
        <v>12</v>
      </c>
      <c r="B21" s="7" t="s">
        <v>119</v>
      </c>
      <c r="C21" s="4" t="s">
        <v>120</v>
      </c>
      <c r="D21" s="4">
        <v>2.2400000000000002</v>
      </c>
      <c r="E21" s="4">
        <v>1.881026749388524</v>
      </c>
      <c r="F21" s="4">
        <v>1.57</v>
      </c>
      <c r="G21" s="4">
        <v>2.1350393171308921</v>
      </c>
      <c r="H21" s="4" t="str">
        <f>" - "&amp;Merge1[[#This Row],[Elo_Fav]]&amp;": $"&amp;Merge1[[#This Row],[Elo_Fav_Odds]]</f>
        <v xml:space="preserve"> - Johan Nikles: $2.24</v>
      </c>
      <c r="I21" s="5">
        <v>37</v>
      </c>
      <c r="J21" s="4">
        <v>30</v>
      </c>
      <c r="K21" s="5">
        <v>2.2999999999999998</v>
      </c>
      <c r="L21" s="4" t="s">
        <v>14</v>
      </c>
      <c r="M21" s="4" t="s">
        <v>12</v>
      </c>
      <c r="N21" s="5">
        <v>131</v>
      </c>
      <c r="O21" s="5">
        <v>2.2999999999999998</v>
      </c>
      <c r="P21" s="5">
        <v>0.5</v>
      </c>
      <c r="Q21" s="5">
        <v>30</v>
      </c>
      <c r="R21" s="4" t="s">
        <v>14</v>
      </c>
      <c r="S21">
        <v>1577</v>
      </c>
      <c r="T21">
        <v>357.99999999999989</v>
      </c>
      <c r="U21" s="4" t="b">
        <f>Merge1[[#This Row],[Table2.WinsLosses]]=Merge1[[#This Row],[WinsLosses]]</f>
        <v>1</v>
      </c>
      <c r="V21" s="4" t="b">
        <f>Merge1[[#This Row],[Table2.WinsLosses]]&lt;=Merge1[[#This Row],[WinsLosses]]</f>
        <v>1</v>
      </c>
    </row>
    <row r="22" spans="1:25" hidden="1" x14ac:dyDescent="0.3">
      <c r="A22" s="4" t="s">
        <v>12</v>
      </c>
      <c r="B22" s="4" t="s">
        <v>119</v>
      </c>
      <c r="C22" s="4" t="s">
        <v>120</v>
      </c>
      <c r="D22" s="4">
        <v>2.2400000000000002</v>
      </c>
      <c r="E22" s="4">
        <v>1.881026749388524</v>
      </c>
      <c r="F22" s="4">
        <v>1.57</v>
      </c>
      <c r="G22" s="4">
        <v>2.1350393171308921</v>
      </c>
      <c r="H22" s="4" t="str">
        <f>" - "&amp;Merge1[[#This Row],[Elo_Fav]]&amp;": $"&amp;Merge1[[#This Row],[Elo_Fav_Odds]]</f>
        <v xml:space="preserve"> - Johan Nikles: $2.24</v>
      </c>
      <c r="I22" s="5">
        <v>37</v>
      </c>
      <c r="J22" s="4">
        <v>30</v>
      </c>
      <c r="K22" s="5">
        <v>2.2999999999999998</v>
      </c>
      <c r="L22" s="4" t="s">
        <v>14</v>
      </c>
      <c r="M22" s="4" t="s">
        <v>12</v>
      </c>
      <c r="N22" s="5">
        <v>161</v>
      </c>
      <c r="O22" s="5">
        <v>2.2999999999999998</v>
      </c>
      <c r="P22" s="5">
        <v>0.46</v>
      </c>
      <c r="Q22" s="5">
        <v>20</v>
      </c>
      <c r="R22" s="4" t="s">
        <v>14</v>
      </c>
      <c r="S22">
        <v>599</v>
      </c>
      <c r="T22">
        <v>410</v>
      </c>
      <c r="U22" s="4" t="b">
        <f>Merge1[[#This Row],[Table2.WinsLosses]]=Merge1[[#This Row],[WinsLosses]]</f>
        <v>0</v>
      </c>
      <c r="V22" s="4" t="b">
        <f>Merge1[[#This Row],[Table2.WinsLosses]]&lt;=Merge1[[#This Row],[WinsLosses]]</f>
        <v>1</v>
      </c>
    </row>
    <row r="23" spans="1:25" hidden="1" x14ac:dyDescent="0.3">
      <c r="A23" s="4" t="s">
        <v>12</v>
      </c>
      <c r="B23" s="4" t="s">
        <v>128</v>
      </c>
      <c r="C23" s="4" t="s">
        <v>129</v>
      </c>
      <c r="D23" s="4">
        <v>1.19</v>
      </c>
      <c r="E23" s="4">
        <v>1.635758909310008</v>
      </c>
      <c r="F23" s="4">
        <v>4.6500000000000004</v>
      </c>
      <c r="G23" s="4">
        <v>2.5729232974262279</v>
      </c>
      <c r="H23" s="4" t="str">
        <f>" - "&amp;Merge1[[#This Row],[Elo_Fav]]&amp;": $"&amp;Merge1[[#This Row],[Elo_Fav_Odds]]</f>
        <v xml:space="preserve"> - Ugo Humbert: $1.19</v>
      </c>
      <c r="I23" s="5">
        <v>40</v>
      </c>
      <c r="J23" s="4">
        <v>40</v>
      </c>
      <c r="K23" s="5">
        <v>1.2</v>
      </c>
      <c r="L23" s="4" t="s">
        <v>13</v>
      </c>
      <c r="M23" s="4" t="s">
        <v>12</v>
      </c>
      <c r="N23" s="5">
        <v>207</v>
      </c>
      <c r="O23" s="5">
        <v>1.2</v>
      </c>
      <c r="P23" s="5">
        <v>0.94</v>
      </c>
      <c r="Q23" s="5">
        <v>50</v>
      </c>
      <c r="R23" s="4" t="s">
        <v>13</v>
      </c>
      <c r="S23">
        <v>1684</v>
      </c>
      <c r="T23">
        <v>215.9999999999998</v>
      </c>
      <c r="U23" s="4" t="b">
        <f>Merge1[[#This Row],[Table2.WinsLosses]]=Merge1[[#This Row],[WinsLosses]]</f>
        <v>0</v>
      </c>
      <c r="V23" s="4" t="b">
        <f>Merge1[[#This Row],[Table2.WinsLosses]]&lt;=Merge1[[#This Row],[WinsLosses]]</f>
        <v>0</v>
      </c>
    </row>
    <row r="24" spans="1:25" s="3" customFormat="1" hidden="1" x14ac:dyDescent="0.3">
      <c r="A24" s="4" t="s">
        <v>12</v>
      </c>
      <c r="B24" s="4" t="s">
        <v>139</v>
      </c>
      <c r="C24" s="4" t="s">
        <v>140</v>
      </c>
      <c r="D24" s="4">
        <v>1.33</v>
      </c>
      <c r="E24" s="4">
        <v>1.2447289672515289</v>
      </c>
      <c r="F24" s="4">
        <v>3.04</v>
      </c>
      <c r="G24" s="4">
        <v>5.0861529847924167</v>
      </c>
      <c r="H24" s="4" t="str">
        <f>" - "&amp;Merge1[[#This Row],[Elo_Fav]]&amp;": $"&amp;Merge1[[#This Row],[Elo_Fav_Odds]]</f>
        <v xml:space="preserve"> - Matheus Pucinelli De Almeida: $1.33</v>
      </c>
      <c r="I24" s="5">
        <v>37</v>
      </c>
      <c r="J24" s="4">
        <v>30</v>
      </c>
      <c r="K24" s="5">
        <v>1.4</v>
      </c>
      <c r="L24" s="4" t="s">
        <v>14</v>
      </c>
      <c r="M24" s="4" t="s">
        <v>12</v>
      </c>
      <c r="N24" s="5">
        <v>30</v>
      </c>
      <c r="O24" s="5">
        <v>1.4</v>
      </c>
      <c r="P24" s="5">
        <v>0.93</v>
      </c>
      <c r="Q24" s="5">
        <v>60</v>
      </c>
      <c r="R24" s="4" t="s">
        <v>14</v>
      </c>
      <c r="S24">
        <v>780</v>
      </c>
      <c r="T24"/>
      <c r="U24" s="4" t="b">
        <f>Merge1[[#This Row],[Table2.WinsLosses]]=Merge1[[#This Row],[WinsLosses]]</f>
        <v>0</v>
      </c>
      <c r="V24" s="4" t="b">
        <f>Merge1[[#This Row],[Table2.WinsLosses]]&lt;=Merge1[[#This Row],[WinsLosses]]</f>
        <v>0</v>
      </c>
      <c r="Y24"/>
    </row>
    <row r="25" spans="1:25" customFormat="1" hidden="1" x14ac:dyDescent="0.3">
      <c r="A25" s="4" t="s">
        <v>12</v>
      </c>
      <c r="B25" s="4" t="s">
        <v>139</v>
      </c>
      <c r="C25" s="4" t="s">
        <v>140</v>
      </c>
      <c r="D25" s="4">
        <v>1.33</v>
      </c>
      <c r="E25" s="4">
        <v>1.2447289672515289</v>
      </c>
      <c r="F25" s="4">
        <v>3.04</v>
      </c>
      <c r="G25" s="4">
        <v>5.0861529847924167</v>
      </c>
      <c r="H25" s="4" t="str">
        <f>" - "&amp;Merge1[[#This Row],[Elo_Fav]]&amp;": $"&amp;Merge1[[#This Row],[Elo_Fav_Odds]]</f>
        <v xml:space="preserve"> - Matheus Pucinelli De Almeida: $1.33</v>
      </c>
      <c r="I25" s="5">
        <v>37</v>
      </c>
      <c r="J25" s="4">
        <v>30</v>
      </c>
      <c r="K25" s="5">
        <v>1.4</v>
      </c>
      <c r="L25" s="4" t="s">
        <v>14</v>
      </c>
      <c r="M25" s="4" t="s">
        <v>12</v>
      </c>
      <c r="N25" s="5">
        <v>15</v>
      </c>
      <c r="O25" s="5">
        <v>1.4</v>
      </c>
      <c r="P25" s="5">
        <v>0.93</v>
      </c>
      <c r="Q25" s="5">
        <v>70</v>
      </c>
      <c r="R25" s="4" t="s">
        <v>14</v>
      </c>
      <c r="S25">
        <v>383</v>
      </c>
      <c r="U25" s="4" t="b">
        <f>Merge1[[#This Row],[Table2.WinsLosses]]=Merge1[[#This Row],[WinsLosses]]</f>
        <v>0</v>
      </c>
      <c r="V25" s="4" t="b">
        <f>Merge1[[#This Row],[Table2.WinsLosses]]&lt;=Merge1[[#This Row],[WinsLosses]]</f>
        <v>0</v>
      </c>
    </row>
    <row r="26" spans="1:25" customFormat="1" hidden="1" x14ac:dyDescent="0.3">
      <c r="A26" s="4" t="s">
        <v>11</v>
      </c>
      <c r="B26" s="4" t="s">
        <v>94</v>
      </c>
      <c r="C26" s="4" t="s">
        <v>130</v>
      </c>
      <c r="D26" s="4">
        <v>1.21</v>
      </c>
      <c r="E26" s="4">
        <v>1.3803272731938769</v>
      </c>
      <c r="F26" s="4">
        <v>4.3600000000000003</v>
      </c>
      <c r="G26" s="4">
        <v>3.6293144627843641</v>
      </c>
      <c r="H26" s="4" t="str">
        <f>" - "&amp;Merge1[[#This Row],[Elo_Fav]]&amp;": $"&amp;Merge1[[#This Row],[Elo_Fav_Odds]]</f>
        <v xml:space="preserve"> - Bernarda Pera: $1.21</v>
      </c>
      <c r="I26" s="5">
        <v>33</v>
      </c>
      <c r="J26" s="4">
        <v>30</v>
      </c>
      <c r="K26" s="5">
        <v>1.3</v>
      </c>
      <c r="L26" s="4" t="s">
        <v>13</v>
      </c>
      <c r="M26" s="4" t="s">
        <v>11</v>
      </c>
      <c r="N26" s="5">
        <v>72</v>
      </c>
      <c r="O26" s="5">
        <v>1.3</v>
      </c>
      <c r="P26" s="5">
        <v>0.92</v>
      </c>
      <c r="Q26" s="5">
        <v>40</v>
      </c>
      <c r="R26" s="4" t="s">
        <v>13</v>
      </c>
      <c r="S26">
        <v>1014</v>
      </c>
      <c r="T26">
        <v>165</v>
      </c>
      <c r="U26" s="4" t="b">
        <f>Merge1[[#This Row],[Table2.WinsLosses]]=Merge1[[#This Row],[WinsLosses]]</f>
        <v>0</v>
      </c>
      <c r="V26" s="4" t="b">
        <f>Merge1[[#This Row],[Table2.WinsLosses]]&lt;=Merge1[[#This Row],[WinsLosses]]</f>
        <v>0</v>
      </c>
    </row>
    <row r="27" spans="1:25" hidden="1" x14ac:dyDescent="0.3">
      <c r="A27" s="4" t="s">
        <v>12</v>
      </c>
      <c r="B27" s="4" t="s">
        <v>33</v>
      </c>
      <c r="C27" s="4" t="s">
        <v>133</v>
      </c>
      <c r="D27" s="4">
        <v>1.23</v>
      </c>
      <c r="E27" s="4">
        <v>1.585875486058193</v>
      </c>
      <c r="F27" s="4">
        <v>3.87</v>
      </c>
      <c r="G27" s="4">
        <v>2.7068473144832579</v>
      </c>
      <c r="H27" s="4" t="str">
        <f>" - "&amp;Merge1[[#This Row],[Elo_Fav]]&amp;": $"&amp;Merge1[[#This Row],[Elo_Fav_Odds]]</f>
        <v xml:space="preserve"> - Taro Daniel: $1.23</v>
      </c>
      <c r="I27" s="5">
        <v>59</v>
      </c>
      <c r="J27" s="4">
        <v>50</v>
      </c>
      <c r="K27" s="5">
        <v>1.3</v>
      </c>
      <c r="L27" s="4" t="s">
        <v>13</v>
      </c>
      <c r="M27" s="4" t="s">
        <v>12</v>
      </c>
      <c r="N27" s="5">
        <v>110</v>
      </c>
      <c r="O27" s="5">
        <v>1.3</v>
      </c>
      <c r="P27" s="5">
        <v>0.92</v>
      </c>
      <c r="Q27" s="5">
        <v>60</v>
      </c>
      <c r="R27" s="4" t="s">
        <v>13</v>
      </c>
      <c r="S27">
        <v>1616</v>
      </c>
      <c r="T27">
        <v>272</v>
      </c>
      <c r="U27" s="4" t="b">
        <f>Merge1[[#This Row],[Table2.WinsLosses]]=Merge1[[#This Row],[WinsLosses]]</f>
        <v>0</v>
      </c>
      <c r="V27" s="4" t="b">
        <f>Merge1[[#This Row],[Table2.WinsLosses]]&lt;=Merge1[[#This Row],[WinsLosses]]</f>
        <v>0</v>
      </c>
    </row>
    <row r="28" spans="1:25" hidden="1" x14ac:dyDescent="0.3">
      <c r="A28" s="4" t="s">
        <v>12</v>
      </c>
      <c r="B28" s="4" t="s">
        <v>134</v>
      </c>
      <c r="C28" s="4" t="s">
        <v>135</v>
      </c>
      <c r="D28" s="4">
        <v>1.25</v>
      </c>
      <c r="E28" s="4">
        <v>1.7702461919144199</v>
      </c>
      <c r="F28" s="4">
        <v>3.67</v>
      </c>
      <c r="G28" s="4">
        <v>2.2982861979681251</v>
      </c>
      <c r="H28" s="4" t="str">
        <f>" - "&amp;Merge1[[#This Row],[Elo_Fav]]&amp;": $"&amp;Merge1[[#This Row],[Elo_Fav_Odds]]</f>
        <v xml:space="preserve"> - Oleksii Krutykh: $1.25</v>
      </c>
      <c r="I28" s="5">
        <v>29</v>
      </c>
      <c r="J28" s="4">
        <v>20</v>
      </c>
      <c r="K28" s="5">
        <v>1.3</v>
      </c>
      <c r="L28" s="4" t="s">
        <v>13</v>
      </c>
      <c r="M28" s="4" t="s">
        <v>12</v>
      </c>
      <c r="N28" s="5">
        <v>110</v>
      </c>
      <c r="O28" s="5">
        <v>1.3</v>
      </c>
      <c r="P28" s="5">
        <v>0.92</v>
      </c>
      <c r="Q28" s="5">
        <v>60</v>
      </c>
      <c r="R28" s="4" t="s">
        <v>13</v>
      </c>
      <c r="S28" s="5">
        <v>1616</v>
      </c>
      <c r="T28" s="5">
        <v>272</v>
      </c>
      <c r="U28" s="4" t="b">
        <f>Merge1[[#This Row],[Table2.WinsLosses]]=Merge1[[#This Row],[WinsLosses]]</f>
        <v>0</v>
      </c>
      <c r="V28" s="4" t="b">
        <f>Merge1[[#This Row],[Table2.WinsLosses]]&lt;=Merge1[[#This Row],[WinsLosses]]</f>
        <v>0</v>
      </c>
    </row>
    <row r="29" spans="1:25" hidden="1" x14ac:dyDescent="0.3">
      <c r="A29" s="4" t="s">
        <v>12</v>
      </c>
      <c r="B29" s="4" t="s">
        <v>57</v>
      </c>
      <c r="C29" s="4" t="s">
        <v>136</v>
      </c>
      <c r="D29" s="4">
        <v>1.27</v>
      </c>
      <c r="E29" s="4">
        <v>1.5464943975136971</v>
      </c>
      <c r="F29" s="4">
        <v>3.5</v>
      </c>
      <c r="G29" s="4">
        <v>2.8298449253085649</v>
      </c>
      <c r="H29" s="4" t="str">
        <f>" - "&amp;Merge1[[#This Row],[Elo_Fav]]&amp;": $"&amp;Merge1[[#This Row],[Elo_Fav_Odds]]</f>
        <v xml:space="preserve"> - Roberto Carballes Baena: $1.27</v>
      </c>
      <c r="I29" s="5">
        <v>58</v>
      </c>
      <c r="J29" s="4">
        <v>50</v>
      </c>
      <c r="K29" s="5">
        <v>1.3</v>
      </c>
      <c r="L29" s="4" t="s">
        <v>13</v>
      </c>
      <c r="M29" s="4" t="s">
        <v>12</v>
      </c>
      <c r="N29" s="5">
        <v>110</v>
      </c>
      <c r="O29" s="5">
        <v>1.3</v>
      </c>
      <c r="P29" s="5">
        <v>0.92</v>
      </c>
      <c r="Q29" s="5">
        <v>60</v>
      </c>
      <c r="R29" s="4" t="s">
        <v>13</v>
      </c>
      <c r="S29">
        <v>1616</v>
      </c>
      <c r="T29">
        <v>272</v>
      </c>
      <c r="U29" s="4" t="b">
        <f>Merge1[[#This Row],[Table2.WinsLosses]]=Merge1[[#This Row],[WinsLosses]]</f>
        <v>0</v>
      </c>
      <c r="V29" s="4" t="b">
        <f>Merge1[[#This Row],[Table2.WinsLosses]]&lt;=Merge1[[#This Row],[WinsLosses]]</f>
        <v>0</v>
      </c>
    </row>
    <row r="30" spans="1:25" customFormat="1" x14ac:dyDescent="0.3">
      <c r="A30" s="4" t="s">
        <v>12</v>
      </c>
      <c r="B30" s="8" t="s">
        <v>176</v>
      </c>
      <c r="C30" s="4" t="s">
        <v>177</v>
      </c>
      <c r="D30" s="4">
        <v>2.1</v>
      </c>
      <c r="E30" s="4">
        <v>1.4521001887544731</v>
      </c>
      <c r="F30" s="4">
        <v>1.73</v>
      </c>
      <c r="G30" s="4">
        <v>3.2118990986378049</v>
      </c>
      <c r="H30" s="4" t="str">
        <f>" - "&amp;Merge1[[#This Row],[Elo_Fav]]&amp;": $"&amp;Merge1[[#This Row],[Elo_Fav_Odds]]</f>
        <v xml:space="preserve"> - Jason Kubler: $2.1</v>
      </c>
      <c r="I30" s="5">
        <v>44</v>
      </c>
      <c r="J30" s="4">
        <v>40</v>
      </c>
      <c r="K30" s="5">
        <v>2.1</v>
      </c>
      <c r="L30" s="4" t="s">
        <v>14</v>
      </c>
      <c r="M30" s="4" t="s">
        <v>12</v>
      </c>
      <c r="N30" s="5">
        <v>90</v>
      </c>
      <c r="O30" s="5">
        <v>2.1</v>
      </c>
      <c r="P30" s="5">
        <v>0.66</v>
      </c>
      <c r="Q30" s="5">
        <v>40</v>
      </c>
      <c r="R30" s="4" t="s">
        <v>14</v>
      </c>
      <c r="S30">
        <v>3129</v>
      </c>
      <c r="T30">
        <v>449.99999999999989</v>
      </c>
      <c r="U30" s="4" t="b">
        <f>Merge1[[#This Row],[Table2.WinsLosses]]=Merge1[[#This Row],[WinsLosses]]</f>
        <v>1</v>
      </c>
      <c r="V30" s="4" t="b">
        <f>Merge1[[#This Row],[Table2.WinsLosses]]&lt;=Merge1[[#This Row],[WinsLosses]]</f>
        <v>1</v>
      </c>
    </row>
    <row r="31" spans="1:25" hidden="1" x14ac:dyDescent="0.3">
      <c r="A31" s="4" t="s">
        <v>12</v>
      </c>
      <c r="B31" s="4" t="s">
        <v>128</v>
      </c>
      <c r="C31" s="4" t="s">
        <v>129</v>
      </c>
      <c r="D31" s="4">
        <v>1.19</v>
      </c>
      <c r="E31" s="4">
        <v>1.635758909310008</v>
      </c>
      <c r="F31" s="4">
        <v>4.6500000000000004</v>
      </c>
      <c r="G31" s="4">
        <v>2.5729232974262279</v>
      </c>
      <c r="H31" s="4" t="str">
        <f>" - "&amp;Merge1[[#This Row],[Elo_Fav]]&amp;": $"&amp;Merge1[[#This Row],[Elo_Fav_Odds]]</f>
        <v xml:space="preserve"> - Ugo Humbert: $1.19</v>
      </c>
      <c r="I31" s="5">
        <v>40</v>
      </c>
      <c r="J31" s="4">
        <v>40</v>
      </c>
      <c r="K31" s="5">
        <v>1.2</v>
      </c>
      <c r="L31" s="4" t="s">
        <v>13</v>
      </c>
      <c r="M31" s="4" t="s">
        <v>12</v>
      </c>
      <c r="N31" s="5">
        <v>52</v>
      </c>
      <c r="O31" s="5">
        <v>1.2</v>
      </c>
      <c r="P31" s="5">
        <v>0.92</v>
      </c>
      <c r="Q31" s="5">
        <v>70</v>
      </c>
      <c r="R31" s="4" t="s">
        <v>13</v>
      </c>
      <c r="S31">
        <v>316.99999999999989</v>
      </c>
      <c r="T31"/>
      <c r="U31" s="4" t="b">
        <f>Merge1[[#This Row],[Table2.WinsLosses]]=Merge1[[#This Row],[WinsLosses]]</f>
        <v>0</v>
      </c>
      <c r="V31" s="4" t="b">
        <f>Merge1[[#This Row],[Table2.WinsLosses]]&lt;=Merge1[[#This Row],[WinsLosses]]</f>
        <v>0</v>
      </c>
    </row>
    <row r="32" spans="1:25" hidden="1" x14ac:dyDescent="0.3">
      <c r="A32" s="4" t="s">
        <v>11</v>
      </c>
      <c r="B32" s="4" t="s">
        <v>94</v>
      </c>
      <c r="C32" s="4" t="s">
        <v>130</v>
      </c>
      <c r="D32" s="4">
        <v>1.21</v>
      </c>
      <c r="E32" s="4">
        <v>1.3803272731938769</v>
      </c>
      <c r="F32" s="4">
        <v>4.3600000000000003</v>
      </c>
      <c r="G32" s="4">
        <v>3.6293144627843641</v>
      </c>
      <c r="H32" s="4" t="str">
        <f>" - "&amp;Merge1[[#This Row],[Elo_Fav]]&amp;": $"&amp;Merge1[[#This Row],[Elo_Fav_Odds]]</f>
        <v xml:space="preserve"> - Bernarda Pera: $1.21</v>
      </c>
      <c r="I32" s="5">
        <v>33</v>
      </c>
      <c r="J32" s="4">
        <v>30</v>
      </c>
      <c r="K32" s="5">
        <v>1.3</v>
      </c>
      <c r="L32" s="4" t="s">
        <v>13</v>
      </c>
      <c r="M32" s="4" t="s">
        <v>11</v>
      </c>
      <c r="N32" s="5">
        <v>33</v>
      </c>
      <c r="O32" s="5">
        <v>1.3</v>
      </c>
      <c r="P32" s="5">
        <v>0.91</v>
      </c>
      <c r="Q32" s="5">
        <v>50</v>
      </c>
      <c r="R32" s="4" t="s">
        <v>13</v>
      </c>
      <c r="S32">
        <v>418</v>
      </c>
      <c r="T32"/>
      <c r="U32" s="4" t="b">
        <f>Merge1[[#This Row],[Table2.WinsLosses]]=Merge1[[#This Row],[WinsLosses]]</f>
        <v>0</v>
      </c>
      <c r="V32" s="4" t="b">
        <f>Merge1[[#This Row],[Table2.WinsLosses]]&lt;=Merge1[[#This Row],[WinsLosses]]</f>
        <v>0</v>
      </c>
    </row>
    <row r="33" spans="1:25" customFormat="1" hidden="1" x14ac:dyDescent="0.3">
      <c r="A33" s="4" t="s">
        <v>12</v>
      </c>
      <c r="B33" s="4" t="s">
        <v>54</v>
      </c>
      <c r="C33" s="4" t="s">
        <v>106</v>
      </c>
      <c r="D33" s="4">
        <v>1.25</v>
      </c>
      <c r="E33" s="4">
        <v>1.2365902052880819</v>
      </c>
      <c r="F33" s="4">
        <v>3.6</v>
      </c>
      <c r="G33" s="4">
        <v>5.226717664758608</v>
      </c>
      <c r="H33" s="4" t="str">
        <f>" - "&amp;Merge1[[#This Row],[Elo_Fav]]&amp;": $"&amp;Merge1[[#This Row],[Elo_Fav_Odds]]</f>
        <v xml:space="preserve"> - Matteo Gigante: $1.25</v>
      </c>
      <c r="I33" s="5">
        <v>31</v>
      </c>
      <c r="J33" s="4">
        <v>30</v>
      </c>
      <c r="K33" s="5">
        <v>1.3</v>
      </c>
      <c r="L33" s="4" t="s">
        <v>14</v>
      </c>
      <c r="M33" s="4" t="s">
        <v>12</v>
      </c>
      <c r="N33" s="5">
        <v>68</v>
      </c>
      <c r="O33" s="5">
        <v>1.3</v>
      </c>
      <c r="P33" s="5">
        <v>0.91</v>
      </c>
      <c r="Q33" s="5">
        <v>40</v>
      </c>
      <c r="R33" s="4" t="s">
        <v>14</v>
      </c>
      <c r="S33" s="5">
        <v>973</v>
      </c>
      <c r="T33" s="5">
        <v>138</v>
      </c>
      <c r="U33" s="4" t="b">
        <f>Merge1[[#This Row],[Table2.WinsLosses]]=Merge1[[#This Row],[WinsLosses]]</f>
        <v>0</v>
      </c>
      <c r="V33" s="4" t="b">
        <f>Merge1[[#This Row],[Table2.WinsLosses]]&lt;=Merge1[[#This Row],[WinsLosses]]</f>
        <v>0</v>
      </c>
    </row>
    <row r="34" spans="1:25" s="3" customFormat="1" hidden="1" x14ac:dyDescent="0.3">
      <c r="A34" s="4" t="s">
        <v>12</v>
      </c>
      <c r="B34" s="4" t="s">
        <v>139</v>
      </c>
      <c r="C34" s="4" t="s">
        <v>140</v>
      </c>
      <c r="D34" s="4">
        <v>1.33</v>
      </c>
      <c r="E34" s="4">
        <v>1.2447289672515289</v>
      </c>
      <c r="F34" s="4">
        <v>3.04</v>
      </c>
      <c r="G34" s="4">
        <v>5.0861529847924167</v>
      </c>
      <c r="H34" s="4" t="str">
        <f>" - "&amp;Merge1[[#This Row],[Elo_Fav]]&amp;": $"&amp;Merge1[[#This Row],[Elo_Fav_Odds]]</f>
        <v xml:space="preserve"> - Matheus Pucinelli De Almeida: $1.33</v>
      </c>
      <c r="I34" s="5">
        <v>37</v>
      </c>
      <c r="J34" s="4">
        <v>30</v>
      </c>
      <c r="K34" s="5">
        <v>1.4</v>
      </c>
      <c r="L34" s="4" t="s">
        <v>14</v>
      </c>
      <c r="M34" s="4" t="s">
        <v>12</v>
      </c>
      <c r="N34" s="5">
        <v>54</v>
      </c>
      <c r="O34" s="5">
        <v>1.4</v>
      </c>
      <c r="P34" s="5">
        <v>0.91</v>
      </c>
      <c r="Q34" s="5">
        <v>50</v>
      </c>
      <c r="R34" s="4" t="s">
        <v>14</v>
      </c>
      <c r="S34" s="5">
        <v>1222</v>
      </c>
      <c r="T34" s="5">
        <v>191</v>
      </c>
      <c r="U34" s="4" t="b">
        <f>Merge1[[#This Row],[Table2.WinsLosses]]=Merge1[[#This Row],[WinsLosses]]</f>
        <v>0</v>
      </c>
      <c r="V34" s="4" t="b">
        <f>Merge1[[#This Row],[Table2.WinsLosses]]&lt;=Merge1[[#This Row],[WinsLosses]]</f>
        <v>0</v>
      </c>
      <c r="Y34"/>
    </row>
    <row r="35" spans="1:25" customFormat="1" hidden="1" x14ac:dyDescent="0.3">
      <c r="A35" s="4" t="s">
        <v>12</v>
      </c>
      <c r="B35" s="4" t="s">
        <v>176</v>
      </c>
      <c r="C35" s="4" t="s">
        <v>177</v>
      </c>
      <c r="D35" s="4">
        <v>2.1</v>
      </c>
      <c r="E35" s="4">
        <v>1.4521001887544731</v>
      </c>
      <c r="F35" s="4">
        <v>1.73</v>
      </c>
      <c r="G35" s="4">
        <v>3.2118990986378049</v>
      </c>
      <c r="H35" s="4" t="str">
        <f>" - "&amp;Merge1[[#This Row],[Elo_Fav]]&amp;": $"&amp;Merge1[[#This Row],[Elo_Fav_Odds]]</f>
        <v xml:space="preserve"> - Jason Kubler: $2.1</v>
      </c>
      <c r="I35" s="5">
        <v>44</v>
      </c>
      <c r="J35" s="4">
        <v>40</v>
      </c>
      <c r="K35" s="5">
        <v>2.1</v>
      </c>
      <c r="L35" s="4" t="s">
        <v>14</v>
      </c>
      <c r="M35" s="4" t="s">
        <v>12</v>
      </c>
      <c r="N35" s="5">
        <v>171</v>
      </c>
      <c r="O35" s="5">
        <v>2.1</v>
      </c>
      <c r="P35" s="5">
        <v>0.59</v>
      </c>
      <c r="Q35" s="5">
        <v>30</v>
      </c>
      <c r="R35" s="4" t="s">
        <v>14</v>
      </c>
      <c r="S35">
        <v>3682.9999999999991</v>
      </c>
      <c r="T35">
        <v>581.99999999999989</v>
      </c>
      <c r="U35" s="4" t="b">
        <f>Merge1[[#This Row],[Table2.WinsLosses]]=Merge1[[#This Row],[WinsLosses]]</f>
        <v>0</v>
      </c>
      <c r="V35" s="4" t="b">
        <f>Merge1[[#This Row],[Table2.WinsLosses]]&lt;=Merge1[[#This Row],[WinsLosses]]</f>
        <v>1</v>
      </c>
    </row>
    <row r="36" spans="1:25" hidden="1" x14ac:dyDescent="0.3">
      <c r="A36" s="4" t="s">
        <v>12</v>
      </c>
      <c r="B36" s="4" t="s">
        <v>176</v>
      </c>
      <c r="C36" s="4" t="s">
        <v>177</v>
      </c>
      <c r="D36" s="4">
        <v>2.1</v>
      </c>
      <c r="E36" s="4">
        <v>1.4521001887544731</v>
      </c>
      <c r="F36" s="4">
        <v>1.73</v>
      </c>
      <c r="G36" s="4">
        <v>3.2118990986378049</v>
      </c>
      <c r="H36" s="4" t="str">
        <f>" - "&amp;Merge1[[#This Row],[Elo_Fav]]&amp;": $"&amp;Merge1[[#This Row],[Elo_Fav_Odds]]</f>
        <v xml:space="preserve"> - Jason Kubler: $2.1</v>
      </c>
      <c r="I36" s="5">
        <v>44</v>
      </c>
      <c r="J36" s="4">
        <v>40</v>
      </c>
      <c r="K36" s="5">
        <v>2.1</v>
      </c>
      <c r="L36" s="4" t="s">
        <v>14</v>
      </c>
      <c r="M36" s="4" t="s">
        <v>12</v>
      </c>
      <c r="N36" s="5">
        <v>216</v>
      </c>
      <c r="O36" s="5">
        <v>2.1</v>
      </c>
      <c r="P36" s="5">
        <v>0.56000000000000005</v>
      </c>
      <c r="Q36" s="5">
        <v>20</v>
      </c>
      <c r="R36" s="4" t="s">
        <v>14</v>
      </c>
      <c r="S36" s="5">
        <v>3087.9999999999991</v>
      </c>
      <c r="T36" s="5">
        <v>387.99999999999989</v>
      </c>
      <c r="U36" s="4" t="b">
        <f>Merge1[[#This Row],[Table2.WinsLosses]]=Merge1[[#This Row],[WinsLosses]]</f>
        <v>0</v>
      </c>
      <c r="V36" s="4" t="b">
        <f>Merge1[[#This Row],[Table2.WinsLosses]]&lt;=Merge1[[#This Row],[WinsLosses]]</f>
        <v>1</v>
      </c>
    </row>
    <row r="37" spans="1:25" hidden="1" x14ac:dyDescent="0.3">
      <c r="A37" s="4" t="s">
        <v>11</v>
      </c>
      <c r="B37" s="4" t="s">
        <v>131</v>
      </c>
      <c r="C37" s="4" t="s">
        <v>132</v>
      </c>
      <c r="D37" s="4">
        <v>1.22</v>
      </c>
      <c r="E37" s="4">
        <v>1.096054158631047</v>
      </c>
      <c r="F37" s="4">
        <v>4.13</v>
      </c>
      <c r="G37" s="4">
        <v>11.41079339251818</v>
      </c>
      <c r="H37" s="4" t="str">
        <f>" - "&amp;Merge1[[#This Row],[Elo_Fav]]&amp;": $"&amp;Merge1[[#This Row],[Elo_Fav_Odds]]</f>
        <v xml:space="preserve"> - Jule Niemeier: $1.22</v>
      </c>
      <c r="I37" s="5">
        <v>25</v>
      </c>
      <c r="J37" s="4">
        <v>20</v>
      </c>
      <c r="K37" s="5">
        <v>1.3</v>
      </c>
      <c r="L37" s="4" t="s">
        <v>14</v>
      </c>
      <c r="M37" s="4" t="s">
        <v>11</v>
      </c>
      <c r="N37" s="5">
        <v>42</v>
      </c>
      <c r="O37" s="5">
        <v>1.3</v>
      </c>
      <c r="P37" s="5">
        <v>0.9</v>
      </c>
      <c r="Q37" s="5">
        <v>30</v>
      </c>
      <c r="R37" s="4" t="s">
        <v>14</v>
      </c>
      <c r="S37">
        <v>558</v>
      </c>
      <c r="T37">
        <v>184</v>
      </c>
      <c r="U37" s="4" t="b">
        <f>Merge1[[#This Row],[Table2.WinsLosses]]=Merge1[[#This Row],[WinsLosses]]</f>
        <v>0</v>
      </c>
      <c r="V37" s="4" t="b">
        <f>Merge1[[#This Row],[Table2.WinsLosses]]&lt;=Merge1[[#This Row],[WinsLosses]]</f>
        <v>0</v>
      </c>
    </row>
    <row r="38" spans="1:25" customFormat="1" hidden="1" x14ac:dyDescent="0.3">
      <c r="A38" s="4" t="s">
        <v>11</v>
      </c>
      <c r="B38" s="4" t="s">
        <v>137</v>
      </c>
      <c r="C38" s="4" t="s">
        <v>138</v>
      </c>
      <c r="D38" s="4">
        <v>1.32</v>
      </c>
      <c r="E38" s="4">
        <v>1.356029006281626</v>
      </c>
      <c r="F38" s="4">
        <v>3.35</v>
      </c>
      <c r="G38" s="4">
        <v>3.8087599110084329</v>
      </c>
      <c r="H38" s="4" t="str">
        <f>" - "&amp;Merge1[[#This Row],[Elo_Fav]]&amp;": $"&amp;Merge1[[#This Row],[Elo_Fav_Odds]]</f>
        <v xml:space="preserve"> - Oceane Dodin: $1.32</v>
      </c>
      <c r="I38" s="5">
        <v>34</v>
      </c>
      <c r="J38" s="4">
        <v>30</v>
      </c>
      <c r="K38" s="5">
        <v>1.4</v>
      </c>
      <c r="L38" s="4" t="s">
        <v>13</v>
      </c>
      <c r="M38" s="4" t="s">
        <v>11</v>
      </c>
      <c r="N38" s="5">
        <v>20</v>
      </c>
      <c r="O38" s="5">
        <v>1.4</v>
      </c>
      <c r="P38" s="5">
        <v>0.9</v>
      </c>
      <c r="Q38" s="5">
        <v>50</v>
      </c>
      <c r="R38" s="4" t="s">
        <v>13</v>
      </c>
      <c r="S38">
        <v>423</v>
      </c>
      <c r="U38" s="4" t="b">
        <f>Merge1[[#This Row],[Table2.WinsLosses]]=Merge1[[#This Row],[WinsLosses]]</f>
        <v>0</v>
      </c>
      <c r="V38" s="4" t="b">
        <f>Merge1[[#This Row],[Table2.WinsLosses]]&lt;=Merge1[[#This Row],[WinsLosses]]</f>
        <v>0</v>
      </c>
    </row>
    <row r="39" spans="1:25" hidden="1" x14ac:dyDescent="0.3">
      <c r="A39" s="4" t="s">
        <v>11</v>
      </c>
      <c r="B39" s="4" t="s">
        <v>93</v>
      </c>
      <c r="C39" s="4" t="s">
        <v>143</v>
      </c>
      <c r="D39" s="4">
        <v>1.36</v>
      </c>
      <c r="E39" s="4">
        <v>1.525882743735326</v>
      </c>
      <c r="F39" s="4">
        <v>3.11</v>
      </c>
      <c r="G39" s="4">
        <v>2.901564582433406</v>
      </c>
      <c r="H39" s="4" t="str">
        <f>" - "&amp;Merge1[[#This Row],[Elo_Fav]]&amp;": $"&amp;Merge1[[#This Row],[Elo_Fav_Odds]]</f>
        <v xml:space="preserve"> - Kateryna Baindl: $1.36</v>
      </c>
      <c r="I39" s="5">
        <v>27</v>
      </c>
      <c r="J39" s="4">
        <v>20</v>
      </c>
      <c r="K39" s="5">
        <v>1.4</v>
      </c>
      <c r="L39" s="4" t="s">
        <v>13</v>
      </c>
      <c r="M39" s="4" t="s">
        <v>11</v>
      </c>
      <c r="N39" s="5">
        <v>20</v>
      </c>
      <c r="O39" s="5">
        <v>1.4</v>
      </c>
      <c r="P39" s="5">
        <v>0.9</v>
      </c>
      <c r="Q39" s="5">
        <v>50</v>
      </c>
      <c r="R39" s="4" t="s">
        <v>13</v>
      </c>
      <c r="S39">
        <v>423</v>
      </c>
      <c r="T39"/>
      <c r="U39" s="4" t="b">
        <f>Merge1[[#This Row],[Table2.WinsLosses]]=Merge1[[#This Row],[WinsLosses]]</f>
        <v>0</v>
      </c>
      <c r="V39" s="4" t="b">
        <f>Merge1[[#This Row],[Table2.WinsLosses]]&lt;=Merge1[[#This Row],[WinsLosses]]</f>
        <v>0</v>
      </c>
    </row>
    <row r="40" spans="1:25" customFormat="1" hidden="1" x14ac:dyDescent="0.3">
      <c r="A40" s="4" t="s">
        <v>11</v>
      </c>
      <c r="B40" s="4" t="s">
        <v>144</v>
      </c>
      <c r="C40" s="4" t="s">
        <v>145</v>
      </c>
      <c r="D40" s="4">
        <v>1.36</v>
      </c>
      <c r="E40" s="4">
        <v>1.484753876053732</v>
      </c>
      <c r="F40" s="4">
        <v>3.14</v>
      </c>
      <c r="G40" s="4">
        <v>3.0629025354903101</v>
      </c>
      <c r="H40" s="4" t="str">
        <f>" - "&amp;Merge1[[#This Row],[Elo_Fav]]&amp;": $"&amp;Merge1[[#This Row],[Elo_Fav_Odds]]</f>
        <v xml:space="preserve"> - Gabriela Ruse Elena: $1.36</v>
      </c>
      <c r="I40" s="5">
        <v>35</v>
      </c>
      <c r="J40" s="4">
        <v>30</v>
      </c>
      <c r="K40" s="5">
        <v>1.4</v>
      </c>
      <c r="L40" s="4" t="s">
        <v>13</v>
      </c>
      <c r="M40" s="4" t="s">
        <v>11</v>
      </c>
      <c r="N40" s="5">
        <v>20</v>
      </c>
      <c r="O40" s="5">
        <v>1.4</v>
      </c>
      <c r="P40" s="5">
        <v>0.9</v>
      </c>
      <c r="Q40" s="5">
        <v>50</v>
      </c>
      <c r="R40" s="4" t="s">
        <v>13</v>
      </c>
      <c r="S40">
        <v>423</v>
      </c>
      <c r="U40" s="4" t="b">
        <f>Merge1[[#This Row],[Table2.WinsLosses]]=Merge1[[#This Row],[WinsLosses]]</f>
        <v>0</v>
      </c>
      <c r="V40" s="4" t="b">
        <f>Merge1[[#This Row],[Table2.WinsLosses]]&lt;=Merge1[[#This Row],[WinsLosses]]</f>
        <v>0</v>
      </c>
    </row>
    <row r="41" spans="1:25" customFormat="1" hidden="1" x14ac:dyDescent="0.3">
      <c r="A41" s="4" t="s">
        <v>11</v>
      </c>
      <c r="B41" s="4" t="s">
        <v>150</v>
      </c>
      <c r="C41" s="4" t="s">
        <v>151</v>
      </c>
      <c r="D41" s="4">
        <v>1.39</v>
      </c>
      <c r="E41" s="4">
        <v>1.726476047287915</v>
      </c>
      <c r="F41" s="4">
        <v>2.93</v>
      </c>
      <c r="G41" s="4">
        <v>2.376507874875168</v>
      </c>
      <c r="H41" s="4" t="str">
        <f>" - "&amp;Merge1[[#This Row],[Elo_Fav]]&amp;": $"&amp;Merge1[[#This Row],[Elo_Fav_Odds]]</f>
        <v xml:space="preserve"> - Sara Sorribes Tormo: $1.39</v>
      </c>
      <c r="I41" s="5">
        <v>38</v>
      </c>
      <c r="J41" s="4">
        <v>30</v>
      </c>
      <c r="K41" s="5">
        <v>1.4</v>
      </c>
      <c r="L41" s="4" t="s">
        <v>13</v>
      </c>
      <c r="M41" s="4" t="s">
        <v>11</v>
      </c>
      <c r="N41" s="5">
        <v>20</v>
      </c>
      <c r="O41" s="5">
        <v>1.4</v>
      </c>
      <c r="P41" s="5">
        <v>0.9</v>
      </c>
      <c r="Q41" s="5">
        <v>50</v>
      </c>
      <c r="R41" s="4" t="s">
        <v>13</v>
      </c>
      <c r="S41">
        <v>423</v>
      </c>
      <c r="U41" s="4" t="b">
        <f>Merge1[[#This Row],[Table2.WinsLosses]]=Merge1[[#This Row],[WinsLosses]]</f>
        <v>0</v>
      </c>
      <c r="V41" s="4" t="b">
        <f>Merge1[[#This Row],[Table2.WinsLosses]]&lt;=Merge1[[#This Row],[WinsLosses]]</f>
        <v>0</v>
      </c>
    </row>
    <row r="42" spans="1:25" customFormat="1" x14ac:dyDescent="0.3">
      <c r="A42" s="4" t="s">
        <v>12</v>
      </c>
      <c r="B42" s="7" t="s">
        <v>105</v>
      </c>
      <c r="C42" s="4" t="s">
        <v>107</v>
      </c>
      <c r="D42" s="4">
        <v>2.08</v>
      </c>
      <c r="E42" s="4">
        <v>1.2780528021299959</v>
      </c>
      <c r="F42" s="4">
        <v>1.7</v>
      </c>
      <c r="G42" s="4">
        <v>4.5964392098896223</v>
      </c>
      <c r="H42" s="4" t="str">
        <f>" - "&amp;Merge1[[#This Row],[Elo_Fav]]&amp;": $"&amp;Merge1[[#This Row],[Elo_Fav_Odds]]</f>
        <v xml:space="preserve"> - Pavel Kotov: $2.08</v>
      </c>
      <c r="I42" s="5">
        <v>41</v>
      </c>
      <c r="J42" s="4">
        <v>40</v>
      </c>
      <c r="K42" s="5">
        <v>2.1</v>
      </c>
      <c r="L42" s="4" t="s">
        <v>14</v>
      </c>
      <c r="M42" s="4" t="s">
        <v>12</v>
      </c>
      <c r="N42" s="5">
        <v>90</v>
      </c>
      <c r="O42" s="5">
        <v>2.1</v>
      </c>
      <c r="P42" s="5">
        <v>0.66</v>
      </c>
      <c r="Q42" s="5">
        <v>40</v>
      </c>
      <c r="R42" s="4" t="s">
        <v>14</v>
      </c>
      <c r="S42">
        <v>3129</v>
      </c>
      <c r="T42">
        <v>449.99999999999989</v>
      </c>
      <c r="U42" s="4" t="b">
        <f>Merge1[[#This Row],[Table2.WinsLosses]]=Merge1[[#This Row],[WinsLosses]]</f>
        <v>1</v>
      </c>
      <c r="V42" s="4" t="b">
        <f>Merge1[[#This Row],[Table2.WinsLosses]]&lt;=Merge1[[#This Row],[WinsLosses]]</f>
        <v>1</v>
      </c>
    </row>
    <row r="43" spans="1:25" customFormat="1" hidden="1" x14ac:dyDescent="0.3">
      <c r="A43" s="4" t="s">
        <v>12</v>
      </c>
      <c r="B43" s="4" t="s">
        <v>105</v>
      </c>
      <c r="C43" s="4" t="s">
        <v>107</v>
      </c>
      <c r="D43" s="4">
        <v>2.08</v>
      </c>
      <c r="E43" s="4">
        <v>1.2780528021299959</v>
      </c>
      <c r="F43" s="4">
        <v>1.7</v>
      </c>
      <c r="G43" s="4">
        <v>4.5964392098896223</v>
      </c>
      <c r="H43" s="4" t="str">
        <f>" - "&amp;Merge1[[#This Row],[Elo_Fav]]&amp;": $"&amp;Merge1[[#This Row],[Elo_Fav_Odds]]</f>
        <v xml:space="preserve"> - Pavel Kotov: $2.08</v>
      </c>
      <c r="I43" s="5">
        <v>41</v>
      </c>
      <c r="J43" s="4">
        <v>40</v>
      </c>
      <c r="K43" s="5">
        <v>2.1</v>
      </c>
      <c r="L43" s="4" t="s">
        <v>14</v>
      </c>
      <c r="M43" s="4" t="s">
        <v>12</v>
      </c>
      <c r="N43" s="5">
        <v>171</v>
      </c>
      <c r="O43" s="5">
        <v>2.1</v>
      </c>
      <c r="P43" s="5">
        <v>0.59</v>
      </c>
      <c r="Q43" s="5">
        <v>30</v>
      </c>
      <c r="R43" s="4" t="s">
        <v>14</v>
      </c>
      <c r="S43">
        <v>3682.9999999999991</v>
      </c>
      <c r="T43">
        <v>581.99999999999989</v>
      </c>
      <c r="U43" s="4" t="b">
        <f>Merge1[[#This Row],[Table2.WinsLosses]]=Merge1[[#This Row],[WinsLosses]]</f>
        <v>0</v>
      </c>
      <c r="V43" s="4" t="b">
        <f>Merge1[[#This Row],[Table2.WinsLosses]]&lt;=Merge1[[#This Row],[WinsLosses]]</f>
        <v>1</v>
      </c>
    </row>
    <row r="44" spans="1:25" customFormat="1" hidden="1" x14ac:dyDescent="0.3">
      <c r="A44" s="4" t="s">
        <v>12</v>
      </c>
      <c r="B44" s="4" t="s">
        <v>105</v>
      </c>
      <c r="C44" s="4" t="s">
        <v>107</v>
      </c>
      <c r="D44" s="4">
        <v>2.08</v>
      </c>
      <c r="E44" s="4">
        <v>1.2780528021299959</v>
      </c>
      <c r="F44" s="4">
        <v>1.7</v>
      </c>
      <c r="G44" s="4">
        <v>4.5964392098896223</v>
      </c>
      <c r="H44" s="4" t="str">
        <f>" - "&amp;Merge1[[#This Row],[Elo_Fav]]&amp;": $"&amp;Merge1[[#This Row],[Elo_Fav_Odds]]</f>
        <v xml:space="preserve"> - Pavel Kotov: $2.08</v>
      </c>
      <c r="I44" s="5">
        <v>41</v>
      </c>
      <c r="J44" s="4">
        <v>40</v>
      </c>
      <c r="K44" s="5">
        <v>2.1</v>
      </c>
      <c r="L44" s="4" t="s">
        <v>14</v>
      </c>
      <c r="M44" s="4" t="s">
        <v>12</v>
      </c>
      <c r="N44" s="5">
        <v>216</v>
      </c>
      <c r="O44" s="5">
        <v>2.1</v>
      </c>
      <c r="P44" s="5">
        <v>0.56000000000000005</v>
      </c>
      <c r="Q44" s="5">
        <v>20</v>
      </c>
      <c r="R44" s="4" t="s">
        <v>14</v>
      </c>
      <c r="S44" s="3">
        <v>3087.9999999999991</v>
      </c>
      <c r="T44" s="3">
        <v>387.99999999999989</v>
      </c>
      <c r="U44" s="4" t="b">
        <f>Merge1[[#This Row],[Table2.WinsLosses]]=Merge1[[#This Row],[WinsLosses]]</f>
        <v>0</v>
      </c>
      <c r="V44" s="4" t="b">
        <f>Merge1[[#This Row],[Table2.WinsLosses]]&lt;=Merge1[[#This Row],[WinsLosses]]</f>
        <v>1</v>
      </c>
    </row>
    <row r="45" spans="1:25" customFormat="1" hidden="1" x14ac:dyDescent="0.3">
      <c r="A45" s="4" t="s">
        <v>12</v>
      </c>
      <c r="B45" s="4" t="s">
        <v>134</v>
      </c>
      <c r="C45" s="4" t="s">
        <v>135</v>
      </c>
      <c r="D45" s="4">
        <v>1.25</v>
      </c>
      <c r="E45" s="4">
        <v>1.7702461919144199</v>
      </c>
      <c r="F45" s="4">
        <v>3.67</v>
      </c>
      <c r="G45" s="4">
        <v>2.2982861979681251</v>
      </c>
      <c r="H45" s="4" t="str">
        <f>" - "&amp;Merge1[[#This Row],[Elo_Fav]]&amp;": $"&amp;Merge1[[#This Row],[Elo_Fav_Odds]]</f>
        <v xml:space="preserve"> - Oleksii Krutykh: $1.25</v>
      </c>
      <c r="I45" s="5">
        <v>29</v>
      </c>
      <c r="J45" s="4">
        <v>20</v>
      </c>
      <c r="K45" s="5">
        <v>1.3</v>
      </c>
      <c r="L45" s="4" t="s">
        <v>13</v>
      </c>
      <c r="M45" s="4" t="s">
        <v>12</v>
      </c>
      <c r="N45" s="5">
        <v>192</v>
      </c>
      <c r="O45" s="5">
        <v>1.3</v>
      </c>
      <c r="P45" s="5">
        <v>0.89</v>
      </c>
      <c r="Q45" s="5">
        <v>50</v>
      </c>
      <c r="R45" s="4" t="s">
        <v>13</v>
      </c>
      <c r="S45">
        <v>2016</v>
      </c>
      <c r="T45">
        <v>636</v>
      </c>
      <c r="U45" s="4" t="b">
        <f>Merge1[[#This Row],[Table2.WinsLosses]]=Merge1[[#This Row],[WinsLosses]]</f>
        <v>0</v>
      </c>
      <c r="V45" s="4" t="b">
        <f>Merge1[[#This Row],[Table2.WinsLosses]]&lt;=Merge1[[#This Row],[WinsLosses]]</f>
        <v>0</v>
      </c>
    </row>
    <row r="46" spans="1:25" x14ac:dyDescent="0.3">
      <c r="A46" s="4" t="s">
        <v>12</v>
      </c>
      <c r="B46" s="7" t="s">
        <v>95</v>
      </c>
      <c r="C46" s="4" t="s">
        <v>175</v>
      </c>
      <c r="D46" s="4">
        <v>2.0699999999999998</v>
      </c>
      <c r="E46" s="4">
        <v>1.568991114434243</v>
      </c>
      <c r="F46" s="4">
        <v>1.68</v>
      </c>
      <c r="G46" s="4">
        <v>2.757496689547279</v>
      </c>
      <c r="H46" s="4" t="str">
        <f>" - "&amp;Merge1[[#This Row],[Elo_Fav]]&amp;": $"&amp;Merge1[[#This Row],[Elo_Fav_Odds]]</f>
        <v xml:space="preserve"> - Kyrian Jacquet: $2.07</v>
      </c>
      <c r="I46" s="5">
        <v>25</v>
      </c>
      <c r="J46" s="4">
        <v>20</v>
      </c>
      <c r="K46" s="5">
        <v>2.1</v>
      </c>
      <c r="L46" s="4" t="s">
        <v>14</v>
      </c>
      <c r="M46" s="4" t="s">
        <v>12</v>
      </c>
      <c r="N46" s="5">
        <v>216</v>
      </c>
      <c r="O46" s="5">
        <v>2.1</v>
      </c>
      <c r="P46" s="5">
        <v>0.56000000000000005</v>
      </c>
      <c r="Q46" s="5">
        <v>20</v>
      </c>
      <c r="R46" s="4" t="s">
        <v>14</v>
      </c>
      <c r="S46" s="5">
        <v>3087.9999999999991</v>
      </c>
      <c r="T46" s="5">
        <v>387.99999999999989</v>
      </c>
      <c r="U46" s="4" t="b">
        <f>Merge1[[#This Row],[Table2.WinsLosses]]=Merge1[[#This Row],[WinsLosses]]</f>
        <v>1</v>
      </c>
      <c r="V46" s="4" t="b">
        <f>Merge1[[#This Row],[Table2.WinsLosses]]&lt;=Merge1[[#This Row],[WinsLosses]]</f>
        <v>1</v>
      </c>
    </row>
    <row r="47" spans="1:25" customFormat="1" hidden="1" x14ac:dyDescent="0.3">
      <c r="A47" s="4" t="s">
        <v>12</v>
      </c>
      <c r="B47" s="4" t="s">
        <v>109</v>
      </c>
      <c r="C47" s="4" t="s">
        <v>116</v>
      </c>
      <c r="D47" s="4">
        <v>1.44</v>
      </c>
      <c r="E47" s="4">
        <v>1.5027888117406509</v>
      </c>
      <c r="F47" s="4">
        <v>2.61</v>
      </c>
      <c r="G47" s="4">
        <v>2.9889066276912719</v>
      </c>
      <c r="H47" s="4" t="str">
        <f>" - "&amp;Merge1[[#This Row],[Elo_Fav]]&amp;": $"&amp;Merge1[[#This Row],[Elo_Fav_Odds]]</f>
        <v xml:space="preserve"> - Adrian Andreev: $1.44</v>
      </c>
      <c r="I47" s="5">
        <v>34</v>
      </c>
      <c r="J47" s="4">
        <v>30</v>
      </c>
      <c r="K47" s="5">
        <v>1.5</v>
      </c>
      <c r="L47" s="4" t="s">
        <v>13</v>
      </c>
      <c r="M47" s="4" t="s">
        <v>12</v>
      </c>
      <c r="N47" s="5">
        <v>47</v>
      </c>
      <c r="O47" s="5">
        <v>1.5</v>
      </c>
      <c r="P47" s="5">
        <v>0.89</v>
      </c>
      <c r="Q47" s="5">
        <v>60</v>
      </c>
      <c r="R47" s="4" t="s">
        <v>13</v>
      </c>
      <c r="S47">
        <v>1407</v>
      </c>
      <c r="U47" s="4" t="b">
        <f>Merge1[[#This Row],[Table2.WinsLosses]]=Merge1[[#This Row],[WinsLosses]]</f>
        <v>0</v>
      </c>
      <c r="V47" s="4" t="b">
        <f>Merge1[[#This Row],[Table2.WinsLosses]]&lt;=Merge1[[#This Row],[WinsLosses]]</f>
        <v>0</v>
      </c>
    </row>
    <row r="48" spans="1:25" customFormat="1" hidden="1" x14ac:dyDescent="0.3">
      <c r="A48" s="4" t="s">
        <v>12</v>
      </c>
      <c r="B48" s="4" t="s">
        <v>154</v>
      </c>
      <c r="C48" s="4" t="s">
        <v>155</v>
      </c>
      <c r="D48" s="4">
        <v>1.49</v>
      </c>
      <c r="E48" s="4">
        <v>1.507431331503539</v>
      </c>
      <c r="F48" s="4">
        <v>2.48</v>
      </c>
      <c r="G48" s="4">
        <v>2.9707100013650338</v>
      </c>
      <c r="H48" s="4" t="str">
        <f>" - "&amp;Merge1[[#This Row],[Elo_Fav]]&amp;": $"&amp;Merge1[[#This Row],[Elo_Fav_Odds]]</f>
        <v xml:space="preserve"> - Sebastian Ofner: $1.49</v>
      </c>
      <c r="I48" s="5">
        <v>49</v>
      </c>
      <c r="J48" s="4">
        <v>40</v>
      </c>
      <c r="K48" s="5">
        <v>1.5</v>
      </c>
      <c r="L48" s="4" t="s">
        <v>13</v>
      </c>
      <c r="M48" s="4" t="s">
        <v>12</v>
      </c>
      <c r="N48" s="5">
        <v>47</v>
      </c>
      <c r="O48" s="5">
        <v>1.5</v>
      </c>
      <c r="P48" s="5">
        <v>0.89</v>
      </c>
      <c r="Q48" s="5">
        <v>60</v>
      </c>
      <c r="R48" s="4" t="s">
        <v>13</v>
      </c>
      <c r="S48">
        <v>1407</v>
      </c>
      <c r="U48" s="4" t="b">
        <f>Merge1[[#This Row],[Table2.WinsLosses]]=Merge1[[#This Row],[WinsLosses]]</f>
        <v>0</v>
      </c>
      <c r="V48" s="4" t="b">
        <f>Merge1[[#This Row],[Table2.WinsLosses]]&lt;=Merge1[[#This Row],[WinsLosses]]</f>
        <v>0</v>
      </c>
    </row>
    <row r="49" spans="1:25" customFormat="1" hidden="1" x14ac:dyDescent="0.3">
      <c r="A49" s="4" t="s">
        <v>11</v>
      </c>
      <c r="B49" s="4" t="s">
        <v>137</v>
      </c>
      <c r="C49" s="4" t="s">
        <v>138</v>
      </c>
      <c r="D49" s="4">
        <v>1.32</v>
      </c>
      <c r="E49" s="4">
        <v>1.356029006281626</v>
      </c>
      <c r="F49" s="4">
        <v>3.35</v>
      </c>
      <c r="G49" s="4">
        <v>3.8087599110084329</v>
      </c>
      <c r="H49" s="4" t="str">
        <f>" - "&amp;Merge1[[#This Row],[Elo_Fav]]&amp;": $"&amp;Merge1[[#This Row],[Elo_Fav_Odds]]</f>
        <v xml:space="preserve"> - Oceane Dodin: $1.32</v>
      </c>
      <c r="I49" s="5">
        <v>34</v>
      </c>
      <c r="J49" s="4">
        <v>30</v>
      </c>
      <c r="K49" s="5">
        <v>1.4</v>
      </c>
      <c r="L49" s="4" t="s">
        <v>13</v>
      </c>
      <c r="M49" s="4" t="s">
        <v>11</v>
      </c>
      <c r="N49" s="5">
        <v>64</v>
      </c>
      <c r="O49" s="5">
        <v>1.4</v>
      </c>
      <c r="P49" s="5">
        <v>0.88</v>
      </c>
      <c r="Q49" s="5">
        <v>40</v>
      </c>
      <c r="R49" s="4" t="s">
        <v>13</v>
      </c>
      <c r="S49">
        <v>1141</v>
      </c>
      <c r="T49">
        <v>26</v>
      </c>
      <c r="U49" s="4" t="b">
        <f>Merge1[[#This Row],[Table2.WinsLosses]]=Merge1[[#This Row],[WinsLosses]]</f>
        <v>0</v>
      </c>
      <c r="V49" s="4" t="b">
        <f>Merge1[[#This Row],[Table2.WinsLosses]]&lt;=Merge1[[#This Row],[WinsLosses]]</f>
        <v>0</v>
      </c>
    </row>
    <row r="50" spans="1:25" customFormat="1" hidden="1" x14ac:dyDescent="0.3">
      <c r="A50" s="4" t="s">
        <v>11</v>
      </c>
      <c r="B50" s="4" t="s">
        <v>93</v>
      </c>
      <c r="C50" s="4" t="s">
        <v>143</v>
      </c>
      <c r="D50" s="4">
        <v>1.36</v>
      </c>
      <c r="E50" s="4">
        <v>1.525882743735326</v>
      </c>
      <c r="F50" s="4">
        <v>3.11</v>
      </c>
      <c r="G50" s="4">
        <v>2.901564582433406</v>
      </c>
      <c r="H50" s="4" t="str">
        <f>" - "&amp;Merge1[[#This Row],[Elo_Fav]]&amp;": $"&amp;Merge1[[#This Row],[Elo_Fav_Odds]]</f>
        <v xml:space="preserve"> - Kateryna Baindl: $1.36</v>
      </c>
      <c r="I50" s="5">
        <v>27</v>
      </c>
      <c r="J50" s="4">
        <v>20</v>
      </c>
      <c r="K50" s="5">
        <v>1.4</v>
      </c>
      <c r="L50" s="4" t="s">
        <v>13</v>
      </c>
      <c r="M50" s="4" t="s">
        <v>11</v>
      </c>
      <c r="N50" s="5">
        <v>64</v>
      </c>
      <c r="O50" s="5">
        <v>1.4</v>
      </c>
      <c r="P50" s="5">
        <v>0.88</v>
      </c>
      <c r="Q50" s="5">
        <v>40</v>
      </c>
      <c r="R50" s="4" t="s">
        <v>13</v>
      </c>
      <c r="S50">
        <v>1141</v>
      </c>
      <c r="T50">
        <v>26</v>
      </c>
      <c r="U50" s="4" t="b">
        <f>Merge1[[#This Row],[Table2.WinsLosses]]=Merge1[[#This Row],[WinsLosses]]</f>
        <v>0</v>
      </c>
      <c r="V50" s="4" t="b">
        <f>Merge1[[#This Row],[Table2.WinsLosses]]&lt;=Merge1[[#This Row],[WinsLosses]]</f>
        <v>0</v>
      </c>
    </row>
    <row r="51" spans="1:25" customFormat="1" hidden="1" x14ac:dyDescent="0.3">
      <c r="A51" s="4" t="s">
        <v>11</v>
      </c>
      <c r="B51" s="4" t="s">
        <v>144</v>
      </c>
      <c r="C51" s="4" t="s">
        <v>145</v>
      </c>
      <c r="D51" s="4">
        <v>1.36</v>
      </c>
      <c r="E51" s="4">
        <v>1.484753876053732</v>
      </c>
      <c r="F51" s="4">
        <v>3.14</v>
      </c>
      <c r="G51" s="4">
        <v>3.0629025354903101</v>
      </c>
      <c r="H51" s="4" t="str">
        <f>" - "&amp;Merge1[[#This Row],[Elo_Fav]]&amp;": $"&amp;Merge1[[#This Row],[Elo_Fav_Odds]]</f>
        <v xml:space="preserve"> - Gabriela Ruse Elena: $1.36</v>
      </c>
      <c r="I51" s="5">
        <v>35</v>
      </c>
      <c r="J51" s="4">
        <v>30</v>
      </c>
      <c r="K51" s="5">
        <v>1.4</v>
      </c>
      <c r="L51" s="4" t="s">
        <v>13</v>
      </c>
      <c r="M51" s="4" t="s">
        <v>11</v>
      </c>
      <c r="N51" s="5">
        <v>64</v>
      </c>
      <c r="O51" s="5">
        <v>1.4</v>
      </c>
      <c r="P51" s="5">
        <v>0.88</v>
      </c>
      <c r="Q51" s="5">
        <v>40</v>
      </c>
      <c r="R51" s="4" t="s">
        <v>13</v>
      </c>
      <c r="S51" s="5">
        <v>1141</v>
      </c>
      <c r="T51" s="5">
        <v>26</v>
      </c>
      <c r="U51" s="4" t="b">
        <f>Merge1[[#This Row],[Table2.WinsLosses]]=Merge1[[#This Row],[WinsLosses]]</f>
        <v>0</v>
      </c>
      <c r="V51" s="4" t="b">
        <f>Merge1[[#This Row],[Table2.WinsLosses]]&lt;=Merge1[[#This Row],[WinsLosses]]</f>
        <v>0</v>
      </c>
    </row>
    <row r="52" spans="1:25" hidden="1" x14ac:dyDescent="0.3">
      <c r="A52" s="4" t="s">
        <v>11</v>
      </c>
      <c r="B52" s="4" t="s">
        <v>150</v>
      </c>
      <c r="C52" s="4" t="s">
        <v>151</v>
      </c>
      <c r="D52" s="4">
        <v>1.39</v>
      </c>
      <c r="E52" s="4">
        <v>1.726476047287915</v>
      </c>
      <c r="F52" s="4">
        <v>2.93</v>
      </c>
      <c r="G52" s="4">
        <v>2.376507874875168</v>
      </c>
      <c r="H52" s="4" t="str">
        <f>" - "&amp;Merge1[[#This Row],[Elo_Fav]]&amp;": $"&amp;Merge1[[#This Row],[Elo_Fav_Odds]]</f>
        <v xml:space="preserve"> - Sara Sorribes Tormo: $1.39</v>
      </c>
      <c r="I52" s="5">
        <v>38</v>
      </c>
      <c r="J52" s="4">
        <v>30</v>
      </c>
      <c r="K52" s="5">
        <v>1.4</v>
      </c>
      <c r="L52" s="4" t="s">
        <v>13</v>
      </c>
      <c r="M52" s="4" t="s">
        <v>11</v>
      </c>
      <c r="N52" s="5">
        <v>64</v>
      </c>
      <c r="O52" s="5">
        <v>1.4</v>
      </c>
      <c r="P52" s="5">
        <v>0.88</v>
      </c>
      <c r="Q52" s="5">
        <v>40</v>
      </c>
      <c r="R52" s="4" t="s">
        <v>13</v>
      </c>
      <c r="S52">
        <v>1141</v>
      </c>
      <c r="T52">
        <v>26</v>
      </c>
      <c r="U52" s="4" t="b">
        <f>Merge1[[#This Row],[Table2.WinsLosses]]=Merge1[[#This Row],[WinsLosses]]</f>
        <v>0</v>
      </c>
      <c r="V52" s="4" t="b">
        <f>Merge1[[#This Row],[Table2.WinsLosses]]&lt;=Merge1[[#This Row],[WinsLosses]]</f>
        <v>0</v>
      </c>
    </row>
    <row r="53" spans="1:25" hidden="1" x14ac:dyDescent="0.3">
      <c r="A53" s="4" t="s">
        <v>12</v>
      </c>
      <c r="B53" s="4" t="s">
        <v>33</v>
      </c>
      <c r="C53" s="4" t="s">
        <v>133</v>
      </c>
      <c r="D53" s="4">
        <v>1.23</v>
      </c>
      <c r="E53" s="4">
        <v>1.585875486058193</v>
      </c>
      <c r="F53" s="4">
        <v>3.87</v>
      </c>
      <c r="G53" s="4">
        <v>2.7068473144832579</v>
      </c>
      <c r="H53" s="4" t="str">
        <f>" - "&amp;Merge1[[#This Row],[Elo_Fav]]&amp;": $"&amp;Merge1[[#This Row],[Elo_Fav_Odds]]</f>
        <v xml:space="preserve"> - Taro Daniel: $1.23</v>
      </c>
      <c r="I53" s="5">
        <v>59</v>
      </c>
      <c r="J53" s="4">
        <v>50</v>
      </c>
      <c r="K53" s="5">
        <v>1.3</v>
      </c>
      <c r="L53" s="4" t="s">
        <v>13</v>
      </c>
      <c r="M53" s="4" t="s">
        <v>12</v>
      </c>
      <c r="N53" s="5">
        <v>49</v>
      </c>
      <c r="O53" s="5">
        <v>1.3</v>
      </c>
      <c r="P53" s="5">
        <v>0.88</v>
      </c>
      <c r="Q53" s="5">
        <v>70</v>
      </c>
      <c r="R53" s="4" t="s">
        <v>13</v>
      </c>
      <c r="S53">
        <v>458</v>
      </c>
      <c r="T53">
        <v>132</v>
      </c>
      <c r="U53" s="4" t="b">
        <f>Merge1[[#This Row],[Table2.WinsLosses]]=Merge1[[#This Row],[WinsLosses]]</f>
        <v>0</v>
      </c>
      <c r="V53" s="4" t="b">
        <f>Merge1[[#This Row],[Table2.WinsLosses]]&lt;=Merge1[[#This Row],[WinsLosses]]</f>
        <v>0</v>
      </c>
    </row>
    <row r="54" spans="1:25" customFormat="1" hidden="1" x14ac:dyDescent="0.3">
      <c r="A54" s="4" t="s">
        <v>12</v>
      </c>
      <c r="B54" s="4" t="s">
        <v>134</v>
      </c>
      <c r="C54" s="4" t="s">
        <v>135</v>
      </c>
      <c r="D54" s="4">
        <v>1.25</v>
      </c>
      <c r="E54" s="4">
        <v>1.7702461919144199</v>
      </c>
      <c r="F54" s="4">
        <v>3.67</v>
      </c>
      <c r="G54" s="4">
        <v>2.2982861979681251</v>
      </c>
      <c r="H54" s="4" t="str">
        <f>" - "&amp;Merge1[[#This Row],[Elo_Fav]]&amp;": $"&amp;Merge1[[#This Row],[Elo_Fav_Odds]]</f>
        <v xml:space="preserve"> - Oleksii Krutykh: $1.25</v>
      </c>
      <c r="I54" s="5">
        <v>29</v>
      </c>
      <c r="J54" s="4">
        <v>20</v>
      </c>
      <c r="K54" s="5">
        <v>1.3</v>
      </c>
      <c r="L54" s="4" t="s">
        <v>13</v>
      </c>
      <c r="M54" s="4" t="s">
        <v>12</v>
      </c>
      <c r="N54" s="5">
        <v>49</v>
      </c>
      <c r="O54" s="5">
        <v>1.3</v>
      </c>
      <c r="P54" s="5">
        <v>0.88</v>
      </c>
      <c r="Q54" s="5">
        <v>70</v>
      </c>
      <c r="R54" s="4" t="s">
        <v>13</v>
      </c>
      <c r="S54">
        <v>458</v>
      </c>
      <c r="T54">
        <v>132</v>
      </c>
      <c r="U54" s="4" t="b">
        <f>Merge1[[#This Row],[Table2.WinsLosses]]=Merge1[[#This Row],[WinsLosses]]</f>
        <v>0</v>
      </c>
      <c r="V54" s="4" t="b">
        <f>Merge1[[#This Row],[Table2.WinsLosses]]&lt;=Merge1[[#This Row],[WinsLosses]]</f>
        <v>0</v>
      </c>
    </row>
    <row r="55" spans="1:25" s="3" customFormat="1" hidden="1" x14ac:dyDescent="0.3">
      <c r="A55" s="4" t="s">
        <v>12</v>
      </c>
      <c r="B55" s="4" t="s">
        <v>57</v>
      </c>
      <c r="C55" s="4" t="s">
        <v>136</v>
      </c>
      <c r="D55" s="4">
        <v>1.27</v>
      </c>
      <c r="E55" s="4">
        <v>1.5464943975136971</v>
      </c>
      <c r="F55" s="4">
        <v>3.5</v>
      </c>
      <c r="G55" s="4">
        <v>2.8298449253085649</v>
      </c>
      <c r="H55" s="4" t="str">
        <f>" - "&amp;Merge1[[#This Row],[Elo_Fav]]&amp;": $"&amp;Merge1[[#This Row],[Elo_Fav_Odds]]</f>
        <v xml:space="preserve"> - Roberto Carballes Baena: $1.27</v>
      </c>
      <c r="I55" s="5">
        <v>58</v>
      </c>
      <c r="J55" s="4">
        <v>50</v>
      </c>
      <c r="K55" s="5">
        <v>1.3</v>
      </c>
      <c r="L55" s="4" t="s">
        <v>13</v>
      </c>
      <c r="M55" s="4" t="s">
        <v>12</v>
      </c>
      <c r="N55" s="5">
        <v>49</v>
      </c>
      <c r="O55" s="5">
        <v>1.3</v>
      </c>
      <c r="P55" s="5">
        <v>0.88</v>
      </c>
      <c r="Q55" s="5">
        <v>70</v>
      </c>
      <c r="R55" s="4" t="s">
        <v>13</v>
      </c>
      <c r="S55">
        <v>458</v>
      </c>
      <c r="T55">
        <v>132</v>
      </c>
      <c r="U55" s="4" t="b">
        <f>Merge1[[#This Row],[Table2.WinsLosses]]=Merge1[[#This Row],[WinsLosses]]</f>
        <v>0</v>
      </c>
      <c r="V55" s="4" t="b">
        <f>Merge1[[#This Row],[Table2.WinsLosses]]&lt;=Merge1[[#This Row],[WinsLosses]]</f>
        <v>0</v>
      </c>
      <c r="Y55"/>
    </row>
    <row r="56" spans="1:25" customFormat="1" hidden="1" x14ac:dyDescent="0.3">
      <c r="A56" s="4" t="s">
        <v>12</v>
      </c>
      <c r="B56" s="4" t="s">
        <v>33</v>
      </c>
      <c r="C56" s="4" t="s">
        <v>133</v>
      </c>
      <c r="D56" s="4">
        <v>1.23</v>
      </c>
      <c r="E56" s="4">
        <v>1.585875486058193</v>
      </c>
      <c r="F56" s="4">
        <v>3.87</v>
      </c>
      <c r="G56" s="4">
        <v>2.7068473144832579</v>
      </c>
      <c r="H56" s="4" t="str">
        <f>" - "&amp;Merge1[[#This Row],[Elo_Fav]]&amp;": $"&amp;Merge1[[#This Row],[Elo_Fav_Odds]]</f>
        <v xml:space="preserve"> - Taro Daniel: $1.23</v>
      </c>
      <c r="I56" s="5">
        <v>59</v>
      </c>
      <c r="J56" s="4">
        <v>50</v>
      </c>
      <c r="K56" s="5">
        <v>1.3</v>
      </c>
      <c r="L56" s="4" t="s">
        <v>13</v>
      </c>
      <c r="M56" s="4" t="s">
        <v>12</v>
      </c>
      <c r="N56" s="5">
        <v>17</v>
      </c>
      <c r="O56" s="5">
        <v>1.3</v>
      </c>
      <c r="P56" s="5">
        <v>0.88</v>
      </c>
      <c r="Q56" s="5">
        <v>80</v>
      </c>
      <c r="R56" s="4" t="s">
        <v>13</v>
      </c>
      <c r="S56">
        <v>172</v>
      </c>
      <c r="U56" s="4" t="b">
        <f>Merge1[[#This Row],[Table2.WinsLosses]]=Merge1[[#This Row],[WinsLosses]]</f>
        <v>0</v>
      </c>
      <c r="V56" s="4" t="b">
        <f>Merge1[[#This Row],[Table2.WinsLosses]]&lt;=Merge1[[#This Row],[WinsLosses]]</f>
        <v>0</v>
      </c>
    </row>
    <row r="57" spans="1:25" hidden="1" x14ac:dyDescent="0.3">
      <c r="A57" s="4" t="s">
        <v>12</v>
      </c>
      <c r="B57" s="4" t="s">
        <v>134</v>
      </c>
      <c r="C57" s="4" t="s">
        <v>135</v>
      </c>
      <c r="D57" s="4">
        <v>1.25</v>
      </c>
      <c r="E57" s="4">
        <v>1.7702461919144199</v>
      </c>
      <c r="F57" s="4">
        <v>3.67</v>
      </c>
      <c r="G57" s="4">
        <v>2.2982861979681251</v>
      </c>
      <c r="H57" s="4" t="str">
        <f>" - "&amp;Merge1[[#This Row],[Elo_Fav]]&amp;": $"&amp;Merge1[[#This Row],[Elo_Fav_Odds]]</f>
        <v xml:space="preserve"> - Oleksii Krutykh: $1.25</v>
      </c>
      <c r="I57" s="5">
        <v>29</v>
      </c>
      <c r="J57" s="4">
        <v>20</v>
      </c>
      <c r="K57" s="5">
        <v>1.3</v>
      </c>
      <c r="L57" s="4" t="s">
        <v>13</v>
      </c>
      <c r="M57" s="4" t="s">
        <v>12</v>
      </c>
      <c r="N57" s="5">
        <v>17</v>
      </c>
      <c r="O57" s="5">
        <v>1.3</v>
      </c>
      <c r="P57" s="5">
        <v>0.88</v>
      </c>
      <c r="Q57" s="5">
        <v>80</v>
      </c>
      <c r="R57" s="4" t="s">
        <v>13</v>
      </c>
      <c r="S57">
        <v>172</v>
      </c>
      <c r="T57"/>
      <c r="U57" s="4" t="b">
        <f>Merge1[[#This Row],[Table2.WinsLosses]]=Merge1[[#This Row],[WinsLosses]]</f>
        <v>0</v>
      </c>
      <c r="V57" s="4" t="b">
        <f>Merge1[[#This Row],[Table2.WinsLosses]]&lt;=Merge1[[#This Row],[WinsLosses]]</f>
        <v>0</v>
      </c>
    </row>
    <row r="58" spans="1:25" customFormat="1" hidden="1" x14ac:dyDescent="0.3">
      <c r="A58" s="4" t="s">
        <v>12</v>
      </c>
      <c r="B58" s="4" t="s">
        <v>57</v>
      </c>
      <c r="C58" s="4" t="s">
        <v>136</v>
      </c>
      <c r="D58" s="4">
        <v>1.27</v>
      </c>
      <c r="E58" s="4">
        <v>1.5464943975136971</v>
      </c>
      <c r="F58" s="4">
        <v>3.5</v>
      </c>
      <c r="G58" s="4">
        <v>2.8298449253085649</v>
      </c>
      <c r="H58" s="4" t="str">
        <f>" - "&amp;Merge1[[#This Row],[Elo_Fav]]&amp;": $"&amp;Merge1[[#This Row],[Elo_Fav_Odds]]</f>
        <v xml:space="preserve"> - Roberto Carballes Baena: $1.27</v>
      </c>
      <c r="I58" s="5">
        <v>58</v>
      </c>
      <c r="J58" s="4">
        <v>50</v>
      </c>
      <c r="K58" s="5">
        <v>1.3</v>
      </c>
      <c r="L58" s="4" t="s">
        <v>13</v>
      </c>
      <c r="M58" s="4" t="s">
        <v>12</v>
      </c>
      <c r="N58" s="5">
        <v>17</v>
      </c>
      <c r="O58" s="5">
        <v>1.3</v>
      </c>
      <c r="P58" s="5">
        <v>0.88</v>
      </c>
      <c r="Q58" s="5">
        <v>80</v>
      </c>
      <c r="R58" s="4" t="s">
        <v>13</v>
      </c>
      <c r="S58" s="5">
        <v>172</v>
      </c>
      <c r="T58" s="5"/>
      <c r="U58" s="4" t="b">
        <f>Merge1[[#This Row],[Table2.WinsLosses]]=Merge1[[#This Row],[WinsLosses]]</f>
        <v>0</v>
      </c>
      <c r="V58" s="4" t="b">
        <f>Merge1[[#This Row],[Table2.WinsLosses]]&lt;=Merge1[[#This Row],[WinsLosses]]</f>
        <v>0</v>
      </c>
    </row>
    <row r="59" spans="1:25" customFormat="1" x14ac:dyDescent="0.3">
      <c r="A59" s="4" t="s">
        <v>12</v>
      </c>
      <c r="B59" s="9" t="s">
        <v>173</v>
      </c>
      <c r="C59" s="4" t="s">
        <v>117</v>
      </c>
      <c r="D59" s="4">
        <v>2.06</v>
      </c>
      <c r="E59" s="4">
        <v>1.5812089146737021</v>
      </c>
      <c r="F59" s="4">
        <v>1.68</v>
      </c>
      <c r="G59" s="4">
        <v>2.7205517237487862</v>
      </c>
      <c r="H59" s="4" t="str">
        <f>" - "&amp;Merge1[[#This Row],[Elo_Fav]]&amp;": $"&amp;Merge1[[#This Row],[Elo_Fav_Odds]]</f>
        <v xml:space="preserve"> - Harold Mayot: $2.06</v>
      </c>
      <c r="I59" s="5">
        <v>33</v>
      </c>
      <c r="J59" s="4">
        <v>30</v>
      </c>
      <c r="K59" s="5">
        <v>2.1</v>
      </c>
      <c r="L59" s="4" t="s">
        <v>14</v>
      </c>
      <c r="M59" s="4" t="s">
        <v>12</v>
      </c>
      <c r="N59" s="5">
        <v>171</v>
      </c>
      <c r="O59" s="5">
        <v>2.1</v>
      </c>
      <c r="P59" s="5">
        <v>0.59</v>
      </c>
      <c r="Q59" s="5">
        <v>30</v>
      </c>
      <c r="R59" s="4" t="s">
        <v>14</v>
      </c>
      <c r="S59">
        <v>3682.9999999999991</v>
      </c>
      <c r="T59">
        <v>581.99999999999989</v>
      </c>
      <c r="U59" s="4" t="b">
        <f>Merge1[[#This Row],[Table2.WinsLosses]]=Merge1[[#This Row],[WinsLosses]]</f>
        <v>1</v>
      </c>
      <c r="V59" s="4" t="b">
        <f>Merge1[[#This Row],[Table2.WinsLosses]]&lt;=Merge1[[#This Row],[WinsLosses]]</f>
        <v>1</v>
      </c>
    </row>
    <row r="60" spans="1:25" hidden="1" x14ac:dyDescent="0.3">
      <c r="A60" s="4" t="s">
        <v>12</v>
      </c>
      <c r="B60" s="4" t="s">
        <v>171</v>
      </c>
      <c r="C60" s="4" t="s">
        <v>172</v>
      </c>
      <c r="D60" s="4">
        <v>2.0099999999999998</v>
      </c>
      <c r="E60" s="4">
        <v>1.970501784154099</v>
      </c>
      <c r="F60" s="4">
        <v>1.73</v>
      </c>
      <c r="G60" s="4">
        <v>2.030394808466645</v>
      </c>
      <c r="H60" s="4" t="str">
        <f>" - "&amp;Merge1[[#This Row],[Elo_Fav]]&amp;": $"&amp;Merge1[[#This Row],[Elo_Fav_Odds]]</f>
        <v xml:space="preserve"> - Cedrik Marcel Stebe: $2.01</v>
      </c>
      <c r="I60" s="5">
        <v>52</v>
      </c>
      <c r="J60" s="4">
        <v>50</v>
      </c>
      <c r="K60" s="5">
        <v>2.1</v>
      </c>
      <c r="L60" s="4" t="s">
        <v>14</v>
      </c>
      <c r="M60" s="4" t="s">
        <v>12</v>
      </c>
      <c r="N60" s="5">
        <v>16</v>
      </c>
      <c r="O60" s="5">
        <v>2.1</v>
      </c>
      <c r="P60" s="5">
        <v>0.88</v>
      </c>
      <c r="Q60" s="5">
        <v>60</v>
      </c>
      <c r="R60" s="4" t="s">
        <v>14</v>
      </c>
      <c r="S60" s="5">
        <v>1266</v>
      </c>
      <c r="U60" s="4" t="b">
        <f>Merge1[[#This Row],[Table2.WinsLosses]]=Merge1[[#This Row],[WinsLosses]]</f>
        <v>0</v>
      </c>
      <c r="V60" s="4" t="b">
        <f>Merge1[[#This Row],[Table2.WinsLosses]]&lt;=Merge1[[#This Row],[WinsLosses]]</f>
        <v>0</v>
      </c>
    </row>
    <row r="61" spans="1:25" customFormat="1" hidden="1" x14ac:dyDescent="0.3">
      <c r="A61" s="4" t="s">
        <v>12</v>
      </c>
      <c r="B61" s="4" t="s">
        <v>173</v>
      </c>
      <c r="C61" s="4" t="s">
        <v>117</v>
      </c>
      <c r="D61" s="4">
        <v>2.06</v>
      </c>
      <c r="E61" s="4">
        <v>1.5812089146737021</v>
      </c>
      <c r="F61" s="4">
        <v>1.68</v>
      </c>
      <c r="G61" s="4">
        <v>2.7205517237487862</v>
      </c>
      <c r="H61" s="4" t="str">
        <f>" - "&amp;Merge1[[#This Row],[Elo_Fav]]&amp;": $"&amp;Merge1[[#This Row],[Elo_Fav_Odds]]</f>
        <v xml:space="preserve"> - Harold Mayot: $2.06</v>
      </c>
      <c r="I61" s="5">
        <v>33</v>
      </c>
      <c r="J61" s="4">
        <v>30</v>
      </c>
      <c r="K61" s="5">
        <v>2.1</v>
      </c>
      <c r="L61" s="4" t="s">
        <v>14</v>
      </c>
      <c r="M61" s="4" t="s">
        <v>12</v>
      </c>
      <c r="N61" s="5">
        <v>16</v>
      </c>
      <c r="O61" s="5">
        <v>2.1</v>
      </c>
      <c r="P61" s="5">
        <v>0.88</v>
      </c>
      <c r="Q61" s="5">
        <v>60</v>
      </c>
      <c r="R61" s="4" t="s">
        <v>14</v>
      </c>
      <c r="S61">
        <v>1266</v>
      </c>
      <c r="U61" s="4" t="b">
        <f>Merge1[[#This Row],[Table2.WinsLosses]]=Merge1[[#This Row],[WinsLosses]]</f>
        <v>0</v>
      </c>
      <c r="V61" s="4" t="b">
        <f>Merge1[[#This Row],[Table2.WinsLosses]]&lt;=Merge1[[#This Row],[WinsLosses]]</f>
        <v>0</v>
      </c>
    </row>
    <row r="62" spans="1:25" customFormat="1" hidden="1" x14ac:dyDescent="0.3">
      <c r="A62" s="4" t="s">
        <v>12</v>
      </c>
      <c r="B62" s="4" t="s">
        <v>95</v>
      </c>
      <c r="C62" s="4" t="s">
        <v>175</v>
      </c>
      <c r="D62" s="4">
        <v>2.0699999999999998</v>
      </c>
      <c r="E62" s="4">
        <v>1.568991114434243</v>
      </c>
      <c r="F62" s="4">
        <v>1.68</v>
      </c>
      <c r="G62" s="4">
        <v>2.757496689547279</v>
      </c>
      <c r="H62" s="4" t="str">
        <f>" - "&amp;Merge1[[#This Row],[Elo_Fav]]&amp;": $"&amp;Merge1[[#This Row],[Elo_Fav_Odds]]</f>
        <v xml:space="preserve"> - Kyrian Jacquet: $2.07</v>
      </c>
      <c r="I62" s="5">
        <v>25</v>
      </c>
      <c r="J62" s="4">
        <v>20</v>
      </c>
      <c r="K62" s="5">
        <v>2.1</v>
      </c>
      <c r="L62" s="4" t="s">
        <v>14</v>
      </c>
      <c r="M62" s="4" t="s">
        <v>12</v>
      </c>
      <c r="N62" s="5">
        <v>16</v>
      </c>
      <c r="O62" s="5">
        <v>2.1</v>
      </c>
      <c r="P62" s="5">
        <v>0.88</v>
      </c>
      <c r="Q62" s="5">
        <v>60</v>
      </c>
      <c r="R62" s="4" t="s">
        <v>14</v>
      </c>
      <c r="S62">
        <v>1266</v>
      </c>
      <c r="U62" s="4" t="b">
        <f>Merge1[[#This Row],[Table2.WinsLosses]]=Merge1[[#This Row],[WinsLosses]]</f>
        <v>0</v>
      </c>
      <c r="V62" s="4" t="b">
        <f>Merge1[[#This Row],[Table2.WinsLosses]]&lt;=Merge1[[#This Row],[WinsLosses]]</f>
        <v>0</v>
      </c>
    </row>
    <row r="63" spans="1:25" hidden="1" x14ac:dyDescent="0.3">
      <c r="A63" s="4" t="s">
        <v>12</v>
      </c>
      <c r="B63" s="4" t="s">
        <v>105</v>
      </c>
      <c r="C63" s="4" t="s">
        <v>107</v>
      </c>
      <c r="D63" s="4">
        <v>2.08</v>
      </c>
      <c r="E63" s="4">
        <v>1.2780528021299959</v>
      </c>
      <c r="F63" s="4">
        <v>1.7</v>
      </c>
      <c r="G63" s="4">
        <v>4.5964392098896223</v>
      </c>
      <c r="H63" s="4" t="str">
        <f>" - "&amp;Merge1[[#This Row],[Elo_Fav]]&amp;": $"&amp;Merge1[[#This Row],[Elo_Fav_Odds]]</f>
        <v xml:space="preserve"> - Pavel Kotov: $2.08</v>
      </c>
      <c r="I63" s="5">
        <v>41</v>
      </c>
      <c r="J63" s="4">
        <v>40</v>
      </c>
      <c r="K63" s="5">
        <v>2.1</v>
      </c>
      <c r="L63" s="4" t="s">
        <v>14</v>
      </c>
      <c r="M63" s="4" t="s">
        <v>12</v>
      </c>
      <c r="N63" s="5">
        <v>16</v>
      </c>
      <c r="O63" s="5">
        <v>2.1</v>
      </c>
      <c r="P63" s="5">
        <v>0.88</v>
      </c>
      <c r="Q63" s="5">
        <v>60</v>
      </c>
      <c r="R63" s="4" t="s">
        <v>14</v>
      </c>
      <c r="S63">
        <v>1266</v>
      </c>
      <c r="T63"/>
      <c r="U63" s="4" t="b">
        <f>Merge1[[#This Row],[Table2.WinsLosses]]=Merge1[[#This Row],[WinsLosses]]</f>
        <v>0</v>
      </c>
      <c r="V63" s="4" t="b">
        <f>Merge1[[#This Row],[Table2.WinsLosses]]&lt;=Merge1[[#This Row],[WinsLosses]]</f>
        <v>0</v>
      </c>
    </row>
    <row r="64" spans="1:25" hidden="1" x14ac:dyDescent="0.3">
      <c r="A64" s="4" t="s">
        <v>12</v>
      </c>
      <c r="B64" s="4" t="s">
        <v>176</v>
      </c>
      <c r="C64" s="4" t="s">
        <v>177</v>
      </c>
      <c r="D64" s="4">
        <v>2.1</v>
      </c>
      <c r="E64" s="4">
        <v>1.4521001887544731</v>
      </c>
      <c r="F64" s="4">
        <v>1.73</v>
      </c>
      <c r="G64" s="4">
        <v>3.2118990986378049</v>
      </c>
      <c r="H64" s="4" t="str">
        <f>" - "&amp;Merge1[[#This Row],[Elo_Fav]]&amp;": $"&amp;Merge1[[#This Row],[Elo_Fav_Odds]]</f>
        <v xml:space="preserve"> - Jason Kubler: $2.1</v>
      </c>
      <c r="I64" s="5">
        <v>44</v>
      </c>
      <c r="J64" s="4">
        <v>40</v>
      </c>
      <c r="K64" s="5">
        <v>2.1</v>
      </c>
      <c r="L64" s="4" t="s">
        <v>14</v>
      </c>
      <c r="M64" s="4" t="s">
        <v>12</v>
      </c>
      <c r="N64" s="5">
        <v>16</v>
      </c>
      <c r="O64" s="5">
        <v>2.1</v>
      </c>
      <c r="P64" s="5">
        <v>0.88</v>
      </c>
      <c r="Q64" s="5">
        <v>60</v>
      </c>
      <c r="R64" s="4" t="s">
        <v>14</v>
      </c>
      <c r="S64">
        <v>1266</v>
      </c>
      <c r="T64"/>
      <c r="U64" s="4" t="b">
        <f>Merge1[[#This Row],[Table2.WinsLosses]]=Merge1[[#This Row],[WinsLosses]]</f>
        <v>0</v>
      </c>
      <c r="V64" s="4" t="b">
        <f>Merge1[[#This Row],[Table2.WinsLosses]]&lt;=Merge1[[#This Row],[WinsLosses]]</f>
        <v>0</v>
      </c>
    </row>
    <row r="65" spans="1:25" hidden="1" x14ac:dyDescent="0.3">
      <c r="A65" s="4" t="s">
        <v>12</v>
      </c>
      <c r="B65" s="4" t="s">
        <v>111</v>
      </c>
      <c r="C65" s="4" t="s">
        <v>118</v>
      </c>
      <c r="D65" s="4">
        <v>1.31</v>
      </c>
      <c r="E65" s="4">
        <v>1.4486007478968961</v>
      </c>
      <c r="F65" s="4">
        <v>3.28</v>
      </c>
      <c r="G65" s="4">
        <v>3.2291536621107788</v>
      </c>
      <c r="H65" s="4" t="str">
        <f>" - "&amp;Merge1[[#This Row],[Elo_Fav]]&amp;": $"&amp;Merge1[[#This Row],[Elo_Fav_Odds]]</f>
        <v xml:space="preserve"> - Christopher Eubanks: $1.31</v>
      </c>
      <c r="I65" s="5">
        <v>52</v>
      </c>
      <c r="J65" s="4">
        <v>50</v>
      </c>
      <c r="K65" s="5">
        <v>1.4</v>
      </c>
      <c r="L65" s="4" t="s">
        <v>13</v>
      </c>
      <c r="M65" s="4" t="s">
        <v>12</v>
      </c>
      <c r="N65" s="5">
        <v>31</v>
      </c>
      <c r="O65" s="5">
        <v>1.4</v>
      </c>
      <c r="P65" s="5">
        <v>0.87</v>
      </c>
      <c r="Q65" s="5">
        <v>70</v>
      </c>
      <c r="R65" s="4" t="s">
        <v>13</v>
      </c>
      <c r="S65">
        <v>541</v>
      </c>
      <c r="T65"/>
      <c r="U65" s="4" t="b">
        <f>Merge1[[#This Row],[Table2.WinsLosses]]=Merge1[[#This Row],[WinsLosses]]</f>
        <v>0</v>
      </c>
      <c r="V65" s="4" t="b">
        <f>Merge1[[#This Row],[Table2.WinsLosses]]&lt;=Merge1[[#This Row],[WinsLosses]]</f>
        <v>0</v>
      </c>
    </row>
    <row r="66" spans="1:25" hidden="1" x14ac:dyDescent="0.3">
      <c r="A66" s="4" t="s">
        <v>12</v>
      </c>
      <c r="B66" s="4" t="s">
        <v>141</v>
      </c>
      <c r="C66" s="4" t="s">
        <v>108</v>
      </c>
      <c r="D66" s="4">
        <v>1.33</v>
      </c>
      <c r="E66" s="4">
        <v>1.346045120292934</v>
      </c>
      <c r="F66" s="4">
        <v>3.06</v>
      </c>
      <c r="G66" s="4">
        <v>3.8897965651227229</v>
      </c>
      <c r="H66" s="4" t="str">
        <f>" - "&amp;Merge1[[#This Row],[Elo_Fav]]&amp;": $"&amp;Merge1[[#This Row],[Elo_Fav_Odds]]</f>
        <v xml:space="preserve"> - Francesco Maestrelli: $1.33</v>
      </c>
      <c r="I66" s="5">
        <v>40</v>
      </c>
      <c r="J66" s="4">
        <v>40</v>
      </c>
      <c r="K66" s="5">
        <v>1.4</v>
      </c>
      <c r="L66" s="4" t="s">
        <v>13</v>
      </c>
      <c r="M66" s="4" t="s">
        <v>12</v>
      </c>
      <c r="N66" s="5">
        <v>31</v>
      </c>
      <c r="O66" s="5">
        <v>1.4</v>
      </c>
      <c r="P66" s="5">
        <v>0.87</v>
      </c>
      <c r="Q66" s="5">
        <v>70</v>
      </c>
      <c r="R66" s="4" t="s">
        <v>13</v>
      </c>
      <c r="S66">
        <v>541</v>
      </c>
      <c r="T66"/>
      <c r="U66" s="4" t="b">
        <f>Merge1[[#This Row],[Table2.WinsLosses]]=Merge1[[#This Row],[WinsLosses]]</f>
        <v>0</v>
      </c>
      <c r="V66" s="4" t="b">
        <f>Merge1[[#This Row],[Table2.WinsLosses]]&lt;=Merge1[[#This Row],[WinsLosses]]</f>
        <v>0</v>
      </c>
    </row>
    <row r="67" spans="1:25" customFormat="1" hidden="1" x14ac:dyDescent="0.3">
      <c r="A67" s="4" t="s">
        <v>12</v>
      </c>
      <c r="B67" s="4" t="s">
        <v>100</v>
      </c>
      <c r="C67" s="4" t="s">
        <v>142</v>
      </c>
      <c r="D67" s="4">
        <v>1.35</v>
      </c>
      <c r="E67" s="4">
        <v>1.494601809030172</v>
      </c>
      <c r="F67" s="4">
        <v>2.96</v>
      </c>
      <c r="G67" s="4">
        <v>3.021828431967982</v>
      </c>
      <c r="H67" s="4" t="str">
        <f>" - "&amp;Merge1[[#This Row],[Elo_Fav]]&amp;": $"&amp;Merge1[[#This Row],[Elo_Fav_Odds]]</f>
        <v xml:space="preserve"> - Raul Brancaccio: $1.35</v>
      </c>
      <c r="I67" s="5">
        <v>43</v>
      </c>
      <c r="J67" s="4">
        <v>40</v>
      </c>
      <c r="K67" s="5">
        <v>1.4</v>
      </c>
      <c r="L67" s="4" t="s">
        <v>13</v>
      </c>
      <c r="M67" s="4" t="s">
        <v>12</v>
      </c>
      <c r="N67" s="5">
        <v>31</v>
      </c>
      <c r="O67" s="5">
        <v>1.4</v>
      </c>
      <c r="P67" s="5">
        <v>0.87</v>
      </c>
      <c r="Q67" s="5">
        <v>70</v>
      </c>
      <c r="R67" s="4" t="s">
        <v>13</v>
      </c>
      <c r="S67">
        <v>541</v>
      </c>
      <c r="U67" s="4" t="b">
        <f>Merge1[[#This Row],[Table2.WinsLosses]]=Merge1[[#This Row],[WinsLosses]]</f>
        <v>0</v>
      </c>
      <c r="V67" s="4" t="b">
        <f>Merge1[[#This Row],[Table2.WinsLosses]]&lt;=Merge1[[#This Row],[WinsLosses]]</f>
        <v>0</v>
      </c>
    </row>
    <row r="68" spans="1:25" hidden="1" x14ac:dyDescent="0.3">
      <c r="A68" s="4" t="s">
        <v>12</v>
      </c>
      <c r="B68" s="4" t="s">
        <v>146</v>
      </c>
      <c r="C68" s="4" t="s">
        <v>147</v>
      </c>
      <c r="D68" s="4">
        <v>1.38</v>
      </c>
      <c r="E68" s="4">
        <v>1.4269701018930749</v>
      </c>
      <c r="F68" s="4">
        <v>3.03</v>
      </c>
      <c r="G68" s="4">
        <v>3.342084365079097</v>
      </c>
      <c r="H68" s="4" t="str">
        <f>" - "&amp;Merge1[[#This Row],[Elo_Fav]]&amp;": $"&amp;Merge1[[#This Row],[Elo_Fav_Odds]]</f>
        <v xml:space="preserve"> - Jack Sock: $1.38</v>
      </c>
      <c r="I68" s="5">
        <v>47</v>
      </c>
      <c r="J68" s="4">
        <v>40</v>
      </c>
      <c r="K68" s="5">
        <v>1.4</v>
      </c>
      <c r="L68" s="4" t="s">
        <v>13</v>
      </c>
      <c r="M68" s="4" t="s">
        <v>12</v>
      </c>
      <c r="N68" s="5">
        <v>31</v>
      </c>
      <c r="O68" s="5">
        <v>1.4</v>
      </c>
      <c r="P68" s="5">
        <v>0.87</v>
      </c>
      <c r="Q68" s="5">
        <v>70</v>
      </c>
      <c r="R68" s="4" t="s">
        <v>13</v>
      </c>
      <c r="S68">
        <v>541</v>
      </c>
      <c r="T68"/>
      <c r="U68" s="4" t="b">
        <f>Merge1[[#This Row],[Table2.WinsLosses]]=Merge1[[#This Row],[WinsLosses]]</f>
        <v>0</v>
      </c>
      <c r="V68" s="4" t="b">
        <f>Merge1[[#This Row],[Table2.WinsLosses]]&lt;=Merge1[[#This Row],[WinsLosses]]</f>
        <v>0</v>
      </c>
    </row>
    <row r="69" spans="1:25" customFormat="1" hidden="1" x14ac:dyDescent="0.3">
      <c r="A69" s="4" t="s">
        <v>12</v>
      </c>
      <c r="B69" s="4" t="s">
        <v>148</v>
      </c>
      <c r="C69" s="4" t="s">
        <v>149</v>
      </c>
      <c r="D69" s="4">
        <v>1.39</v>
      </c>
      <c r="E69" s="4">
        <v>1.444752502002189</v>
      </c>
      <c r="F69" s="4">
        <v>2.97</v>
      </c>
      <c r="G69" s="4">
        <v>3.2484415388293382</v>
      </c>
      <c r="H69" s="4" t="str">
        <f>" - "&amp;Merge1[[#This Row],[Elo_Fav]]&amp;": $"&amp;Merge1[[#This Row],[Elo_Fav_Odds]]</f>
        <v xml:space="preserve"> - Steve Johnson: $1.39</v>
      </c>
      <c r="I69" s="5">
        <v>53</v>
      </c>
      <c r="J69" s="4">
        <v>50</v>
      </c>
      <c r="K69" s="5">
        <v>1.4</v>
      </c>
      <c r="L69" s="4" t="s">
        <v>13</v>
      </c>
      <c r="M69" s="4" t="s">
        <v>12</v>
      </c>
      <c r="N69" s="5">
        <v>31</v>
      </c>
      <c r="O69" s="5">
        <v>1.4</v>
      </c>
      <c r="P69" s="5">
        <v>0.87</v>
      </c>
      <c r="Q69" s="5">
        <v>70</v>
      </c>
      <c r="R69" s="4" t="s">
        <v>13</v>
      </c>
      <c r="S69" s="5">
        <v>541</v>
      </c>
      <c r="T69" s="5"/>
      <c r="U69" s="4" t="b">
        <f>Merge1[[#This Row],[Table2.WinsLosses]]=Merge1[[#This Row],[WinsLosses]]</f>
        <v>0</v>
      </c>
      <c r="V69" s="4" t="b">
        <f>Merge1[[#This Row],[Table2.WinsLosses]]&lt;=Merge1[[#This Row],[WinsLosses]]</f>
        <v>0</v>
      </c>
    </row>
    <row r="70" spans="1:25" customFormat="1" hidden="1" x14ac:dyDescent="0.3">
      <c r="A70" s="4" t="s">
        <v>12</v>
      </c>
      <c r="B70" s="4" t="s">
        <v>173</v>
      </c>
      <c r="C70" s="4" t="s">
        <v>117</v>
      </c>
      <c r="D70" s="4">
        <v>2.06</v>
      </c>
      <c r="E70" s="4">
        <v>1.5812089146737021</v>
      </c>
      <c r="F70" s="4">
        <v>1.68</v>
      </c>
      <c r="G70" s="4">
        <v>2.7205517237487862</v>
      </c>
      <c r="H70" s="4" t="str">
        <f>" - "&amp;Merge1[[#This Row],[Elo_Fav]]&amp;": $"&amp;Merge1[[#This Row],[Elo_Fav_Odds]]</f>
        <v xml:space="preserve"> - Harold Mayot: $2.06</v>
      </c>
      <c r="I70" s="5">
        <v>33</v>
      </c>
      <c r="J70" s="4">
        <v>30</v>
      </c>
      <c r="K70" s="5">
        <v>2.1</v>
      </c>
      <c r="L70" s="4" t="s">
        <v>14</v>
      </c>
      <c r="M70" s="4" t="s">
        <v>12</v>
      </c>
      <c r="N70" s="5">
        <v>216</v>
      </c>
      <c r="O70" s="5">
        <v>2.1</v>
      </c>
      <c r="P70" s="5">
        <v>0.56000000000000005</v>
      </c>
      <c r="Q70" s="5">
        <v>20</v>
      </c>
      <c r="R70" s="4" t="s">
        <v>14</v>
      </c>
      <c r="S70">
        <v>3087.9999999999991</v>
      </c>
      <c r="T70">
        <v>387.99999999999989</v>
      </c>
      <c r="U70" s="4" t="b">
        <f>Merge1[[#This Row],[Table2.WinsLosses]]=Merge1[[#This Row],[WinsLosses]]</f>
        <v>0</v>
      </c>
      <c r="V70" s="4" t="b">
        <f>Merge1[[#This Row],[Table2.WinsLosses]]&lt;=Merge1[[#This Row],[WinsLosses]]</f>
        <v>1</v>
      </c>
    </row>
    <row r="71" spans="1:25" customFormat="1" x14ac:dyDescent="0.3">
      <c r="A71" s="4" t="s">
        <v>12</v>
      </c>
      <c r="B71" s="7" t="s">
        <v>99</v>
      </c>
      <c r="C71" s="4" t="s">
        <v>104</v>
      </c>
      <c r="D71" s="4">
        <v>2.0099999999999998</v>
      </c>
      <c r="E71" s="4">
        <v>1.9021581420292351</v>
      </c>
      <c r="F71" s="4">
        <v>1.76</v>
      </c>
      <c r="G71" s="4">
        <v>2.1084531119463019</v>
      </c>
      <c r="H71" s="4" t="str">
        <f>" - "&amp;Merge1[[#This Row],[Elo_Fav]]&amp;": $"&amp;Merge1[[#This Row],[Elo_Fav_Odds]]</f>
        <v xml:space="preserve"> - Tomas Martin Etcheverry: $2.01</v>
      </c>
      <c r="I71" s="5">
        <v>97</v>
      </c>
      <c r="J71" s="4">
        <v>90</v>
      </c>
      <c r="K71" s="5">
        <v>2.1</v>
      </c>
      <c r="L71" s="4" t="s">
        <v>14</v>
      </c>
      <c r="M71" s="4" t="s">
        <v>12</v>
      </c>
      <c r="N71" s="5">
        <v>16</v>
      </c>
      <c r="O71" s="5">
        <v>2.1</v>
      </c>
      <c r="P71" s="5">
        <v>0.88</v>
      </c>
      <c r="Q71" s="5">
        <v>60</v>
      </c>
      <c r="R71" s="4" t="s">
        <v>14</v>
      </c>
      <c r="S71" s="5">
        <v>1266</v>
      </c>
      <c r="T71" s="5"/>
      <c r="U71" s="4" t="b">
        <f>Merge1[[#This Row],[Table2.WinsLosses]]=Merge1[[#This Row],[WinsLosses]]</f>
        <v>0</v>
      </c>
      <c r="V71" s="4" t="b">
        <f>Merge1[[#This Row],[Table2.WinsLosses]]&lt;=Merge1[[#This Row],[WinsLosses]]</f>
        <v>1</v>
      </c>
    </row>
    <row r="72" spans="1:25" customFormat="1" hidden="1" x14ac:dyDescent="0.3">
      <c r="A72" s="4" t="s">
        <v>12</v>
      </c>
      <c r="B72" s="4" t="s">
        <v>99</v>
      </c>
      <c r="C72" s="4" t="s">
        <v>104</v>
      </c>
      <c r="D72" s="4">
        <v>2.0099999999999998</v>
      </c>
      <c r="E72" s="4">
        <v>1.9021581420292351</v>
      </c>
      <c r="F72" s="4">
        <v>1.76</v>
      </c>
      <c r="G72" s="4">
        <v>2.1084531119463019</v>
      </c>
      <c r="H72" s="4" t="str">
        <f>" - "&amp;Merge1[[#This Row],[Elo_Fav]]&amp;": $"&amp;Merge1[[#This Row],[Elo_Fav_Odds]]</f>
        <v xml:space="preserve"> - Tomas Martin Etcheverry: $2.01</v>
      </c>
      <c r="I72" s="5">
        <v>97</v>
      </c>
      <c r="J72" s="4">
        <v>90</v>
      </c>
      <c r="K72" s="5">
        <v>2.1</v>
      </c>
      <c r="L72" s="4" t="s">
        <v>14</v>
      </c>
      <c r="M72" s="4" t="s">
        <v>12</v>
      </c>
      <c r="N72" s="5">
        <v>36</v>
      </c>
      <c r="O72" s="5">
        <v>2.1</v>
      </c>
      <c r="P72" s="5">
        <v>0.78</v>
      </c>
      <c r="Q72" s="5">
        <v>50</v>
      </c>
      <c r="R72" s="4" t="s">
        <v>14</v>
      </c>
      <c r="S72">
        <v>2147</v>
      </c>
      <c r="U72" s="4" t="b">
        <f>Merge1[[#This Row],[Table2.WinsLosses]]=Merge1[[#This Row],[WinsLosses]]</f>
        <v>0</v>
      </c>
      <c r="V72" s="4" t="b">
        <f>Merge1[[#This Row],[Table2.WinsLosses]]&lt;=Merge1[[#This Row],[WinsLosses]]</f>
        <v>1</v>
      </c>
    </row>
    <row r="73" spans="1:25" customFormat="1" hidden="1" x14ac:dyDescent="0.3">
      <c r="A73" s="4" t="s">
        <v>12</v>
      </c>
      <c r="B73" s="4" t="s">
        <v>134</v>
      </c>
      <c r="C73" s="4" t="s">
        <v>135</v>
      </c>
      <c r="D73" s="4">
        <v>1.25</v>
      </c>
      <c r="E73" s="4">
        <v>1.7702461919144199</v>
      </c>
      <c r="F73" s="4">
        <v>3.67</v>
      </c>
      <c r="G73" s="4">
        <v>2.2982861979681251</v>
      </c>
      <c r="H73" s="4" t="str">
        <f>" - "&amp;Merge1[[#This Row],[Elo_Fav]]&amp;": $"&amp;Merge1[[#This Row],[Elo_Fav_Odds]]</f>
        <v xml:space="preserve"> - Oleksii Krutykh: $1.25</v>
      </c>
      <c r="I73" s="5">
        <v>29</v>
      </c>
      <c r="J73" s="4">
        <v>20</v>
      </c>
      <c r="K73" s="5">
        <v>1.3</v>
      </c>
      <c r="L73" s="4" t="s">
        <v>13</v>
      </c>
      <c r="M73" s="4" t="s">
        <v>12</v>
      </c>
      <c r="N73" s="5">
        <v>307</v>
      </c>
      <c r="O73" s="5">
        <v>1.3</v>
      </c>
      <c r="P73" s="5">
        <v>0.86</v>
      </c>
      <c r="Q73" s="5">
        <v>40</v>
      </c>
      <c r="R73" s="4" t="s">
        <v>13</v>
      </c>
      <c r="S73" s="5">
        <v>2297</v>
      </c>
      <c r="T73" s="5">
        <v>351</v>
      </c>
      <c r="U73" s="4" t="b">
        <f>Merge1[[#This Row],[Table2.WinsLosses]]=Merge1[[#This Row],[WinsLosses]]</f>
        <v>0</v>
      </c>
      <c r="V73" s="4" t="b">
        <f>Merge1[[#This Row],[Table2.WinsLosses]]&lt;=Merge1[[#This Row],[WinsLosses]]</f>
        <v>0</v>
      </c>
    </row>
    <row r="74" spans="1:25" customFormat="1" x14ac:dyDescent="0.3">
      <c r="A74" s="4" t="s">
        <v>12</v>
      </c>
      <c r="B74" s="8" t="s">
        <v>171</v>
      </c>
      <c r="C74" s="4" t="s">
        <v>172</v>
      </c>
      <c r="D74" s="4">
        <v>2.0099999999999998</v>
      </c>
      <c r="E74" s="4">
        <v>1.970501784154099</v>
      </c>
      <c r="F74" s="4">
        <v>1.73</v>
      </c>
      <c r="G74" s="4">
        <v>2.030394808466645</v>
      </c>
      <c r="H74" s="4" t="str">
        <f>" - "&amp;Merge1[[#This Row],[Elo_Fav]]&amp;": $"&amp;Merge1[[#This Row],[Elo_Fav_Odds]]</f>
        <v xml:space="preserve"> - Cedrik Marcel Stebe: $2.01</v>
      </c>
      <c r="I74" s="5">
        <v>52</v>
      </c>
      <c r="J74" s="4">
        <v>50</v>
      </c>
      <c r="K74" s="5">
        <v>2.1</v>
      </c>
      <c r="L74" s="4" t="s">
        <v>14</v>
      </c>
      <c r="M74" s="4" t="s">
        <v>12</v>
      </c>
      <c r="N74" s="5">
        <v>36</v>
      </c>
      <c r="O74" s="5">
        <v>2.1</v>
      </c>
      <c r="P74" s="5">
        <v>0.78</v>
      </c>
      <c r="Q74" s="5">
        <v>50</v>
      </c>
      <c r="R74" s="4" t="s">
        <v>14</v>
      </c>
      <c r="S74">
        <v>2147</v>
      </c>
      <c r="U74" s="4" t="b">
        <f>Merge1[[#This Row],[Table2.WinsLosses]]=Merge1[[#This Row],[WinsLosses]]</f>
        <v>1</v>
      </c>
      <c r="V74" s="4" t="b">
        <f>Merge1[[#This Row],[Table2.WinsLosses]]&lt;=Merge1[[#This Row],[WinsLosses]]</f>
        <v>1</v>
      </c>
    </row>
    <row r="75" spans="1:25" customFormat="1" hidden="1" x14ac:dyDescent="0.3">
      <c r="A75" s="4" t="s">
        <v>12</v>
      </c>
      <c r="B75" s="4" t="s">
        <v>99</v>
      </c>
      <c r="C75" s="4" t="s">
        <v>104</v>
      </c>
      <c r="D75" s="4">
        <v>2.0099999999999998</v>
      </c>
      <c r="E75" s="4">
        <v>1.9021581420292351</v>
      </c>
      <c r="F75" s="4">
        <v>1.76</v>
      </c>
      <c r="G75" s="4">
        <v>2.1084531119463019</v>
      </c>
      <c r="H75" s="4" t="str">
        <f>" - "&amp;Merge1[[#This Row],[Elo_Fav]]&amp;": $"&amp;Merge1[[#This Row],[Elo_Fav_Odds]]</f>
        <v xml:space="preserve"> - Tomas Martin Etcheverry: $2.01</v>
      </c>
      <c r="I75" s="5">
        <v>97</v>
      </c>
      <c r="J75" s="4">
        <v>90</v>
      </c>
      <c r="K75" s="5">
        <v>2.1</v>
      </c>
      <c r="L75" s="4" t="s">
        <v>14</v>
      </c>
      <c r="M75" s="4" t="s">
        <v>12</v>
      </c>
      <c r="N75" s="5">
        <v>90</v>
      </c>
      <c r="O75" s="5">
        <v>2.1</v>
      </c>
      <c r="P75" s="5">
        <v>0.66</v>
      </c>
      <c r="Q75" s="5">
        <v>40</v>
      </c>
      <c r="R75" s="4" t="s">
        <v>14</v>
      </c>
      <c r="S75">
        <v>3129</v>
      </c>
      <c r="T75">
        <v>449.99999999999989</v>
      </c>
      <c r="U75" s="4" t="b">
        <f>Merge1[[#This Row],[Table2.WinsLosses]]=Merge1[[#This Row],[WinsLosses]]</f>
        <v>0</v>
      </c>
      <c r="V75" s="4" t="b">
        <f>Merge1[[#This Row],[Table2.WinsLosses]]&lt;=Merge1[[#This Row],[WinsLosses]]</f>
        <v>1</v>
      </c>
    </row>
    <row r="76" spans="1:25" customFormat="1" hidden="1" x14ac:dyDescent="0.3">
      <c r="A76" s="4" t="s">
        <v>12</v>
      </c>
      <c r="B76" s="4" t="s">
        <v>152</v>
      </c>
      <c r="C76" s="4" t="s">
        <v>153</v>
      </c>
      <c r="D76" s="4">
        <v>1.44</v>
      </c>
      <c r="E76" s="4">
        <v>1.357019346056509</v>
      </c>
      <c r="F76" s="4">
        <v>2.76</v>
      </c>
      <c r="G76" s="4">
        <v>3.800968661910332</v>
      </c>
      <c r="H76" s="4" t="str">
        <f>" - "&amp;Merge1[[#This Row],[Elo_Fav]]&amp;": $"&amp;Merge1[[#This Row],[Elo_Fav_Odds]]</f>
        <v xml:space="preserve"> - Pablo Carreno Busta: $1.44</v>
      </c>
      <c r="I76" s="5">
        <v>35</v>
      </c>
      <c r="J76" s="4">
        <v>30</v>
      </c>
      <c r="K76" s="5">
        <v>1.5</v>
      </c>
      <c r="L76" s="4" t="s">
        <v>14</v>
      </c>
      <c r="M76" s="4" t="s">
        <v>12</v>
      </c>
      <c r="N76" s="5">
        <v>41</v>
      </c>
      <c r="O76" s="5">
        <v>1.5</v>
      </c>
      <c r="P76" s="5">
        <v>0.85</v>
      </c>
      <c r="Q76" s="5">
        <v>50</v>
      </c>
      <c r="R76" s="4" t="s">
        <v>14</v>
      </c>
      <c r="S76">
        <v>992</v>
      </c>
      <c r="U76" s="4" t="b">
        <f>Merge1[[#This Row],[Table2.WinsLosses]]=Merge1[[#This Row],[WinsLosses]]</f>
        <v>0</v>
      </c>
      <c r="V76" s="4" t="b">
        <f>Merge1[[#This Row],[Table2.WinsLosses]]&lt;=Merge1[[#This Row],[WinsLosses]]</f>
        <v>0</v>
      </c>
    </row>
    <row r="77" spans="1:25" s="6" customFormat="1" hidden="1" x14ac:dyDescent="0.3">
      <c r="A77" s="4" t="s">
        <v>12</v>
      </c>
      <c r="B77" s="4" t="s">
        <v>111</v>
      </c>
      <c r="C77" s="4" t="s">
        <v>118</v>
      </c>
      <c r="D77" s="4">
        <v>1.31</v>
      </c>
      <c r="E77" s="4">
        <v>1.4486007478968961</v>
      </c>
      <c r="F77" s="4">
        <v>3.28</v>
      </c>
      <c r="G77" s="4">
        <v>3.2291536621107788</v>
      </c>
      <c r="H77" s="4" t="str">
        <f>" - "&amp;Merge1[[#This Row],[Elo_Fav]]&amp;": $"&amp;Merge1[[#This Row],[Elo_Fav_Odds]]</f>
        <v xml:space="preserve"> - Christopher Eubanks: $1.31</v>
      </c>
      <c r="I77" s="5">
        <v>52</v>
      </c>
      <c r="J77" s="4">
        <v>50</v>
      </c>
      <c r="K77" s="5">
        <v>1.4</v>
      </c>
      <c r="L77" s="4" t="s">
        <v>13</v>
      </c>
      <c r="M77" s="4" t="s">
        <v>12</v>
      </c>
      <c r="N77" s="5">
        <v>70</v>
      </c>
      <c r="O77" s="5">
        <v>1.4</v>
      </c>
      <c r="P77" s="5">
        <v>0.84</v>
      </c>
      <c r="Q77" s="5">
        <v>60</v>
      </c>
      <c r="R77" s="4" t="s">
        <v>13</v>
      </c>
      <c r="S77">
        <v>983</v>
      </c>
      <c r="T77">
        <v>198</v>
      </c>
      <c r="U77" s="4" t="b">
        <f>Merge1[[#This Row],[Table2.WinsLosses]]=Merge1[[#This Row],[WinsLosses]]</f>
        <v>0</v>
      </c>
      <c r="V77" s="4" t="b">
        <f>Merge1[[#This Row],[Table2.WinsLosses]]&lt;=Merge1[[#This Row],[WinsLosses]]</f>
        <v>0</v>
      </c>
      <c r="Y77"/>
    </row>
    <row r="78" spans="1:25" hidden="1" x14ac:dyDescent="0.3">
      <c r="A78" s="4" t="s">
        <v>12</v>
      </c>
      <c r="B78" s="4" t="s">
        <v>141</v>
      </c>
      <c r="C78" s="4" t="s">
        <v>108</v>
      </c>
      <c r="D78" s="4">
        <v>1.33</v>
      </c>
      <c r="E78" s="4">
        <v>1.346045120292934</v>
      </c>
      <c r="F78" s="4">
        <v>3.06</v>
      </c>
      <c r="G78" s="4">
        <v>3.8897965651227229</v>
      </c>
      <c r="H78" s="4" t="str">
        <f>" - "&amp;Merge1[[#This Row],[Elo_Fav]]&amp;": $"&amp;Merge1[[#This Row],[Elo_Fav_Odds]]</f>
        <v xml:space="preserve"> - Francesco Maestrelli: $1.33</v>
      </c>
      <c r="I78" s="5">
        <v>40</v>
      </c>
      <c r="J78" s="4">
        <v>40</v>
      </c>
      <c r="K78" s="5">
        <v>1.4</v>
      </c>
      <c r="L78" s="4" t="s">
        <v>13</v>
      </c>
      <c r="M78" s="4" t="s">
        <v>12</v>
      </c>
      <c r="N78" s="5">
        <v>70</v>
      </c>
      <c r="O78" s="5">
        <v>1.4</v>
      </c>
      <c r="P78" s="5">
        <v>0.84</v>
      </c>
      <c r="Q78" s="5">
        <v>60</v>
      </c>
      <c r="R78" s="4" t="s">
        <v>13</v>
      </c>
      <c r="S78">
        <v>983</v>
      </c>
      <c r="T78">
        <v>198</v>
      </c>
      <c r="U78" s="4" t="b">
        <f>Merge1[[#This Row],[Table2.WinsLosses]]=Merge1[[#This Row],[WinsLosses]]</f>
        <v>0</v>
      </c>
      <c r="V78" s="4" t="b">
        <f>Merge1[[#This Row],[Table2.WinsLosses]]&lt;=Merge1[[#This Row],[WinsLosses]]</f>
        <v>0</v>
      </c>
    </row>
    <row r="79" spans="1:25" hidden="1" x14ac:dyDescent="0.3">
      <c r="A79" s="4" t="s">
        <v>12</v>
      </c>
      <c r="B79" s="4" t="s">
        <v>100</v>
      </c>
      <c r="C79" s="4" t="s">
        <v>142</v>
      </c>
      <c r="D79" s="4">
        <v>1.35</v>
      </c>
      <c r="E79" s="4">
        <v>1.494601809030172</v>
      </c>
      <c r="F79" s="4">
        <v>2.96</v>
      </c>
      <c r="G79" s="4">
        <v>3.021828431967982</v>
      </c>
      <c r="H79" s="4" t="str">
        <f>" - "&amp;Merge1[[#This Row],[Elo_Fav]]&amp;": $"&amp;Merge1[[#This Row],[Elo_Fav_Odds]]</f>
        <v xml:space="preserve"> - Raul Brancaccio: $1.35</v>
      </c>
      <c r="I79" s="5">
        <v>43</v>
      </c>
      <c r="J79" s="4">
        <v>40</v>
      </c>
      <c r="K79" s="5">
        <v>1.4</v>
      </c>
      <c r="L79" s="4" t="s">
        <v>13</v>
      </c>
      <c r="M79" s="4" t="s">
        <v>12</v>
      </c>
      <c r="N79" s="5">
        <v>70</v>
      </c>
      <c r="O79" s="5">
        <v>1.4</v>
      </c>
      <c r="P79" s="5">
        <v>0.84</v>
      </c>
      <c r="Q79" s="5">
        <v>60</v>
      </c>
      <c r="R79" s="4" t="s">
        <v>13</v>
      </c>
      <c r="S79">
        <v>983</v>
      </c>
      <c r="T79">
        <v>198</v>
      </c>
      <c r="U79" s="4" t="b">
        <f>Merge1[[#This Row],[Table2.WinsLosses]]=Merge1[[#This Row],[WinsLosses]]</f>
        <v>0</v>
      </c>
      <c r="V79" s="4" t="b">
        <f>Merge1[[#This Row],[Table2.WinsLosses]]&lt;=Merge1[[#This Row],[WinsLosses]]</f>
        <v>0</v>
      </c>
    </row>
    <row r="80" spans="1:25" hidden="1" x14ac:dyDescent="0.3">
      <c r="A80" s="4" t="s">
        <v>12</v>
      </c>
      <c r="B80" s="4" t="s">
        <v>146</v>
      </c>
      <c r="C80" s="4" t="s">
        <v>147</v>
      </c>
      <c r="D80" s="4">
        <v>1.38</v>
      </c>
      <c r="E80" s="4">
        <v>1.4269701018930749</v>
      </c>
      <c r="F80" s="4">
        <v>3.03</v>
      </c>
      <c r="G80" s="4">
        <v>3.342084365079097</v>
      </c>
      <c r="H80" s="4" t="str">
        <f>" - "&amp;Merge1[[#This Row],[Elo_Fav]]&amp;": $"&amp;Merge1[[#This Row],[Elo_Fav_Odds]]</f>
        <v xml:space="preserve"> - Jack Sock: $1.38</v>
      </c>
      <c r="I80" s="5">
        <v>47</v>
      </c>
      <c r="J80" s="4">
        <v>40</v>
      </c>
      <c r="K80" s="5">
        <v>1.4</v>
      </c>
      <c r="L80" s="4" t="s">
        <v>13</v>
      </c>
      <c r="M80" s="4" t="s">
        <v>12</v>
      </c>
      <c r="N80" s="5">
        <v>70</v>
      </c>
      <c r="O80" s="5">
        <v>1.4</v>
      </c>
      <c r="P80" s="5">
        <v>0.84</v>
      </c>
      <c r="Q80" s="5">
        <v>60</v>
      </c>
      <c r="R80" s="4" t="s">
        <v>13</v>
      </c>
      <c r="S80">
        <v>983</v>
      </c>
      <c r="T80">
        <v>198</v>
      </c>
      <c r="U80" s="4" t="b">
        <f>Merge1[[#This Row],[Table2.WinsLosses]]=Merge1[[#This Row],[WinsLosses]]</f>
        <v>0</v>
      </c>
      <c r="V80" s="4" t="b">
        <f>Merge1[[#This Row],[Table2.WinsLosses]]&lt;=Merge1[[#This Row],[WinsLosses]]</f>
        <v>0</v>
      </c>
    </row>
    <row r="81" spans="1:22" customFormat="1" hidden="1" x14ac:dyDescent="0.3">
      <c r="A81" s="4" t="s">
        <v>12</v>
      </c>
      <c r="B81" s="4" t="s">
        <v>148</v>
      </c>
      <c r="C81" s="4" t="s">
        <v>149</v>
      </c>
      <c r="D81" s="4">
        <v>1.39</v>
      </c>
      <c r="E81" s="4">
        <v>1.444752502002189</v>
      </c>
      <c r="F81" s="4">
        <v>2.97</v>
      </c>
      <c r="G81" s="4">
        <v>3.2484415388293382</v>
      </c>
      <c r="H81" s="4" t="str">
        <f>" - "&amp;Merge1[[#This Row],[Elo_Fav]]&amp;": $"&amp;Merge1[[#This Row],[Elo_Fav_Odds]]</f>
        <v xml:space="preserve"> - Steve Johnson: $1.39</v>
      </c>
      <c r="I81" s="5">
        <v>53</v>
      </c>
      <c r="J81" s="4">
        <v>50</v>
      </c>
      <c r="K81" s="5">
        <v>1.4</v>
      </c>
      <c r="L81" s="4" t="s">
        <v>13</v>
      </c>
      <c r="M81" s="4" t="s">
        <v>12</v>
      </c>
      <c r="N81" s="5">
        <v>70</v>
      </c>
      <c r="O81" s="5">
        <v>1.4</v>
      </c>
      <c r="P81" s="5">
        <v>0.84</v>
      </c>
      <c r="Q81" s="5">
        <v>60</v>
      </c>
      <c r="R81" s="4" t="s">
        <v>13</v>
      </c>
      <c r="S81">
        <v>983</v>
      </c>
      <c r="T81">
        <v>198</v>
      </c>
      <c r="U81" s="4" t="b">
        <f>Merge1[[#This Row],[Table2.WinsLosses]]=Merge1[[#This Row],[WinsLosses]]</f>
        <v>0</v>
      </c>
      <c r="V81" s="4" t="b">
        <f>Merge1[[#This Row],[Table2.WinsLosses]]&lt;=Merge1[[#This Row],[WinsLosses]]</f>
        <v>0</v>
      </c>
    </row>
    <row r="82" spans="1:22" customFormat="1" hidden="1" x14ac:dyDescent="0.3">
      <c r="A82" s="4" t="s">
        <v>12</v>
      </c>
      <c r="B82" s="4" t="s">
        <v>139</v>
      </c>
      <c r="C82" s="4" t="s">
        <v>140</v>
      </c>
      <c r="D82" s="4">
        <v>1.33</v>
      </c>
      <c r="E82" s="4">
        <v>1.2447289672515289</v>
      </c>
      <c r="F82" s="4">
        <v>3.04</v>
      </c>
      <c r="G82" s="4">
        <v>5.0861529847924167</v>
      </c>
      <c r="H82" s="4" t="str">
        <f>" - "&amp;Merge1[[#This Row],[Elo_Fav]]&amp;": $"&amp;Merge1[[#This Row],[Elo_Fav_Odds]]</f>
        <v xml:space="preserve"> - Matheus Pucinelli De Almeida: $1.33</v>
      </c>
      <c r="I82" s="5">
        <v>37</v>
      </c>
      <c r="J82" s="4">
        <v>30</v>
      </c>
      <c r="K82" s="5">
        <v>1.4</v>
      </c>
      <c r="L82" s="4" t="s">
        <v>14</v>
      </c>
      <c r="M82" s="4" t="s">
        <v>12</v>
      </c>
      <c r="N82" s="5">
        <v>103</v>
      </c>
      <c r="O82" s="5">
        <v>1.4</v>
      </c>
      <c r="P82" s="5">
        <v>0.84</v>
      </c>
      <c r="Q82" s="5">
        <v>40</v>
      </c>
      <c r="R82" s="4" t="s">
        <v>14</v>
      </c>
      <c r="S82">
        <v>1462</v>
      </c>
      <c r="T82">
        <v>135</v>
      </c>
      <c r="U82" s="4" t="b">
        <f>Merge1[[#This Row],[Table2.WinsLosses]]=Merge1[[#This Row],[WinsLosses]]</f>
        <v>0</v>
      </c>
      <c r="V82" s="4" t="b">
        <f>Merge1[[#This Row],[Table2.WinsLosses]]&lt;=Merge1[[#This Row],[WinsLosses]]</f>
        <v>0</v>
      </c>
    </row>
    <row r="83" spans="1:22" customFormat="1" hidden="1" x14ac:dyDescent="0.3">
      <c r="A83" s="4" t="s">
        <v>12</v>
      </c>
      <c r="B83" s="4" t="s">
        <v>157</v>
      </c>
      <c r="C83" s="4" t="s">
        <v>96</v>
      </c>
      <c r="D83" s="4">
        <v>1.61</v>
      </c>
      <c r="E83" s="4">
        <v>1.5822742119514861</v>
      </c>
      <c r="F83" s="4">
        <v>2.1800000000000002</v>
      </c>
      <c r="G83" s="4">
        <v>2.717403895749583</v>
      </c>
      <c r="H83" s="4" t="str">
        <f>" - "&amp;Merge1[[#This Row],[Elo_Fav]]&amp;": $"&amp;Merge1[[#This Row],[Elo_Fav_Odds]]</f>
        <v xml:space="preserve"> - Stefan Palosi: $1.61</v>
      </c>
      <c r="I83" s="5">
        <v>33</v>
      </c>
      <c r="J83" s="4">
        <v>30</v>
      </c>
      <c r="K83" s="5">
        <v>1.7</v>
      </c>
      <c r="L83" s="4" t="s">
        <v>14</v>
      </c>
      <c r="M83" s="4" t="s">
        <v>12</v>
      </c>
      <c r="N83" s="5">
        <v>12</v>
      </c>
      <c r="O83" s="5">
        <v>1.7</v>
      </c>
      <c r="P83" s="5">
        <v>0.83</v>
      </c>
      <c r="Q83" s="5">
        <v>70</v>
      </c>
      <c r="R83" s="4" t="s">
        <v>14</v>
      </c>
      <c r="S83">
        <v>451</v>
      </c>
      <c r="U83" s="4" t="b">
        <f>Merge1[[#This Row],[Table2.WinsLosses]]=Merge1[[#This Row],[WinsLosses]]</f>
        <v>0</v>
      </c>
      <c r="V83" s="4" t="b">
        <f>Merge1[[#This Row],[Table2.WinsLosses]]&lt;=Merge1[[#This Row],[WinsLosses]]</f>
        <v>0</v>
      </c>
    </row>
    <row r="84" spans="1:22" customFormat="1" hidden="1" x14ac:dyDescent="0.3">
      <c r="A84" s="4" t="s">
        <v>12</v>
      </c>
      <c r="B84" s="4" t="s">
        <v>152</v>
      </c>
      <c r="C84" s="4" t="s">
        <v>153</v>
      </c>
      <c r="D84" s="4">
        <v>1.44</v>
      </c>
      <c r="E84" s="4">
        <v>1.357019346056509</v>
      </c>
      <c r="F84" s="4">
        <v>2.76</v>
      </c>
      <c r="G84" s="4">
        <v>3.800968661910332</v>
      </c>
      <c r="H84" s="4" t="str">
        <f>" - "&amp;Merge1[[#This Row],[Elo_Fav]]&amp;": $"&amp;Merge1[[#This Row],[Elo_Fav_Odds]]</f>
        <v xml:space="preserve"> - Pablo Carreno Busta: $1.44</v>
      </c>
      <c r="I84" s="5">
        <v>35</v>
      </c>
      <c r="J84" s="4">
        <v>30</v>
      </c>
      <c r="K84" s="5">
        <v>1.5</v>
      </c>
      <c r="L84" s="4" t="s">
        <v>14</v>
      </c>
      <c r="M84" s="4" t="s">
        <v>12</v>
      </c>
      <c r="N84" s="5">
        <v>17</v>
      </c>
      <c r="O84" s="5">
        <v>1.5</v>
      </c>
      <c r="P84" s="5">
        <v>0.82</v>
      </c>
      <c r="Q84" s="5">
        <v>60</v>
      </c>
      <c r="R84" s="4" t="s">
        <v>14</v>
      </c>
      <c r="S84">
        <v>335</v>
      </c>
      <c r="U84" s="4" t="b">
        <f>Merge1[[#This Row],[Table2.WinsLosses]]=Merge1[[#This Row],[WinsLosses]]</f>
        <v>0</v>
      </c>
      <c r="V84" s="4" t="b">
        <f>Merge1[[#This Row],[Table2.WinsLosses]]&lt;=Merge1[[#This Row],[WinsLosses]]</f>
        <v>0</v>
      </c>
    </row>
    <row r="85" spans="1:22" hidden="1" x14ac:dyDescent="0.3">
      <c r="A85" s="4" t="s">
        <v>12</v>
      </c>
      <c r="B85" s="4" t="s">
        <v>171</v>
      </c>
      <c r="C85" s="4" t="s">
        <v>172</v>
      </c>
      <c r="D85" s="4">
        <v>2.0099999999999998</v>
      </c>
      <c r="E85" s="4">
        <v>1.970501784154099</v>
      </c>
      <c r="F85" s="4">
        <v>1.73</v>
      </c>
      <c r="G85" s="4">
        <v>2.030394808466645</v>
      </c>
      <c r="H85" s="4" t="str">
        <f>" - "&amp;Merge1[[#This Row],[Elo_Fav]]&amp;": $"&amp;Merge1[[#This Row],[Elo_Fav_Odds]]</f>
        <v xml:space="preserve"> - Cedrik Marcel Stebe: $2.01</v>
      </c>
      <c r="I85" s="5">
        <v>52</v>
      </c>
      <c r="J85" s="4">
        <v>50</v>
      </c>
      <c r="K85" s="5">
        <v>2.1</v>
      </c>
      <c r="L85" s="4" t="s">
        <v>14</v>
      </c>
      <c r="M85" s="4" t="s">
        <v>12</v>
      </c>
      <c r="N85" s="5">
        <v>90</v>
      </c>
      <c r="O85" s="5">
        <v>2.1</v>
      </c>
      <c r="P85" s="5">
        <v>0.66</v>
      </c>
      <c r="Q85" s="5">
        <v>40</v>
      </c>
      <c r="R85" s="4" t="s">
        <v>14</v>
      </c>
      <c r="S85">
        <v>3129</v>
      </c>
      <c r="T85">
        <v>449.99999999999989</v>
      </c>
      <c r="U85" s="4" t="b">
        <f>Merge1[[#This Row],[Table2.WinsLosses]]=Merge1[[#This Row],[WinsLosses]]</f>
        <v>0</v>
      </c>
      <c r="V85" s="4" t="b">
        <f>Merge1[[#This Row],[Table2.WinsLosses]]&lt;=Merge1[[#This Row],[WinsLosses]]</f>
        <v>1</v>
      </c>
    </row>
    <row r="86" spans="1:22" hidden="1" x14ac:dyDescent="0.3">
      <c r="A86" s="4" t="s">
        <v>12</v>
      </c>
      <c r="B86" s="4" t="s">
        <v>141</v>
      </c>
      <c r="C86" s="4" t="s">
        <v>108</v>
      </c>
      <c r="D86" s="4">
        <v>1.33</v>
      </c>
      <c r="E86" s="4">
        <v>1.346045120292934</v>
      </c>
      <c r="F86" s="4">
        <v>3.06</v>
      </c>
      <c r="G86" s="4">
        <v>3.8897965651227229</v>
      </c>
      <c r="H86" s="4" t="str">
        <f>" - "&amp;Merge1[[#This Row],[Elo_Fav]]&amp;": $"&amp;Merge1[[#This Row],[Elo_Fav_Odds]]</f>
        <v xml:space="preserve"> - Francesco Maestrelli: $1.33</v>
      </c>
      <c r="I86" s="5">
        <v>40</v>
      </c>
      <c r="J86" s="4">
        <v>40</v>
      </c>
      <c r="K86" s="5">
        <v>1.4</v>
      </c>
      <c r="L86" s="4" t="s">
        <v>13</v>
      </c>
      <c r="M86" s="4" t="s">
        <v>12</v>
      </c>
      <c r="N86" s="5">
        <v>167</v>
      </c>
      <c r="O86" s="5">
        <v>1.4</v>
      </c>
      <c r="P86" s="5">
        <v>0.81</v>
      </c>
      <c r="Q86" s="5">
        <v>50</v>
      </c>
      <c r="R86" s="4" t="s">
        <v>13</v>
      </c>
      <c r="S86">
        <v>1567</v>
      </c>
      <c r="T86">
        <v>98</v>
      </c>
      <c r="U86" s="4" t="b">
        <f>Merge1[[#This Row],[Table2.WinsLosses]]=Merge1[[#This Row],[WinsLosses]]</f>
        <v>0</v>
      </c>
      <c r="V86" s="4" t="b">
        <f>Merge1[[#This Row],[Table2.WinsLosses]]&lt;=Merge1[[#This Row],[WinsLosses]]</f>
        <v>0</v>
      </c>
    </row>
    <row r="87" spans="1:22" customFormat="1" hidden="1" x14ac:dyDescent="0.3">
      <c r="A87" s="4" t="s">
        <v>12</v>
      </c>
      <c r="B87" s="4" t="s">
        <v>100</v>
      </c>
      <c r="C87" s="4" t="s">
        <v>142</v>
      </c>
      <c r="D87" s="4">
        <v>1.35</v>
      </c>
      <c r="E87" s="4">
        <v>1.494601809030172</v>
      </c>
      <c r="F87" s="4">
        <v>2.96</v>
      </c>
      <c r="G87" s="4">
        <v>3.021828431967982</v>
      </c>
      <c r="H87" s="4" t="str">
        <f>" - "&amp;Merge1[[#This Row],[Elo_Fav]]&amp;": $"&amp;Merge1[[#This Row],[Elo_Fav_Odds]]</f>
        <v xml:space="preserve"> - Raul Brancaccio: $1.35</v>
      </c>
      <c r="I87" s="5">
        <v>43</v>
      </c>
      <c r="J87" s="4">
        <v>40</v>
      </c>
      <c r="K87" s="5">
        <v>1.4</v>
      </c>
      <c r="L87" s="4" t="s">
        <v>13</v>
      </c>
      <c r="M87" s="4" t="s">
        <v>12</v>
      </c>
      <c r="N87" s="5">
        <v>167</v>
      </c>
      <c r="O87" s="5">
        <v>1.4</v>
      </c>
      <c r="P87" s="5">
        <v>0.81</v>
      </c>
      <c r="Q87" s="5">
        <v>50</v>
      </c>
      <c r="R87" s="4" t="s">
        <v>13</v>
      </c>
      <c r="S87">
        <v>1567</v>
      </c>
      <c r="T87">
        <v>98</v>
      </c>
      <c r="U87" s="4" t="b">
        <f>Merge1[[#This Row],[Table2.WinsLosses]]=Merge1[[#This Row],[WinsLosses]]</f>
        <v>0</v>
      </c>
      <c r="V87" s="4" t="b">
        <f>Merge1[[#This Row],[Table2.WinsLosses]]&lt;=Merge1[[#This Row],[WinsLosses]]</f>
        <v>0</v>
      </c>
    </row>
    <row r="88" spans="1:22" customFormat="1" hidden="1" x14ac:dyDescent="0.3">
      <c r="A88" s="4" t="s">
        <v>12</v>
      </c>
      <c r="B88" s="4" t="s">
        <v>146</v>
      </c>
      <c r="C88" s="4" t="s">
        <v>147</v>
      </c>
      <c r="D88" s="4">
        <v>1.38</v>
      </c>
      <c r="E88" s="4">
        <v>1.4269701018930749</v>
      </c>
      <c r="F88" s="4">
        <v>3.03</v>
      </c>
      <c r="G88" s="4">
        <v>3.342084365079097</v>
      </c>
      <c r="H88" s="4" t="str">
        <f>" - "&amp;Merge1[[#This Row],[Elo_Fav]]&amp;": $"&amp;Merge1[[#This Row],[Elo_Fav_Odds]]</f>
        <v xml:space="preserve"> - Jack Sock: $1.38</v>
      </c>
      <c r="I88" s="5">
        <v>47</v>
      </c>
      <c r="J88" s="4">
        <v>40</v>
      </c>
      <c r="K88" s="5">
        <v>1.4</v>
      </c>
      <c r="L88" s="4" t="s">
        <v>13</v>
      </c>
      <c r="M88" s="4" t="s">
        <v>12</v>
      </c>
      <c r="N88" s="5">
        <v>167</v>
      </c>
      <c r="O88" s="5">
        <v>1.4</v>
      </c>
      <c r="P88" s="5">
        <v>0.81</v>
      </c>
      <c r="Q88" s="5">
        <v>50</v>
      </c>
      <c r="R88" s="4" t="s">
        <v>13</v>
      </c>
      <c r="S88">
        <v>1567</v>
      </c>
      <c r="T88">
        <v>98</v>
      </c>
      <c r="U88" s="4" t="b">
        <f>Merge1[[#This Row],[Table2.WinsLosses]]=Merge1[[#This Row],[WinsLosses]]</f>
        <v>0</v>
      </c>
      <c r="V88" s="4" t="b">
        <f>Merge1[[#This Row],[Table2.WinsLosses]]&lt;=Merge1[[#This Row],[WinsLosses]]</f>
        <v>0</v>
      </c>
    </row>
    <row r="89" spans="1:22" hidden="1" x14ac:dyDescent="0.3">
      <c r="A89" s="4" t="s">
        <v>12</v>
      </c>
      <c r="B89" s="4" t="s">
        <v>99</v>
      </c>
      <c r="C89" s="4" t="s">
        <v>104</v>
      </c>
      <c r="D89" s="4">
        <v>2.0099999999999998</v>
      </c>
      <c r="E89" s="4">
        <v>1.9021581420292351</v>
      </c>
      <c r="F89" s="4">
        <v>1.76</v>
      </c>
      <c r="G89" s="4">
        <v>2.1084531119463019</v>
      </c>
      <c r="H89" s="4" t="str">
        <f>" - "&amp;Merge1[[#This Row],[Elo_Fav]]&amp;": $"&amp;Merge1[[#This Row],[Elo_Fav_Odds]]</f>
        <v xml:space="preserve"> - Tomas Martin Etcheverry: $2.01</v>
      </c>
      <c r="I89" s="5">
        <v>97</v>
      </c>
      <c r="J89" s="4">
        <v>90</v>
      </c>
      <c r="K89" s="5">
        <v>2.1</v>
      </c>
      <c r="L89" s="4" t="s">
        <v>14</v>
      </c>
      <c r="M89" s="4" t="s">
        <v>12</v>
      </c>
      <c r="N89" s="5">
        <v>171</v>
      </c>
      <c r="O89" s="5">
        <v>2.1</v>
      </c>
      <c r="P89" s="5">
        <v>0.59</v>
      </c>
      <c r="Q89" s="5">
        <v>30</v>
      </c>
      <c r="R89" s="4" t="s">
        <v>14</v>
      </c>
      <c r="S89">
        <v>3682.9999999999991</v>
      </c>
      <c r="T89">
        <v>581.99999999999989</v>
      </c>
      <c r="U89" s="4" t="b">
        <f>Merge1[[#This Row],[Table2.WinsLosses]]=Merge1[[#This Row],[WinsLosses]]</f>
        <v>0</v>
      </c>
      <c r="V89" s="4" t="b">
        <f>Merge1[[#This Row],[Table2.WinsLosses]]&lt;=Merge1[[#This Row],[WinsLosses]]</f>
        <v>1</v>
      </c>
    </row>
    <row r="90" spans="1:22" customFormat="1" hidden="1" x14ac:dyDescent="0.3">
      <c r="A90" s="4" t="s">
        <v>12</v>
      </c>
      <c r="B90" s="4" t="s">
        <v>171</v>
      </c>
      <c r="C90" s="4" t="s">
        <v>172</v>
      </c>
      <c r="D90" s="4">
        <v>2.0099999999999998</v>
      </c>
      <c r="E90" s="4">
        <v>1.970501784154099</v>
      </c>
      <c r="F90" s="4">
        <v>1.73</v>
      </c>
      <c r="G90" s="4">
        <v>2.030394808466645</v>
      </c>
      <c r="H90" s="4" t="str">
        <f>" - "&amp;Merge1[[#This Row],[Elo_Fav]]&amp;": $"&amp;Merge1[[#This Row],[Elo_Fav_Odds]]</f>
        <v xml:space="preserve"> - Cedrik Marcel Stebe: $2.01</v>
      </c>
      <c r="I90" s="5">
        <v>52</v>
      </c>
      <c r="J90" s="4">
        <v>50</v>
      </c>
      <c r="K90" s="5">
        <v>2.1</v>
      </c>
      <c r="L90" s="4" t="s">
        <v>14</v>
      </c>
      <c r="M90" s="4" t="s">
        <v>12</v>
      </c>
      <c r="N90" s="5">
        <v>171</v>
      </c>
      <c r="O90" s="5">
        <v>2.1</v>
      </c>
      <c r="P90" s="5">
        <v>0.59</v>
      </c>
      <c r="Q90" s="5">
        <v>30</v>
      </c>
      <c r="R90" s="4" t="s">
        <v>14</v>
      </c>
      <c r="S90">
        <v>3682.9999999999991</v>
      </c>
      <c r="T90">
        <v>581.99999999999989</v>
      </c>
      <c r="U90" s="4" t="b">
        <f>Merge1[[#This Row],[Table2.WinsLosses]]=Merge1[[#This Row],[WinsLosses]]</f>
        <v>0</v>
      </c>
      <c r="V90" s="4" t="b">
        <f>Merge1[[#This Row],[Table2.WinsLosses]]&lt;=Merge1[[#This Row],[WinsLosses]]</f>
        <v>1</v>
      </c>
    </row>
    <row r="91" spans="1:22" customFormat="1" hidden="1" x14ac:dyDescent="0.3">
      <c r="A91" s="4" t="s">
        <v>12</v>
      </c>
      <c r="B91" s="4" t="s">
        <v>109</v>
      </c>
      <c r="C91" s="4" t="s">
        <v>116</v>
      </c>
      <c r="D91" s="4">
        <v>1.44</v>
      </c>
      <c r="E91" s="4">
        <v>1.5027888117406509</v>
      </c>
      <c r="F91" s="4">
        <v>2.61</v>
      </c>
      <c r="G91" s="4">
        <v>2.9889066276912719</v>
      </c>
      <c r="H91" s="4" t="str">
        <f>" - "&amp;Merge1[[#This Row],[Elo_Fav]]&amp;": $"&amp;Merge1[[#This Row],[Elo_Fav_Odds]]</f>
        <v xml:space="preserve"> - Adrian Andreev: $1.44</v>
      </c>
      <c r="I91" s="5">
        <v>34</v>
      </c>
      <c r="J91" s="4">
        <v>30</v>
      </c>
      <c r="K91" s="5">
        <v>1.5</v>
      </c>
      <c r="L91" s="4" t="s">
        <v>13</v>
      </c>
      <c r="M91" s="4" t="s">
        <v>12</v>
      </c>
      <c r="N91" s="5">
        <v>107</v>
      </c>
      <c r="O91" s="5">
        <v>1.5</v>
      </c>
      <c r="P91" s="5">
        <v>0.79</v>
      </c>
      <c r="Q91" s="5">
        <v>50</v>
      </c>
      <c r="R91" s="4" t="s">
        <v>13</v>
      </c>
      <c r="S91">
        <v>1525</v>
      </c>
      <c r="T91">
        <v>134</v>
      </c>
      <c r="U91" s="4" t="b">
        <f>Merge1[[#This Row],[Table2.WinsLosses]]=Merge1[[#This Row],[WinsLosses]]</f>
        <v>0</v>
      </c>
      <c r="V91" s="4" t="b">
        <f>Merge1[[#This Row],[Table2.WinsLosses]]&lt;=Merge1[[#This Row],[WinsLosses]]</f>
        <v>0</v>
      </c>
    </row>
    <row r="92" spans="1:22" customFormat="1" hidden="1" x14ac:dyDescent="0.3">
      <c r="A92" s="4" t="s">
        <v>12</v>
      </c>
      <c r="B92" s="4" t="s">
        <v>154</v>
      </c>
      <c r="C92" s="4" t="s">
        <v>155</v>
      </c>
      <c r="D92" s="4">
        <v>1.49</v>
      </c>
      <c r="E92" s="4">
        <v>1.507431331503539</v>
      </c>
      <c r="F92" s="4">
        <v>2.48</v>
      </c>
      <c r="G92" s="4">
        <v>2.9707100013650338</v>
      </c>
      <c r="H92" s="4" t="str">
        <f>" - "&amp;Merge1[[#This Row],[Elo_Fav]]&amp;": $"&amp;Merge1[[#This Row],[Elo_Fav_Odds]]</f>
        <v xml:space="preserve"> - Sebastian Ofner: $1.49</v>
      </c>
      <c r="I92" s="5">
        <v>49</v>
      </c>
      <c r="J92" s="4">
        <v>40</v>
      </c>
      <c r="K92" s="5">
        <v>1.5</v>
      </c>
      <c r="L92" s="4" t="s">
        <v>13</v>
      </c>
      <c r="M92" s="4" t="s">
        <v>12</v>
      </c>
      <c r="N92" s="5">
        <v>107</v>
      </c>
      <c r="O92" s="5">
        <v>1.5</v>
      </c>
      <c r="P92" s="5">
        <v>0.79</v>
      </c>
      <c r="Q92" s="5">
        <v>50</v>
      </c>
      <c r="R92" s="4" t="s">
        <v>13</v>
      </c>
      <c r="S92">
        <v>1525</v>
      </c>
      <c r="T92">
        <v>134</v>
      </c>
      <c r="U92" s="4" t="b">
        <f>Merge1[[#This Row],[Table2.WinsLosses]]=Merge1[[#This Row],[WinsLosses]]</f>
        <v>0</v>
      </c>
      <c r="V92" s="4" t="b">
        <f>Merge1[[#This Row],[Table2.WinsLosses]]&lt;=Merge1[[#This Row],[WinsLosses]]</f>
        <v>0</v>
      </c>
    </row>
    <row r="93" spans="1:22" hidden="1" x14ac:dyDescent="0.3">
      <c r="A93" s="4" t="s">
        <v>12</v>
      </c>
      <c r="B93" s="4" t="s">
        <v>99</v>
      </c>
      <c r="C93" s="4" t="s">
        <v>104</v>
      </c>
      <c r="D93" s="4">
        <v>2.0099999999999998</v>
      </c>
      <c r="E93" s="4">
        <v>1.9021581420292351</v>
      </c>
      <c r="F93" s="4">
        <v>1.76</v>
      </c>
      <c r="G93" s="4">
        <v>2.1084531119463019</v>
      </c>
      <c r="H93" s="4" t="str">
        <f>" - "&amp;Merge1[[#This Row],[Elo_Fav]]&amp;": $"&amp;Merge1[[#This Row],[Elo_Fav_Odds]]</f>
        <v xml:space="preserve"> - Tomas Martin Etcheverry: $2.01</v>
      </c>
      <c r="I93" s="5">
        <v>97</v>
      </c>
      <c r="J93" s="4">
        <v>90</v>
      </c>
      <c r="K93" s="5">
        <v>2.1</v>
      </c>
      <c r="L93" s="4" t="s">
        <v>14</v>
      </c>
      <c r="M93" s="4" t="s">
        <v>12</v>
      </c>
      <c r="N93" s="5">
        <v>216</v>
      </c>
      <c r="O93" s="5">
        <v>2.1</v>
      </c>
      <c r="P93" s="5">
        <v>0.56000000000000005</v>
      </c>
      <c r="Q93" s="5">
        <v>20</v>
      </c>
      <c r="R93" s="4" t="s">
        <v>14</v>
      </c>
      <c r="S93">
        <v>3087.9999999999991</v>
      </c>
      <c r="T93">
        <v>387.99999999999989</v>
      </c>
      <c r="U93" s="4" t="b">
        <f>Merge1[[#This Row],[Table2.WinsLosses]]=Merge1[[#This Row],[WinsLosses]]</f>
        <v>0</v>
      </c>
      <c r="V93" s="4" t="b">
        <f>Merge1[[#This Row],[Table2.WinsLosses]]&lt;=Merge1[[#This Row],[WinsLosses]]</f>
        <v>1</v>
      </c>
    </row>
    <row r="94" spans="1:22" hidden="1" x14ac:dyDescent="0.3">
      <c r="A94" s="4" t="s">
        <v>12</v>
      </c>
      <c r="B94" s="4" t="s">
        <v>171</v>
      </c>
      <c r="C94" s="4" t="s">
        <v>172</v>
      </c>
      <c r="D94" s="4">
        <v>2.0099999999999998</v>
      </c>
      <c r="E94" s="4">
        <v>1.970501784154099</v>
      </c>
      <c r="F94" s="4">
        <v>1.73</v>
      </c>
      <c r="G94" s="4">
        <v>2.030394808466645</v>
      </c>
      <c r="H94" s="4" t="str">
        <f>" - "&amp;Merge1[[#This Row],[Elo_Fav]]&amp;": $"&amp;Merge1[[#This Row],[Elo_Fav_Odds]]</f>
        <v xml:space="preserve"> - Cedrik Marcel Stebe: $2.01</v>
      </c>
      <c r="I94" s="5">
        <v>52</v>
      </c>
      <c r="J94" s="4">
        <v>50</v>
      </c>
      <c r="K94" s="5">
        <v>2.1</v>
      </c>
      <c r="L94" s="4" t="s">
        <v>14</v>
      </c>
      <c r="M94" s="4" t="s">
        <v>12</v>
      </c>
      <c r="N94" s="5">
        <v>216</v>
      </c>
      <c r="O94" s="5">
        <v>2.1</v>
      </c>
      <c r="P94" s="5">
        <v>0.56000000000000005</v>
      </c>
      <c r="Q94" s="5">
        <v>20</v>
      </c>
      <c r="R94" s="4" t="s">
        <v>14</v>
      </c>
      <c r="S94" s="5">
        <v>3087.9999999999991</v>
      </c>
      <c r="T94" s="5">
        <v>387.99999999999989</v>
      </c>
      <c r="U94" s="4" t="b">
        <f>Merge1[[#This Row],[Table2.WinsLosses]]=Merge1[[#This Row],[WinsLosses]]</f>
        <v>0</v>
      </c>
      <c r="V94" s="4" t="b">
        <f>Merge1[[#This Row],[Table2.WinsLosses]]&lt;=Merge1[[#This Row],[WinsLosses]]</f>
        <v>1</v>
      </c>
    </row>
    <row r="95" spans="1:22" hidden="1" x14ac:dyDescent="0.3">
      <c r="A95" s="4" t="s">
        <v>12</v>
      </c>
      <c r="B95" s="4" t="s">
        <v>173</v>
      </c>
      <c r="C95" s="4" t="s">
        <v>117</v>
      </c>
      <c r="D95" s="4">
        <v>2.06</v>
      </c>
      <c r="E95" s="4">
        <v>1.5812089146737021</v>
      </c>
      <c r="F95" s="4">
        <v>1.68</v>
      </c>
      <c r="G95" s="4">
        <v>2.7205517237487862</v>
      </c>
      <c r="H95" s="4" t="str">
        <f>" - "&amp;Merge1[[#This Row],[Elo_Fav]]&amp;": $"&amp;Merge1[[#This Row],[Elo_Fav_Odds]]</f>
        <v xml:space="preserve"> - Harold Mayot: $2.06</v>
      </c>
      <c r="I95" s="5">
        <v>33</v>
      </c>
      <c r="J95" s="4">
        <v>30</v>
      </c>
      <c r="K95" s="5">
        <v>2.1</v>
      </c>
      <c r="L95" s="4" t="s">
        <v>14</v>
      </c>
      <c r="M95" s="4" t="s">
        <v>12</v>
      </c>
      <c r="N95" s="5">
        <v>36</v>
      </c>
      <c r="O95" s="5">
        <v>2.1</v>
      </c>
      <c r="P95" s="5">
        <v>0.78</v>
      </c>
      <c r="Q95" s="5">
        <v>50</v>
      </c>
      <c r="R95" s="4" t="s">
        <v>14</v>
      </c>
      <c r="S95">
        <v>2147</v>
      </c>
      <c r="T95"/>
      <c r="U95" s="4" t="b">
        <f>Merge1[[#This Row],[Table2.WinsLosses]]=Merge1[[#This Row],[WinsLosses]]</f>
        <v>0</v>
      </c>
      <c r="V95" s="4" t="b">
        <f>Merge1[[#This Row],[Table2.WinsLosses]]&lt;=Merge1[[#This Row],[WinsLosses]]</f>
        <v>0</v>
      </c>
    </row>
    <row r="96" spans="1:22" hidden="1" x14ac:dyDescent="0.3">
      <c r="A96" s="4" t="s">
        <v>12</v>
      </c>
      <c r="B96" s="4" t="s">
        <v>95</v>
      </c>
      <c r="C96" s="4" t="s">
        <v>175</v>
      </c>
      <c r="D96" s="4">
        <v>2.0699999999999998</v>
      </c>
      <c r="E96" s="4">
        <v>1.568991114434243</v>
      </c>
      <c r="F96" s="4">
        <v>1.68</v>
      </c>
      <c r="G96" s="4">
        <v>2.757496689547279</v>
      </c>
      <c r="H96" s="4" t="str">
        <f>" - "&amp;Merge1[[#This Row],[Elo_Fav]]&amp;": $"&amp;Merge1[[#This Row],[Elo_Fav_Odds]]</f>
        <v xml:space="preserve"> - Kyrian Jacquet: $2.07</v>
      </c>
      <c r="I96" s="5">
        <v>25</v>
      </c>
      <c r="J96" s="4">
        <v>20</v>
      </c>
      <c r="K96" s="5">
        <v>2.1</v>
      </c>
      <c r="L96" s="4" t="s">
        <v>14</v>
      </c>
      <c r="M96" s="4" t="s">
        <v>12</v>
      </c>
      <c r="N96" s="5">
        <v>36</v>
      </c>
      <c r="O96" s="5">
        <v>2.1</v>
      </c>
      <c r="P96" s="5">
        <v>0.78</v>
      </c>
      <c r="Q96" s="5">
        <v>50</v>
      </c>
      <c r="R96" s="4" t="s">
        <v>14</v>
      </c>
      <c r="S96" s="3">
        <v>2147</v>
      </c>
      <c r="T96" s="3"/>
      <c r="U96" s="4" t="b">
        <f>Merge1[[#This Row],[Table2.WinsLosses]]=Merge1[[#This Row],[WinsLosses]]</f>
        <v>0</v>
      </c>
      <c r="V96" s="4" t="b">
        <f>Merge1[[#This Row],[Table2.WinsLosses]]&lt;=Merge1[[#This Row],[WinsLosses]]</f>
        <v>0</v>
      </c>
    </row>
    <row r="97" spans="1:22" customFormat="1" hidden="1" x14ac:dyDescent="0.3">
      <c r="A97" s="4" t="s">
        <v>12</v>
      </c>
      <c r="B97" s="4" t="s">
        <v>105</v>
      </c>
      <c r="C97" s="4" t="s">
        <v>107</v>
      </c>
      <c r="D97" s="4">
        <v>2.08</v>
      </c>
      <c r="E97" s="4">
        <v>1.2780528021299959</v>
      </c>
      <c r="F97" s="4">
        <v>1.7</v>
      </c>
      <c r="G97" s="4">
        <v>4.5964392098896223</v>
      </c>
      <c r="H97" s="4" t="str">
        <f>" - "&amp;Merge1[[#This Row],[Elo_Fav]]&amp;": $"&amp;Merge1[[#This Row],[Elo_Fav_Odds]]</f>
        <v xml:space="preserve"> - Pavel Kotov: $2.08</v>
      </c>
      <c r="I97" s="5">
        <v>41</v>
      </c>
      <c r="J97" s="4">
        <v>40</v>
      </c>
      <c r="K97" s="5">
        <v>2.1</v>
      </c>
      <c r="L97" s="4" t="s">
        <v>14</v>
      </c>
      <c r="M97" s="4" t="s">
        <v>12</v>
      </c>
      <c r="N97" s="5">
        <v>36</v>
      </c>
      <c r="O97" s="5">
        <v>2.1</v>
      </c>
      <c r="P97" s="5">
        <v>0.78</v>
      </c>
      <c r="Q97" s="5">
        <v>50</v>
      </c>
      <c r="R97" s="4" t="s">
        <v>14</v>
      </c>
      <c r="S97">
        <v>2147</v>
      </c>
      <c r="U97" s="4" t="b">
        <f>Merge1[[#This Row],[Table2.WinsLosses]]=Merge1[[#This Row],[WinsLosses]]</f>
        <v>0</v>
      </c>
      <c r="V97" s="4" t="b">
        <f>Merge1[[#This Row],[Table2.WinsLosses]]&lt;=Merge1[[#This Row],[WinsLosses]]</f>
        <v>0</v>
      </c>
    </row>
    <row r="98" spans="1:22" hidden="1" x14ac:dyDescent="0.3">
      <c r="A98" s="4" t="s">
        <v>12</v>
      </c>
      <c r="B98" s="4" t="s">
        <v>176</v>
      </c>
      <c r="C98" s="4" t="s">
        <v>177</v>
      </c>
      <c r="D98" s="4">
        <v>2.1</v>
      </c>
      <c r="E98" s="4">
        <v>1.4521001887544731</v>
      </c>
      <c r="F98" s="4">
        <v>1.73</v>
      </c>
      <c r="G98" s="4">
        <v>3.2118990986378049</v>
      </c>
      <c r="H98" s="4" t="str">
        <f>" - "&amp;Merge1[[#This Row],[Elo_Fav]]&amp;": $"&amp;Merge1[[#This Row],[Elo_Fav_Odds]]</f>
        <v xml:space="preserve"> - Jason Kubler: $2.1</v>
      </c>
      <c r="I98" s="5">
        <v>44</v>
      </c>
      <c r="J98" s="4">
        <v>40</v>
      </c>
      <c r="K98" s="5">
        <v>2.1</v>
      </c>
      <c r="L98" s="4" t="s">
        <v>14</v>
      </c>
      <c r="M98" s="4" t="s">
        <v>12</v>
      </c>
      <c r="N98" s="5">
        <v>36</v>
      </c>
      <c r="O98" s="5">
        <v>2.1</v>
      </c>
      <c r="P98" s="5">
        <v>0.78</v>
      </c>
      <c r="Q98" s="5">
        <v>50</v>
      </c>
      <c r="R98" s="4" t="s">
        <v>14</v>
      </c>
      <c r="S98">
        <v>2147</v>
      </c>
      <c r="T98"/>
      <c r="U98" s="4" t="b">
        <f>Merge1[[#This Row],[Table2.WinsLosses]]=Merge1[[#This Row],[WinsLosses]]</f>
        <v>0</v>
      </c>
      <c r="V98" s="4" t="b">
        <f>Merge1[[#This Row],[Table2.WinsLosses]]&lt;=Merge1[[#This Row],[WinsLosses]]</f>
        <v>0</v>
      </c>
    </row>
    <row r="99" spans="1:22" customFormat="1" hidden="1" x14ac:dyDescent="0.3">
      <c r="A99" s="4" t="s">
        <v>12</v>
      </c>
      <c r="B99" s="4" t="s">
        <v>157</v>
      </c>
      <c r="C99" s="4" t="s">
        <v>96</v>
      </c>
      <c r="D99" s="4">
        <v>1.61</v>
      </c>
      <c r="E99" s="4">
        <v>1.5822742119514861</v>
      </c>
      <c r="F99" s="4">
        <v>2.1800000000000002</v>
      </c>
      <c r="G99" s="4">
        <v>2.717403895749583</v>
      </c>
      <c r="H99" s="4" t="str">
        <f>" - "&amp;Merge1[[#This Row],[Elo_Fav]]&amp;": $"&amp;Merge1[[#This Row],[Elo_Fav_Odds]]</f>
        <v xml:space="preserve"> - Stefan Palosi: $1.61</v>
      </c>
      <c r="I99" s="5">
        <v>33</v>
      </c>
      <c r="J99" s="4">
        <v>30</v>
      </c>
      <c r="K99" s="5">
        <v>1.7</v>
      </c>
      <c r="L99" s="4" t="s">
        <v>14</v>
      </c>
      <c r="M99" s="4" t="s">
        <v>12</v>
      </c>
      <c r="N99" s="5">
        <v>23</v>
      </c>
      <c r="O99" s="5">
        <v>1.7</v>
      </c>
      <c r="P99" s="5">
        <v>0.78</v>
      </c>
      <c r="Q99" s="5">
        <v>60</v>
      </c>
      <c r="R99" s="4" t="s">
        <v>14</v>
      </c>
      <c r="S99">
        <v>688</v>
      </c>
      <c r="U99" s="4" t="b">
        <f>Merge1[[#This Row],[Table2.WinsLosses]]=Merge1[[#This Row],[WinsLosses]]</f>
        <v>0</v>
      </c>
      <c r="V99" s="4" t="b">
        <f>Merge1[[#This Row],[Table2.WinsLosses]]&lt;=Merge1[[#This Row],[WinsLosses]]</f>
        <v>0</v>
      </c>
    </row>
    <row r="100" spans="1:22" customFormat="1" hidden="1" x14ac:dyDescent="0.3">
      <c r="A100" s="4" t="s">
        <v>12</v>
      </c>
      <c r="B100" s="4" t="s">
        <v>109</v>
      </c>
      <c r="C100" s="4" t="s">
        <v>116</v>
      </c>
      <c r="D100" s="4">
        <v>1.44</v>
      </c>
      <c r="E100" s="4">
        <v>1.5027888117406509</v>
      </c>
      <c r="F100" s="4">
        <v>2.61</v>
      </c>
      <c r="G100" s="4">
        <v>2.9889066276912719</v>
      </c>
      <c r="H100" s="4" t="str">
        <f>" - "&amp;Merge1[[#This Row],[Elo_Fav]]&amp;": $"&amp;Merge1[[#This Row],[Elo_Fav_Odds]]</f>
        <v xml:space="preserve"> - Adrian Andreev: $1.44</v>
      </c>
      <c r="I100" s="5">
        <v>34</v>
      </c>
      <c r="J100" s="4">
        <v>30</v>
      </c>
      <c r="K100" s="5">
        <v>1.5</v>
      </c>
      <c r="L100" s="4" t="s">
        <v>13</v>
      </c>
      <c r="M100" s="4" t="s">
        <v>12</v>
      </c>
      <c r="N100" s="5">
        <v>231</v>
      </c>
      <c r="O100" s="5">
        <v>1.5</v>
      </c>
      <c r="P100" s="5">
        <v>0.76</v>
      </c>
      <c r="Q100" s="5">
        <v>40</v>
      </c>
      <c r="R100" s="4" t="s">
        <v>13</v>
      </c>
      <c r="S100">
        <v>2393</v>
      </c>
      <c r="T100">
        <v>242</v>
      </c>
      <c r="U100" s="4" t="b">
        <f>Merge1[[#This Row],[Table2.WinsLosses]]=Merge1[[#This Row],[WinsLosses]]</f>
        <v>0</v>
      </c>
      <c r="V100" s="4" t="b">
        <f>Merge1[[#This Row],[Table2.WinsLosses]]&lt;=Merge1[[#This Row],[WinsLosses]]</f>
        <v>0</v>
      </c>
    </row>
    <row r="101" spans="1:22" x14ac:dyDescent="0.3">
      <c r="A101" s="4" t="s">
        <v>12</v>
      </c>
      <c r="B101" s="8" t="s">
        <v>169</v>
      </c>
      <c r="C101" s="4" t="s">
        <v>170</v>
      </c>
      <c r="D101" s="4">
        <v>1.95</v>
      </c>
      <c r="E101" s="4">
        <v>1.9425580739274479</v>
      </c>
      <c r="F101" s="4">
        <v>1.79</v>
      </c>
      <c r="G101" s="4">
        <v>2.0609425855673842</v>
      </c>
      <c r="H101" s="4" t="str">
        <f>" - "&amp;Merge1[[#This Row],[Elo_Fav]]&amp;": $"&amp;Merge1[[#This Row],[Elo_Fav_Odds]]</f>
        <v xml:space="preserve"> - Zsombor Piros: $1.95</v>
      </c>
      <c r="I101" s="5">
        <v>37</v>
      </c>
      <c r="J101" s="4">
        <v>30</v>
      </c>
      <c r="K101" s="5">
        <v>2</v>
      </c>
      <c r="L101" s="4" t="s">
        <v>14</v>
      </c>
      <c r="M101" s="4" t="s">
        <v>12</v>
      </c>
      <c r="N101" s="5">
        <v>127</v>
      </c>
      <c r="O101" s="5">
        <v>2</v>
      </c>
      <c r="P101" s="5">
        <v>0.51</v>
      </c>
      <c r="Q101" s="5">
        <v>30</v>
      </c>
      <c r="R101" s="4" t="s">
        <v>14</v>
      </c>
      <c r="S101">
        <v>52</v>
      </c>
      <c r="T101">
        <v>254</v>
      </c>
      <c r="U101" s="4" t="b">
        <f>Merge1[[#This Row],[Table2.WinsLosses]]=Merge1[[#This Row],[WinsLosses]]</f>
        <v>1</v>
      </c>
      <c r="V101" s="4" t="b">
        <f>Merge1[[#This Row],[Table2.WinsLosses]]&lt;=Merge1[[#This Row],[WinsLosses]]</f>
        <v>1</v>
      </c>
    </row>
    <row r="102" spans="1:22" customFormat="1" hidden="1" x14ac:dyDescent="0.3">
      <c r="A102" s="4" t="s">
        <v>12</v>
      </c>
      <c r="B102" s="4" t="s">
        <v>152</v>
      </c>
      <c r="C102" s="4" t="s">
        <v>153</v>
      </c>
      <c r="D102" s="4">
        <v>1.44</v>
      </c>
      <c r="E102" s="4">
        <v>1.357019346056509</v>
      </c>
      <c r="F102" s="4">
        <v>2.76</v>
      </c>
      <c r="G102" s="4">
        <v>3.800968661910332</v>
      </c>
      <c r="H102" s="4" t="str">
        <f>" - "&amp;Merge1[[#This Row],[Elo_Fav]]&amp;": $"&amp;Merge1[[#This Row],[Elo_Fav_Odds]]</f>
        <v xml:space="preserve"> - Pablo Carreno Busta: $1.44</v>
      </c>
      <c r="I102" s="5">
        <v>35</v>
      </c>
      <c r="J102" s="4">
        <v>30</v>
      </c>
      <c r="K102" s="5">
        <v>1.5</v>
      </c>
      <c r="L102" s="4" t="s">
        <v>14</v>
      </c>
      <c r="M102" s="4" t="s">
        <v>12</v>
      </c>
      <c r="N102" s="5">
        <v>93</v>
      </c>
      <c r="O102" s="5">
        <v>1.5</v>
      </c>
      <c r="P102" s="5">
        <v>0.76</v>
      </c>
      <c r="Q102" s="5">
        <v>40</v>
      </c>
      <c r="R102" s="4" t="s">
        <v>14</v>
      </c>
      <c r="S102">
        <v>1025</v>
      </c>
      <c r="U102" s="4" t="b">
        <f>Merge1[[#This Row],[Table2.WinsLosses]]=Merge1[[#This Row],[WinsLosses]]</f>
        <v>0</v>
      </c>
      <c r="V102" s="4" t="b">
        <f>Merge1[[#This Row],[Table2.WinsLosses]]&lt;=Merge1[[#This Row],[WinsLosses]]</f>
        <v>0</v>
      </c>
    </row>
    <row r="103" spans="1:22" customFormat="1" hidden="1" x14ac:dyDescent="0.3">
      <c r="A103" s="4" t="s">
        <v>11</v>
      </c>
      <c r="B103" s="4" t="s">
        <v>101</v>
      </c>
      <c r="C103" s="4" t="s">
        <v>156</v>
      </c>
      <c r="D103" s="4">
        <v>1.5</v>
      </c>
      <c r="E103" s="4">
        <v>1.261472900483293</v>
      </c>
      <c r="F103" s="4">
        <v>2.4900000000000002</v>
      </c>
      <c r="G103" s="4">
        <v>4.8244881138796902</v>
      </c>
      <c r="H103" s="4" t="str">
        <f>" - "&amp;Merge1[[#This Row],[Elo_Fav]]&amp;": $"&amp;Merge1[[#This Row],[Elo_Fav_Odds]]</f>
        <v xml:space="preserve"> - Olga Danilovic: $1.5</v>
      </c>
      <c r="I103" s="5">
        <v>26</v>
      </c>
      <c r="J103" s="4">
        <v>20</v>
      </c>
      <c r="K103" s="5">
        <v>1.5</v>
      </c>
      <c r="L103" s="4" t="s">
        <v>14</v>
      </c>
      <c r="M103" s="4" t="s">
        <v>11</v>
      </c>
      <c r="N103" s="5">
        <v>28</v>
      </c>
      <c r="O103" s="5">
        <v>1.5</v>
      </c>
      <c r="P103" s="5">
        <v>0.75</v>
      </c>
      <c r="Q103" s="5">
        <v>40</v>
      </c>
      <c r="R103" s="4" t="s">
        <v>14</v>
      </c>
      <c r="S103">
        <v>243</v>
      </c>
      <c r="U103" s="4" t="b">
        <f>Merge1[[#This Row],[Table2.WinsLosses]]=Merge1[[#This Row],[WinsLosses]]</f>
        <v>0</v>
      </c>
      <c r="V103" s="4" t="b">
        <f>Merge1[[#This Row],[Table2.WinsLosses]]&lt;=Merge1[[#This Row],[WinsLosses]]</f>
        <v>0</v>
      </c>
    </row>
    <row r="104" spans="1:22" customFormat="1" x14ac:dyDescent="0.3">
      <c r="A104" s="4" t="s">
        <v>12</v>
      </c>
      <c r="B104" s="9" t="s">
        <v>167</v>
      </c>
      <c r="C104" s="4" t="s">
        <v>168</v>
      </c>
      <c r="D104" s="4">
        <v>1.91</v>
      </c>
      <c r="E104" s="4">
        <v>1.6702282334713019</v>
      </c>
      <c r="F104" s="4">
        <v>1.87</v>
      </c>
      <c r="G104" s="4">
        <v>2.4920290582518678</v>
      </c>
      <c r="H104" s="4" t="str">
        <f>" - "&amp;Merge1[[#This Row],[Elo_Fav]]&amp;": $"&amp;Merge1[[#This Row],[Elo_Fav_Odds]]</f>
        <v xml:space="preserve"> - Lorenzo Musetti: $1.91</v>
      </c>
      <c r="I104" s="5">
        <v>57</v>
      </c>
      <c r="J104" s="4">
        <v>50</v>
      </c>
      <c r="K104" s="5">
        <v>2</v>
      </c>
      <c r="L104" s="4" t="s">
        <v>14</v>
      </c>
      <c r="M104" s="4" t="s">
        <v>12</v>
      </c>
      <c r="N104" s="5">
        <v>71</v>
      </c>
      <c r="O104" s="5">
        <v>2</v>
      </c>
      <c r="P104" s="5">
        <v>0.55000000000000004</v>
      </c>
      <c r="Q104" s="5">
        <v>40</v>
      </c>
      <c r="R104" s="4" t="s">
        <v>14</v>
      </c>
      <c r="S104">
        <v>555</v>
      </c>
      <c r="T104">
        <v>63</v>
      </c>
      <c r="U104" s="4" t="b">
        <f>Merge1[[#This Row],[Table2.WinsLosses]]=Merge1[[#This Row],[WinsLosses]]</f>
        <v>0</v>
      </c>
      <c r="V104" s="4" t="b">
        <f>Merge1[[#This Row],[Table2.WinsLosses]]&lt;=Merge1[[#This Row],[WinsLosses]]</f>
        <v>1</v>
      </c>
    </row>
    <row r="105" spans="1:22" hidden="1" x14ac:dyDescent="0.3">
      <c r="A105" s="4" t="s">
        <v>12</v>
      </c>
      <c r="B105" s="4" t="s">
        <v>157</v>
      </c>
      <c r="C105" s="4" t="s">
        <v>96</v>
      </c>
      <c r="D105" s="4">
        <v>1.61</v>
      </c>
      <c r="E105" s="4">
        <v>1.5822742119514861</v>
      </c>
      <c r="F105" s="4">
        <v>2.1800000000000002</v>
      </c>
      <c r="G105" s="4">
        <v>2.717403895749583</v>
      </c>
      <c r="H105" s="4" t="str">
        <f>" - "&amp;Merge1[[#This Row],[Elo_Fav]]&amp;": $"&amp;Merge1[[#This Row],[Elo_Fav_Odds]]</f>
        <v xml:space="preserve"> - Stefan Palosi: $1.61</v>
      </c>
      <c r="I105" s="5">
        <v>33</v>
      </c>
      <c r="J105" s="4">
        <v>30</v>
      </c>
      <c r="K105" s="5">
        <v>1.7</v>
      </c>
      <c r="L105" s="4" t="s">
        <v>14</v>
      </c>
      <c r="M105" s="4" t="s">
        <v>12</v>
      </c>
      <c r="N105" s="5">
        <v>119</v>
      </c>
      <c r="O105" s="5">
        <v>1.7</v>
      </c>
      <c r="P105" s="5">
        <v>0.74</v>
      </c>
      <c r="Q105" s="5">
        <v>40</v>
      </c>
      <c r="R105" s="4" t="s">
        <v>14</v>
      </c>
      <c r="S105">
        <v>2652</v>
      </c>
      <c r="T105">
        <v>613</v>
      </c>
      <c r="U105" s="4" t="b">
        <f>Merge1[[#This Row],[Table2.WinsLosses]]=Merge1[[#This Row],[WinsLosses]]</f>
        <v>0</v>
      </c>
      <c r="V105" s="4" t="b">
        <f>Merge1[[#This Row],[Table2.WinsLosses]]&lt;=Merge1[[#This Row],[WinsLosses]]</f>
        <v>0</v>
      </c>
    </row>
    <row r="106" spans="1:22" customFormat="1" hidden="1" x14ac:dyDescent="0.3">
      <c r="A106" s="4" t="s">
        <v>12</v>
      </c>
      <c r="B106" s="4" t="s">
        <v>157</v>
      </c>
      <c r="C106" s="4" t="s">
        <v>96</v>
      </c>
      <c r="D106" s="4">
        <v>1.61</v>
      </c>
      <c r="E106" s="4">
        <v>1.5822742119514861</v>
      </c>
      <c r="F106" s="4">
        <v>2.1800000000000002</v>
      </c>
      <c r="G106" s="4">
        <v>2.717403895749583</v>
      </c>
      <c r="H106" s="4" t="str">
        <f>" - "&amp;Merge1[[#This Row],[Elo_Fav]]&amp;": $"&amp;Merge1[[#This Row],[Elo_Fav_Odds]]</f>
        <v xml:space="preserve"> - Stefan Palosi: $1.61</v>
      </c>
      <c r="I106" s="5">
        <v>33</v>
      </c>
      <c r="J106" s="4">
        <v>30</v>
      </c>
      <c r="K106" s="5">
        <v>1.7</v>
      </c>
      <c r="L106" s="4" t="s">
        <v>14</v>
      </c>
      <c r="M106" s="4" t="s">
        <v>12</v>
      </c>
      <c r="N106" s="5">
        <v>48</v>
      </c>
      <c r="O106" s="5">
        <v>1.7</v>
      </c>
      <c r="P106" s="5">
        <v>0.73</v>
      </c>
      <c r="Q106" s="5">
        <v>50</v>
      </c>
      <c r="R106" s="4" t="s">
        <v>14</v>
      </c>
      <c r="S106">
        <v>1006</v>
      </c>
      <c r="T106">
        <v>187</v>
      </c>
      <c r="U106" s="4" t="b">
        <f>Merge1[[#This Row],[Table2.WinsLosses]]=Merge1[[#This Row],[WinsLosses]]</f>
        <v>0</v>
      </c>
      <c r="V106" s="4" t="b">
        <f>Merge1[[#This Row],[Table2.WinsLosses]]&lt;=Merge1[[#This Row],[WinsLosses]]</f>
        <v>0</v>
      </c>
    </row>
    <row r="107" spans="1:22" customFormat="1" hidden="1" x14ac:dyDescent="0.3">
      <c r="A107" s="4" t="s">
        <v>12</v>
      </c>
      <c r="B107" s="4" t="s">
        <v>167</v>
      </c>
      <c r="C107" s="4" t="s">
        <v>168</v>
      </c>
      <c r="D107" s="4">
        <v>1.91</v>
      </c>
      <c r="E107" s="4">
        <v>1.6702282334713019</v>
      </c>
      <c r="F107" s="4">
        <v>1.87</v>
      </c>
      <c r="G107" s="4">
        <v>2.4920290582518678</v>
      </c>
      <c r="H107" s="4" t="str">
        <f>" - "&amp;Merge1[[#This Row],[Elo_Fav]]&amp;": $"&amp;Merge1[[#This Row],[Elo_Fav_Odds]]</f>
        <v xml:space="preserve"> - Lorenzo Musetti: $1.91</v>
      </c>
      <c r="I107" s="5">
        <v>57</v>
      </c>
      <c r="J107" s="4">
        <v>50</v>
      </c>
      <c r="K107" s="5">
        <v>2</v>
      </c>
      <c r="L107" s="4" t="s">
        <v>14</v>
      </c>
      <c r="M107" s="4" t="s">
        <v>12</v>
      </c>
      <c r="N107" s="5">
        <v>127</v>
      </c>
      <c r="O107" s="5">
        <v>2</v>
      </c>
      <c r="P107" s="5">
        <v>0.51</v>
      </c>
      <c r="Q107" s="5">
        <v>30</v>
      </c>
      <c r="R107" s="4" t="s">
        <v>14</v>
      </c>
      <c r="S107">
        <v>52</v>
      </c>
      <c r="T107">
        <v>254</v>
      </c>
      <c r="U107" s="4" t="b">
        <f>Merge1[[#This Row],[Table2.WinsLosses]]=Merge1[[#This Row],[WinsLosses]]</f>
        <v>0</v>
      </c>
      <c r="V107" s="4" t="b">
        <f>Merge1[[#This Row],[Table2.WinsLosses]]&lt;=Merge1[[#This Row],[WinsLosses]]</f>
        <v>1</v>
      </c>
    </row>
    <row r="108" spans="1:22" customFormat="1" x14ac:dyDescent="0.3">
      <c r="A108" s="4" t="s">
        <v>12</v>
      </c>
      <c r="B108" s="9" t="s">
        <v>165</v>
      </c>
      <c r="C108" s="4" t="s">
        <v>166</v>
      </c>
      <c r="D108" s="4">
        <v>1.86</v>
      </c>
      <c r="E108" s="4">
        <v>1.760983250862338</v>
      </c>
      <c r="F108" s="4">
        <v>1.93</v>
      </c>
      <c r="G108" s="4">
        <v>2.3140893690719362</v>
      </c>
      <c r="H108" s="4" t="str">
        <f>" - "&amp;Merge1[[#This Row],[Elo_Fav]]&amp;": $"&amp;Merge1[[#This Row],[Elo_Fav_Odds]]</f>
        <v xml:space="preserve"> - Daniel Altmaier: $1.86</v>
      </c>
      <c r="I108" s="5">
        <v>60</v>
      </c>
      <c r="J108" s="4">
        <v>60</v>
      </c>
      <c r="K108" s="5">
        <v>1.9</v>
      </c>
      <c r="L108" s="4" t="s">
        <v>14</v>
      </c>
      <c r="M108" s="4" t="s">
        <v>12</v>
      </c>
      <c r="N108" s="5">
        <v>10</v>
      </c>
      <c r="O108" s="5">
        <v>1.9</v>
      </c>
      <c r="P108" s="5">
        <v>0.6</v>
      </c>
      <c r="Q108" s="5">
        <v>60</v>
      </c>
      <c r="R108" s="4" t="s">
        <v>14</v>
      </c>
      <c r="S108" s="5">
        <v>108</v>
      </c>
      <c r="T108" s="5"/>
      <c r="U108" s="4" t="b">
        <f>Merge1[[#This Row],[Table2.WinsLosses]]=Merge1[[#This Row],[WinsLosses]]</f>
        <v>1</v>
      </c>
      <c r="V108" s="4" t="b">
        <f>Merge1[[#This Row],[Table2.WinsLosses]]&lt;=Merge1[[#This Row],[WinsLosses]]</f>
        <v>1</v>
      </c>
    </row>
    <row r="109" spans="1:22" customFormat="1" hidden="1" x14ac:dyDescent="0.3">
      <c r="A109" s="4" t="s">
        <v>12</v>
      </c>
      <c r="B109" s="4" t="s">
        <v>165</v>
      </c>
      <c r="C109" s="4" t="s">
        <v>166</v>
      </c>
      <c r="D109" s="4">
        <v>1.86</v>
      </c>
      <c r="E109" s="4">
        <v>1.760983250862338</v>
      </c>
      <c r="F109" s="4">
        <v>1.93</v>
      </c>
      <c r="G109" s="4">
        <v>2.3140893690719362</v>
      </c>
      <c r="H109" s="4" t="str">
        <f>" - "&amp;Merge1[[#This Row],[Elo_Fav]]&amp;": $"&amp;Merge1[[#This Row],[Elo_Fav_Odds]]</f>
        <v xml:space="preserve"> - Daniel Altmaier: $1.86</v>
      </c>
      <c r="I109" s="5">
        <v>60</v>
      </c>
      <c r="J109" s="4">
        <v>60</v>
      </c>
      <c r="K109" s="5">
        <v>1.9</v>
      </c>
      <c r="L109" s="4" t="s">
        <v>14</v>
      </c>
      <c r="M109" s="4" t="s">
        <v>12</v>
      </c>
      <c r="N109" s="5">
        <v>26</v>
      </c>
      <c r="O109" s="5">
        <v>1.9</v>
      </c>
      <c r="P109" s="5">
        <v>0.73</v>
      </c>
      <c r="Q109" s="5">
        <v>50</v>
      </c>
      <c r="R109" s="4" t="s">
        <v>14</v>
      </c>
      <c r="S109">
        <v>916</v>
      </c>
      <c r="U109" s="4" t="b">
        <f>Merge1[[#This Row],[Table2.WinsLosses]]=Merge1[[#This Row],[WinsLosses]]</f>
        <v>0</v>
      </c>
      <c r="V109" s="4" t="b">
        <f>Merge1[[#This Row],[Table2.WinsLosses]]&lt;=Merge1[[#This Row],[WinsLosses]]</f>
        <v>1</v>
      </c>
    </row>
    <row r="110" spans="1:22" customFormat="1" hidden="1" x14ac:dyDescent="0.3">
      <c r="A110" s="4" t="s">
        <v>12</v>
      </c>
      <c r="B110" s="4" t="s">
        <v>119</v>
      </c>
      <c r="C110" s="4" t="s">
        <v>120</v>
      </c>
      <c r="D110" s="4">
        <v>2.2400000000000002</v>
      </c>
      <c r="E110" s="4">
        <v>1.881026749388524</v>
      </c>
      <c r="F110" s="4">
        <v>1.57</v>
      </c>
      <c r="G110" s="4">
        <v>2.1350393171308921</v>
      </c>
      <c r="H110" s="4" t="str">
        <f>" - "&amp;Merge1[[#This Row],[Elo_Fav]]&amp;": $"&amp;Merge1[[#This Row],[Elo_Fav_Odds]]</f>
        <v xml:space="preserve"> - Johan Nikles: $2.24</v>
      </c>
      <c r="I110" s="5">
        <v>37</v>
      </c>
      <c r="J110" s="4">
        <v>30</v>
      </c>
      <c r="K110" s="5">
        <v>2.2999999999999998</v>
      </c>
      <c r="L110" s="4" t="s">
        <v>14</v>
      </c>
      <c r="M110" s="4" t="s">
        <v>12</v>
      </c>
      <c r="N110" s="5">
        <v>13</v>
      </c>
      <c r="O110" s="5">
        <v>2.2999999999999998</v>
      </c>
      <c r="P110" s="5">
        <v>0.69</v>
      </c>
      <c r="Q110" s="5">
        <v>60</v>
      </c>
      <c r="R110" s="4" t="s">
        <v>14</v>
      </c>
      <c r="S110">
        <v>734</v>
      </c>
      <c r="U110" s="4" t="b">
        <f>Merge1[[#This Row],[Table2.WinsLosses]]=Merge1[[#This Row],[WinsLosses]]</f>
        <v>0</v>
      </c>
      <c r="V110" s="4" t="b">
        <f>Merge1[[#This Row],[Table2.WinsLosses]]&lt;=Merge1[[#This Row],[WinsLosses]]</f>
        <v>0</v>
      </c>
    </row>
    <row r="111" spans="1:22" customFormat="1" hidden="1" x14ac:dyDescent="0.3">
      <c r="A111" s="4" t="s">
        <v>12</v>
      </c>
      <c r="B111" s="4" t="s">
        <v>160</v>
      </c>
      <c r="C111" s="4" t="s">
        <v>161</v>
      </c>
      <c r="D111" s="4">
        <v>1.68</v>
      </c>
      <c r="E111" s="4">
        <v>1.8594188481668019</v>
      </c>
      <c r="F111" s="4">
        <v>2.09</v>
      </c>
      <c r="G111" s="4">
        <v>2.1635769940734568</v>
      </c>
      <c r="H111" s="4" t="str">
        <f>" - "&amp;Merge1[[#This Row],[Elo_Fav]]&amp;": $"&amp;Merge1[[#This Row],[Elo_Fav_Odds]]</f>
        <v xml:space="preserve"> - Franco Agamenone: $1.68</v>
      </c>
      <c r="I111" s="5">
        <v>43</v>
      </c>
      <c r="J111" s="4">
        <v>40</v>
      </c>
      <c r="K111" s="5">
        <v>1.7</v>
      </c>
      <c r="L111" s="4" t="s">
        <v>13</v>
      </c>
      <c r="M111" s="4" t="s">
        <v>12</v>
      </c>
      <c r="N111" s="5">
        <v>21</v>
      </c>
      <c r="O111" s="5">
        <v>1.7</v>
      </c>
      <c r="P111" s="5">
        <v>0.67</v>
      </c>
      <c r="Q111" s="5">
        <v>60</v>
      </c>
      <c r="R111" s="4" t="s">
        <v>13</v>
      </c>
      <c r="S111">
        <v>202</v>
      </c>
      <c r="U111" s="4" t="b">
        <f>Merge1[[#This Row],[Table2.WinsLosses]]=Merge1[[#This Row],[WinsLosses]]</f>
        <v>0</v>
      </c>
      <c r="V111" s="4" t="b">
        <f>Merge1[[#This Row],[Table2.WinsLosses]]&lt;=Merge1[[#This Row],[WinsLosses]]</f>
        <v>0</v>
      </c>
    </row>
    <row r="112" spans="1:22" customFormat="1" hidden="1" x14ac:dyDescent="0.3">
      <c r="A112" s="4" t="s">
        <v>12</v>
      </c>
      <c r="B112" s="4" t="s">
        <v>165</v>
      </c>
      <c r="C112" s="4" t="s">
        <v>166</v>
      </c>
      <c r="D112" s="4">
        <v>1.86</v>
      </c>
      <c r="E112" s="4">
        <v>1.760983250862338</v>
      </c>
      <c r="F112" s="4">
        <v>1.93</v>
      </c>
      <c r="G112" s="4">
        <v>2.3140893690719362</v>
      </c>
      <c r="H112" s="4" t="str">
        <f>" - "&amp;Merge1[[#This Row],[Elo_Fav]]&amp;": $"&amp;Merge1[[#This Row],[Elo_Fav_Odds]]</f>
        <v xml:space="preserve"> - Daniel Altmaier: $1.86</v>
      </c>
      <c r="I112" s="5">
        <v>60</v>
      </c>
      <c r="J112" s="4">
        <v>60</v>
      </c>
      <c r="K112" s="5">
        <v>1.9</v>
      </c>
      <c r="L112" s="4" t="s">
        <v>14</v>
      </c>
      <c r="M112" s="4" t="s">
        <v>12</v>
      </c>
      <c r="N112" s="5">
        <v>78</v>
      </c>
      <c r="O112" s="5">
        <v>1.9</v>
      </c>
      <c r="P112" s="5">
        <v>0.64</v>
      </c>
      <c r="Q112" s="5">
        <v>40</v>
      </c>
      <c r="R112" s="4" t="s">
        <v>14</v>
      </c>
      <c r="S112">
        <v>1449</v>
      </c>
      <c r="T112">
        <v>757</v>
      </c>
      <c r="U112" s="4" t="b">
        <f>Merge1[[#This Row],[Table2.WinsLosses]]=Merge1[[#This Row],[WinsLosses]]</f>
        <v>0</v>
      </c>
      <c r="V112" s="4" t="b">
        <f>Merge1[[#This Row],[Table2.WinsLosses]]&lt;=Merge1[[#This Row],[WinsLosses]]</f>
        <v>1</v>
      </c>
    </row>
    <row r="113" spans="1:25" customFormat="1" hidden="1" x14ac:dyDescent="0.3">
      <c r="A113" s="4" t="s">
        <v>12</v>
      </c>
      <c r="B113" s="4" t="s">
        <v>165</v>
      </c>
      <c r="C113" s="4" t="s">
        <v>166</v>
      </c>
      <c r="D113" s="4">
        <v>1.86</v>
      </c>
      <c r="E113" s="4">
        <v>1.760983250862338</v>
      </c>
      <c r="F113" s="4">
        <v>1.93</v>
      </c>
      <c r="G113" s="4">
        <v>2.3140893690719362</v>
      </c>
      <c r="H113" s="4" t="str">
        <f>" - "&amp;Merge1[[#This Row],[Elo_Fav]]&amp;": $"&amp;Merge1[[#This Row],[Elo_Fav_Odds]]</f>
        <v xml:space="preserve"> - Daniel Altmaier: $1.86</v>
      </c>
      <c r="I113" s="5">
        <v>60</v>
      </c>
      <c r="J113" s="4">
        <v>60</v>
      </c>
      <c r="K113" s="5">
        <v>1.9</v>
      </c>
      <c r="L113" s="4" t="s">
        <v>14</v>
      </c>
      <c r="M113" s="4" t="s">
        <v>12</v>
      </c>
      <c r="N113" s="5">
        <v>153</v>
      </c>
      <c r="O113" s="5">
        <v>1.9</v>
      </c>
      <c r="P113" s="5">
        <v>0.56000000000000005</v>
      </c>
      <c r="Q113" s="5">
        <v>30</v>
      </c>
      <c r="R113" s="4" t="s">
        <v>14</v>
      </c>
      <c r="S113">
        <v>458</v>
      </c>
      <c r="T113">
        <v>882</v>
      </c>
      <c r="U113" s="4" t="b">
        <f>Merge1[[#This Row],[Table2.WinsLosses]]=Merge1[[#This Row],[WinsLosses]]</f>
        <v>0</v>
      </c>
      <c r="V113" s="4" t="b">
        <f>Merge1[[#This Row],[Table2.WinsLosses]]&lt;=Merge1[[#This Row],[WinsLosses]]</f>
        <v>1</v>
      </c>
    </row>
    <row r="114" spans="1:25" s="6" customFormat="1" hidden="1" x14ac:dyDescent="0.3">
      <c r="A114" s="4" t="s">
        <v>12</v>
      </c>
      <c r="B114" s="4" t="s">
        <v>173</v>
      </c>
      <c r="C114" s="4" t="s">
        <v>117</v>
      </c>
      <c r="D114" s="4">
        <v>2.06</v>
      </c>
      <c r="E114" s="4">
        <v>1.5812089146737021</v>
      </c>
      <c r="F114" s="4">
        <v>1.68</v>
      </c>
      <c r="G114" s="4">
        <v>2.7205517237487862</v>
      </c>
      <c r="H114" s="4" t="str">
        <f>" - "&amp;Merge1[[#This Row],[Elo_Fav]]&amp;": $"&amp;Merge1[[#This Row],[Elo_Fav_Odds]]</f>
        <v xml:space="preserve"> - Harold Mayot: $2.06</v>
      </c>
      <c r="I114" s="5">
        <v>33</v>
      </c>
      <c r="J114" s="4">
        <v>30</v>
      </c>
      <c r="K114" s="5">
        <v>2.1</v>
      </c>
      <c r="L114" s="4" t="s">
        <v>14</v>
      </c>
      <c r="M114" s="4" t="s">
        <v>12</v>
      </c>
      <c r="N114" s="5">
        <v>90</v>
      </c>
      <c r="O114" s="5">
        <v>2.1</v>
      </c>
      <c r="P114" s="5">
        <v>0.66</v>
      </c>
      <c r="Q114" s="5">
        <v>40</v>
      </c>
      <c r="R114" s="4" t="s">
        <v>14</v>
      </c>
      <c r="S114">
        <v>3129</v>
      </c>
      <c r="T114">
        <v>449.99999999999989</v>
      </c>
      <c r="U114" s="4" t="b">
        <f>Merge1[[#This Row],[Table2.WinsLosses]]=Merge1[[#This Row],[WinsLosses]]</f>
        <v>0</v>
      </c>
      <c r="V114" s="4" t="b">
        <f>Merge1[[#This Row],[Table2.WinsLosses]]&lt;=Merge1[[#This Row],[WinsLosses]]</f>
        <v>0</v>
      </c>
      <c r="Y114"/>
    </row>
    <row r="115" spans="1:25" hidden="1" x14ac:dyDescent="0.3">
      <c r="A115" s="4" t="s">
        <v>12</v>
      </c>
      <c r="B115" s="4" t="s">
        <v>95</v>
      </c>
      <c r="C115" s="4" t="s">
        <v>175</v>
      </c>
      <c r="D115" s="4">
        <v>2.0699999999999998</v>
      </c>
      <c r="E115" s="4">
        <v>1.568991114434243</v>
      </c>
      <c r="F115" s="4">
        <v>1.68</v>
      </c>
      <c r="G115" s="4">
        <v>2.757496689547279</v>
      </c>
      <c r="H115" s="4" t="str">
        <f>" - "&amp;Merge1[[#This Row],[Elo_Fav]]&amp;": $"&amp;Merge1[[#This Row],[Elo_Fav_Odds]]</f>
        <v xml:space="preserve"> - Kyrian Jacquet: $2.07</v>
      </c>
      <c r="I115" s="5">
        <v>25</v>
      </c>
      <c r="J115" s="4">
        <v>20</v>
      </c>
      <c r="K115" s="5">
        <v>2.1</v>
      </c>
      <c r="L115" s="4" t="s">
        <v>14</v>
      </c>
      <c r="M115" s="4" t="s">
        <v>12</v>
      </c>
      <c r="N115" s="5">
        <v>90</v>
      </c>
      <c r="O115" s="5">
        <v>2.1</v>
      </c>
      <c r="P115" s="5">
        <v>0.66</v>
      </c>
      <c r="Q115" s="5">
        <v>40</v>
      </c>
      <c r="R115" s="4" t="s">
        <v>14</v>
      </c>
      <c r="S115">
        <v>3129</v>
      </c>
      <c r="T115">
        <v>449.99999999999989</v>
      </c>
      <c r="U115" s="4" t="b">
        <f>Merge1[[#This Row],[Table2.WinsLosses]]=Merge1[[#This Row],[WinsLosses]]</f>
        <v>0</v>
      </c>
      <c r="V115" s="4" t="b">
        <f>Merge1[[#This Row],[Table2.WinsLosses]]&lt;=Merge1[[#This Row],[WinsLosses]]</f>
        <v>0</v>
      </c>
    </row>
    <row r="116" spans="1:25" hidden="1" x14ac:dyDescent="0.3">
      <c r="A116" s="4" t="s">
        <v>12</v>
      </c>
      <c r="B116" s="4" t="s">
        <v>160</v>
      </c>
      <c r="C116" s="4" t="s">
        <v>161</v>
      </c>
      <c r="D116" s="4">
        <v>1.68</v>
      </c>
      <c r="E116" s="4">
        <v>1.8594188481668019</v>
      </c>
      <c r="F116" s="4">
        <v>2.09</v>
      </c>
      <c r="G116" s="4">
        <v>2.1635769940734568</v>
      </c>
      <c r="H116" s="4" t="str">
        <f>" - "&amp;Merge1[[#This Row],[Elo_Fav]]&amp;": $"&amp;Merge1[[#This Row],[Elo_Fav_Odds]]</f>
        <v xml:space="preserve"> - Franco Agamenone: $1.68</v>
      </c>
      <c r="I116" s="5">
        <v>43</v>
      </c>
      <c r="J116" s="4">
        <v>40</v>
      </c>
      <c r="K116" s="5">
        <v>1.7</v>
      </c>
      <c r="L116" s="4" t="s">
        <v>13</v>
      </c>
      <c r="M116" s="4" t="s">
        <v>12</v>
      </c>
      <c r="N116" s="5">
        <v>122</v>
      </c>
      <c r="O116" s="5">
        <v>1.7</v>
      </c>
      <c r="P116" s="5">
        <v>0.64</v>
      </c>
      <c r="Q116" s="5">
        <v>40</v>
      </c>
      <c r="R116" s="4" t="s">
        <v>13</v>
      </c>
      <c r="S116">
        <v>662</v>
      </c>
      <c r="T116"/>
      <c r="U116" s="4" t="b">
        <f>Merge1[[#This Row],[Table2.WinsLosses]]=Merge1[[#This Row],[WinsLosses]]</f>
        <v>1</v>
      </c>
      <c r="V116" s="4" t="b">
        <f>Merge1[[#This Row],[Table2.WinsLosses]]&lt;=Merge1[[#This Row],[WinsLosses]]</f>
        <v>1</v>
      </c>
    </row>
    <row r="117" spans="1:25" hidden="1" x14ac:dyDescent="0.3">
      <c r="A117" s="4" t="s">
        <v>12</v>
      </c>
      <c r="B117" s="4" t="s">
        <v>157</v>
      </c>
      <c r="C117" s="4" t="s">
        <v>96</v>
      </c>
      <c r="D117" s="4">
        <v>1.61</v>
      </c>
      <c r="E117" s="4">
        <v>1.5822742119514861</v>
      </c>
      <c r="F117" s="4">
        <v>2.1800000000000002</v>
      </c>
      <c r="G117" s="4">
        <v>2.717403895749583</v>
      </c>
      <c r="H117" s="4" t="str">
        <f>" - "&amp;Merge1[[#This Row],[Elo_Fav]]&amp;": $"&amp;Merge1[[#This Row],[Elo_Fav_Odds]]</f>
        <v xml:space="preserve"> - Stefan Palosi: $1.61</v>
      </c>
      <c r="I117" s="5">
        <v>33</v>
      </c>
      <c r="J117" s="4">
        <v>30</v>
      </c>
      <c r="K117" s="5">
        <v>1.7</v>
      </c>
      <c r="L117" s="4" t="s">
        <v>14</v>
      </c>
      <c r="M117" s="4" t="s">
        <v>12</v>
      </c>
      <c r="N117" s="5">
        <v>196</v>
      </c>
      <c r="O117" s="5">
        <v>1.7</v>
      </c>
      <c r="P117" s="5">
        <v>0.62</v>
      </c>
      <c r="Q117" s="5">
        <v>30</v>
      </c>
      <c r="R117" s="4" t="s">
        <v>14</v>
      </c>
      <c r="S117" s="5">
        <v>592</v>
      </c>
      <c r="T117" s="5">
        <v>308</v>
      </c>
      <c r="U117" s="4" t="b">
        <f>Merge1[[#This Row],[Table2.WinsLosses]]=Merge1[[#This Row],[WinsLosses]]</f>
        <v>1</v>
      </c>
      <c r="V117" s="4" t="b">
        <f>Merge1[[#This Row],[Table2.WinsLosses]]&lt;=Merge1[[#This Row],[WinsLosses]]</f>
        <v>1</v>
      </c>
    </row>
    <row r="118" spans="1:25" hidden="1" x14ac:dyDescent="0.3">
      <c r="A118" s="4" t="s">
        <v>12</v>
      </c>
      <c r="B118" s="4" t="s">
        <v>119</v>
      </c>
      <c r="C118" s="4" t="s">
        <v>120</v>
      </c>
      <c r="D118" s="4">
        <v>2.2400000000000002</v>
      </c>
      <c r="E118" s="4">
        <v>1.881026749388524</v>
      </c>
      <c r="F118" s="4">
        <v>1.57</v>
      </c>
      <c r="G118" s="4">
        <v>2.1350393171308921</v>
      </c>
      <c r="H118" s="4" t="str">
        <f>" - "&amp;Merge1[[#This Row],[Elo_Fav]]&amp;": $"&amp;Merge1[[#This Row],[Elo_Fav_Odds]]</f>
        <v xml:space="preserve"> - Johan Nikles: $2.24</v>
      </c>
      <c r="I118" s="5">
        <v>37</v>
      </c>
      <c r="J118" s="4">
        <v>30</v>
      </c>
      <c r="K118" s="5">
        <v>2.2999999999999998</v>
      </c>
      <c r="L118" s="4" t="s">
        <v>14</v>
      </c>
      <c r="M118" s="4" t="s">
        <v>12</v>
      </c>
      <c r="N118" s="5">
        <v>29</v>
      </c>
      <c r="O118" s="5">
        <v>2.2999999999999998</v>
      </c>
      <c r="P118" s="5">
        <v>0.66</v>
      </c>
      <c r="Q118" s="5">
        <v>50</v>
      </c>
      <c r="R118" s="4" t="s">
        <v>14</v>
      </c>
      <c r="S118">
        <v>1390</v>
      </c>
      <c r="T118">
        <v>605</v>
      </c>
      <c r="U118" s="4" t="b">
        <f>Merge1[[#This Row],[Table2.WinsLosses]]=Merge1[[#This Row],[WinsLosses]]</f>
        <v>0</v>
      </c>
      <c r="V118" s="4" t="b">
        <f>Merge1[[#This Row],[Table2.WinsLosses]]&lt;=Merge1[[#This Row],[WinsLosses]]</f>
        <v>0</v>
      </c>
    </row>
    <row r="119" spans="1:25" customFormat="1" hidden="1" x14ac:dyDescent="0.3">
      <c r="A119" s="4" t="s">
        <v>12</v>
      </c>
      <c r="B119" s="4" t="s">
        <v>154</v>
      </c>
      <c r="C119" s="4" t="s">
        <v>155</v>
      </c>
      <c r="D119" s="4">
        <v>1.49</v>
      </c>
      <c r="E119" s="4">
        <v>1.507431331503539</v>
      </c>
      <c r="F119" s="4">
        <v>2.48</v>
      </c>
      <c r="G119" s="4">
        <v>2.9707100013650338</v>
      </c>
      <c r="H119" s="4" t="str">
        <f>" - "&amp;Merge1[[#This Row],[Elo_Fav]]&amp;": $"&amp;Merge1[[#This Row],[Elo_Fav_Odds]]</f>
        <v xml:space="preserve"> - Sebastian Ofner: $1.49</v>
      </c>
      <c r="I119" s="5">
        <v>49</v>
      </c>
      <c r="J119" s="4">
        <v>40</v>
      </c>
      <c r="K119" s="5">
        <v>1.5</v>
      </c>
      <c r="L119" s="4" t="s">
        <v>13</v>
      </c>
      <c r="M119" s="4" t="s">
        <v>12</v>
      </c>
      <c r="N119" s="5">
        <v>231</v>
      </c>
      <c r="O119" s="5">
        <v>1.5</v>
      </c>
      <c r="P119" s="5">
        <v>0.76</v>
      </c>
      <c r="Q119" s="5">
        <v>40</v>
      </c>
      <c r="R119" s="4" t="s">
        <v>13</v>
      </c>
      <c r="S119">
        <v>2393</v>
      </c>
      <c r="T119">
        <v>242</v>
      </c>
      <c r="U119" s="4" t="b">
        <f>Merge1[[#This Row],[Table2.WinsLosses]]=Merge1[[#This Row],[WinsLosses]]</f>
        <v>1</v>
      </c>
      <c r="V119" s="4" t="b">
        <f>Merge1[[#This Row],[Table2.WinsLosses]]&lt;=Merge1[[#This Row],[WinsLosses]]</f>
        <v>1</v>
      </c>
    </row>
    <row r="120" spans="1:25" hidden="1" x14ac:dyDescent="0.3">
      <c r="A120" s="4" t="s">
        <v>12</v>
      </c>
      <c r="B120" s="4" t="s">
        <v>154</v>
      </c>
      <c r="C120" s="4" t="s">
        <v>155</v>
      </c>
      <c r="D120" s="4">
        <v>1.49</v>
      </c>
      <c r="E120" s="4">
        <v>1.507431331503539</v>
      </c>
      <c r="F120" s="4">
        <v>2.48</v>
      </c>
      <c r="G120" s="4">
        <v>2.9707100013650338</v>
      </c>
      <c r="H120" s="4" t="str">
        <f>" - "&amp;Merge1[[#This Row],[Elo_Fav]]&amp;": $"&amp;Merge1[[#This Row],[Elo_Fav_Odds]]</f>
        <v xml:space="preserve"> - Sebastian Ofner: $1.49</v>
      </c>
      <c r="I120" s="5">
        <v>49</v>
      </c>
      <c r="J120" s="4">
        <v>40</v>
      </c>
      <c r="K120" s="5">
        <v>1.5</v>
      </c>
      <c r="L120" s="4" t="s">
        <v>13</v>
      </c>
      <c r="M120" s="4" t="s">
        <v>12</v>
      </c>
      <c r="N120" s="5">
        <v>379</v>
      </c>
      <c r="O120" s="5">
        <v>1.5</v>
      </c>
      <c r="P120" s="5">
        <v>0.7</v>
      </c>
      <c r="Q120" s="5">
        <v>30</v>
      </c>
      <c r="R120" s="4" t="s">
        <v>13</v>
      </c>
      <c r="S120">
        <v>785</v>
      </c>
      <c r="T120">
        <v>20</v>
      </c>
      <c r="U120" s="4" t="b">
        <f>Merge1[[#This Row],[Table2.WinsLosses]]=Merge1[[#This Row],[WinsLosses]]</f>
        <v>0</v>
      </c>
      <c r="V120" s="4" t="b">
        <f>Merge1[[#This Row],[Table2.WinsLosses]]&lt;=Merge1[[#This Row],[WinsLosses]]</f>
        <v>1</v>
      </c>
    </row>
    <row r="121" spans="1:25" customFormat="1" hidden="1" x14ac:dyDescent="0.3">
      <c r="A121" s="4" t="s">
        <v>12</v>
      </c>
      <c r="B121" s="4" t="s">
        <v>109</v>
      </c>
      <c r="C121" s="4" t="s">
        <v>116</v>
      </c>
      <c r="D121" s="4">
        <v>1.44</v>
      </c>
      <c r="E121" s="4">
        <v>1.5027888117406509</v>
      </c>
      <c r="F121" s="4">
        <v>2.61</v>
      </c>
      <c r="G121" s="4">
        <v>2.9889066276912719</v>
      </c>
      <c r="H121" s="4" t="str">
        <f>" - "&amp;Merge1[[#This Row],[Elo_Fav]]&amp;": $"&amp;Merge1[[#This Row],[Elo_Fav_Odds]]</f>
        <v xml:space="preserve"> - Adrian Andreev: $1.44</v>
      </c>
      <c r="I121" s="5">
        <v>34</v>
      </c>
      <c r="J121" s="4">
        <v>30</v>
      </c>
      <c r="K121" s="5">
        <v>1.5</v>
      </c>
      <c r="L121" s="4" t="s">
        <v>13</v>
      </c>
      <c r="M121" s="4" t="s">
        <v>12</v>
      </c>
      <c r="N121" s="5">
        <v>379</v>
      </c>
      <c r="O121" s="5">
        <v>1.5</v>
      </c>
      <c r="P121" s="5">
        <v>0.7</v>
      </c>
      <c r="Q121" s="5">
        <v>30</v>
      </c>
      <c r="R121" s="4" t="s">
        <v>13</v>
      </c>
      <c r="S121">
        <v>785</v>
      </c>
      <c r="T121">
        <v>20</v>
      </c>
      <c r="U121" s="4" t="b">
        <f>Merge1[[#This Row],[Table2.WinsLosses]]=Merge1[[#This Row],[WinsLosses]]</f>
        <v>1</v>
      </c>
      <c r="V121" s="4" t="b">
        <f>Merge1[[#This Row],[Table2.WinsLosses]]&lt;=Merge1[[#This Row],[WinsLosses]]</f>
        <v>1</v>
      </c>
    </row>
    <row r="122" spans="1:25" hidden="1" x14ac:dyDescent="0.3">
      <c r="A122" s="4" t="s">
        <v>12</v>
      </c>
      <c r="B122" s="4" t="s">
        <v>160</v>
      </c>
      <c r="C122" s="4" t="s">
        <v>161</v>
      </c>
      <c r="D122" s="4">
        <v>1.68</v>
      </c>
      <c r="E122" s="4">
        <v>1.8594188481668019</v>
      </c>
      <c r="F122" s="4">
        <v>2.09</v>
      </c>
      <c r="G122" s="4">
        <v>2.1635769940734568</v>
      </c>
      <c r="H122" s="4" t="str">
        <f>" - "&amp;Merge1[[#This Row],[Elo_Fav]]&amp;": $"&amp;Merge1[[#This Row],[Elo_Fav_Odds]]</f>
        <v xml:space="preserve"> - Franco Agamenone: $1.68</v>
      </c>
      <c r="I122" s="5">
        <v>43</v>
      </c>
      <c r="J122" s="4">
        <v>40</v>
      </c>
      <c r="K122" s="5">
        <v>1.7</v>
      </c>
      <c r="L122" s="4" t="s">
        <v>13</v>
      </c>
      <c r="M122" s="4" t="s">
        <v>12</v>
      </c>
      <c r="N122" s="5">
        <v>49</v>
      </c>
      <c r="O122" s="5">
        <v>1.7</v>
      </c>
      <c r="P122" s="5">
        <v>0.61</v>
      </c>
      <c r="Q122" s="5">
        <v>50</v>
      </c>
      <c r="R122" s="4" t="s">
        <v>13</v>
      </c>
      <c r="S122" s="5">
        <v>33</v>
      </c>
      <c r="U122" s="4" t="b">
        <f>Merge1[[#This Row],[Table2.WinsLosses]]=Merge1[[#This Row],[WinsLosses]]</f>
        <v>0</v>
      </c>
      <c r="V122" s="4" t="b">
        <f>Merge1[[#This Row],[Table2.WinsLosses]]&lt;=Merge1[[#This Row],[WinsLosses]]</f>
        <v>0</v>
      </c>
    </row>
    <row r="123" spans="1:25" customFormat="1" hidden="1" x14ac:dyDescent="0.3">
      <c r="A123" s="4" t="s">
        <v>12</v>
      </c>
      <c r="B123" s="4" t="s">
        <v>148</v>
      </c>
      <c r="C123" s="4" t="s">
        <v>149</v>
      </c>
      <c r="D123" s="4">
        <v>1.39</v>
      </c>
      <c r="E123" s="4">
        <v>1.444752502002189</v>
      </c>
      <c r="F123" s="4">
        <v>2.97</v>
      </c>
      <c r="G123" s="4">
        <v>3.2484415388293382</v>
      </c>
      <c r="H123" s="4" t="str">
        <f>" - "&amp;Merge1[[#This Row],[Elo_Fav]]&amp;": $"&amp;Merge1[[#This Row],[Elo_Fav_Odds]]</f>
        <v xml:space="preserve"> - Steve Johnson: $1.39</v>
      </c>
      <c r="I123" s="5">
        <v>53</v>
      </c>
      <c r="J123" s="4">
        <v>50</v>
      </c>
      <c r="K123" s="5">
        <v>1.4</v>
      </c>
      <c r="L123" s="4" t="s">
        <v>13</v>
      </c>
      <c r="M123" s="4" t="s">
        <v>12</v>
      </c>
      <c r="N123" s="5">
        <v>167</v>
      </c>
      <c r="O123" s="5">
        <v>1.4</v>
      </c>
      <c r="P123" s="5">
        <v>0.81</v>
      </c>
      <c r="Q123" s="5">
        <v>50</v>
      </c>
      <c r="R123" s="4" t="s">
        <v>13</v>
      </c>
      <c r="S123">
        <v>1567</v>
      </c>
      <c r="T123">
        <v>98</v>
      </c>
      <c r="U123" s="4" t="b">
        <f>Merge1[[#This Row],[Table2.WinsLosses]]=Merge1[[#This Row],[WinsLosses]]</f>
        <v>1</v>
      </c>
      <c r="V123" s="4" t="b">
        <f>Merge1[[#This Row],[Table2.WinsLosses]]&lt;=Merge1[[#This Row],[WinsLosses]]</f>
        <v>1</v>
      </c>
    </row>
    <row r="124" spans="1:25" customFormat="1" hidden="1" x14ac:dyDescent="0.3">
      <c r="A124" s="4" t="s">
        <v>12</v>
      </c>
      <c r="B124" s="4" t="s">
        <v>139</v>
      </c>
      <c r="C124" s="4" t="s">
        <v>140</v>
      </c>
      <c r="D124" s="4">
        <v>1.33</v>
      </c>
      <c r="E124" s="4">
        <v>1.2447289672515289</v>
      </c>
      <c r="F124" s="4">
        <v>3.04</v>
      </c>
      <c r="G124" s="4">
        <v>5.0861529847924167</v>
      </c>
      <c r="H124" s="4" t="str">
        <f>" - "&amp;Merge1[[#This Row],[Elo_Fav]]&amp;": $"&amp;Merge1[[#This Row],[Elo_Fav_Odds]]</f>
        <v xml:space="preserve"> - Matheus Pucinelli De Almeida: $1.33</v>
      </c>
      <c r="I124" s="5">
        <v>37</v>
      </c>
      <c r="J124" s="4">
        <v>30</v>
      </c>
      <c r="K124" s="5">
        <v>1.4</v>
      </c>
      <c r="L124" s="4" t="s">
        <v>14</v>
      </c>
      <c r="M124" s="4" t="s">
        <v>12</v>
      </c>
      <c r="N124" s="5">
        <v>161</v>
      </c>
      <c r="O124" s="5">
        <v>1.4</v>
      </c>
      <c r="P124" s="5">
        <v>0.75</v>
      </c>
      <c r="Q124" s="5">
        <v>30</v>
      </c>
      <c r="R124" s="4" t="s">
        <v>14</v>
      </c>
      <c r="S124">
        <v>274</v>
      </c>
      <c r="U124" s="4" t="b">
        <f>Merge1[[#This Row],[Table2.WinsLosses]]=Merge1[[#This Row],[WinsLosses]]</f>
        <v>1</v>
      </c>
      <c r="V124" s="4" t="b">
        <f>Merge1[[#This Row],[Table2.WinsLosses]]&lt;=Merge1[[#This Row],[WinsLosses]]</f>
        <v>1</v>
      </c>
    </row>
    <row r="125" spans="1:25" hidden="1" x14ac:dyDescent="0.3">
      <c r="A125" s="4" t="s">
        <v>12</v>
      </c>
      <c r="B125" s="4" t="s">
        <v>111</v>
      </c>
      <c r="C125" s="4" t="s">
        <v>118</v>
      </c>
      <c r="D125" s="4">
        <v>1.31</v>
      </c>
      <c r="E125" s="4">
        <v>1.4486007478968961</v>
      </c>
      <c r="F125" s="4">
        <v>3.28</v>
      </c>
      <c r="G125" s="4">
        <v>3.2291536621107788</v>
      </c>
      <c r="H125" s="4" t="str">
        <f>" - "&amp;Merge1[[#This Row],[Elo_Fav]]&amp;": $"&amp;Merge1[[#This Row],[Elo_Fav_Odds]]</f>
        <v xml:space="preserve"> - Christopher Eubanks: $1.31</v>
      </c>
      <c r="I125" s="5">
        <v>52</v>
      </c>
      <c r="J125" s="4">
        <v>50</v>
      </c>
      <c r="K125" s="5">
        <v>1.4</v>
      </c>
      <c r="L125" s="4" t="s">
        <v>13</v>
      </c>
      <c r="M125" s="4" t="s">
        <v>12</v>
      </c>
      <c r="N125" s="5">
        <v>167</v>
      </c>
      <c r="O125" s="5">
        <v>1.4</v>
      </c>
      <c r="P125" s="5">
        <v>0.81</v>
      </c>
      <c r="Q125" s="5">
        <v>50</v>
      </c>
      <c r="R125" s="4" t="s">
        <v>13</v>
      </c>
      <c r="S125" s="5">
        <v>1567</v>
      </c>
      <c r="T125" s="5">
        <v>98</v>
      </c>
      <c r="U125" s="4" t="b">
        <f>Merge1[[#This Row],[Table2.WinsLosses]]=Merge1[[#This Row],[WinsLosses]]</f>
        <v>1</v>
      </c>
      <c r="V125" s="4" t="b">
        <f>Merge1[[#This Row],[Table2.WinsLosses]]&lt;=Merge1[[#This Row],[WinsLosses]]</f>
        <v>1</v>
      </c>
    </row>
    <row r="126" spans="1:25" hidden="1" x14ac:dyDescent="0.3">
      <c r="A126" s="4" t="s">
        <v>12</v>
      </c>
      <c r="B126" s="4" t="s">
        <v>57</v>
      </c>
      <c r="C126" s="4" t="s">
        <v>136</v>
      </c>
      <c r="D126" s="4">
        <v>1.27</v>
      </c>
      <c r="E126" s="4">
        <v>1.5464943975136971</v>
      </c>
      <c r="F126" s="4">
        <v>3.5</v>
      </c>
      <c r="G126" s="4">
        <v>2.8298449253085649</v>
      </c>
      <c r="H126" s="4" t="str">
        <f>" - "&amp;Merge1[[#This Row],[Elo_Fav]]&amp;": $"&amp;Merge1[[#This Row],[Elo_Fav_Odds]]</f>
        <v xml:space="preserve"> - Roberto Carballes Baena: $1.27</v>
      </c>
      <c r="I126" s="5">
        <v>58</v>
      </c>
      <c r="J126" s="4">
        <v>50</v>
      </c>
      <c r="K126" s="5">
        <v>1.3</v>
      </c>
      <c r="L126" s="4" t="s">
        <v>13</v>
      </c>
      <c r="M126" s="4" t="s">
        <v>12</v>
      </c>
      <c r="N126" s="5">
        <v>192</v>
      </c>
      <c r="O126" s="5">
        <v>1.3</v>
      </c>
      <c r="P126" s="5">
        <v>0.89</v>
      </c>
      <c r="Q126" s="5">
        <v>50</v>
      </c>
      <c r="R126" s="4" t="s">
        <v>13</v>
      </c>
      <c r="S126">
        <v>2016</v>
      </c>
      <c r="T126">
        <v>636</v>
      </c>
      <c r="U126" s="4" t="b">
        <f>Merge1[[#This Row],[Table2.WinsLosses]]=Merge1[[#This Row],[WinsLosses]]</f>
        <v>1</v>
      </c>
      <c r="V126" s="4" t="b">
        <f>Merge1[[#This Row],[Table2.WinsLosses]]&lt;=Merge1[[#This Row],[WinsLosses]]</f>
        <v>1</v>
      </c>
    </row>
    <row r="127" spans="1:25" hidden="1" x14ac:dyDescent="0.3">
      <c r="A127" s="4" t="s">
        <v>12</v>
      </c>
      <c r="B127" s="4" t="s">
        <v>95</v>
      </c>
      <c r="C127" s="4" t="s">
        <v>175</v>
      </c>
      <c r="D127" s="4">
        <v>2.0699999999999998</v>
      </c>
      <c r="E127" s="4">
        <v>1.568991114434243</v>
      </c>
      <c r="F127" s="4">
        <v>1.68</v>
      </c>
      <c r="G127" s="4">
        <v>2.757496689547279</v>
      </c>
      <c r="H127" s="4" t="str">
        <f>" - "&amp;Merge1[[#This Row],[Elo_Fav]]&amp;": $"&amp;Merge1[[#This Row],[Elo_Fav_Odds]]</f>
        <v xml:space="preserve"> - Kyrian Jacquet: $2.07</v>
      </c>
      <c r="I127" s="5">
        <v>25</v>
      </c>
      <c r="J127" s="4">
        <v>20</v>
      </c>
      <c r="K127" s="5">
        <v>2.1</v>
      </c>
      <c r="L127" s="4" t="s">
        <v>14</v>
      </c>
      <c r="M127" s="4" t="s">
        <v>12</v>
      </c>
      <c r="N127" s="5">
        <v>171</v>
      </c>
      <c r="O127" s="5">
        <v>2.1</v>
      </c>
      <c r="P127" s="5">
        <v>0.59</v>
      </c>
      <c r="Q127" s="5">
        <v>30</v>
      </c>
      <c r="R127" s="4" t="s">
        <v>14</v>
      </c>
      <c r="S127">
        <v>3682.9999999999991</v>
      </c>
      <c r="T127">
        <v>581.99999999999989</v>
      </c>
      <c r="U127" s="4" t="b">
        <f>Merge1[[#This Row],[Table2.WinsLosses]]=Merge1[[#This Row],[WinsLosses]]</f>
        <v>0</v>
      </c>
      <c r="V127" s="4" t="b">
        <f>Merge1[[#This Row],[Table2.WinsLosses]]&lt;=Merge1[[#This Row],[WinsLosses]]</f>
        <v>0</v>
      </c>
    </row>
    <row r="128" spans="1:25" hidden="1" x14ac:dyDescent="0.3">
      <c r="A128" s="4" t="s">
        <v>12</v>
      </c>
      <c r="B128" s="4" t="s">
        <v>57</v>
      </c>
      <c r="C128" s="4" t="s">
        <v>136</v>
      </c>
      <c r="D128" s="4">
        <v>1.27</v>
      </c>
      <c r="E128" s="4">
        <v>1.5464943975136971</v>
      </c>
      <c r="F128" s="4">
        <v>3.5</v>
      </c>
      <c r="G128" s="4">
        <v>2.8298449253085649</v>
      </c>
      <c r="H128" s="4" t="str">
        <f>" - "&amp;Merge1[[#This Row],[Elo_Fav]]&amp;": $"&amp;Merge1[[#This Row],[Elo_Fav_Odds]]</f>
        <v xml:space="preserve"> - Roberto Carballes Baena: $1.27</v>
      </c>
      <c r="I128" s="5">
        <v>58</v>
      </c>
      <c r="J128" s="4">
        <v>50</v>
      </c>
      <c r="K128" s="5">
        <v>1.3</v>
      </c>
      <c r="L128" s="4" t="s">
        <v>13</v>
      </c>
      <c r="M128" s="4" t="s">
        <v>12</v>
      </c>
      <c r="N128" s="5">
        <v>307</v>
      </c>
      <c r="O128" s="5">
        <v>1.3</v>
      </c>
      <c r="P128" s="5">
        <v>0.86</v>
      </c>
      <c r="Q128" s="5">
        <v>40</v>
      </c>
      <c r="R128" s="4" t="s">
        <v>13</v>
      </c>
      <c r="S128">
        <v>2297</v>
      </c>
      <c r="T128">
        <v>351</v>
      </c>
      <c r="U128" s="4" t="b">
        <f>Merge1[[#This Row],[Table2.WinsLosses]]=Merge1[[#This Row],[WinsLosses]]</f>
        <v>0</v>
      </c>
      <c r="V128" s="4" t="b">
        <f>Merge1[[#This Row],[Table2.WinsLosses]]&lt;=Merge1[[#This Row],[WinsLosses]]</f>
        <v>1</v>
      </c>
    </row>
    <row r="129" spans="1:22" customFormat="1" hidden="1" x14ac:dyDescent="0.3">
      <c r="A129" s="4" t="s">
        <v>12</v>
      </c>
      <c r="B129" s="4" t="s">
        <v>54</v>
      </c>
      <c r="C129" s="4" t="s">
        <v>106</v>
      </c>
      <c r="D129" s="4">
        <v>1.25</v>
      </c>
      <c r="E129" s="4">
        <v>1.2365902052880819</v>
      </c>
      <c r="F129" s="4">
        <v>3.6</v>
      </c>
      <c r="G129" s="4">
        <v>5.226717664758608</v>
      </c>
      <c r="H129" s="4" t="str">
        <f>" - "&amp;Merge1[[#This Row],[Elo_Fav]]&amp;": $"&amp;Merge1[[#This Row],[Elo_Fav_Odds]]</f>
        <v xml:space="preserve"> - Matteo Gigante: $1.25</v>
      </c>
      <c r="I129" s="5">
        <v>31</v>
      </c>
      <c r="J129" s="4">
        <v>30</v>
      </c>
      <c r="K129" s="5">
        <v>1.3</v>
      </c>
      <c r="L129" s="4" t="s">
        <v>14</v>
      </c>
      <c r="M129" s="4" t="s">
        <v>12</v>
      </c>
      <c r="N129" s="5">
        <v>101</v>
      </c>
      <c r="O129" s="5">
        <v>1.3</v>
      </c>
      <c r="P129" s="5">
        <v>0.81</v>
      </c>
      <c r="Q129" s="5">
        <v>30</v>
      </c>
      <c r="R129" s="4" t="s">
        <v>14</v>
      </c>
      <c r="S129">
        <v>189</v>
      </c>
      <c r="T129">
        <v>87</v>
      </c>
      <c r="U129" s="4" t="b">
        <f>Merge1[[#This Row],[Table2.WinsLosses]]=Merge1[[#This Row],[WinsLosses]]</f>
        <v>1</v>
      </c>
      <c r="V129" s="4" t="b">
        <f>Merge1[[#This Row],[Table2.WinsLosses]]&lt;=Merge1[[#This Row],[WinsLosses]]</f>
        <v>1</v>
      </c>
    </row>
    <row r="130" spans="1:22" customFormat="1" hidden="1" x14ac:dyDescent="0.3">
      <c r="A130" s="4" t="s">
        <v>12</v>
      </c>
      <c r="B130" s="4" t="s">
        <v>33</v>
      </c>
      <c r="C130" s="4" t="s">
        <v>133</v>
      </c>
      <c r="D130" s="4">
        <v>1.23</v>
      </c>
      <c r="E130" s="4">
        <v>1.585875486058193</v>
      </c>
      <c r="F130" s="4">
        <v>3.87</v>
      </c>
      <c r="G130" s="4">
        <v>2.7068473144832579</v>
      </c>
      <c r="H130" s="4" t="str">
        <f>" - "&amp;Merge1[[#This Row],[Elo_Fav]]&amp;": $"&amp;Merge1[[#This Row],[Elo_Fav_Odds]]</f>
        <v xml:space="preserve"> - Taro Daniel: $1.23</v>
      </c>
      <c r="I130" s="5">
        <v>59</v>
      </c>
      <c r="J130" s="4">
        <v>50</v>
      </c>
      <c r="K130" s="5">
        <v>1.3</v>
      </c>
      <c r="L130" s="4" t="s">
        <v>13</v>
      </c>
      <c r="M130" s="4" t="s">
        <v>12</v>
      </c>
      <c r="N130" s="5">
        <v>192</v>
      </c>
      <c r="O130" s="5">
        <v>1.3</v>
      </c>
      <c r="P130" s="5">
        <v>0.89</v>
      </c>
      <c r="Q130" s="5">
        <v>50</v>
      </c>
      <c r="R130" s="4" t="s">
        <v>13</v>
      </c>
      <c r="S130">
        <v>2016</v>
      </c>
      <c r="T130">
        <v>636</v>
      </c>
      <c r="U130" s="4" t="b">
        <f>Merge1[[#This Row],[Table2.WinsLosses]]=Merge1[[#This Row],[WinsLosses]]</f>
        <v>1</v>
      </c>
      <c r="V130" s="4" t="b">
        <f>Merge1[[#This Row],[Table2.WinsLosses]]&lt;=Merge1[[#This Row],[WinsLosses]]</f>
        <v>1</v>
      </c>
    </row>
    <row r="131" spans="1:22" hidden="1" x14ac:dyDescent="0.3">
      <c r="A131" s="4" t="s">
        <v>12</v>
      </c>
      <c r="B131" s="4" t="s">
        <v>119</v>
      </c>
      <c r="C131" s="4" t="s">
        <v>120</v>
      </c>
      <c r="D131" s="4">
        <v>2.2400000000000002</v>
      </c>
      <c r="E131" s="4">
        <v>1.881026749388524</v>
      </c>
      <c r="F131" s="4">
        <v>1.57</v>
      </c>
      <c r="G131" s="4">
        <v>2.1350393171308921</v>
      </c>
      <c r="H131" s="4" t="str">
        <f>" - "&amp;Merge1[[#This Row],[Elo_Fav]]&amp;": $"&amp;Merge1[[#This Row],[Elo_Fav_Odds]]</f>
        <v xml:space="preserve"> - Johan Nikles: $2.24</v>
      </c>
      <c r="I131" s="5">
        <v>37</v>
      </c>
      <c r="J131" s="4">
        <v>30</v>
      </c>
      <c r="K131" s="5">
        <v>2.2999999999999998</v>
      </c>
      <c r="L131" s="4" t="s">
        <v>14</v>
      </c>
      <c r="M131" s="4" t="s">
        <v>12</v>
      </c>
      <c r="N131" s="5">
        <v>70</v>
      </c>
      <c r="O131" s="5">
        <v>2.2999999999999998</v>
      </c>
      <c r="P131" s="5">
        <v>0.56999999999999995</v>
      </c>
      <c r="Q131" s="5">
        <v>40</v>
      </c>
      <c r="R131" s="4" t="s">
        <v>14</v>
      </c>
      <c r="S131">
        <v>2030</v>
      </c>
      <c r="T131">
        <v>714</v>
      </c>
      <c r="U131" s="4" t="b">
        <f>Merge1[[#This Row],[Table2.WinsLosses]]=Merge1[[#This Row],[WinsLosses]]</f>
        <v>0</v>
      </c>
      <c r="V131" s="4" t="b">
        <f>Merge1[[#This Row],[Table2.WinsLosses]]&lt;=Merge1[[#This Row],[WinsLosses]]</f>
        <v>0</v>
      </c>
    </row>
    <row r="132" spans="1:22" hidden="1" x14ac:dyDescent="0.3">
      <c r="A132" s="4" t="s">
        <v>12</v>
      </c>
      <c r="B132" s="4" t="s">
        <v>33</v>
      </c>
      <c r="C132" s="4" t="s">
        <v>133</v>
      </c>
      <c r="D132" s="4">
        <v>1.23</v>
      </c>
      <c r="E132" s="4">
        <v>1.585875486058193</v>
      </c>
      <c r="F132" s="4">
        <v>3.87</v>
      </c>
      <c r="G132" s="4">
        <v>2.7068473144832579</v>
      </c>
      <c r="H132" s="4" t="str">
        <f>" - "&amp;Merge1[[#This Row],[Elo_Fav]]&amp;": $"&amp;Merge1[[#This Row],[Elo_Fav_Odds]]</f>
        <v xml:space="preserve"> - Taro Daniel: $1.23</v>
      </c>
      <c r="I132" s="5">
        <v>59</v>
      </c>
      <c r="J132" s="4">
        <v>50</v>
      </c>
      <c r="K132" s="5">
        <v>1.3</v>
      </c>
      <c r="L132" s="4" t="s">
        <v>13</v>
      </c>
      <c r="M132" s="4" t="s">
        <v>12</v>
      </c>
      <c r="N132" s="5">
        <v>307</v>
      </c>
      <c r="O132" s="5">
        <v>1.3</v>
      </c>
      <c r="P132" s="5">
        <v>0.86</v>
      </c>
      <c r="Q132" s="5">
        <v>40</v>
      </c>
      <c r="R132" s="4" t="s">
        <v>13</v>
      </c>
      <c r="S132">
        <v>2297</v>
      </c>
      <c r="T132">
        <v>351</v>
      </c>
      <c r="U132" s="4" t="b">
        <f>Merge1[[#This Row],[Table2.WinsLosses]]=Merge1[[#This Row],[WinsLosses]]</f>
        <v>0</v>
      </c>
      <c r="V132" s="4" t="b">
        <f>Merge1[[#This Row],[Table2.WinsLosses]]&lt;=Merge1[[#This Row],[WinsLosses]]</f>
        <v>1</v>
      </c>
    </row>
    <row r="133" spans="1:22" hidden="1" x14ac:dyDescent="0.3">
      <c r="A133" s="4" t="s">
        <v>11</v>
      </c>
      <c r="B133" s="4" t="s">
        <v>94</v>
      </c>
      <c r="C133" s="4" t="s">
        <v>130</v>
      </c>
      <c r="D133" s="4">
        <v>1.21</v>
      </c>
      <c r="E133" s="4">
        <v>1.3803272731938769</v>
      </c>
      <c r="F133" s="4">
        <v>4.3600000000000003</v>
      </c>
      <c r="G133" s="4">
        <v>3.6293144627843641</v>
      </c>
      <c r="H133" s="4" t="str">
        <f>" - "&amp;Merge1[[#This Row],[Elo_Fav]]&amp;": $"&amp;Merge1[[#This Row],[Elo_Fav_Odds]]</f>
        <v xml:space="preserve"> - Bernarda Pera: $1.21</v>
      </c>
      <c r="I133" s="5">
        <v>33</v>
      </c>
      <c r="J133" s="4">
        <v>30</v>
      </c>
      <c r="K133" s="5">
        <v>1.3</v>
      </c>
      <c r="L133" s="4" t="s">
        <v>13</v>
      </c>
      <c r="M133" s="4" t="s">
        <v>11</v>
      </c>
      <c r="N133" s="5">
        <v>139</v>
      </c>
      <c r="O133" s="5">
        <v>1.3</v>
      </c>
      <c r="P133" s="5">
        <v>0.85</v>
      </c>
      <c r="Q133" s="5">
        <v>30</v>
      </c>
      <c r="R133" s="4" t="s">
        <v>13</v>
      </c>
      <c r="S133">
        <v>845</v>
      </c>
      <c r="T133"/>
      <c r="U133" s="4" t="b">
        <f>Merge1[[#This Row],[Table2.WinsLosses]]=Merge1[[#This Row],[WinsLosses]]</f>
        <v>1</v>
      </c>
      <c r="V133" s="4" t="b">
        <f>Merge1[[#This Row],[Table2.WinsLosses]]&lt;=Merge1[[#This Row],[WinsLosses]]</f>
        <v>1</v>
      </c>
    </row>
    <row r="134" spans="1:22" hidden="1" x14ac:dyDescent="0.3">
      <c r="A134" s="4" t="s">
        <v>11</v>
      </c>
      <c r="B134" s="4" t="s">
        <v>126</v>
      </c>
      <c r="C134" s="4" t="s">
        <v>127</v>
      </c>
      <c r="D134" s="4">
        <v>1.19</v>
      </c>
      <c r="E134" s="4">
        <v>1.197830368754808</v>
      </c>
      <c r="F134" s="4">
        <v>4.7300000000000004</v>
      </c>
      <c r="G134" s="4">
        <v>6.0548356467929692</v>
      </c>
      <c r="H134" s="4" t="str">
        <f>" - "&amp;Merge1[[#This Row],[Elo_Fav]]&amp;": $"&amp;Merge1[[#This Row],[Elo_Fav_Odds]]</f>
        <v xml:space="preserve"> - Lesia Tsurenko: $1.19</v>
      </c>
      <c r="I134" s="5">
        <v>51</v>
      </c>
      <c r="J134" s="4">
        <v>50</v>
      </c>
      <c r="K134" s="5">
        <v>1.2</v>
      </c>
      <c r="L134" s="4" t="s">
        <v>13</v>
      </c>
      <c r="M134" s="4" t="s">
        <v>11</v>
      </c>
      <c r="N134" s="5">
        <v>45</v>
      </c>
      <c r="O134" s="5">
        <v>1.2</v>
      </c>
      <c r="P134" s="5">
        <v>1</v>
      </c>
      <c r="Q134" s="5">
        <v>50</v>
      </c>
      <c r="R134" s="4" t="s">
        <v>13</v>
      </c>
      <c r="S134">
        <v>690.99999999999989</v>
      </c>
      <c r="T134">
        <v>180</v>
      </c>
      <c r="U134" s="4" t="b">
        <f>Merge1[[#This Row],[Table2.WinsLosses]]=Merge1[[#This Row],[WinsLosses]]</f>
        <v>1</v>
      </c>
      <c r="V134" s="4" t="b">
        <f>Merge1[[#This Row],[Table2.WinsLosses]]&lt;=Merge1[[#This Row],[WinsLosses]]</f>
        <v>1</v>
      </c>
    </row>
    <row r="135" spans="1:22" hidden="1" x14ac:dyDescent="0.3">
      <c r="A135" s="4" t="s">
        <v>12</v>
      </c>
      <c r="B135" s="4" t="s">
        <v>128</v>
      </c>
      <c r="C135" s="4" t="s">
        <v>129</v>
      </c>
      <c r="D135" s="4">
        <v>1.19</v>
      </c>
      <c r="E135" s="4">
        <v>1.635758909310008</v>
      </c>
      <c r="F135" s="4">
        <v>4.6500000000000004</v>
      </c>
      <c r="G135" s="4">
        <v>2.5729232974262279</v>
      </c>
      <c r="H135" s="4" t="str">
        <f>" - "&amp;Merge1[[#This Row],[Elo_Fav]]&amp;": $"&amp;Merge1[[#This Row],[Elo_Fav_Odds]]</f>
        <v xml:space="preserve"> - Ugo Humbert: $1.19</v>
      </c>
      <c r="I135" s="5">
        <v>40</v>
      </c>
      <c r="J135" s="4">
        <v>40</v>
      </c>
      <c r="K135" s="5">
        <v>1.2</v>
      </c>
      <c r="L135" s="4" t="s">
        <v>13</v>
      </c>
      <c r="M135" s="4" t="s">
        <v>12</v>
      </c>
      <c r="N135" s="5">
        <v>331</v>
      </c>
      <c r="O135" s="5">
        <v>1.2</v>
      </c>
      <c r="P135" s="5">
        <v>0.89</v>
      </c>
      <c r="Q135" s="5">
        <v>40</v>
      </c>
      <c r="R135" s="4" t="s">
        <v>13</v>
      </c>
      <c r="S135" s="5">
        <v>915.9999999999992</v>
      </c>
      <c r="U135" s="4" t="b">
        <f>Merge1[[#This Row],[Table2.WinsLosses]]=Merge1[[#This Row],[WinsLosses]]</f>
        <v>1</v>
      </c>
      <c r="V135" s="4" t="b">
        <f>Merge1[[#This Row],[Table2.WinsLosses]]&lt;=Merge1[[#This Row],[WinsLosses]]</f>
        <v>1</v>
      </c>
    </row>
    <row r="136" spans="1:22" customFormat="1" hidden="1" x14ac:dyDescent="0.3">
      <c r="A136" s="4" t="s">
        <v>11</v>
      </c>
      <c r="B136" s="4" t="s">
        <v>126</v>
      </c>
      <c r="C136" s="4" t="s">
        <v>127</v>
      </c>
      <c r="D136" s="4">
        <v>1.19</v>
      </c>
      <c r="E136" s="4">
        <v>1.197830368754808</v>
      </c>
      <c r="F136" s="4">
        <v>4.7300000000000004</v>
      </c>
      <c r="G136" s="4">
        <v>6.0548356467929692</v>
      </c>
      <c r="H136" s="4" t="str">
        <f>" - "&amp;Merge1[[#This Row],[Elo_Fav]]&amp;": $"&amp;Merge1[[#This Row],[Elo_Fav_Odds]]</f>
        <v xml:space="preserve"> - Lesia Tsurenko: $1.19</v>
      </c>
      <c r="I136" s="5">
        <v>51</v>
      </c>
      <c r="J136" s="4">
        <v>50</v>
      </c>
      <c r="K136" s="5">
        <v>1.2</v>
      </c>
      <c r="L136" s="4" t="s">
        <v>13</v>
      </c>
      <c r="M136" s="4" t="s">
        <v>11</v>
      </c>
      <c r="N136" s="5">
        <v>78</v>
      </c>
      <c r="O136" s="5">
        <v>1.2</v>
      </c>
      <c r="P136" s="5">
        <v>0.99</v>
      </c>
      <c r="Q136" s="5">
        <v>40</v>
      </c>
      <c r="R136" s="4" t="s">
        <v>13</v>
      </c>
      <c r="S136" s="5">
        <v>1075</v>
      </c>
      <c r="T136" s="5">
        <v>338.99999999999989</v>
      </c>
      <c r="U136" s="4" t="b">
        <f>Merge1[[#This Row],[Table2.WinsLosses]]=Merge1[[#This Row],[WinsLosses]]</f>
        <v>0</v>
      </c>
      <c r="V136" s="4" t="b">
        <f>Merge1[[#This Row],[Table2.WinsLosses]]&lt;=Merge1[[#This Row],[WinsLosses]]</f>
        <v>1</v>
      </c>
    </row>
    <row r="137" spans="1:22" hidden="1" x14ac:dyDescent="0.3">
      <c r="A137" s="4" t="s">
        <v>12</v>
      </c>
      <c r="B137" s="4" t="s">
        <v>128</v>
      </c>
      <c r="C137" s="4" t="s">
        <v>129</v>
      </c>
      <c r="D137" s="4">
        <v>1.19</v>
      </c>
      <c r="E137" s="4">
        <v>1.635758909310008</v>
      </c>
      <c r="F137" s="4">
        <v>4.6500000000000004</v>
      </c>
      <c r="G137" s="4">
        <v>2.5729232974262279</v>
      </c>
      <c r="H137" s="4" t="str">
        <f>" - "&amp;Merge1[[#This Row],[Elo_Fav]]&amp;": $"&amp;Merge1[[#This Row],[Elo_Fav_Odds]]</f>
        <v xml:space="preserve"> - Ugo Humbert: $1.19</v>
      </c>
      <c r="I137" s="5">
        <v>40</v>
      </c>
      <c r="J137" s="4">
        <v>40</v>
      </c>
      <c r="K137" s="5">
        <v>1.2</v>
      </c>
      <c r="L137" s="4" t="s">
        <v>13</v>
      </c>
      <c r="M137" s="4" t="s">
        <v>12</v>
      </c>
      <c r="N137" s="5">
        <v>466</v>
      </c>
      <c r="O137" s="5">
        <v>1.2</v>
      </c>
      <c r="P137" s="5">
        <v>0.86</v>
      </c>
      <c r="Q137" s="5">
        <v>30</v>
      </c>
      <c r="R137" s="4" t="s">
        <v>13</v>
      </c>
      <c r="S137" s="5">
        <v>19.999999999999201</v>
      </c>
      <c r="U137" s="4" t="b">
        <f>Merge1[[#This Row],[Table2.WinsLosses]]=Merge1[[#This Row],[WinsLosses]]</f>
        <v>0</v>
      </c>
      <c r="V137" s="4" t="b">
        <f>Merge1[[#This Row],[Table2.WinsLosses]]&lt;=Merge1[[#This Row],[WinsLosses]]</f>
        <v>1</v>
      </c>
    </row>
    <row r="138" spans="1:22" hidden="1" x14ac:dyDescent="0.3">
      <c r="A138" s="4" t="s">
        <v>11</v>
      </c>
      <c r="B138" s="4" t="s">
        <v>126</v>
      </c>
      <c r="C138" s="4" t="s">
        <v>127</v>
      </c>
      <c r="D138" s="4">
        <v>1.19</v>
      </c>
      <c r="E138" s="4">
        <v>1.197830368754808</v>
      </c>
      <c r="F138" s="4">
        <v>4.7300000000000004</v>
      </c>
      <c r="G138" s="4">
        <v>6.0548356467929692</v>
      </c>
      <c r="H138" s="4" t="str">
        <f>" - "&amp;Merge1[[#This Row],[Elo_Fav]]&amp;": $"&amp;Merge1[[#This Row],[Elo_Fav_Odds]]</f>
        <v xml:space="preserve"> - Lesia Tsurenko: $1.19</v>
      </c>
      <c r="I138" s="5">
        <v>51</v>
      </c>
      <c r="J138" s="4">
        <v>50</v>
      </c>
      <c r="K138" s="5">
        <v>1.2</v>
      </c>
      <c r="L138" s="4" t="s">
        <v>13</v>
      </c>
      <c r="M138" s="4" t="s">
        <v>11</v>
      </c>
      <c r="N138" s="5">
        <v>174</v>
      </c>
      <c r="O138" s="5">
        <v>1.2</v>
      </c>
      <c r="P138" s="5">
        <v>0.94</v>
      </c>
      <c r="Q138" s="5">
        <v>30</v>
      </c>
      <c r="R138" s="4" t="s">
        <v>13</v>
      </c>
      <c r="S138">
        <v>1407</v>
      </c>
      <c r="T138">
        <v>324.99999999999989</v>
      </c>
      <c r="U138" s="4" t="b">
        <f>Merge1[[#This Row],[Table2.WinsLosses]]=Merge1[[#This Row],[WinsLosses]]</f>
        <v>0</v>
      </c>
      <c r="V138" s="4" t="b">
        <f>Merge1[[#This Row],[Table2.WinsLosses]]&lt;=Merge1[[#This Row],[WinsLosses]]</f>
        <v>1</v>
      </c>
    </row>
    <row r="139" spans="1:22" customFormat="1" hidden="1" x14ac:dyDescent="0.3">
      <c r="A139" s="4" t="s">
        <v>11</v>
      </c>
      <c r="B139" s="4" t="s">
        <v>126</v>
      </c>
      <c r="C139" s="4" t="s">
        <v>127</v>
      </c>
      <c r="D139" s="4">
        <v>1.19</v>
      </c>
      <c r="E139" s="4">
        <v>1.197830368754808</v>
      </c>
      <c r="F139" s="4">
        <v>4.7300000000000004</v>
      </c>
      <c r="G139" s="4">
        <v>6.0548356467929692</v>
      </c>
      <c r="H139" s="4" t="str">
        <f>" - "&amp;Merge1[[#This Row],[Elo_Fav]]&amp;": $"&amp;Merge1[[#This Row],[Elo_Fav_Odds]]</f>
        <v xml:space="preserve"> - Lesia Tsurenko: $1.19</v>
      </c>
      <c r="I139" s="5">
        <v>51</v>
      </c>
      <c r="J139" s="4">
        <v>50</v>
      </c>
      <c r="K139" s="5">
        <v>1.2</v>
      </c>
      <c r="L139" s="4" t="s">
        <v>13</v>
      </c>
      <c r="M139" s="4" t="s">
        <v>11</v>
      </c>
      <c r="N139" s="5">
        <v>246</v>
      </c>
      <c r="O139" s="5">
        <v>1.2</v>
      </c>
      <c r="P139" s="5">
        <v>0.9</v>
      </c>
      <c r="Q139" s="5">
        <v>20</v>
      </c>
      <c r="R139" s="4" t="s">
        <v>13</v>
      </c>
      <c r="S139">
        <v>1040</v>
      </c>
      <c r="T139">
        <v>374.99999999999977</v>
      </c>
      <c r="U139" s="4" t="b">
        <f>Merge1[[#This Row],[Table2.WinsLosses]]=Merge1[[#This Row],[WinsLosses]]</f>
        <v>0</v>
      </c>
      <c r="V139" s="4" t="b">
        <f>Merge1[[#This Row],[Table2.WinsLosses]]&lt;=Merge1[[#This Row],[WinsLosses]]</f>
        <v>1</v>
      </c>
    </row>
    <row r="140" spans="1:22" customFormat="1" hidden="1" x14ac:dyDescent="0.3">
      <c r="A140" s="4" t="s">
        <v>12</v>
      </c>
      <c r="B140" s="4" t="s">
        <v>169</v>
      </c>
      <c r="C140" s="4" t="s">
        <v>170</v>
      </c>
      <c r="D140" s="4">
        <v>1.95</v>
      </c>
      <c r="E140" s="4">
        <v>1.9425580739274479</v>
      </c>
      <c r="F140" s="4">
        <v>1.79</v>
      </c>
      <c r="G140" s="4">
        <v>2.0609425855673842</v>
      </c>
      <c r="H140" s="4" t="str">
        <f>" - "&amp;Merge1[[#This Row],[Elo_Fav]]&amp;": $"&amp;Merge1[[#This Row],[Elo_Fav_Odds]]</f>
        <v xml:space="preserve"> - Zsombor Piros: $1.95</v>
      </c>
      <c r="I140" s="5">
        <v>37</v>
      </c>
      <c r="J140" s="4">
        <v>30</v>
      </c>
      <c r="K140" s="5">
        <v>2</v>
      </c>
      <c r="L140" s="4" t="s">
        <v>14</v>
      </c>
      <c r="M140" s="4" t="s">
        <v>12</v>
      </c>
      <c r="N140" s="5">
        <v>71</v>
      </c>
      <c r="O140" s="5">
        <v>2</v>
      </c>
      <c r="P140" s="5">
        <v>0.55000000000000004</v>
      </c>
      <c r="Q140" s="5">
        <v>40</v>
      </c>
      <c r="R140" s="4" t="s">
        <v>14</v>
      </c>
      <c r="S140">
        <v>555</v>
      </c>
      <c r="T140">
        <v>63</v>
      </c>
      <c r="U140" s="4" t="b">
        <f>Merge1[[#This Row],[Table2.WinsLosses]]=Merge1[[#This Row],[WinsLosses]]</f>
        <v>0</v>
      </c>
      <c r="V140" s="4" t="b">
        <f>Merge1[[#This Row],[Table2.WinsLosses]]&lt;=Merge1[[#This Row],[WinsLosses]]</f>
        <v>0</v>
      </c>
    </row>
    <row r="141" spans="1:22" customFormat="1" hidden="1" x14ac:dyDescent="0.3">
      <c r="A141" s="4" t="s">
        <v>11</v>
      </c>
      <c r="B141" s="4" t="s">
        <v>124</v>
      </c>
      <c r="C141" s="4" t="s">
        <v>125</v>
      </c>
      <c r="D141" s="4">
        <v>1.1200000000000001</v>
      </c>
      <c r="E141" s="4">
        <v>1.1390183038185631</v>
      </c>
      <c r="F141" s="4">
        <v>6.25</v>
      </c>
      <c r="G141" s="4">
        <v>8.1932973754674023</v>
      </c>
      <c r="H141" s="4" t="str">
        <f>" - "&amp;Merge1[[#This Row],[Elo_Fav]]&amp;": $"&amp;Merge1[[#This Row],[Elo_Fav_Odds]]</f>
        <v xml:space="preserve"> - Aliaksandra Sasnovich: $1.12</v>
      </c>
      <c r="I141" s="5">
        <v>52</v>
      </c>
      <c r="J141" s="4">
        <v>50</v>
      </c>
      <c r="K141" s="5">
        <v>1.2</v>
      </c>
      <c r="L141" s="4" t="s">
        <v>13</v>
      </c>
      <c r="M141" s="4" t="s">
        <v>11</v>
      </c>
      <c r="N141" s="5">
        <v>45</v>
      </c>
      <c r="O141" s="5">
        <v>1.2</v>
      </c>
      <c r="P141" s="5">
        <v>1</v>
      </c>
      <c r="Q141" s="5">
        <v>50</v>
      </c>
      <c r="R141" s="4" t="s">
        <v>13</v>
      </c>
      <c r="S141">
        <v>690.99999999999989</v>
      </c>
      <c r="T141">
        <v>180</v>
      </c>
      <c r="U141" s="4" t="b">
        <f>Merge1[[#This Row],[Table2.WinsLosses]]=Merge1[[#This Row],[WinsLosses]]</f>
        <v>1</v>
      </c>
      <c r="V141" s="4" t="b">
        <f>Merge1[[#This Row],[Table2.WinsLosses]]&lt;=Merge1[[#This Row],[WinsLosses]]</f>
        <v>1</v>
      </c>
    </row>
    <row r="142" spans="1:22" hidden="1" x14ac:dyDescent="0.3">
      <c r="A142" s="4" t="s">
        <v>11</v>
      </c>
      <c r="B142" s="4" t="s">
        <v>124</v>
      </c>
      <c r="C142" s="4" t="s">
        <v>125</v>
      </c>
      <c r="D142" s="4">
        <v>1.1200000000000001</v>
      </c>
      <c r="E142" s="4">
        <v>1.1390183038185631</v>
      </c>
      <c r="F142" s="4">
        <v>6.25</v>
      </c>
      <c r="G142" s="4">
        <v>8.1932973754674023</v>
      </c>
      <c r="H142" s="4" t="str">
        <f>" - "&amp;Merge1[[#This Row],[Elo_Fav]]&amp;": $"&amp;Merge1[[#This Row],[Elo_Fav_Odds]]</f>
        <v xml:space="preserve"> - Aliaksandra Sasnovich: $1.12</v>
      </c>
      <c r="I142" s="5">
        <v>52</v>
      </c>
      <c r="J142" s="4">
        <v>50</v>
      </c>
      <c r="K142" s="5">
        <v>1.2</v>
      </c>
      <c r="L142" s="4" t="s">
        <v>13</v>
      </c>
      <c r="M142" s="4" t="s">
        <v>11</v>
      </c>
      <c r="N142" s="5">
        <v>78</v>
      </c>
      <c r="O142" s="5">
        <v>1.2</v>
      </c>
      <c r="P142" s="5">
        <v>0.99</v>
      </c>
      <c r="Q142" s="5">
        <v>40</v>
      </c>
      <c r="R142" s="4" t="s">
        <v>13</v>
      </c>
      <c r="S142">
        <v>1075</v>
      </c>
      <c r="T142">
        <v>338.99999999999989</v>
      </c>
      <c r="U142" s="4" t="b">
        <f>Merge1[[#This Row],[Table2.WinsLosses]]=Merge1[[#This Row],[WinsLosses]]</f>
        <v>0</v>
      </c>
      <c r="V142" s="4" t="b">
        <f>Merge1[[#This Row],[Table2.WinsLosses]]&lt;=Merge1[[#This Row],[WinsLosses]]</f>
        <v>1</v>
      </c>
    </row>
    <row r="143" spans="1:22" hidden="1" x14ac:dyDescent="0.3">
      <c r="A143" s="4" t="s">
        <v>11</v>
      </c>
      <c r="B143" s="4" t="s">
        <v>124</v>
      </c>
      <c r="C143" s="4" t="s">
        <v>125</v>
      </c>
      <c r="D143" s="4">
        <v>1.1200000000000001</v>
      </c>
      <c r="E143" s="4">
        <v>1.1390183038185631</v>
      </c>
      <c r="F143" s="4">
        <v>6.25</v>
      </c>
      <c r="G143" s="4">
        <v>8.1932973754674023</v>
      </c>
      <c r="H143" s="4" t="str">
        <f>" - "&amp;Merge1[[#This Row],[Elo_Fav]]&amp;": $"&amp;Merge1[[#This Row],[Elo_Fav_Odds]]</f>
        <v xml:space="preserve"> - Aliaksandra Sasnovich: $1.12</v>
      </c>
      <c r="I143" s="5">
        <v>52</v>
      </c>
      <c r="J143" s="4">
        <v>50</v>
      </c>
      <c r="K143" s="5">
        <v>1.2</v>
      </c>
      <c r="L143" s="4" t="s">
        <v>13</v>
      </c>
      <c r="M143" s="4" t="s">
        <v>11</v>
      </c>
      <c r="N143" s="5">
        <v>174</v>
      </c>
      <c r="O143" s="5">
        <v>1.2</v>
      </c>
      <c r="P143" s="5">
        <v>0.94</v>
      </c>
      <c r="Q143" s="5">
        <v>30</v>
      </c>
      <c r="R143" s="4" t="s">
        <v>13</v>
      </c>
      <c r="S143">
        <v>1407</v>
      </c>
      <c r="T143">
        <v>324.99999999999989</v>
      </c>
      <c r="U143" s="4" t="b">
        <f>Merge1[[#This Row],[Table2.WinsLosses]]=Merge1[[#This Row],[WinsLosses]]</f>
        <v>0</v>
      </c>
      <c r="V143" s="4" t="b">
        <f>Merge1[[#This Row],[Table2.WinsLosses]]&lt;=Merge1[[#This Row],[WinsLosses]]</f>
        <v>1</v>
      </c>
    </row>
    <row r="144" spans="1:22" hidden="1" x14ac:dyDescent="0.3">
      <c r="A144" s="4" t="s">
        <v>11</v>
      </c>
      <c r="B144" s="4" t="s">
        <v>124</v>
      </c>
      <c r="C144" s="4" t="s">
        <v>125</v>
      </c>
      <c r="D144" s="4">
        <v>1.1200000000000001</v>
      </c>
      <c r="E144" s="4">
        <v>1.1390183038185631</v>
      </c>
      <c r="F144" s="4">
        <v>6.25</v>
      </c>
      <c r="G144" s="4">
        <v>8.1932973754674023</v>
      </c>
      <c r="H144" s="4" t="str">
        <f>" - "&amp;Merge1[[#This Row],[Elo_Fav]]&amp;": $"&amp;Merge1[[#This Row],[Elo_Fav_Odds]]</f>
        <v xml:space="preserve"> - Aliaksandra Sasnovich: $1.12</v>
      </c>
      <c r="I144" s="5">
        <v>52</v>
      </c>
      <c r="J144" s="4">
        <v>50</v>
      </c>
      <c r="K144" s="5">
        <v>1.2</v>
      </c>
      <c r="L144" s="4" t="s">
        <v>13</v>
      </c>
      <c r="M144" s="4" t="s">
        <v>11</v>
      </c>
      <c r="N144" s="5">
        <v>246</v>
      </c>
      <c r="O144" s="5">
        <v>1.2</v>
      </c>
      <c r="P144" s="5">
        <v>0.9</v>
      </c>
      <c r="Q144" s="5">
        <v>20</v>
      </c>
      <c r="R144" s="4" t="s">
        <v>13</v>
      </c>
      <c r="S144">
        <v>1040</v>
      </c>
      <c r="T144">
        <v>374.99999999999977</v>
      </c>
      <c r="U144" s="4" t="b">
        <f>Merge1[[#This Row],[Table2.WinsLosses]]=Merge1[[#This Row],[WinsLosses]]</f>
        <v>0</v>
      </c>
      <c r="V144" s="4" t="b">
        <f>Merge1[[#This Row],[Table2.WinsLosses]]&lt;=Merge1[[#This Row],[WinsLosses]]</f>
        <v>1</v>
      </c>
    </row>
    <row r="145" spans="1:22" hidden="1" x14ac:dyDescent="0.3">
      <c r="A145" s="4" t="s">
        <v>12</v>
      </c>
      <c r="B145" s="4" t="s">
        <v>113</v>
      </c>
      <c r="C145" s="4" t="s">
        <v>115</v>
      </c>
      <c r="D145" s="4">
        <v>2.4300000000000002</v>
      </c>
      <c r="E145" s="4">
        <v>1.9358481428426271</v>
      </c>
      <c r="F145" s="4">
        <v>1.5</v>
      </c>
      <c r="G145" s="4">
        <v>2.0685494304262999</v>
      </c>
      <c r="H145" s="4" t="str">
        <f>" - "&amp;Merge1[[#This Row],[Elo_Fav]]&amp;": $"&amp;Merge1[[#This Row],[Elo_Fav_Odds]]</f>
        <v xml:space="preserve"> - Jose Gutierrez Oscar: $2.43</v>
      </c>
      <c r="I145" s="5">
        <v>24</v>
      </c>
      <c r="J145" s="4">
        <v>20</v>
      </c>
      <c r="K145" s="5">
        <v>2.5</v>
      </c>
      <c r="L145" s="4" t="s">
        <v>14</v>
      </c>
      <c r="M145" s="4" t="s">
        <v>12</v>
      </c>
      <c r="N145" s="5">
        <v>41</v>
      </c>
      <c r="O145" s="5">
        <v>2.5</v>
      </c>
      <c r="P145" s="5">
        <v>0.46</v>
      </c>
      <c r="Q145" s="5">
        <v>40</v>
      </c>
      <c r="R145" s="4" t="s">
        <v>14</v>
      </c>
      <c r="S145">
        <v>549</v>
      </c>
      <c r="T145"/>
      <c r="U145" s="4" t="b">
        <f>Merge1[[#This Row],[Table2.WinsLosses]]=Merge1[[#This Row],[WinsLosses]]</f>
        <v>0</v>
      </c>
      <c r="V145" s="4" t="b">
        <f>Merge1[[#This Row],[Table2.WinsLosses]]&lt;=Merge1[[#This Row],[WinsLosses]]</f>
        <v>0</v>
      </c>
    </row>
    <row r="146" spans="1:22" hidden="1" x14ac:dyDescent="0.3">
      <c r="A146" s="4" t="s">
        <v>12</v>
      </c>
      <c r="B146" s="4" t="s">
        <v>103</v>
      </c>
      <c r="C146" s="4" t="s">
        <v>102</v>
      </c>
      <c r="D146" s="4">
        <v>1.1100000000000001</v>
      </c>
      <c r="E146" s="4">
        <v>1.1815366711507691</v>
      </c>
      <c r="F146" s="4">
        <v>6.25</v>
      </c>
      <c r="G146" s="4">
        <v>6.5085289030638016</v>
      </c>
      <c r="H146" s="4" t="str">
        <f>" - "&amp;Merge1[[#This Row],[Elo_Fav]]&amp;": $"&amp;Merge1[[#This Row],[Elo_Fav_Odds]]</f>
        <v xml:space="preserve"> - Jaume Munar: $1.11</v>
      </c>
      <c r="I146" s="5">
        <v>73</v>
      </c>
      <c r="J146" s="4">
        <v>70</v>
      </c>
      <c r="K146" s="5">
        <v>1.2</v>
      </c>
      <c r="L146" s="4" t="s">
        <v>13</v>
      </c>
      <c r="M146" s="4" t="s">
        <v>12</v>
      </c>
      <c r="N146" s="5">
        <v>52</v>
      </c>
      <c r="O146" s="5">
        <v>1.2</v>
      </c>
      <c r="P146" s="5">
        <v>0.92</v>
      </c>
      <c r="Q146" s="5">
        <v>70</v>
      </c>
      <c r="R146" s="4" t="s">
        <v>13</v>
      </c>
      <c r="S146">
        <v>316.99999999999989</v>
      </c>
      <c r="T146"/>
      <c r="U146" s="4" t="b">
        <f>Merge1[[#This Row],[Table2.WinsLosses]]=Merge1[[#This Row],[WinsLosses]]</f>
        <v>1</v>
      </c>
      <c r="V146" s="4" t="b">
        <f>Merge1[[#This Row],[Table2.WinsLosses]]&lt;=Merge1[[#This Row],[WinsLosses]]</f>
        <v>1</v>
      </c>
    </row>
    <row r="147" spans="1:22" hidden="1" x14ac:dyDescent="0.3">
      <c r="A147" s="4" t="s">
        <v>12</v>
      </c>
      <c r="B147" s="4" t="s">
        <v>113</v>
      </c>
      <c r="C147" s="4" t="s">
        <v>115</v>
      </c>
      <c r="D147" s="4">
        <v>2.4300000000000002</v>
      </c>
      <c r="E147" s="4">
        <v>1.9358481428426271</v>
      </c>
      <c r="F147" s="4">
        <v>1.5</v>
      </c>
      <c r="G147" s="4">
        <v>2.0685494304262999</v>
      </c>
      <c r="H147" s="4" t="str">
        <f>" - "&amp;Merge1[[#This Row],[Elo_Fav]]&amp;": $"&amp;Merge1[[#This Row],[Elo_Fav_Odds]]</f>
        <v xml:space="preserve"> - Jose Gutierrez Oscar: $2.43</v>
      </c>
      <c r="I147" s="5">
        <v>24</v>
      </c>
      <c r="J147" s="4">
        <v>20</v>
      </c>
      <c r="K147" s="5">
        <v>2.5</v>
      </c>
      <c r="L147" s="4" t="s">
        <v>14</v>
      </c>
      <c r="M147" s="4" t="s">
        <v>12</v>
      </c>
      <c r="N147" s="5">
        <v>78</v>
      </c>
      <c r="O147" s="5">
        <v>2.5</v>
      </c>
      <c r="P147" s="5">
        <v>0.45</v>
      </c>
      <c r="Q147" s="5">
        <v>30</v>
      </c>
      <c r="R147" s="4" t="s">
        <v>14</v>
      </c>
      <c r="S147">
        <v>753.00000000000011</v>
      </c>
      <c r="T147"/>
      <c r="U147" s="4" t="b">
        <f>Merge1[[#This Row],[Table2.WinsLosses]]=Merge1[[#This Row],[WinsLosses]]</f>
        <v>0</v>
      </c>
      <c r="V147" s="4" t="b">
        <f>Merge1[[#This Row],[Table2.WinsLosses]]&lt;=Merge1[[#This Row],[WinsLosses]]</f>
        <v>0</v>
      </c>
    </row>
    <row r="148" spans="1:22" hidden="1" x14ac:dyDescent="0.3">
      <c r="A148" s="4" t="s">
        <v>12</v>
      </c>
      <c r="B148" s="4" t="s">
        <v>103</v>
      </c>
      <c r="C148" s="4" t="s">
        <v>102</v>
      </c>
      <c r="D148" s="4">
        <v>1.1100000000000001</v>
      </c>
      <c r="E148" s="4">
        <v>1.1815366711507691</v>
      </c>
      <c r="F148" s="4">
        <v>6.25</v>
      </c>
      <c r="G148" s="4">
        <v>6.5085289030638016</v>
      </c>
      <c r="H148" s="4" t="str">
        <f>" - "&amp;Merge1[[#This Row],[Elo_Fav]]&amp;": $"&amp;Merge1[[#This Row],[Elo_Fav_Odds]]</f>
        <v xml:space="preserve"> - Jaume Munar: $1.11</v>
      </c>
      <c r="I148" s="5">
        <v>73</v>
      </c>
      <c r="J148" s="4">
        <v>70</v>
      </c>
      <c r="K148" s="5">
        <v>1.2</v>
      </c>
      <c r="L148" s="4" t="s">
        <v>13</v>
      </c>
      <c r="M148" s="4" t="s">
        <v>12</v>
      </c>
      <c r="N148" s="5">
        <v>114</v>
      </c>
      <c r="O148" s="5">
        <v>1.2</v>
      </c>
      <c r="P148" s="5">
        <v>0.96</v>
      </c>
      <c r="Q148" s="5">
        <v>60</v>
      </c>
      <c r="R148" s="4" t="s">
        <v>13</v>
      </c>
      <c r="S148">
        <v>1296</v>
      </c>
      <c r="T148">
        <v>333.99999999999989</v>
      </c>
      <c r="U148" s="4" t="b">
        <f>Merge1[[#This Row],[Table2.WinsLosses]]=Merge1[[#This Row],[WinsLosses]]</f>
        <v>0</v>
      </c>
      <c r="V148" s="4" t="b">
        <f>Merge1[[#This Row],[Table2.WinsLosses]]&lt;=Merge1[[#This Row],[WinsLosses]]</f>
        <v>1</v>
      </c>
    </row>
    <row r="149" spans="1:22" hidden="1" x14ac:dyDescent="0.3">
      <c r="A149" s="4" t="s">
        <v>12</v>
      </c>
      <c r="B149" s="4" t="s">
        <v>103</v>
      </c>
      <c r="C149" s="4" t="s">
        <v>102</v>
      </c>
      <c r="D149" s="4">
        <v>1.1100000000000001</v>
      </c>
      <c r="E149" s="4">
        <v>1.1815366711507691</v>
      </c>
      <c r="F149" s="4">
        <v>6.25</v>
      </c>
      <c r="G149" s="4">
        <v>6.5085289030638016</v>
      </c>
      <c r="H149" s="4" t="str">
        <f>" - "&amp;Merge1[[#This Row],[Elo_Fav]]&amp;": $"&amp;Merge1[[#This Row],[Elo_Fav_Odds]]</f>
        <v xml:space="preserve"> - Jaume Munar: $1.11</v>
      </c>
      <c r="I149" s="5">
        <v>73</v>
      </c>
      <c r="J149" s="4">
        <v>70</v>
      </c>
      <c r="K149" s="5">
        <v>1.2</v>
      </c>
      <c r="L149" s="4" t="s">
        <v>13</v>
      </c>
      <c r="M149" s="4" t="s">
        <v>12</v>
      </c>
      <c r="N149" s="5">
        <v>207</v>
      </c>
      <c r="O149" s="5">
        <v>1.2</v>
      </c>
      <c r="P149" s="5">
        <v>0.94</v>
      </c>
      <c r="Q149" s="5">
        <v>50</v>
      </c>
      <c r="R149" s="4" t="s">
        <v>13</v>
      </c>
      <c r="S149">
        <v>1684</v>
      </c>
      <c r="T149">
        <v>215.9999999999998</v>
      </c>
      <c r="U149" s="4" t="b">
        <f>Merge1[[#This Row],[Table2.WinsLosses]]=Merge1[[#This Row],[WinsLosses]]</f>
        <v>0</v>
      </c>
      <c r="V149" s="4" t="b">
        <f>Merge1[[#This Row],[Table2.WinsLosses]]&lt;=Merge1[[#This Row],[WinsLosses]]</f>
        <v>1</v>
      </c>
    </row>
    <row r="150" spans="1:22" hidden="1" x14ac:dyDescent="0.3">
      <c r="A150" s="4" t="s">
        <v>12</v>
      </c>
      <c r="B150" s="4" t="s">
        <v>103</v>
      </c>
      <c r="C150" s="4" t="s">
        <v>102</v>
      </c>
      <c r="D150" s="4">
        <v>1.1100000000000001</v>
      </c>
      <c r="E150" s="4">
        <v>1.1815366711507691</v>
      </c>
      <c r="F150" s="4">
        <v>6.25</v>
      </c>
      <c r="G150" s="4">
        <v>6.5085289030638016</v>
      </c>
      <c r="H150" s="4" t="str">
        <f>" - "&amp;Merge1[[#This Row],[Elo_Fav]]&amp;": $"&amp;Merge1[[#This Row],[Elo_Fav_Odds]]</f>
        <v xml:space="preserve"> - Jaume Munar: $1.11</v>
      </c>
      <c r="I150" s="5">
        <v>73</v>
      </c>
      <c r="J150" s="4">
        <v>70</v>
      </c>
      <c r="K150" s="5">
        <v>1.2</v>
      </c>
      <c r="L150" s="4" t="s">
        <v>13</v>
      </c>
      <c r="M150" s="4" t="s">
        <v>12</v>
      </c>
      <c r="N150" s="5">
        <v>331</v>
      </c>
      <c r="O150" s="5">
        <v>1.2</v>
      </c>
      <c r="P150" s="5">
        <v>0.89</v>
      </c>
      <c r="Q150" s="5">
        <v>40</v>
      </c>
      <c r="R150" s="4" t="s">
        <v>13</v>
      </c>
      <c r="S150">
        <v>915.9999999999992</v>
      </c>
      <c r="T150"/>
      <c r="U150" s="4" t="b">
        <f>Merge1[[#This Row],[Table2.WinsLosses]]=Merge1[[#This Row],[WinsLosses]]</f>
        <v>0</v>
      </c>
      <c r="V150" s="4" t="b">
        <f>Merge1[[#This Row],[Table2.WinsLosses]]&lt;=Merge1[[#This Row],[WinsLosses]]</f>
        <v>1</v>
      </c>
    </row>
    <row r="151" spans="1:22" hidden="1" x14ac:dyDescent="0.3">
      <c r="A151" s="4" t="s">
        <v>12</v>
      </c>
      <c r="B151" s="4" t="s">
        <v>103</v>
      </c>
      <c r="C151" s="4" t="s">
        <v>102</v>
      </c>
      <c r="D151" s="4">
        <v>1.1100000000000001</v>
      </c>
      <c r="E151" s="4">
        <v>1.1815366711507691</v>
      </c>
      <c r="F151" s="4">
        <v>6.25</v>
      </c>
      <c r="G151" s="4">
        <v>6.5085289030638016</v>
      </c>
      <c r="H151" s="4" t="str">
        <f>" - "&amp;Merge1[[#This Row],[Elo_Fav]]&amp;": $"&amp;Merge1[[#This Row],[Elo_Fav_Odds]]</f>
        <v xml:space="preserve"> - Jaume Munar: $1.11</v>
      </c>
      <c r="I151" s="5">
        <v>73</v>
      </c>
      <c r="J151" s="4">
        <v>70</v>
      </c>
      <c r="K151" s="5">
        <v>1.2</v>
      </c>
      <c r="L151" s="4" t="s">
        <v>13</v>
      </c>
      <c r="M151" s="4" t="s">
        <v>12</v>
      </c>
      <c r="N151" s="5">
        <v>466</v>
      </c>
      <c r="O151" s="5">
        <v>1.2</v>
      </c>
      <c r="P151" s="5">
        <v>0.86</v>
      </c>
      <c r="Q151" s="5">
        <v>30</v>
      </c>
      <c r="R151" s="4" t="s">
        <v>13</v>
      </c>
      <c r="S151" s="5">
        <v>19.999999999999201</v>
      </c>
      <c r="U151" s="4" t="b">
        <f>Merge1[[#This Row],[Table2.WinsLosses]]=Merge1[[#This Row],[WinsLosses]]</f>
        <v>0</v>
      </c>
      <c r="V151" s="4" t="b">
        <f>Merge1[[#This Row],[Table2.WinsLosses]]&lt;=Merge1[[#This Row],[WinsLosses]]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501-CDFA-438F-82BA-F9FC9B144A6C}">
  <dimension ref="A1:XEU19"/>
  <sheetViews>
    <sheetView workbookViewId="0">
      <selection sqref="A1:XEU19"/>
    </sheetView>
  </sheetViews>
  <sheetFormatPr defaultRowHeight="14.4" x14ac:dyDescent="0.3"/>
  <sheetData>
    <row r="1" spans="1:16375" x14ac:dyDescent="0.3">
      <c r="A1" s="4" t="s">
        <v>11</v>
      </c>
      <c r="B1" s="4" t="s">
        <v>61</v>
      </c>
      <c r="C1" s="4" t="s">
        <v>46</v>
      </c>
      <c r="D1" s="4">
        <v>1.66</v>
      </c>
      <c r="E1" s="4" t="s">
        <v>74</v>
      </c>
      <c r="F1" s="5">
        <v>41</v>
      </c>
      <c r="G1" s="4">
        <v>40</v>
      </c>
      <c r="H1" s="5">
        <v>1</v>
      </c>
      <c r="I1" s="5">
        <v>40</v>
      </c>
      <c r="J1" s="4" t="s">
        <v>14</v>
      </c>
      <c r="K1">
        <v>1129</v>
      </c>
      <c r="M1" s="4" t="b">
        <v>1</v>
      </c>
      <c r="N1" s="4" t="b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</row>
    <row r="2" spans="1:16375" x14ac:dyDescent="0.3">
      <c r="A2" s="4" t="s">
        <v>11</v>
      </c>
      <c r="B2" s="4" t="s">
        <v>23</v>
      </c>
      <c r="C2" s="4" t="s">
        <v>22</v>
      </c>
      <c r="D2" s="4">
        <v>1.1299999999999999</v>
      </c>
      <c r="E2" s="4" t="s">
        <v>75</v>
      </c>
      <c r="F2" s="5">
        <v>85</v>
      </c>
      <c r="G2" s="4">
        <v>80</v>
      </c>
      <c r="H2" s="5">
        <v>1</v>
      </c>
      <c r="I2" s="5">
        <v>50</v>
      </c>
      <c r="J2" s="4" t="s">
        <v>13</v>
      </c>
      <c r="K2">
        <v>678.99999999999989</v>
      </c>
      <c r="L2">
        <v>251</v>
      </c>
      <c r="M2" s="4" t="b">
        <v>0</v>
      </c>
      <c r="N2" s="4" t="b">
        <v>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</row>
    <row r="3" spans="1:16375" x14ac:dyDescent="0.3">
      <c r="A3" s="4" t="s">
        <v>11</v>
      </c>
      <c r="B3" s="4" t="s">
        <v>35</v>
      </c>
      <c r="C3" s="4" t="s">
        <v>34</v>
      </c>
      <c r="D3" s="4">
        <v>1.32</v>
      </c>
      <c r="E3" s="4" t="s">
        <v>76</v>
      </c>
      <c r="F3" s="5">
        <v>60</v>
      </c>
      <c r="G3" s="4">
        <v>60</v>
      </c>
      <c r="H3" s="5">
        <v>0.95</v>
      </c>
      <c r="I3" s="5">
        <v>50</v>
      </c>
      <c r="J3" s="4" t="s">
        <v>13</v>
      </c>
      <c r="K3">
        <v>523</v>
      </c>
      <c r="M3" s="4" t="b">
        <v>0</v>
      </c>
      <c r="N3" s="4" t="b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</row>
    <row r="4" spans="1:16375" x14ac:dyDescent="0.3">
      <c r="A4" s="4" t="s">
        <v>12</v>
      </c>
      <c r="B4" s="4" t="s">
        <v>57</v>
      </c>
      <c r="C4" s="4" t="s">
        <v>38</v>
      </c>
      <c r="D4" s="4">
        <v>1.1499999999999999</v>
      </c>
      <c r="E4" s="4" t="s">
        <v>77</v>
      </c>
      <c r="F4" s="5">
        <v>57</v>
      </c>
      <c r="G4" s="4">
        <v>50</v>
      </c>
      <c r="H4" s="5">
        <v>0.94</v>
      </c>
      <c r="I4" s="5">
        <v>50</v>
      </c>
      <c r="J4" s="4" t="s">
        <v>13</v>
      </c>
      <c r="K4">
        <v>1733</v>
      </c>
      <c r="L4">
        <v>462.99999999999989</v>
      </c>
      <c r="M4" s="4" t="b">
        <v>1</v>
      </c>
      <c r="N4" s="4" t="b">
        <v>1</v>
      </c>
    </row>
    <row r="5" spans="1:16375" x14ac:dyDescent="0.3">
      <c r="A5" s="4" t="s">
        <v>12</v>
      </c>
      <c r="B5" s="4" t="s">
        <v>42</v>
      </c>
      <c r="C5" s="4" t="s">
        <v>59</v>
      </c>
      <c r="D5" s="4">
        <v>1.23</v>
      </c>
      <c r="E5" s="4" t="s">
        <v>78</v>
      </c>
      <c r="F5" s="5">
        <v>75</v>
      </c>
      <c r="G5" s="4">
        <v>70</v>
      </c>
      <c r="H5" s="5">
        <v>0.92</v>
      </c>
      <c r="I5" s="5">
        <v>60</v>
      </c>
      <c r="J5" s="4" t="s">
        <v>13</v>
      </c>
      <c r="K5">
        <v>1565</v>
      </c>
      <c r="L5">
        <v>347</v>
      </c>
      <c r="M5" s="4" t="b">
        <v>0</v>
      </c>
      <c r="N5" s="4" t="b"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</row>
    <row r="6" spans="1:16375" x14ac:dyDescent="0.3">
      <c r="A6" s="4" t="s">
        <v>12</v>
      </c>
      <c r="B6" s="4" t="s">
        <v>56</v>
      </c>
      <c r="C6" s="4" t="s">
        <v>51</v>
      </c>
      <c r="D6" s="4">
        <v>1.3</v>
      </c>
      <c r="E6" s="4" t="s">
        <v>79</v>
      </c>
      <c r="F6" s="5">
        <v>72</v>
      </c>
      <c r="G6" s="4">
        <v>70</v>
      </c>
      <c r="H6" s="5">
        <v>0.92</v>
      </c>
      <c r="I6" s="5">
        <v>60</v>
      </c>
      <c r="J6" s="4" t="s">
        <v>13</v>
      </c>
      <c r="K6">
        <v>1565</v>
      </c>
      <c r="L6">
        <v>347</v>
      </c>
      <c r="M6" s="4" t="b">
        <v>0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</row>
    <row r="7" spans="1:16375" x14ac:dyDescent="0.3">
      <c r="A7" s="4" t="s">
        <v>12</v>
      </c>
      <c r="B7" s="4" t="s">
        <v>68</v>
      </c>
      <c r="C7" s="4" t="s">
        <v>69</v>
      </c>
      <c r="D7" s="4">
        <v>1.24</v>
      </c>
      <c r="E7" s="4" t="s">
        <v>80</v>
      </c>
      <c r="F7" s="5">
        <v>61</v>
      </c>
      <c r="G7" s="4">
        <v>60</v>
      </c>
      <c r="H7" s="5">
        <v>0.92</v>
      </c>
      <c r="I7" s="5">
        <v>60</v>
      </c>
      <c r="J7" s="4" t="s">
        <v>13</v>
      </c>
      <c r="K7">
        <v>1565</v>
      </c>
      <c r="L7">
        <v>347</v>
      </c>
      <c r="M7" s="4" t="b">
        <v>1</v>
      </c>
      <c r="N7" s="4" t="b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</row>
    <row r="8" spans="1:16375" x14ac:dyDescent="0.3">
      <c r="A8" s="4" t="s">
        <v>12</v>
      </c>
      <c r="B8" s="4" t="s">
        <v>49</v>
      </c>
      <c r="C8" s="4" t="s">
        <v>37</v>
      </c>
      <c r="D8" s="4">
        <v>1.3</v>
      </c>
      <c r="E8" s="4" t="s">
        <v>81</v>
      </c>
      <c r="F8" s="5">
        <v>59</v>
      </c>
      <c r="G8" s="4">
        <v>50</v>
      </c>
      <c r="H8" s="5">
        <v>0.88</v>
      </c>
      <c r="I8" s="5">
        <v>50</v>
      </c>
      <c r="J8" s="4" t="s">
        <v>13</v>
      </c>
      <c r="K8">
        <v>1937</v>
      </c>
      <c r="L8">
        <v>584</v>
      </c>
      <c r="M8" s="4" t="b">
        <v>1</v>
      </c>
      <c r="N8" s="4" t="b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</row>
    <row r="9" spans="1:16375" x14ac:dyDescent="0.3">
      <c r="A9" s="4" t="s">
        <v>12</v>
      </c>
      <c r="B9" s="4" t="s">
        <v>53</v>
      </c>
      <c r="C9" s="4" t="s">
        <v>54</v>
      </c>
      <c r="D9" s="4">
        <v>1.39</v>
      </c>
      <c r="E9" s="4" t="s">
        <v>82</v>
      </c>
      <c r="F9" s="5">
        <v>59</v>
      </c>
      <c r="G9" s="4">
        <v>50</v>
      </c>
      <c r="H9" s="5">
        <v>0.81</v>
      </c>
      <c r="I9" s="5">
        <v>50</v>
      </c>
      <c r="J9" s="4" t="s">
        <v>13</v>
      </c>
      <c r="K9">
        <v>1661</v>
      </c>
      <c r="L9">
        <v>558</v>
      </c>
      <c r="M9" s="4" t="b">
        <v>1</v>
      </c>
      <c r="N9" s="4" t="b">
        <v>1</v>
      </c>
    </row>
    <row r="10" spans="1:16375" x14ac:dyDescent="0.3">
      <c r="A10" s="4" t="s">
        <v>12</v>
      </c>
      <c r="B10" s="4" t="s">
        <v>48</v>
      </c>
      <c r="C10" s="4" t="s">
        <v>73</v>
      </c>
      <c r="D10" s="4">
        <v>2.09</v>
      </c>
      <c r="E10" s="4" t="s">
        <v>83</v>
      </c>
      <c r="F10" s="5">
        <v>59</v>
      </c>
      <c r="G10" s="4">
        <v>50</v>
      </c>
      <c r="H10" s="5">
        <v>0.78</v>
      </c>
      <c r="I10" s="5">
        <v>50</v>
      </c>
      <c r="J10" s="4" t="s">
        <v>14</v>
      </c>
      <c r="K10">
        <v>2147</v>
      </c>
      <c r="L10">
        <v>757</v>
      </c>
      <c r="M10" s="4" t="b">
        <v>1</v>
      </c>
      <c r="N10" s="4" t="b">
        <v>1</v>
      </c>
    </row>
    <row r="11" spans="1:16375" x14ac:dyDescent="0.3">
      <c r="A11" s="4" t="s">
        <v>12</v>
      </c>
      <c r="B11" s="4" t="s">
        <v>47</v>
      </c>
      <c r="C11" s="4" t="s">
        <v>58</v>
      </c>
      <c r="D11" s="4">
        <v>1.44</v>
      </c>
      <c r="E11" s="4" t="s">
        <v>84</v>
      </c>
      <c r="F11" s="5">
        <v>48</v>
      </c>
      <c r="G11" s="4">
        <v>40</v>
      </c>
      <c r="H11" s="5">
        <v>0.77</v>
      </c>
      <c r="I11" s="5">
        <v>40</v>
      </c>
      <c r="J11" s="4" t="s">
        <v>13</v>
      </c>
      <c r="K11">
        <v>2687</v>
      </c>
      <c r="L11">
        <v>899</v>
      </c>
      <c r="M11" s="4" t="b">
        <v>1</v>
      </c>
      <c r="N11" s="4" t="b">
        <v>1</v>
      </c>
    </row>
    <row r="12" spans="1:16375" x14ac:dyDescent="0.3">
      <c r="A12" s="4" t="s">
        <v>12</v>
      </c>
      <c r="B12" s="4" t="s">
        <v>52</v>
      </c>
      <c r="C12" s="4" t="s">
        <v>45</v>
      </c>
      <c r="D12" s="4">
        <v>1.47</v>
      </c>
      <c r="E12" s="4" t="s">
        <v>85</v>
      </c>
      <c r="F12" s="5">
        <v>48</v>
      </c>
      <c r="G12" s="4">
        <v>40</v>
      </c>
      <c r="H12" s="5">
        <v>0.77</v>
      </c>
      <c r="I12" s="5">
        <v>40</v>
      </c>
      <c r="J12" s="4" t="s">
        <v>13</v>
      </c>
      <c r="K12">
        <v>2687</v>
      </c>
      <c r="L12">
        <v>899</v>
      </c>
      <c r="M12" s="4" t="b">
        <v>1</v>
      </c>
      <c r="N12" s="4" t="b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</row>
    <row r="13" spans="1:16375" x14ac:dyDescent="0.3">
      <c r="A13" s="4" t="s">
        <v>12</v>
      </c>
      <c r="B13" s="4" t="s">
        <v>33</v>
      </c>
      <c r="C13" s="4" t="s">
        <v>60</v>
      </c>
      <c r="D13" s="4">
        <v>1.84</v>
      </c>
      <c r="E13" s="4" t="s">
        <v>86</v>
      </c>
      <c r="F13" s="5">
        <v>59</v>
      </c>
      <c r="G13" s="4">
        <v>50</v>
      </c>
      <c r="H13" s="5">
        <v>0.75</v>
      </c>
      <c r="I13" s="5">
        <v>50</v>
      </c>
      <c r="J13" s="4" t="s">
        <v>14</v>
      </c>
      <c r="K13">
        <v>929</v>
      </c>
      <c r="M13" s="4" t="b">
        <v>1</v>
      </c>
      <c r="N13" s="4" t="b">
        <v>1</v>
      </c>
    </row>
    <row r="14" spans="1:16375" x14ac:dyDescent="0.3">
      <c r="A14" s="4" t="s">
        <v>12</v>
      </c>
      <c r="B14" s="4" t="s">
        <v>50</v>
      </c>
      <c r="C14" s="4" t="s">
        <v>64</v>
      </c>
      <c r="D14" s="4">
        <v>1.87</v>
      </c>
      <c r="E14" s="4" t="s">
        <v>87</v>
      </c>
      <c r="F14" s="5">
        <v>44</v>
      </c>
      <c r="G14" s="4">
        <v>40</v>
      </c>
      <c r="H14" s="5">
        <v>0.66</v>
      </c>
      <c r="I14" s="5">
        <v>40</v>
      </c>
      <c r="J14" s="4" t="s">
        <v>14</v>
      </c>
      <c r="K14">
        <v>1662</v>
      </c>
      <c r="L14">
        <v>830</v>
      </c>
      <c r="M14" s="4" t="b">
        <v>1</v>
      </c>
      <c r="N14" s="4" t="b">
        <v>1</v>
      </c>
    </row>
    <row r="15" spans="1:16375" x14ac:dyDescent="0.3">
      <c r="A15" s="4" t="s">
        <v>12</v>
      </c>
      <c r="B15" s="4" t="s">
        <v>24</v>
      </c>
      <c r="C15" s="4" t="s">
        <v>63</v>
      </c>
      <c r="D15" s="4">
        <v>1.75</v>
      </c>
      <c r="E15" s="4" t="s">
        <v>88</v>
      </c>
      <c r="F15" s="5">
        <v>47</v>
      </c>
      <c r="G15" s="4">
        <v>40</v>
      </c>
      <c r="H15" s="5">
        <v>0.65</v>
      </c>
      <c r="I15" s="5">
        <v>40</v>
      </c>
      <c r="J15" s="4" t="s">
        <v>13</v>
      </c>
      <c r="K15">
        <v>935</v>
      </c>
      <c r="M15" s="4" t="b">
        <v>1</v>
      </c>
      <c r="N15" s="4" t="b">
        <v>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</row>
    <row r="16" spans="1:16375" x14ac:dyDescent="0.3">
      <c r="A16" s="4" t="s">
        <v>12</v>
      </c>
      <c r="B16" s="4" t="s">
        <v>43</v>
      </c>
      <c r="C16" s="4" t="s">
        <v>36</v>
      </c>
      <c r="D16" s="4">
        <v>1.74</v>
      </c>
      <c r="E16" s="4" t="s">
        <v>89</v>
      </c>
      <c r="F16" s="5">
        <v>52</v>
      </c>
      <c r="G16" s="4">
        <v>50</v>
      </c>
      <c r="H16" s="5">
        <v>0.64</v>
      </c>
      <c r="I16" s="5">
        <v>40</v>
      </c>
      <c r="J16" s="4" t="s">
        <v>14</v>
      </c>
      <c r="K16">
        <v>1146</v>
      </c>
      <c r="L16">
        <v>1175</v>
      </c>
      <c r="M16" s="4" t="b">
        <v>0</v>
      </c>
      <c r="N16" s="4" t="b">
        <v>1</v>
      </c>
    </row>
    <row r="17" spans="1:14" x14ac:dyDescent="0.3">
      <c r="A17" s="4" t="s">
        <v>12</v>
      </c>
      <c r="B17" s="4" t="s">
        <v>55</v>
      </c>
      <c r="C17" s="4" t="s">
        <v>44</v>
      </c>
      <c r="D17" s="4">
        <v>1.69</v>
      </c>
      <c r="E17" s="4" t="s">
        <v>90</v>
      </c>
      <c r="F17" s="5">
        <v>37</v>
      </c>
      <c r="G17" s="4">
        <v>30</v>
      </c>
      <c r="H17" s="5">
        <v>0.62</v>
      </c>
      <c r="I17" s="5">
        <v>30</v>
      </c>
      <c r="J17" s="4" t="s">
        <v>14</v>
      </c>
      <c r="K17">
        <v>532</v>
      </c>
      <c r="L17">
        <v>130</v>
      </c>
      <c r="M17" s="4" t="b">
        <v>1</v>
      </c>
      <c r="N17" s="4" t="b">
        <v>1</v>
      </c>
    </row>
    <row r="18" spans="1:14" x14ac:dyDescent="0.3">
      <c r="A18" s="4" t="s">
        <v>11</v>
      </c>
      <c r="B18" s="4" t="s">
        <v>65</v>
      </c>
      <c r="C18" s="4" t="s">
        <v>67</v>
      </c>
      <c r="D18" s="4">
        <v>2.34</v>
      </c>
      <c r="E18" s="4" t="s">
        <v>91</v>
      </c>
      <c r="F18" s="5">
        <v>30</v>
      </c>
      <c r="G18" s="4">
        <v>30</v>
      </c>
      <c r="H18" s="5">
        <v>0.5</v>
      </c>
      <c r="I18" s="5">
        <v>30</v>
      </c>
      <c r="J18" s="4" t="s">
        <v>14</v>
      </c>
      <c r="K18">
        <v>178</v>
      </c>
      <c r="M18" s="4" t="b">
        <v>1</v>
      </c>
      <c r="N18" s="4" t="b">
        <v>1</v>
      </c>
    </row>
    <row r="19" spans="1:14" x14ac:dyDescent="0.3">
      <c r="A19" s="4" t="s">
        <v>12</v>
      </c>
      <c r="B19" s="4" t="s">
        <v>62</v>
      </c>
      <c r="C19" s="4" t="s">
        <v>66</v>
      </c>
      <c r="D19" s="4">
        <v>2.17</v>
      </c>
      <c r="E19" s="4" t="s">
        <v>92</v>
      </c>
      <c r="F19" s="5">
        <v>55</v>
      </c>
      <c r="G19" s="4">
        <v>50</v>
      </c>
      <c r="H19" s="5">
        <v>0.5</v>
      </c>
      <c r="I19" s="5">
        <v>50</v>
      </c>
      <c r="J19" s="4" t="s">
        <v>14</v>
      </c>
      <c r="K19">
        <v>270</v>
      </c>
      <c r="M19" s="4" t="b">
        <v>1</v>
      </c>
      <c r="N1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08AA-EF45-4F94-AE9F-22BE703BC348}">
  <dimension ref="A1:D49"/>
  <sheetViews>
    <sheetView topLeftCell="A23" workbookViewId="0">
      <selection activeCell="D39" sqref="D39"/>
    </sheetView>
  </sheetViews>
  <sheetFormatPr defaultRowHeight="14.4" x14ac:dyDescent="0.3"/>
  <sheetData>
    <row r="1" spans="1:4" x14ac:dyDescent="0.3">
      <c r="A1">
        <v>100</v>
      </c>
      <c r="B1">
        <v>1.5</v>
      </c>
      <c r="C1">
        <f t="shared" ref="C1:C39" si="0">B1*A1</f>
        <v>150</v>
      </c>
      <c r="D1">
        <f>C1-A1</f>
        <v>50</v>
      </c>
    </row>
    <row r="2" spans="1:4" x14ac:dyDescent="0.3">
      <c r="A2">
        <v>100</v>
      </c>
      <c r="B2">
        <v>1.5</v>
      </c>
      <c r="C2">
        <f t="shared" si="0"/>
        <v>150</v>
      </c>
      <c r="D2">
        <f t="shared" ref="D2:D48" si="1">C2-A2</f>
        <v>50</v>
      </c>
    </row>
    <row r="3" spans="1:4" x14ac:dyDescent="0.3">
      <c r="A3">
        <v>100</v>
      </c>
      <c r="B3">
        <v>1.5</v>
      </c>
      <c r="C3">
        <f t="shared" si="0"/>
        <v>150</v>
      </c>
      <c r="D3">
        <f t="shared" si="1"/>
        <v>50</v>
      </c>
    </row>
    <row r="4" spans="1:4" x14ac:dyDescent="0.3">
      <c r="A4">
        <v>100</v>
      </c>
      <c r="B4">
        <v>1.5</v>
      </c>
      <c r="C4">
        <f t="shared" si="0"/>
        <v>150</v>
      </c>
      <c r="D4">
        <f t="shared" si="1"/>
        <v>50</v>
      </c>
    </row>
    <row r="5" spans="1:4" x14ac:dyDescent="0.3">
      <c r="A5">
        <v>100</v>
      </c>
      <c r="B5">
        <v>1.5</v>
      </c>
      <c r="C5">
        <f t="shared" si="0"/>
        <v>150</v>
      </c>
      <c r="D5">
        <f t="shared" si="1"/>
        <v>50</v>
      </c>
    </row>
    <row r="6" spans="1:4" x14ac:dyDescent="0.3">
      <c r="A6">
        <v>100</v>
      </c>
      <c r="B6">
        <v>1.5</v>
      </c>
      <c r="C6">
        <f t="shared" si="0"/>
        <v>150</v>
      </c>
      <c r="D6">
        <f t="shared" si="1"/>
        <v>50</v>
      </c>
    </row>
    <row r="7" spans="1:4" x14ac:dyDescent="0.3">
      <c r="A7">
        <v>100</v>
      </c>
      <c r="B7">
        <v>1.5</v>
      </c>
      <c r="C7">
        <f t="shared" si="0"/>
        <v>150</v>
      </c>
      <c r="D7">
        <f t="shared" si="1"/>
        <v>50</v>
      </c>
    </row>
    <row r="8" spans="1:4" x14ac:dyDescent="0.3">
      <c r="A8">
        <v>100</v>
      </c>
      <c r="B8">
        <v>1.5</v>
      </c>
      <c r="C8">
        <f t="shared" si="0"/>
        <v>150</v>
      </c>
      <c r="D8">
        <f t="shared" si="1"/>
        <v>50</v>
      </c>
    </row>
    <row r="9" spans="1:4" x14ac:dyDescent="0.3">
      <c r="A9">
        <v>100</v>
      </c>
      <c r="B9">
        <v>1.5</v>
      </c>
      <c r="C9">
        <f t="shared" si="0"/>
        <v>150</v>
      </c>
      <c r="D9">
        <f t="shared" si="1"/>
        <v>50</v>
      </c>
    </row>
    <row r="10" spans="1:4" x14ac:dyDescent="0.3">
      <c r="A10">
        <v>100</v>
      </c>
      <c r="B10">
        <v>1.5</v>
      </c>
      <c r="C10">
        <f t="shared" si="0"/>
        <v>150</v>
      </c>
      <c r="D10">
        <f t="shared" si="1"/>
        <v>50</v>
      </c>
    </row>
    <row r="11" spans="1:4" x14ac:dyDescent="0.3">
      <c r="A11">
        <v>100</v>
      </c>
      <c r="B11">
        <v>1.5</v>
      </c>
      <c r="C11">
        <f t="shared" si="0"/>
        <v>150</v>
      </c>
      <c r="D11">
        <f t="shared" si="1"/>
        <v>50</v>
      </c>
    </row>
    <row r="12" spans="1:4" x14ac:dyDescent="0.3">
      <c r="A12">
        <v>100</v>
      </c>
      <c r="B12">
        <v>1.5</v>
      </c>
      <c r="C12">
        <f t="shared" si="0"/>
        <v>150</v>
      </c>
      <c r="D12">
        <f t="shared" si="1"/>
        <v>50</v>
      </c>
    </row>
    <row r="13" spans="1:4" x14ac:dyDescent="0.3">
      <c r="A13">
        <v>100</v>
      </c>
      <c r="B13">
        <v>1.5</v>
      </c>
      <c r="C13">
        <f t="shared" si="0"/>
        <v>150</v>
      </c>
      <c r="D13">
        <f t="shared" si="1"/>
        <v>50</v>
      </c>
    </row>
    <row r="14" spans="1:4" x14ac:dyDescent="0.3">
      <c r="A14">
        <v>100</v>
      </c>
      <c r="B14">
        <v>1.5</v>
      </c>
      <c r="C14">
        <f t="shared" si="0"/>
        <v>150</v>
      </c>
      <c r="D14">
        <f t="shared" si="1"/>
        <v>50</v>
      </c>
    </row>
    <row r="15" spans="1:4" x14ac:dyDescent="0.3">
      <c r="A15">
        <v>100</v>
      </c>
      <c r="B15">
        <v>1.5</v>
      </c>
      <c r="C15">
        <f t="shared" si="0"/>
        <v>150</v>
      </c>
      <c r="D15">
        <f t="shared" si="1"/>
        <v>50</v>
      </c>
    </row>
    <row r="16" spans="1:4" x14ac:dyDescent="0.3">
      <c r="A16">
        <v>100</v>
      </c>
      <c r="B16">
        <v>1.5</v>
      </c>
      <c r="C16">
        <f t="shared" si="0"/>
        <v>150</v>
      </c>
      <c r="D16">
        <f t="shared" si="1"/>
        <v>50</v>
      </c>
    </row>
    <row r="17" spans="1:4" x14ac:dyDescent="0.3">
      <c r="A17">
        <v>100</v>
      </c>
      <c r="B17">
        <v>1.5</v>
      </c>
      <c r="C17">
        <f t="shared" si="0"/>
        <v>150</v>
      </c>
      <c r="D17">
        <f t="shared" si="1"/>
        <v>50</v>
      </c>
    </row>
    <row r="18" spans="1:4" x14ac:dyDescent="0.3">
      <c r="A18">
        <v>100</v>
      </c>
      <c r="B18">
        <v>1.5</v>
      </c>
      <c r="C18">
        <f t="shared" si="0"/>
        <v>150</v>
      </c>
      <c r="D18">
        <f t="shared" si="1"/>
        <v>50</v>
      </c>
    </row>
    <row r="19" spans="1:4" x14ac:dyDescent="0.3">
      <c r="A19">
        <v>100</v>
      </c>
      <c r="B19">
        <v>1.5</v>
      </c>
      <c r="C19">
        <f t="shared" si="0"/>
        <v>150</v>
      </c>
      <c r="D19">
        <f t="shared" si="1"/>
        <v>50</v>
      </c>
    </row>
    <row r="20" spans="1:4" x14ac:dyDescent="0.3">
      <c r="A20">
        <v>100</v>
      </c>
      <c r="B20">
        <v>1.5</v>
      </c>
      <c r="C20">
        <f t="shared" si="0"/>
        <v>150</v>
      </c>
      <c r="D20">
        <f t="shared" si="1"/>
        <v>50</v>
      </c>
    </row>
    <row r="21" spans="1:4" x14ac:dyDescent="0.3">
      <c r="A21">
        <v>100</v>
      </c>
      <c r="B21">
        <v>1.5</v>
      </c>
      <c r="C21">
        <f t="shared" si="0"/>
        <v>150</v>
      </c>
      <c r="D21">
        <f t="shared" si="1"/>
        <v>50</v>
      </c>
    </row>
    <row r="22" spans="1:4" x14ac:dyDescent="0.3">
      <c r="A22">
        <v>100</v>
      </c>
      <c r="B22">
        <v>1.5</v>
      </c>
      <c r="C22">
        <f t="shared" si="0"/>
        <v>150</v>
      </c>
      <c r="D22">
        <f t="shared" si="1"/>
        <v>50</v>
      </c>
    </row>
    <row r="23" spans="1:4" x14ac:dyDescent="0.3">
      <c r="A23">
        <v>100</v>
      </c>
      <c r="B23">
        <v>1.5</v>
      </c>
      <c r="C23">
        <f t="shared" si="0"/>
        <v>150</v>
      </c>
      <c r="D23">
        <f t="shared" si="1"/>
        <v>50</v>
      </c>
    </row>
    <row r="24" spans="1:4" x14ac:dyDescent="0.3">
      <c r="A24">
        <v>100</v>
      </c>
      <c r="B24">
        <v>1.5</v>
      </c>
      <c r="C24">
        <f t="shared" si="0"/>
        <v>150</v>
      </c>
      <c r="D24">
        <f t="shared" si="1"/>
        <v>50</v>
      </c>
    </row>
    <row r="25" spans="1:4" x14ac:dyDescent="0.3">
      <c r="A25">
        <v>100</v>
      </c>
      <c r="B25">
        <v>1.5</v>
      </c>
      <c r="C25">
        <f t="shared" si="0"/>
        <v>150</v>
      </c>
      <c r="D25">
        <f t="shared" si="1"/>
        <v>50</v>
      </c>
    </row>
    <row r="26" spans="1:4" x14ac:dyDescent="0.3">
      <c r="A26">
        <v>100</v>
      </c>
      <c r="B26">
        <v>1.5</v>
      </c>
      <c r="C26">
        <f t="shared" si="0"/>
        <v>150</v>
      </c>
      <c r="D26">
        <f t="shared" si="1"/>
        <v>50</v>
      </c>
    </row>
    <row r="27" spans="1:4" x14ac:dyDescent="0.3">
      <c r="A27">
        <v>100</v>
      </c>
      <c r="B27">
        <v>1.5</v>
      </c>
      <c r="C27">
        <f t="shared" si="0"/>
        <v>150</v>
      </c>
      <c r="D27">
        <f t="shared" si="1"/>
        <v>50</v>
      </c>
    </row>
    <row r="28" spans="1:4" x14ac:dyDescent="0.3">
      <c r="A28">
        <v>100</v>
      </c>
      <c r="B28">
        <v>1.5</v>
      </c>
      <c r="C28">
        <f t="shared" si="0"/>
        <v>150</v>
      </c>
      <c r="D28">
        <f t="shared" si="1"/>
        <v>50</v>
      </c>
    </row>
    <row r="29" spans="1:4" x14ac:dyDescent="0.3">
      <c r="A29">
        <v>100</v>
      </c>
      <c r="B29">
        <v>1.5</v>
      </c>
      <c r="C29">
        <f t="shared" si="0"/>
        <v>150</v>
      </c>
      <c r="D29">
        <f t="shared" si="1"/>
        <v>50</v>
      </c>
    </row>
    <row r="30" spans="1:4" x14ac:dyDescent="0.3">
      <c r="A30">
        <v>100</v>
      </c>
      <c r="B30">
        <v>1.5</v>
      </c>
      <c r="C30">
        <f t="shared" si="0"/>
        <v>150</v>
      </c>
      <c r="D30">
        <f t="shared" si="1"/>
        <v>50</v>
      </c>
    </row>
    <row r="31" spans="1:4" x14ac:dyDescent="0.3">
      <c r="A31">
        <v>100</v>
      </c>
      <c r="B31">
        <v>1.5</v>
      </c>
      <c r="C31">
        <f t="shared" si="0"/>
        <v>150</v>
      </c>
      <c r="D31">
        <f t="shared" si="1"/>
        <v>50</v>
      </c>
    </row>
    <row r="32" spans="1:4" x14ac:dyDescent="0.3">
      <c r="A32">
        <v>100</v>
      </c>
      <c r="B32">
        <v>1.5</v>
      </c>
      <c r="C32">
        <f t="shared" si="0"/>
        <v>150</v>
      </c>
      <c r="D32">
        <f t="shared" si="1"/>
        <v>50</v>
      </c>
    </row>
    <row r="33" spans="1:4" x14ac:dyDescent="0.3">
      <c r="A33">
        <v>100</v>
      </c>
      <c r="B33">
        <v>1.5</v>
      </c>
      <c r="C33">
        <f t="shared" si="0"/>
        <v>150</v>
      </c>
      <c r="D33">
        <f t="shared" si="1"/>
        <v>50</v>
      </c>
    </row>
    <row r="34" spans="1:4" x14ac:dyDescent="0.3">
      <c r="A34">
        <v>100</v>
      </c>
      <c r="B34">
        <v>1.5</v>
      </c>
      <c r="C34">
        <f t="shared" si="0"/>
        <v>150</v>
      </c>
      <c r="D34">
        <f t="shared" si="1"/>
        <v>50</v>
      </c>
    </row>
    <row r="35" spans="1:4" x14ac:dyDescent="0.3">
      <c r="A35">
        <v>100</v>
      </c>
      <c r="B35">
        <v>1.5</v>
      </c>
      <c r="C35">
        <f t="shared" si="0"/>
        <v>150</v>
      </c>
      <c r="D35">
        <f t="shared" si="1"/>
        <v>50</v>
      </c>
    </row>
    <row r="36" spans="1:4" x14ac:dyDescent="0.3">
      <c r="A36">
        <v>100</v>
      </c>
      <c r="B36">
        <v>1.5</v>
      </c>
      <c r="C36">
        <f t="shared" si="0"/>
        <v>150</v>
      </c>
      <c r="D36">
        <f t="shared" si="1"/>
        <v>50</v>
      </c>
    </row>
    <row r="37" spans="1:4" x14ac:dyDescent="0.3">
      <c r="A37">
        <v>100</v>
      </c>
      <c r="B37">
        <v>1.5</v>
      </c>
      <c r="C37">
        <f t="shared" si="0"/>
        <v>150</v>
      </c>
      <c r="D37">
        <f t="shared" si="1"/>
        <v>50</v>
      </c>
    </row>
    <row r="38" spans="1:4" x14ac:dyDescent="0.3">
      <c r="A38">
        <v>100</v>
      </c>
      <c r="B38">
        <v>1.5</v>
      </c>
      <c r="C38">
        <f t="shared" si="0"/>
        <v>150</v>
      </c>
      <c r="D38">
        <f t="shared" si="1"/>
        <v>50</v>
      </c>
    </row>
    <row r="39" spans="1:4" x14ac:dyDescent="0.3">
      <c r="A39">
        <v>100</v>
      </c>
      <c r="B39">
        <v>1.5</v>
      </c>
      <c r="C39">
        <f t="shared" si="0"/>
        <v>150</v>
      </c>
      <c r="D39">
        <f t="shared" si="1"/>
        <v>50</v>
      </c>
    </row>
    <row r="40" spans="1:4" x14ac:dyDescent="0.3">
      <c r="A40">
        <v>100</v>
      </c>
      <c r="B40">
        <v>1.5</v>
      </c>
      <c r="D40">
        <f t="shared" si="1"/>
        <v>-100</v>
      </c>
    </row>
    <row r="41" spans="1:4" x14ac:dyDescent="0.3">
      <c r="A41">
        <v>100</v>
      </c>
      <c r="B41">
        <v>1.5</v>
      </c>
      <c r="D41">
        <f t="shared" si="1"/>
        <v>-100</v>
      </c>
    </row>
    <row r="42" spans="1:4" x14ac:dyDescent="0.3">
      <c r="A42">
        <v>100</v>
      </c>
      <c r="B42">
        <v>1.5</v>
      </c>
      <c r="D42">
        <f t="shared" si="1"/>
        <v>-100</v>
      </c>
    </row>
    <row r="43" spans="1:4" x14ac:dyDescent="0.3">
      <c r="A43">
        <v>100</v>
      </c>
      <c r="B43">
        <v>1.5</v>
      </c>
      <c r="D43">
        <f t="shared" si="1"/>
        <v>-100</v>
      </c>
    </row>
    <row r="44" spans="1:4" x14ac:dyDescent="0.3">
      <c r="A44">
        <v>100</v>
      </c>
      <c r="B44">
        <v>1.5</v>
      </c>
      <c r="D44">
        <f t="shared" si="1"/>
        <v>-100</v>
      </c>
    </row>
    <row r="45" spans="1:4" x14ac:dyDescent="0.3">
      <c r="A45">
        <v>100</v>
      </c>
      <c r="B45">
        <v>1.5</v>
      </c>
      <c r="D45">
        <f t="shared" si="1"/>
        <v>-100</v>
      </c>
    </row>
    <row r="46" spans="1:4" x14ac:dyDescent="0.3">
      <c r="A46">
        <v>100</v>
      </c>
      <c r="B46">
        <v>1.5</v>
      </c>
      <c r="D46">
        <f t="shared" si="1"/>
        <v>-100</v>
      </c>
    </row>
    <row r="47" spans="1:4" x14ac:dyDescent="0.3">
      <c r="A47">
        <v>100</v>
      </c>
      <c r="B47">
        <v>1.5</v>
      </c>
      <c r="D47">
        <f t="shared" si="1"/>
        <v>-100</v>
      </c>
    </row>
    <row r="48" spans="1:4" x14ac:dyDescent="0.3">
      <c r="A48">
        <v>100</v>
      </c>
      <c r="B48">
        <v>1.5</v>
      </c>
      <c r="D48">
        <f t="shared" si="1"/>
        <v>-100</v>
      </c>
    </row>
    <row r="49" spans="4:4" x14ac:dyDescent="0.3">
      <c r="D49">
        <f>SUM(D1:D48)</f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D7F7-1201-49B4-975C-ECD67D39A832}">
  <dimension ref="A1:H149"/>
  <sheetViews>
    <sheetView workbookViewId="0">
      <selection sqref="A1:H149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7.88671875" bestFit="1" customWidth="1"/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">
      <c r="A2" s="1" t="s">
        <v>11</v>
      </c>
      <c r="B2">
        <v>246</v>
      </c>
      <c r="C2">
        <v>1.2</v>
      </c>
      <c r="D2">
        <v>0.9</v>
      </c>
      <c r="E2">
        <v>20</v>
      </c>
      <c r="F2" s="1" t="s">
        <v>13</v>
      </c>
      <c r="G2">
        <v>1040</v>
      </c>
      <c r="H2">
        <v>374.99999999999977</v>
      </c>
    </row>
    <row r="3" spans="1:8" x14ac:dyDescent="0.3">
      <c r="A3" s="1" t="s">
        <v>11</v>
      </c>
      <c r="B3">
        <v>27</v>
      </c>
      <c r="C3">
        <v>1.9</v>
      </c>
      <c r="D3">
        <v>0.63</v>
      </c>
      <c r="E3">
        <v>20</v>
      </c>
      <c r="F3" s="1" t="s">
        <v>13</v>
      </c>
      <c r="G3">
        <v>443</v>
      </c>
    </row>
    <row r="4" spans="1:8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>
        <v>357.00000000000051</v>
      </c>
      <c r="H4">
        <v>73.000000000000171</v>
      </c>
    </row>
    <row r="5" spans="1:8" x14ac:dyDescent="0.3">
      <c r="A5" s="1" t="s">
        <v>11</v>
      </c>
      <c r="B5">
        <v>174</v>
      </c>
      <c r="C5">
        <v>1.2</v>
      </c>
      <c r="D5">
        <v>0.94</v>
      </c>
      <c r="E5">
        <v>30</v>
      </c>
      <c r="F5" s="1" t="s">
        <v>13</v>
      </c>
      <c r="G5">
        <v>1407</v>
      </c>
      <c r="H5">
        <v>324.99999999999989</v>
      </c>
    </row>
    <row r="6" spans="1:8" x14ac:dyDescent="0.3">
      <c r="A6" s="1" t="s">
        <v>11</v>
      </c>
      <c r="B6">
        <v>139</v>
      </c>
      <c r="C6">
        <v>1.3</v>
      </c>
      <c r="D6">
        <v>0.85</v>
      </c>
      <c r="E6">
        <v>30</v>
      </c>
      <c r="F6" s="1" t="s">
        <v>13</v>
      </c>
      <c r="G6">
        <v>845</v>
      </c>
    </row>
    <row r="7" spans="1:8" x14ac:dyDescent="0.3">
      <c r="A7" s="1" t="s">
        <v>11</v>
      </c>
      <c r="B7">
        <v>133</v>
      </c>
      <c r="C7">
        <v>1.5</v>
      </c>
      <c r="D7">
        <v>0.69</v>
      </c>
      <c r="E7">
        <v>30</v>
      </c>
      <c r="F7" s="1" t="s">
        <v>13</v>
      </c>
      <c r="G7">
        <v>34</v>
      </c>
      <c r="H7">
        <v>262</v>
      </c>
    </row>
    <row r="8" spans="1:8" x14ac:dyDescent="0.3">
      <c r="A8" s="1" t="s">
        <v>11</v>
      </c>
      <c r="B8">
        <v>84</v>
      </c>
      <c r="C8">
        <v>1.6</v>
      </c>
      <c r="D8">
        <v>0.68</v>
      </c>
      <c r="E8">
        <v>30</v>
      </c>
      <c r="F8" s="1" t="s">
        <v>13</v>
      </c>
      <c r="G8">
        <v>450</v>
      </c>
    </row>
    <row r="9" spans="1:8" x14ac:dyDescent="0.3">
      <c r="A9" s="1" t="s">
        <v>11</v>
      </c>
      <c r="B9">
        <v>15</v>
      </c>
      <c r="C9">
        <v>1.9</v>
      </c>
      <c r="D9">
        <v>0.67</v>
      </c>
      <c r="E9">
        <v>30</v>
      </c>
      <c r="F9" s="1" t="s">
        <v>13</v>
      </c>
      <c r="G9">
        <v>350</v>
      </c>
    </row>
    <row r="10" spans="1:8" x14ac:dyDescent="0.3">
      <c r="A10" s="1" t="s">
        <v>11</v>
      </c>
      <c r="B10">
        <v>81</v>
      </c>
      <c r="C10">
        <v>1.1000000000000001</v>
      </c>
      <c r="D10">
        <v>1</v>
      </c>
      <c r="E10">
        <v>40</v>
      </c>
      <c r="F10" s="1" t="s">
        <v>13</v>
      </c>
      <c r="G10">
        <v>478.00000000000028</v>
      </c>
      <c r="H10">
        <v>116.0000000000001</v>
      </c>
    </row>
    <row r="11" spans="1:8" x14ac:dyDescent="0.3">
      <c r="A11" s="1" t="s">
        <v>11</v>
      </c>
      <c r="B11">
        <v>78</v>
      </c>
      <c r="C11">
        <v>1.2</v>
      </c>
      <c r="D11">
        <v>0.99</v>
      </c>
      <c r="E11">
        <v>40</v>
      </c>
      <c r="F11" s="1" t="s">
        <v>13</v>
      </c>
      <c r="G11">
        <v>1075</v>
      </c>
      <c r="H11">
        <v>338.99999999999989</v>
      </c>
    </row>
    <row r="12" spans="1:8" x14ac:dyDescent="0.3">
      <c r="A12" s="1" t="s">
        <v>11</v>
      </c>
      <c r="B12">
        <v>72</v>
      </c>
      <c r="C12">
        <v>1.3</v>
      </c>
      <c r="D12">
        <v>0.92</v>
      </c>
      <c r="E12">
        <v>40</v>
      </c>
      <c r="F12" s="1" t="s">
        <v>13</v>
      </c>
      <c r="G12">
        <v>1014</v>
      </c>
      <c r="H12">
        <v>165</v>
      </c>
    </row>
    <row r="13" spans="1:8" x14ac:dyDescent="0.3">
      <c r="A13" s="1" t="s">
        <v>11</v>
      </c>
      <c r="B13">
        <v>64</v>
      </c>
      <c r="C13">
        <v>1.4</v>
      </c>
      <c r="D13">
        <v>0.88</v>
      </c>
      <c r="E13">
        <v>40</v>
      </c>
      <c r="F13" s="1" t="s">
        <v>13</v>
      </c>
      <c r="G13">
        <v>1141</v>
      </c>
      <c r="H13">
        <v>26</v>
      </c>
    </row>
    <row r="14" spans="1:8" x14ac:dyDescent="0.3">
      <c r="A14" s="1" t="s">
        <v>11</v>
      </c>
      <c r="B14">
        <v>59</v>
      </c>
      <c r="C14">
        <v>1.5</v>
      </c>
      <c r="D14">
        <v>0.73</v>
      </c>
      <c r="E14">
        <v>40</v>
      </c>
      <c r="F14" s="1" t="s">
        <v>13</v>
      </c>
      <c r="G14">
        <v>353</v>
      </c>
      <c r="H14">
        <v>211</v>
      </c>
    </row>
    <row r="15" spans="1:8" x14ac:dyDescent="0.3">
      <c r="A15" s="1" t="s">
        <v>11</v>
      </c>
      <c r="B15">
        <v>32</v>
      </c>
      <c r="C15">
        <v>1.6</v>
      </c>
      <c r="D15">
        <v>0.81</v>
      </c>
      <c r="E15">
        <v>40</v>
      </c>
      <c r="F15" s="1" t="s">
        <v>13</v>
      </c>
      <c r="G15">
        <v>824</v>
      </c>
    </row>
    <row r="16" spans="1:8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>
        <v>292.00000000000023</v>
      </c>
      <c r="H16">
        <v>82.000000000000085</v>
      </c>
    </row>
    <row r="17" spans="1:8" x14ac:dyDescent="0.3">
      <c r="A17" s="1" t="s">
        <v>11</v>
      </c>
      <c r="B17">
        <v>45</v>
      </c>
      <c r="C17">
        <v>1.2</v>
      </c>
      <c r="D17">
        <v>1</v>
      </c>
      <c r="E17">
        <v>50</v>
      </c>
      <c r="F17" s="1" t="s">
        <v>13</v>
      </c>
      <c r="G17">
        <v>690.99999999999989</v>
      </c>
      <c r="H17">
        <v>180</v>
      </c>
    </row>
    <row r="18" spans="1:8" x14ac:dyDescent="0.3">
      <c r="A18" s="1" t="s">
        <v>11</v>
      </c>
      <c r="B18">
        <v>33</v>
      </c>
      <c r="C18">
        <v>1.3</v>
      </c>
      <c r="D18">
        <v>0.91</v>
      </c>
      <c r="E18">
        <v>50</v>
      </c>
      <c r="F18" s="1" t="s">
        <v>13</v>
      </c>
      <c r="G18">
        <v>418</v>
      </c>
    </row>
    <row r="19" spans="1:8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>
        <v>423</v>
      </c>
    </row>
    <row r="20" spans="1:8" x14ac:dyDescent="0.3">
      <c r="A20" s="1" t="s">
        <v>11</v>
      </c>
      <c r="B20">
        <v>23</v>
      </c>
      <c r="C20">
        <v>1.5</v>
      </c>
      <c r="D20">
        <v>0.74</v>
      </c>
      <c r="E20">
        <v>50</v>
      </c>
      <c r="F20" s="1" t="s">
        <v>13</v>
      </c>
      <c r="G20">
        <v>176</v>
      </c>
    </row>
    <row r="21" spans="1:8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>
        <v>608</v>
      </c>
    </row>
    <row r="22" spans="1:8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>
        <v>118</v>
      </c>
    </row>
    <row r="23" spans="1:8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>
        <v>299</v>
      </c>
    </row>
    <row r="24" spans="1:8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>
        <v>37.000000000000007</v>
      </c>
    </row>
    <row r="25" spans="1:8" x14ac:dyDescent="0.3">
      <c r="A25" s="1" t="s">
        <v>11</v>
      </c>
      <c r="B25">
        <v>33</v>
      </c>
      <c r="C25">
        <v>1.2</v>
      </c>
      <c r="D25">
        <v>0.88</v>
      </c>
      <c r="E25">
        <v>20</v>
      </c>
      <c r="F25" s="1" t="s">
        <v>14</v>
      </c>
      <c r="G25">
        <v>56.999999999999901</v>
      </c>
    </row>
    <row r="26" spans="1:8" x14ac:dyDescent="0.3">
      <c r="A26" s="1" t="s">
        <v>11</v>
      </c>
      <c r="B26">
        <v>65</v>
      </c>
      <c r="C26">
        <v>1.4</v>
      </c>
      <c r="D26">
        <v>0.78</v>
      </c>
      <c r="E26">
        <v>20</v>
      </c>
      <c r="F26" s="1" t="s">
        <v>14</v>
      </c>
      <c r="G26">
        <v>405</v>
      </c>
    </row>
    <row r="27" spans="1:8" x14ac:dyDescent="0.3">
      <c r="A27" s="1" t="s">
        <v>11</v>
      </c>
      <c r="B27">
        <v>68</v>
      </c>
      <c r="C27">
        <v>1.7</v>
      </c>
      <c r="D27">
        <v>0.72</v>
      </c>
      <c r="E27">
        <v>20</v>
      </c>
      <c r="F27" s="1" t="s">
        <v>14</v>
      </c>
      <c r="G27">
        <v>1302</v>
      </c>
      <c r="H27">
        <v>94</v>
      </c>
    </row>
    <row r="28" spans="1:8" x14ac:dyDescent="0.3">
      <c r="A28" s="1" t="s">
        <v>11</v>
      </c>
      <c r="B28">
        <v>53</v>
      </c>
      <c r="C28">
        <v>2</v>
      </c>
      <c r="D28">
        <v>0.55000000000000004</v>
      </c>
      <c r="E28">
        <v>20</v>
      </c>
      <c r="F28" s="1" t="s">
        <v>14</v>
      </c>
      <c r="G28">
        <v>376</v>
      </c>
    </row>
    <row r="29" spans="1:8" x14ac:dyDescent="0.3">
      <c r="A29" s="1" t="s">
        <v>11</v>
      </c>
      <c r="B29">
        <v>60</v>
      </c>
      <c r="C29">
        <v>2.2000000000000002</v>
      </c>
      <c r="D29">
        <v>0.5</v>
      </c>
      <c r="E29">
        <v>20</v>
      </c>
      <c r="F29" s="1" t="s">
        <v>14</v>
      </c>
      <c r="G29">
        <v>487.00000000000011</v>
      </c>
      <c r="H29">
        <v>881</v>
      </c>
    </row>
    <row r="30" spans="1:8" x14ac:dyDescent="0.3">
      <c r="A30" s="1" t="s">
        <v>11</v>
      </c>
      <c r="B30">
        <v>36</v>
      </c>
      <c r="C30">
        <v>2.2999999999999998</v>
      </c>
      <c r="D30">
        <v>0.44</v>
      </c>
      <c r="E30">
        <v>20</v>
      </c>
      <c r="F30" s="1" t="s">
        <v>14</v>
      </c>
      <c r="G30">
        <v>24.999999999999972</v>
      </c>
      <c r="H30">
        <v>129.99999999999989</v>
      </c>
    </row>
    <row r="31" spans="1:8" x14ac:dyDescent="0.3">
      <c r="A31" s="1" t="s">
        <v>11</v>
      </c>
      <c r="B31">
        <v>16</v>
      </c>
      <c r="C31">
        <v>2.5</v>
      </c>
      <c r="D31">
        <v>0.62</v>
      </c>
      <c r="E31">
        <v>20</v>
      </c>
      <c r="F31" s="1" t="s">
        <v>14</v>
      </c>
      <c r="G31">
        <v>844</v>
      </c>
    </row>
    <row r="32" spans="1:8" x14ac:dyDescent="0.3">
      <c r="A32" s="1" t="s">
        <v>11</v>
      </c>
      <c r="B32">
        <v>23</v>
      </c>
      <c r="C32">
        <v>1.2</v>
      </c>
      <c r="D32">
        <v>0.91</v>
      </c>
      <c r="E32">
        <v>30</v>
      </c>
      <c r="F32" s="1" t="s">
        <v>14</v>
      </c>
      <c r="G32">
        <v>143.99999999999989</v>
      </c>
    </row>
    <row r="33" spans="1:8" x14ac:dyDescent="0.3">
      <c r="A33" s="1" t="s">
        <v>11</v>
      </c>
      <c r="B33">
        <v>42</v>
      </c>
      <c r="C33">
        <v>1.3</v>
      </c>
      <c r="D33">
        <v>0.9</v>
      </c>
      <c r="E33">
        <v>30</v>
      </c>
      <c r="F33" s="1" t="s">
        <v>14</v>
      </c>
      <c r="G33">
        <v>558</v>
      </c>
      <c r="H33">
        <v>184</v>
      </c>
    </row>
    <row r="34" spans="1:8" x14ac:dyDescent="0.3">
      <c r="A34" s="1" t="s">
        <v>11</v>
      </c>
      <c r="B34">
        <v>42</v>
      </c>
      <c r="C34">
        <v>1.4</v>
      </c>
      <c r="D34">
        <v>0.9</v>
      </c>
      <c r="E34">
        <v>30</v>
      </c>
      <c r="F34" s="1" t="s">
        <v>14</v>
      </c>
      <c r="G34">
        <v>949</v>
      </c>
    </row>
    <row r="35" spans="1:8" x14ac:dyDescent="0.3">
      <c r="A35" s="1" t="s">
        <v>11</v>
      </c>
      <c r="B35">
        <v>45</v>
      </c>
      <c r="C35">
        <v>1.6</v>
      </c>
      <c r="D35">
        <v>0.82</v>
      </c>
      <c r="E35">
        <v>30</v>
      </c>
      <c r="F35" s="1" t="s">
        <v>14</v>
      </c>
      <c r="G35">
        <v>1238</v>
      </c>
      <c r="H35">
        <v>153</v>
      </c>
    </row>
    <row r="36" spans="1:8" x14ac:dyDescent="0.3">
      <c r="A36" s="1" t="s">
        <v>11</v>
      </c>
      <c r="B36">
        <v>45</v>
      </c>
      <c r="C36">
        <v>1.7</v>
      </c>
      <c r="D36">
        <v>0.73</v>
      </c>
      <c r="E36">
        <v>30</v>
      </c>
      <c r="F36" s="1" t="s">
        <v>14</v>
      </c>
      <c r="G36">
        <v>973</v>
      </c>
      <c r="H36">
        <v>168</v>
      </c>
    </row>
    <row r="37" spans="1:8" x14ac:dyDescent="0.3">
      <c r="A37" s="1" t="s">
        <v>11</v>
      </c>
      <c r="B37">
        <v>42</v>
      </c>
      <c r="C37">
        <v>1.9</v>
      </c>
      <c r="D37">
        <v>0.55000000000000004</v>
      </c>
      <c r="E37">
        <v>30</v>
      </c>
      <c r="F37" s="1" t="s">
        <v>14</v>
      </c>
      <c r="G37">
        <v>47</v>
      </c>
    </row>
    <row r="38" spans="1:8" x14ac:dyDescent="0.3">
      <c r="A38" s="1" t="s">
        <v>11</v>
      </c>
      <c r="B38">
        <v>34</v>
      </c>
      <c r="C38">
        <v>2</v>
      </c>
      <c r="D38">
        <v>0.56000000000000005</v>
      </c>
      <c r="E38">
        <v>30</v>
      </c>
      <c r="F38" s="1" t="s">
        <v>14</v>
      </c>
      <c r="G38">
        <v>302</v>
      </c>
    </row>
    <row r="39" spans="1:8" x14ac:dyDescent="0.3">
      <c r="A39" s="1" t="s">
        <v>11</v>
      </c>
      <c r="B39">
        <v>32</v>
      </c>
      <c r="C39">
        <v>2.2000000000000002</v>
      </c>
      <c r="D39">
        <v>0.56000000000000005</v>
      </c>
      <c r="E39">
        <v>30</v>
      </c>
      <c r="F39" s="1" t="s">
        <v>14</v>
      </c>
      <c r="G39">
        <v>683</v>
      </c>
      <c r="H39">
        <v>743</v>
      </c>
    </row>
    <row r="40" spans="1:8" x14ac:dyDescent="0.3">
      <c r="A40" s="1" t="s">
        <v>11</v>
      </c>
      <c r="B40">
        <v>11</v>
      </c>
      <c r="C40">
        <v>2.4</v>
      </c>
      <c r="D40">
        <v>0.55000000000000004</v>
      </c>
      <c r="E40">
        <v>30</v>
      </c>
      <c r="F40" s="1" t="s">
        <v>14</v>
      </c>
      <c r="G40">
        <v>317</v>
      </c>
    </row>
    <row r="41" spans="1:8" x14ac:dyDescent="0.3">
      <c r="A41" s="1" t="s">
        <v>11</v>
      </c>
      <c r="B41">
        <v>15</v>
      </c>
      <c r="C41">
        <v>1.2</v>
      </c>
      <c r="D41">
        <v>0.93</v>
      </c>
      <c r="E41">
        <v>40</v>
      </c>
      <c r="F41" s="1" t="s">
        <v>14</v>
      </c>
      <c r="G41">
        <v>127.9999999999999</v>
      </c>
    </row>
    <row r="42" spans="1:8" x14ac:dyDescent="0.3">
      <c r="A42" s="1" t="s">
        <v>11</v>
      </c>
      <c r="B42">
        <v>24</v>
      </c>
      <c r="C42">
        <v>1.3</v>
      </c>
      <c r="D42">
        <v>0.96</v>
      </c>
      <c r="E42">
        <v>40</v>
      </c>
      <c r="F42" s="1" t="s">
        <v>14</v>
      </c>
      <c r="G42">
        <v>470</v>
      </c>
      <c r="H42">
        <v>134</v>
      </c>
    </row>
    <row r="43" spans="1:8" x14ac:dyDescent="0.3">
      <c r="A43" s="1" t="s">
        <v>11</v>
      </c>
      <c r="B43">
        <v>25</v>
      </c>
      <c r="C43">
        <v>1.4</v>
      </c>
      <c r="D43">
        <v>0.92</v>
      </c>
      <c r="E43">
        <v>40</v>
      </c>
      <c r="F43" s="1" t="s">
        <v>14</v>
      </c>
      <c r="G43">
        <v>626</v>
      </c>
    </row>
    <row r="44" spans="1:8" x14ac:dyDescent="0.3">
      <c r="A44" s="1" t="s">
        <v>11</v>
      </c>
      <c r="B44">
        <v>28</v>
      </c>
      <c r="C44">
        <v>1.5</v>
      </c>
      <c r="D44">
        <v>0.75</v>
      </c>
      <c r="E44">
        <v>40</v>
      </c>
      <c r="F44" s="1" t="s">
        <v>14</v>
      </c>
      <c r="G44">
        <v>243</v>
      </c>
    </row>
    <row r="45" spans="1:8" x14ac:dyDescent="0.3">
      <c r="A45" s="1" t="s">
        <v>11</v>
      </c>
      <c r="B45">
        <v>24</v>
      </c>
      <c r="C45">
        <v>1.6</v>
      </c>
      <c r="D45">
        <v>0.96</v>
      </c>
      <c r="E45">
        <v>40</v>
      </c>
      <c r="F45" s="1" t="s">
        <v>14</v>
      </c>
      <c r="G45">
        <v>1167</v>
      </c>
    </row>
    <row r="46" spans="1:8" x14ac:dyDescent="0.3">
      <c r="A46" s="1" t="s">
        <v>11</v>
      </c>
      <c r="B46">
        <v>18</v>
      </c>
      <c r="C46">
        <v>1.7</v>
      </c>
      <c r="D46">
        <v>0.94</v>
      </c>
      <c r="E46">
        <v>40</v>
      </c>
      <c r="F46" s="1" t="s">
        <v>14</v>
      </c>
      <c r="G46">
        <v>1029</v>
      </c>
    </row>
    <row r="47" spans="1:8" x14ac:dyDescent="0.3">
      <c r="A47" s="1" t="s">
        <v>11</v>
      </c>
      <c r="B47">
        <v>12</v>
      </c>
      <c r="C47">
        <v>2</v>
      </c>
      <c r="D47">
        <v>0.57999999999999996</v>
      </c>
      <c r="E47">
        <v>40</v>
      </c>
      <c r="F47" s="1" t="s">
        <v>14</v>
      </c>
      <c r="G47">
        <v>164</v>
      </c>
    </row>
    <row r="48" spans="1:8" x14ac:dyDescent="0.3">
      <c r="A48" s="1" t="s">
        <v>11</v>
      </c>
      <c r="B48">
        <v>14</v>
      </c>
      <c r="C48">
        <v>2.2000000000000002</v>
      </c>
      <c r="D48">
        <v>0.79</v>
      </c>
      <c r="E48">
        <v>40</v>
      </c>
      <c r="F48" s="1" t="s">
        <v>14</v>
      </c>
      <c r="G48">
        <v>965</v>
      </c>
    </row>
    <row r="49" spans="1:8" x14ac:dyDescent="0.3">
      <c r="A49" s="1" t="s">
        <v>11</v>
      </c>
      <c r="B49">
        <v>12</v>
      </c>
      <c r="C49">
        <v>2.2999999999999998</v>
      </c>
      <c r="D49">
        <v>0.57999999999999996</v>
      </c>
      <c r="E49">
        <v>40</v>
      </c>
      <c r="F49" s="1" t="s">
        <v>14</v>
      </c>
      <c r="G49">
        <v>395</v>
      </c>
    </row>
    <row r="50" spans="1:8" x14ac:dyDescent="0.3">
      <c r="A50" s="1" t="s">
        <v>11</v>
      </c>
      <c r="B50">
        <v>12</v>
      </c>
      <c r="C50">
        <v>1.3</v>
      </c>
      <c r="D50">
        <v>1</v>
      </c>
      <c r="E50">
        <v>50</v>
      </c>
      <c r="F50" s="1" t="s">
        <v>14</v>
      </c>
      <c r="G50">
        <v>290</v>
      </c>
    </row>
    <row r="51" spans="1:8" x14ac:dyDescent="0.3">
      <c r="A51" s="1" t="s">
        <v>11</v>
      </c>
      <c r="B51">
        <v>11</v>
      </c>
      <c r="C51">
        <v>1.5</v>
      </c>
      <c r="D51">
        <v>1</v>
      </c>
      <c r="E51">
        <v>50</v>
      </c>
      <c r="F51" s="1" t="s">
        <v>14</v>
      </c>
      <c r="G51">
        <v>480</v>
      </c>
    </row>
    <row r="52" spans="1:8" x14ac:dyDescent="0.3">
      <c r="A52" s="1" t="s">
        <v>11</v>
      </c>
      <c r="B52">
        <v>13</v>
      </c>
      <c r="C52">
        <v>1.6</v>
      </c>
      <c r="D52">
        <v>0.92</v>
      </c>
      <c r="E52">
        <v>50</v>
      </c>
      <c r="F52" s="1" t="s">
        <v>14</v>
      </c>
      <c r="G52">
        <v>564</v>
      </c>
    </row>
    <row r="53" spans="1:8" x14ac:dyDescent="0.3">
      <c r="A53" s="1" t="s">
        <v>12</v>
      </c>
      <c r="B53">
        <v>133</v>
      </c>
      <c r="C53">
        <v>1.8</v>
      </c>
      <c r="D53">
        <v>0.59</v>
      </c>
      <c r="E53">
        <v>20</v>
      </c>
      <c r="F53" s="1" t="s">
        <v>13</v>
      </c>
      <c r="G53">
        <v>342</v>
      </c>
    </row>
    <row r="54" spans="1:8" x14ac:dyDescent="0.3">
      <c r="A54" s="1" t="s">
        <v>12</v>
      </c>
      <c r="B54">
        <v>466</v>
      </c>
      <c r="C54">
        <v>1.2</v>
      </c>
      <c r="D54">
        <v>0.86</v>
      </c>
      <c r="E54">
        <v>30</v>
      </c>
      <c r="F54" s="1" t="s">
        <v>13</v>
      </c>
      <c r="G54">
        <v>19.999999999999201</v>
      </c>
    </row>
    <row r="55" spans="1:8" x14ac:dyDescent="0.3">
      <c r="A55" s="1" t="s">
        <v>12</v>
      </c>
      <c r="B55">
        <v>379</v>
      </c>
      <c r="C55">
        <v>1.5</v>
      </c>
      <c r="D55">
        <v>0.7</v>
      </c>
      <c r="E55">
        <v>30</v>
      </c>
      <c r="F55" s="1" t="s">
        <v>13</v>
      </c>
      <c r="G55">
        <v>785</v>
      </c>
      <c r="H55">
        <v>20</v>
      </c>
    </row>
    <row r="56" spans="1:8" x14ac:dyDescent="0.3">
      <c r="A56" s="1" t="s">
        <v>12</v>
      </c>
      <c r="B56">
        <v>108</v>
      </c>
      <c r="C56">
        <v>1.8</v>
      </c>
      <c r="D56">
        <v>0.56999999999999995</v>
      </c>
      <c r="E56">
        <v>30</v>
      </c>
      <c r="F56" s="1" t="s">
        <v>13</v>
      </c>
      <c r="G56">
        <v>52</v>
      </c>
    </row>
    <row r="57" spans="1:8" x14ac:dyDescent="0.3">
      <c r="A57" s="1" t="s">
        <v>12</v>
      </c>
      <c r="B57">
        <v>194</v>
      </c>
      <c r="C57">
        <v>1.1000000000000001</v>
      </c>
      <c r="D57">
        <v>0.96</v>
      </c>
      <c r="E57">
        <v>40</v>
      </c>
      <c r="F57" s="1" t="s">
        <v>13</v>
      </c>
      <c r="G57">
        <v>224.00000000000051</v>
      </c>
    </row>
    <row r="58" spans="1:8" x14ac:dyDescent="0.3">
      <c r="A58" s="1" t="s">
        <v>12</v>
      </c>
      <c r="B58">
        <v>331</v>
      </c>
      <c r="C58">
        <v>1.2</v>
      </c>
      <c r="D58">
        <v>0.89</v>
      </c>
      <c r="E58">
        <v>40</v>
      </c>
      <c r="F58" s="1" t="s">
        <v>13</v>
      </c>
      <c r="G58">
        <v>915.9999999999992</v>
      </c>
    </row>
    <row r="59" spans="1:8" x14ac:dyDescent="0.3">
      <c r="A59" s="1" t="s">
        <v>12</v>
      </c>
      <c r="B59">
        <v>307</v>
      </c>
      <c r="C59">
        <v>1.3</v>
      </c>
      <c r="D59">
        <v>0.86</v>
      </c>
      <c r="E59">
        <v>40</v>
      </c>
      <c r="F59" s="1" t="s">
        <v>13</v>
      </c>
      <c r="G59">
        <v>2297</v>
      </c>
      <c r="H59">
        <v>351</v>
      </c>
    </row>
    <row r="60" spans="1:8" x14ac:dyDescent="0.3">
      <c r="A60" s="1" t="s">
        <v>12</v>
      </c>
      <c r="B60">
        <v>231</v>
      </c>
      <c r="C60">
        <v>1.5</v>
      </c>
      <c r="D60">
        <v>0.76</v>
      </c>
      <c r="E60">
        <v>40</v>
      </c>
      <c r="F60" s="1" t="s">
        <v>13</v>
      </c>
      <c r="G60">
        <v>2393</v>
      </c>
      <c r="H60">
        <v>242</v>
      </c>
    </row>
    <row r="61" spans="1:8" x14ac:dyDescent="0.3">
      <c r="A61" s="1" t="s">
        <v>12</v>
      </c>
      <c r="B61">
        <v>122</v>
      </c>
      <c r="C61">
        <v>1.7</v>
      </c>
      <c r="D61">
        <v>0.64</v>
      </c>
      <c r="E61">
        <v>40</v>
      </c>
      <c r="F61" s="1" t="s">
        <v>13</v>
      </c>
      <c r="G61">
        <v>662</v>
      </c>
    </row>
    <row r="62" spans="1:8" x14ac:dyDescent="0.3">
      <c r="A62" s="1" t="s">
        <v>12</v>
      </c>
      <c r="B62">
        <v>74</v>
      </c>
      <c r="C62">
        <v>1.8</v>
      </c>
      <c r="D62">
        <v>0.64</v>
      </c>
      <c r="E62">
        <v>40</v>
      </c>
      <c r="F62" s="1" t="s">
        <v>13</v>
      </c>
      <c r="G62">
        <v>803</v>
      </c>
    </row>
    <row r="63" spans="1:8" x14ac:dyDescent="0.3">
      <c r="A63" s="1" t="s">
        <v>12</v>
      </c>
      <c r="B63">
        <v>26</v>
      </c>
      <c r="C63">
        <v>1.9</v>
      </c>
      <c r="D63">
        <v>0.57999999999999996</v>
      </c>
      <c r="E63">
        <v>40</v>
      </c>
      <c r="F63" s="1" t="s">
        <v>13</v>
      </c>
      <c r="G63">
        <v>180</v>
      </c>
    </row>
    <row r="64" spans="1:8" x14ac:dyDescent="0.3">
      <c r="A64" s="1" t="s">
        <v>12</v>
      </c>
      <c r="B64">
        <v>139</v>
      </c>
      <c r="C64">
        <v>1.1000000000000001</v>
      </c>
      <c r="D64">
        <v>0.98</v>
      </c>
      <c r="E64">
        <v>50</v>
      </c>
      <c r="F64" s="1" t="s">
        <v>13</v>
      </c>
      <c r="G64">
        <v>458.0000000000004</v>
      </c>
    </row>
    <row r="65" spans="1:8" x14ac:dyDescent="0.3">
      <c r="A65" s="1" t="s">
        <v>12</v>
      </c>
      <c r="B65">
        <v>207</v>
      </c>
      <c r="C65">
        <v>1.2</v>
      </c>
      <c r="D65">
        <v>0.94</v>
      </c>
      <c r="E65">
        <v>50</v>
      </c>
      <c r="F65" s="1" t="s">
        <v>13</v>
      </c>
      <c r="G65">
        <v>1684</v>
      </c>
      <c r="H65">
        <v>215.9999999999998</v>
      </c>
    </row>
    <row r="66" spans="1:8" x14ac:dyDescent="0.3">
      <c r="A66" s="1" t="s">
        <v>12</v>
      </c>
      <c r="B66">
        <v>192</v>
      </c>
      <c r="C66">
        <v>1.3</v>
      </c>
      <c r="D66">
        <v>0.89</v>
      </c>
      <c r="E66">
        <v>50</v>
      </c>
      <c r="F66" s="1" t="s">
        <v>13</v>
      </c>
      <c r="G66">
        <v>2016</v>
      </c>
      <c r="H66">
        <v>636</v>
      </c>
    </row>
    <row r="67" spans="1:8" x14ac:dyDescent="0.3">
      <c r="A67" s="1" t="s">
        <v>12</v>
      </c>
      <c r="B67">
        <v>167</v>
      </c>
      <c r="C67">
        <v>1.4</v>
      </c>
      <c r="D67">
        <v>0.81</v>
      </c>
      <c r="E67">
        <v>50</v>
      </c>
      <c r="F67" s="1" t="s">
        <v>13</v>
      </c>
      <c r="G67">
        <v>1567</v>
      </c>
      <c r="H67">
        <v>98</v>
      </c>
    </row>
    <row r="68" spans="1:8" x14ac:dyDescent="0.3">
      <c r="A68" s="1" t="s">
        <v>12</v>
      </c>
      <c r="B68">
        <v>107</v>
      </c>
      <c r="C68">
        <v>1.5</v>
      </c>
      <c r="D68">
        <v>0.79</v>
      </c>
      <c r="E68">
        <v>50</v>
      </c>
      <c r="F68" s="1" t="s">
        <v>13</v>
      </c>
      <c r="G68">
        <v>1525</v>
      </c>
      <c r="H68">
        <v>134</v>
      </c>
    </row>
    <row r="69" spans="1:8" x14ac:dyDescent="0.3">
      <c r="A69" s="1" t="s">
        <v>12</v>
      </c>
      <c r="B69">
        <v>49</v>
      </c>
      <c r="C69">
        <v>1.7</v>
      </c>
      <c r="D69">
        <v>0.61</v>
      </c>
      <c r="E69">
        <v>50</v>
      </c>
      <c r="F69" s="1" t="s">
        <v>13</v>
      </c>
      <c r="G69">
        <v>33</v>
      </c>
    </row>
    <row r="70" spans="1:8" x14ac:dyDescent="0.3">
      <c r="A70" s="1" t="s">
        <v>12</v>
      </c>
      <c r="B70">
        <v>32</v>
      </c>
      <c r="C70">
        <v>1.8</v>
      </c>
      <c r="D70">
        <v>0.72</v>
      </c>
      <c r="E70">
        <v>50</v>
      </c>
      <c r="F70" s="1" t="s">
        <v>13</v>
      </c>
      <c r="G70">
        <v>806</v>
      </c>
    </row>
    <row r="71" spans="1:8" x14ac:dyDescent="0.3">
      <c r="A71" s="1" t="s">
        <v>12</v>
      </c>
      <c r="B71">
        <v>93</v>
      </c>
      <c r="C71">
        <v>1.1000000000000001</v>
      </c>
      <c r="D71">
        <v>0.99</v>
      </c>
      <c r="E71">
        <v>60</v>
      </c>
      <c r="F71" s="1" t="s">
        <v>13</v>
      </c>
      <c r="G71">
        <v>420.00000000000023</v>
      </c>
    </row>
    <row r="72" spans="1:8" x14ac:dyDescent="0.3">
      <c r="A72" s="1" t="s">
        <v>12</v>
      </c>
      <c r="B72">
        <v>114</v>
      </c>
      <c r="C72">
        <v>1.2</v>
      </c>
      <c r="D72">
        <v>0.96</v>
      </c>
      <c r="E72">
        <v>60</v>
      </c>
      <c r="F72" s="1" t="s">
        <v>13</v>
      </c>
      <c r="G72">
        <v>1296</v>
      </c>
      <c r="H72">
        <v>333.99999999999989</v>
      </c>
    </row>
    <row r="73" spans="1:8" x14ac:dyDescent="0.3">
      <c r="A73" s="1" t="s">
        <v>12</v>
      </c>
      <c r="B73">
        <v>110</v>
      </c>
      <c r="C73">
        <v>1.3</v>
      </c>
      <c r="D73">
        <v>0.92</v>
      </c>
      <c r="E73">
        <v>60</v>
      </c>
      <c r="F73" s="1" t="s">
        <v>13</v>
      </c>
      <c r="G73">
        <v>1616</v>
      </c>
      <c r="H73">
        <v>272</v>
      </c>
    </row>
    <row r="74" spans="1:8" x14ac:dyDescent="0.3">
      <c r="A74" s="1" t="s">
        <v>12</v>
      </c>
      <c r="B74">
        <v>70</v>
      </c>
      <c r="C74">
        <v>1.4</v>
      </c>
      <c r="D74">
        <v>0.84</v>
      </c>
      <c r="E74">
        <v>60</v>
      </c>
      <c r="F74" s="1" t="s">
        <v>13</v>
      </c>
      <c r="G74">
        <v>983</v>
      </c>
      <c r="H74">
        <v>198</v>
      </c>
    </row>
    <row r="75" spans="1:8" x14ac:dyDescent="0.3">
      <c r="A75" s="1" t="s">
        <v>12</v>
      </c>
      <c r="B75">
        <v>47</v>
      </c>
      <c r="C75">
        <v>1.5</v>
      </c>
      <c r="D75">
        <v>0.89</v>
      </c>
      <c r="E75">
        <v>60</v>
      </c>
      <c r="F75" s="1" t="s">
        <v>13</v>
      </c>
      <c r="G75">
        <v>1407</v>
      </c>
    </row>
    <row r="76" spans="1:8" x14ac:dyDescent="0.3">
      <c r="A76" s="1" t="s">
        <v>12</v>
      </c>
      <c r="B76">
        <v>21</v>
      </c>
      <c r="C76">
        <v>1.7</v>
      </c>
      <c r="D76">
        <v>0.67</v>
      </c>
      <c r="E76">
        <v>60</v>
      </c>
      <c r="F76" s="1" t="s">
        <v>13</v>
      </c>
      <c r="G76">
        <v>202</v>
      </c>
    </row>
    <row r="77" spans="1:8" x14ac:dyDescent="0.3">
      <c r="A77" s="1" t="s">
        <v>12</v>
      </c>
      <c r="B77">
        <v>14</v>
      </c>
      <c r="C77">
        <v>1.8</v>
      </c>
      <c r="D77">
        <v>0.71</v>
      </c>
      <c r="E77">
        <v>60</v>
      </c>
      <c r="F77" s="1" t="s">
        <v>13</v>
      </c>
      <c r="G77">
        <v>324</v>
      </c>
    </row>
    <row r="78" spans="1:8" x14ac:dyDescent="0.3">
      <c r="A78" s="1" t="s">
        <v>12</v>
      </c>
      <c r="B78">
        <v>56</v>
      </c>
      <c r="C78">
        <v>1.1000000000000001</v>
      </c>
      <c r="D78">
        <v>1</v>
      </c>
      <c r="E78">
        <v>70</v>
      </c>
      <c r="F78" s="1" t="s">
        <v>13</v>
      </c>
      <c r="G78">
        <v>300.00000000000011</v>
      </c>
      <c r="H78">
        <v>55.000000000000007</v>
      </c>
    </row>
    <row r="79" spans="1:8" x14ac:dyDescent="0.3">
      <c r="A79" s="1" t="s">
        <v>12</v>
      </c>
      <c r="B79">
        <v>52</v>
      </c>
      <c r="C79">
        <v>1.2</v>
      </c>
      <c r="D79">
        <v>0.92</v>
      </c>
      <c r="E79">
        <v>70</v>
      </c>
      <c r="F79" s="1" t="s">
        <v>13</v>
      </c>
      <c r="G79">
        <v>316.99999999999989</v>
      </c>
    </row>
    <row r="80" spans="1:8" x14ac:dyDescent="0.3">
      <c r="A80" s="1" t="s">
        <v>12</v>
      </c>
      <c r="B80">
        <v>49</v>
      </c>
      <c r="C80">
        <v>1.3</v>
      </c>
      <c r="D80">
        <v>0.88</v>
      </c>
      <c r="E80">
        <v>70</v>
      </c>
      <c r="F80" s="1" t="s">
        <v>13</v>
      </c>
      <c r="G80">
        <v>458</v>
      </c>
      <c r="H80">
        <v>132</v>
      </c>
    </row>
    <row r="81" spans="1:8" x14ac:dyDescent="0.3">
      <c r="A81" s="1" t="s">
        <v>12</v>
      </c>
      <c r="B81">
        <v>31</v>
      </c>
      <c r="C81">
        <v>1.4</v>
      </c>
      <c r="D81">
        <v>0.87</v>
      </c>
      <c r="E81">
        <v>70</v>
      </c>
      <c r="F81" s="1" t="s">
        <v>13</v>
      </c>
      <c r="G81">
        <v>541</v>
      </c>
    </row>
    <row r="82" spans="1:8" x14ac:dyDescent="0.3">
      <c r="A82" s="1" t="s">
        <v>12</v>
      </c>
      <c r="B82">
        <v>19</v>
      </c>
      <c r="C82">
        <v>1.5</v>
      </c>
      <c r="D82">
        <v>0.95</v>
      </c>
      <c r="E82">
        <v>70</v>
      </c>
      <c r="F82" s="1" t="s">
        <v>13</v>
      </c>
      <c r="G82">
        <v>712</v>
      </c>
    </row>
    <row r="83" spans="1:8" x14ac:dyDescent="0.3">
      <c r="A83" s="1" t="s">
        <v>12</v>
      </c>
      <c r="B83">
        <v>30</v>
      </c>
      <c r="C83">
        <v>1.1000000000000001</v>
      </c>
      <c r="D83">
        <v>1</v>
      </c>
      <c r="E83">
        <v>80</v>
      </c>
      <c r="F83" s="1" t="s">
        <v>13</v>
      </c>
      <c r="G83">
        <v>177.00000000000011</v>
      </c>
    </row>
    <row r="84" spans="1:8" x14ac:dyDescent="0.3">
      <c r="A84" s="1" t="s">
        <v>12</v>
      </c>
      <c r="B84">
        <v>18</v>
      </c>
      <c r="C84">
        <v>1.2</v>
      </c>
      <c r="D84">
        <v>1</v>
      </c>
      <c r="E84">
        <v>80</v>
      </c>
      <c r="F84" s="1" t="s">
        <v>13</v>
      </c>
      <c r="G84">
        <v>241</v>
      </c>
    </row>
    <row r="85" spans="1:8" x14ac:dyDescent="0.3">
      <c r="A85" s="1" t="s">
        <v>12</v>
      </c>
      <c r="B85">
        <v>17</v>
      </c>
      <c r="C85">
        <v>1.3</v>
      </c>
      <c r="D85">
        <v>0.88</v>
      </c>
      <c r="E85">
        <v>80</v>
      </c>
      <c r="F85" s="1" t="s">
        <v>13</v>
      </c>
      <c r="G85">
        <v>172</v>
      </c>
    </row>
    <row r="86" spans="1:8" x14ac:dyDescent="0.3">
      <c r="A86" s="1" t="s">
        <v>12</v>
      </c>
      <c r="B86">
        <v>58</v>
      </c>
      <c r="C86">
        <v>1.2</v>
      </c>
      <c r="D86">
        <v>0.86</v>
      </c>
      <c r="E86">
        <v>20</v>
      </c>
      <c r="F86" s="1" t="s">
        <v>14</v>
      </c>
      <c r="G86">
        <v>21.99999999999989</v>
      </c>
      <c r="H86">
        <v>58.999999999999957</v>
      </c>
    </row>
    <row r="87" spans="1:8" x14ac:dyDescent="0.3">
      <c r="A87" s="1" t="s">
        <v>12</v>
      </c>
      <c r="B87">
        <v>216</v>
      </c>
      <c r="C87">
        <v>2.1</v>
      </c>
      <c r="D87">
        <v>0.56000000000000005</v>
      </c>
      <c r="E87">
        <v>20</v>
      </c>
      <c r="F87" s="1" t="s">
        <v>14</v>
      </c>
      <c r="G87">
        <v>3087.9999999999991</v>
      </c>
      <c r="H87">
        <v>387.99999999999989</v>
      </c>
    </row>
    <row r="88" spans="1:8" x14ac:dyDescent="0.3">
      <c r="A88" s="1" t="s">
        <v>12</v>
      </c>
      <c r="B88">
        <v>161</v>
      </c>
      <c r="C88">
        <v>2.2999999999999998</v>
      </c>
      <c r="D88">
        <v>0.46</v>
      </c>
      <c r="E88">
        <v>20</v>
      </c>
      <c r="F88" s="1" t="s">
        <v>14</v>
      </c>
      <c r="G88">
        <v>599</v>
      </c>
      <c r="H88">
        <v>410</v>
      </c>
    </row>
    <row r="89" spans="1:8" x14ac:dyDescent="0.3">
      <c r="A89" s="1" t="s">
        <v>12</v>
      </c>
      <c r="B89">
        <v>100</v>
      </c>
      <c r="C89">
        <v>2.5</v>
      </c>
      <c r="D89">
        <v>0.41</v>
      </c>
      <c r="E89">
        <v>20</v>
      </c>
      <c r="F89" s="1" t="s">
        <v>14</v>
      </c>
      <c r="G89">
        <v>31.000000000000309</v>
      </c>
    </row>
    <row r="90" spans="1:8" x14ac:dyDescent="0.3">
      <c r="A90" s="1" t="s">
        <v>12</v>
      </c>
      <c r="B90">
        <v>84</v>
      </c>
      <c r="C90">
        <v>2.6</v>
      </c>
      <c r="D90">
        <v>0.48</v>
      </c>
      <c r="E90">
        <v>20</v>
      </c>
      <c r="F90" s="1" t="s">
        <v>14</v>
      </c>
      <c r="G90">
        <v>1825</v>
      </c>
      <c r="H90">
        <v>154</v>
      </c>
    </row>
    <row r="91" spans="1:8" x14ac:dyDescent="0.3">
      <c r="A91" s="1" t="s">
        <v>12</v>
      </c>
      <c r="B91">
        <v>25</v>
      </c>
      <c r="C91">
        <v>3.2</v>
      </c>
      <c r="D91">
        <v>0.44</v>
      </c>
      <c r="E91">
        <v>20</v>
      </c>
      <c r="F91" s="1" t="s">
        <v>14</v>
      </c>
      <c r="G91">
        <v>979</v>
      </c>
    </row>
    <row r="92" spans="1:8" x14ac:dyDescent="0.3">
      <c r="A92" s="1" t="s">
        <v>12</v>
      </c>
      <c r="B92">
        <v>55</v>
      </c>
      <c r="C92">
        <v>1.2</v>
      </c>
      <c r="D92">
        <v>0.89</v>
      </c>
      <c r="E92">
        <v>30</v>
      </c>
      <c r="F92" s="1" t="s">
        <v>14</v>
      </c>
      <c r="G92">
        <v>203.9999999999998</v>
      </c>
      <c r="H92">
        <v>58.999999999999957</v>
      </c>
    </row>
    <row r="93" spans="1:8" x14ac:dyDescent="0.3">
      <c r="A93" s="1" t="s">
        <v>12</v>
      </c>
      <c r="B93">
        <v>101</v>
      </c>
      <c r="C93">
        <v>1.3</v>
      </c>
      <c r="D93">
        <v>0.81</v>
      </c>
      <c r="E93">
        <v>30</v>
      </c>
      <c r="F93" s="1" t="s">
        <v>14</v>
      </c>
      <c r="G93">
        <v>189</v>
      </c>
      <c r="H93">
        <v>87</v>
      </c>
    </row>
    <row r="94" spans="1:8" x14ac:dyDescent="0.3">
      <c r="A94" s="1" t="s">
        <v>12</v>
      </c>
      <c r="B94">
        <v>161</v>
      </c>
      <c r="C94">
        <v>1.4</v>
      </c>
      <c r="D94">
        <v>0.75</v>
      </c>
      <c r="E94">
        <v>30</v>
      </c>
      <c r="F94" s="1" t="s">
        <v>14</v>
      </c>
      <c r="G94">
        <v>274</v>
      </c>
    </row>
    <row r="95" spans="1:8" x14ac:dyDescent="0.3">
      <c r="A95" s="1" t="s">
        <v>12</v>
      </c>
      <c r="B95">
        <v>192</v>
      </c>
      <c r="C95">
        <v>1.6</v>
      </c>
      <c r="D95">
        <v>0.67</v>
      </c>
      <c r="E95">
        <v>30</v>
      </c>
      <c r="F95" s="1" t="s">
        <v>14</v>
      </c>
      <c r="G95">
        <v>848</v>
      </c>
    </row>
    <row r="96" spans="1:8" x14ac:dyDescent="0.3">
      <c r="A96" s="1" t="s">
        <v>12</v>
      </c>
      <c r="B96">
        <v>196</v>
      </c>
      <c r="C96">
        <v>1.7</v>
      </c>
      <c r="D96">
        <v>0.62</v>
      </c>
      <c r="E96">
        <v>30</v>
      </c>
      <c r="F96" s="1" t="s">
        <v>14</v>
      </c>
      <c r="G96">
        <v>592</v>
      </c>
      <c r="H96">
        <v>308</v>
      </c>
    </row>
    <row r="97" spans="1:8" x14ac:dyDescent="0.3">
      <c r="A97" s="1" t="s">
        <v>12</v>
      </c>
      <c r="B97">
        <v>141</v>
      </c>
      <c r="C97">
        <v>1.8</v>
      </c>
      <c r="D97">
        <v>0.6</v>
      </c>
      <c r="E97">
        <v>30</v>
      </c>
      <c r="F97" s="1" t="s">
        <v>14</v>
      </c>
      <c r="G97">
        <v>846</v>
      </c>
      <c r="H97">
        <v>223</v>
      </c>
    </row>
    <row r="98" spans="1:8" x14ac:dyDescent="0.3">
      <c r="A98" s="1" t="s">
        <v>12</v>
      </c>
      <c r="B98">
        <v>153</v>
      </c>
      <c r="C98">
        <v>1.9</v>
      </c>
      <c r="D98">
        <v>0.56000000000000005</v>
      </c>
      <c r="E98">
        <v>30</v>
      </c>
      <c r="F98" s="1" t="s">
        <v>14</v>
      </c>
      <c r="G98">
        <v>458</v>
      </c>
      <c r="H98">
        <v>882</v>
      </c>
    </row>
    <row r="99" spans="1:8" x14ac:dyDescent="0.3">
      <c r="A99" s="1" t="s">
        <v>12</v>
      </c>
      <c r="B99">
        <v>127</v>
      </c>
      <c r="C99">
        <v>2</v>
      </c>
      <c r="D99">
        <v>0.51</v>
      </c>
      <c r="E99">
        <v>30</v>
      </c>
      <c r="F99" s="1" t="s">
        <v>14</v>
      </c>
      <c r="G99">
        <v>52</v>
      </c>
      <c r="H99">
        <v>254</v>
      </c>
    </row>
    <row r="100" spans="1:8" x14ac:dyDescent="0.3">
      <c r="A100" s="1" t="s">
        <v>12</v>
      </c>
      <c r="B100">
        <v>171</v>
      </c>
      <c r="C100">
        <v>2.1</v>
      </c>
      <c r="D100">
        <v>0.59</v>
      </c>
      <c r="E100">
        <v>30</v>
      </c>
      <c r="F100" s="1" t="s">
        <v>14</v>
      </c>
      <c r="G100">
        <v>3682.9999999999991</v>
      </c>
      <c r="H100">
        <v>581.99999999999989</v>
      </c>
    </row>
    <row r="101" spans="1:8" x14ac:dyDescent="0.3">
      <c r="A101" s="1" t="s">
        <v>12</v>
      </c>
      <c r="B101">
        <v>131</v>
      </c>
      <c r="C101">
        <v>2.2999999999999998</v>
      </c>
      <c r="D101">
        <v>0.5</v>
      </c>
      <c r="E101">
        <v>30</v>
      </c>
      <c r="F101" s="1" t="s">
        <v>14</v>
      </c>
      <c r="G101">
        <v>1577</v>
      </c>
      <c r="H101">
        <v>357.99999999999989</v>
      </c>
    </row>
    <row r="102" spans="1:8" x14ac:dyDescent="0.3">
      <c r="A102" s="1" t="s">
        <v>12</v>
      </c>
      <c r="B102">
        <v>78</v>
      </c>
      <c r="C102">
        <v>2.5</v>
      </c>
      <c r="D102">
        <v>0.45</v>
      </c>
      <c r="E102">
        <v>30</v>
      </c>
      <c r="F102" s="1" t="s">
        <v>14</v>
      </c>
      <c r="G102">
        <v>753.00000000000011</v>
      </c>
    </row>
    <row r="103" spans="1:8" x14ac:dyDescent="0.3">
      <c r="A103" s="1" t="s">
        <v>12</v>
      </c>
      <c r="B103">
        <v>65</v>
      </c>
      <c r="C103">
        <v>2.6</v>
      </c>
      <c r="D103">
        <v>0.48</v>
      </c>
      <c r="E103">
        <v>30</v>
      </c>
      <c r="F103" s="1" t="s">
        <v>14</v>
      </c>
      <c r="G103">
        <v>1415</v>
      </c>
    </row>
    <row r="104" spans="1:8" x14ac:dyDescent="0.3">
      <c r="A104" s="1" t="s">
        <v>12</v>
      </c>
      <c r="B104">
        <v>18</v>
      </c>
      <c r="C104">
        <v>3.2</v>
      </c>
      <c r="D104">
        <v>0.61</v>
      </c>
      <c r="E104">
        <v>30</v>
      </c>
      <c r="F104" s="1" t="s">
        <v>14</v>
      </c>
      <c r="G104">
        <v>1679</v>
      </c>
    </row>
    <row r="105" spans="1:8" x14ac:dyDescent="0.3">
      <c r="A105" s="1" t="s">
        <v>12</v>
      </c>
      <c r="B105">
        <v>48</v>
      </c>
      <c r="C105">
        <v>1.2</v>
      </c>
      <c r="D105">
        <v>0.94</v>
      </c>
      <c r="E105">
        <v>40</v>
      </c>
      <c r="F105" s="1" t="s">
        <v>14</v>
      </c>
      <c r="G105">
        <v>443.99999999999977</v>
      </c>
      <c r="H105">
        <v>58.999999999999957</v>
      </c>
    </row>
    <row r="106" spans="1:8" x14ac:dyDescent="0.3">
      <c r="A106" s="1" t="s">
        <v>12</v>
      </c>
      <c r="B106">
        <v>68</v>
      </c>
      <c r="C106">
        <v>1.3</v>
      </c>
      <c r="D106">
        <v>0.91</v>
      </c>
      <c r="E106">
        <v>40</v>
      </c>
      <c r="F106" s="1" t="s">
        <v>14</v>
      </c>
      <c r="G106">
        <v>973</v>
      </c>
      <c r="H106">
        <v>138</v>
      </c>
    </row>
    <row r="107" spans="1:8" x14ac:dyDescent="0.3">
      <c r="A107" s="1" t="s">
        <v>12</v>
      </c>
      <c r="B107">
        <v>103</v>
      </c>
      <c r="C107">
        <v>1.4</v>
      </c>
      <c r="D107">
        <v>0.84</v>
      </c>
      <c r="E107">
        <v>40</v>
      </c>
      <c r="F107" s="1" t="s">
        <v>14</v>
      </c>
      <c r="G107">
        <v>1462</v>
      </c>
      <c r="H107">
        <v>135</v>
      </c>
    </row>
    <row r="108" spans="1:8" x14ac:dyDescent="0.3">
      <c r="A108" s="1" t="s">
        <v>12</v>
      </c>
      <c r="B108">
        <v>93</v>
      </c>
      <c r="C108">
        <v>1.5</v>
      </c>
      <c r="D108">
        <v>0.76</v>
      </c>
      <c r="E108">
        <v>40</v>
      </c>
      <c r="F108" s="1" t="s">
        <v>14</v>
      </c>
      <c r="G108">
        <v>1025</v>
      </c>
    </row>
    <row r="109" spans="1:8" x14ac:dyDescent="0.3">
      <c r="A109" s="1" t="s">
        <v>12</v>
      </c>
      <c r="B109">
        <v>116</v>
      </c>
      <c r="C109">
        <v>1.6</v>
      </c>
      <c r="D109">
        <v>0.7</v>
      </c>
      <c r="E109">
        <v>40</v>
      </c>
      <c r="F109" s="1" t="s">
        <v>14</v>
      </c>
      <c r="G109">
        <v>981</v>
      </c>
      <c r="H109">
        <v>45</v>
      </c>
    </row>
    <row r="110" spans="1:8" x14ac:dyDescent="0.3">
      <c r="A110" s="1" t="s">
        <v>12</v>
      </c>
      <c r="B110">
        <v>119</v>
      </c>
      <c r="C110">
        <v>1.7</v>
      </c>
      <c r="D110">
        <v>0.74</v>
      </c>
      <c r="E110">
        <v>40</v>
      </c>
      <c r="F110" s="1" t="s">
        <v>14</v>
      </c>
      <c r="G110">
        <v>2652</v>
      </c>
      <c r="H110">
        <v>613</v>
      </c>
    </row>
    <row r="111" spans="1:8" x14ac:dyDescent="0.3">
      <c r="A111" s="1" t="s">
        <v>12</v>
      </c>
      <c r="B111">
        <v>88</v>
      </c>
      <c r="C111">
        <v>1.8</v>
      </c>
      <c r="D111">
        <v>0.65</v>
      </c>
      <c r="E111">
        <v>40</v>
      </c>
      <c r="F111" s="1" t="s">
        <v>14</v>
      </c>
      <c r="G111">
        <v>1225</v>
      </c>
      <c r="H111">
        <v>579</v>
      </c>
    </row>
    <row r="112" spans="1:8" x14ac:dyDescent="0.3">
      <c r="A112" s="1" t="s">
        <v>12</v>
      </c>
      <c r="B112">
        <v>78</v>
      </c>
      <c r="C112">
        <v>1.9</v>
      </c>
      <c r="D112">
        <v>0.64</v>
      </c>
      <c r="E112">
        <v>40</v>
      </c>
      <c r="F112" s="1" t="s">
        <v>14</v>
      </c>
      <c r="G112">
        <v>1449</v>
      </c>
      <c r="H112">
        <v>757</v>
      </c>
    </row>
    <row r="113" spans="1:8" x14ac:dyDescent="0.3">
      <c r="A113" s="1" t="s">
        <v>12</v>
      </c>
      <c r="B113">
        <v>71</v>
      </c>
      <c r="C113">
        <v>2</v>
      </c>
      <c r="D113">
        <v>0.55000000000000004</v>
      </c>
      <c r="E113">
        <v>40</v>
      </c>
      <c r="F113" s="1" t="s">
        <v>14</v>
      </c>
      <c r="G113">
        <v>555</v>
      </c>
      <c r="H113">
        <v>63</v>
      </c>
    </row>
    <row r="114" spans="1:8" x14ac:dyDescent="0.3">
      <c r="A114" s="1" t="s">
        <v>12</v>
      </c>
      <c r="B114">
        <v>90</v>
      </c>
      <c r="C114">
        <v>2.1</v>
      </c>
      <c r="D114">
        <v>0.66</v>
      </c>
      <c r="E114">
        <v>40</v>
      </c>
      <c r="F114" s="1" t="s">
        <v>14</v>
      </c>
      <c r="G114">
        <v>3129</v>
      </c>
      <c r="H114">
        <v>449.99999999999989</v>
      </c>
    </row>
    <row r="115" spans="1:8" x14ac:dyDescent="0.3">
      <c r="A115" s="1" t="s">
        <v>12</v>
      </c>
      <c r="B115">
        <v>70</v>
      </c>
      <c r="C115">
        <v>2.2999999999999998</v>
      </c>
      <c r="D115">
        <v>0.56999999999999995</v>
      </c>
      <c r="E115">
        <v>40</v>
      </c>
      <c r="F115" s="1" t="s">
        <v>14</v>
      </c>
      <c r="G115">
        <v>2030</v>
      </c>
      <c r="H115">
        <v>714</v>
      </c>
    </row>
    <row r="116" spans="1:8" x14ac:dyDescent="0.3">
      <c r="A116" s="1" t="s">
        <v>12</v>
      </c>
      <c r="B116">
        <v>41</v>
      </c>
      <c r="C116">
        <v>2.5</v>
      </c>
      <c r="D116">
        <v>0.46</v>
      </c>
      <c r="E116">
        <v>40</v>
      </c>
      <c r="F116" s="1" t="s">
        <v>14</v>
      </c>
      <c r="G116">
        <v>549</v>
      </c>
    </row>
    <row r="117" spans="1:8" x14ac:dyDescent="0.3">
      <c r="A117" s="1" t="s">
        <v>12</v>
      </c>
      <c r="B117">
        <v>36</v>
      </c>
      <c r="C117">
        <v>2.6</v>
      </c>
      <c r="D117">
        <v>0.61</v>
      </c>
      <c r="E117">
        <v>40</v>
      </c>
      <c r="F117" s="1" t="s">
        <v>14</v>
      </c>
      <c r="G117">
        <v>2016</v>
      </c>
      <c r="H117">
        <v>267.99999999999989</v>
      </c>
    </row>
    <row r="118" spans="1:8" x14ac:dyDescent="0.3">
      <c r="A118" s="1" t="s">
        <v>12</v>
      </c>
      <c r="B118">
        <v>26</v>
      </c>
      <c r="C118">
        <v>2.7</v>
      </c>
      <c r="D118">
        <v>0.42</v>
      </c>
      <c r="E118">
        <v>40</v>
      </c>
      <c r="F118" s="1" t="s">
        <v>14</v>
      </c>
      <c r="G118">
        <v>324</v>
      </c>
    </row>
    <row r="119" spans="1:8" x14ac:dyDescent="0.3">
      <c r="A119" s="1" t="s">
        <v>12</v>
      </c>
      <c r="B119">
        <v>13</v>
      </c>
      <c r="C119">
        <v>2.8</v>
      </c>
      <c r="D119">
        <v>0.46</v>
      </c>
      <c r="E119">
        <v>40</v>
      </c>
      <c r="F119" s="1" t="s">
        <v>14</v>
      </c>
      <c r="G119">
        <v>349</v>
      </c>
    </row>
    <row r="120" spans="1:8" x14ac:dyDescent="0.3">
      <c r="A120" s="1" t="s">
        <v>12</v>
      </c>
      <c r="B120">
        <v>11</v>
      </c>
      <c r="C120">
        <v>3</v>
      </c>
      <c r="D120">
        <v>0.45</v>
      </c>
      <c r="E120">
        <v>40</v>
      </c>
      <c r="F120" s="1" t="s">
        <v>14</v>
      </c>
      <c r="G120">
        <v>369</v>
      </c>
    </row>
    <row r="121" spans="1:8" x14ac:dyDescent="0.3">
      <c r="A121" s="1" t="s">
        <v>12</v>
      </c>
      <c r="B121">
        <v>15</v>
      </c>
      <c r="C121">
        <v>3.2</v>
      </c>
      <c r="D121">
        <v>0.53</v>
      </c>
      <c r="E121">
        <v>40</v>
      </c>
      <c r="F121" s="1" t="s">
        <v>14</v>
      </c>
      <c r="G121">
        <v>1034</v>
      </c>
    </row>
    <row r="122" spans="1:8" x14ac:dyDescent="0.3">
      <c r="A122" s="1" t="s">
        <v>12</v>
      </c>
      <c r="B122">
        <v>39</v>
      </c>
      <c r="C122">
        <v>1.2</v>
      </c>
      <c r="D122">
        <v>0.95</v>
      </c>
      <c r="E122">
        <v>50</v>
      </c>
      <c r="F122" s="1" t="s">
        <v>14</v>
      </c>
      <c r="G122">
        <v>416.99999999999989</v>
      </c>
    </row>
    <row r="123" spans="1:8" x14ac:dyDescent="0.3">
      <c r="A123" s="1" t="s">
        <v>12</v>
      </c>
      <c r="B123">
        <v>41</v>
      </c>
      <c r="C123">
        <v>1.3</v>
      </c>
      <c r="D123">
        <v>0.95</v>
      </c>
      <c r="E123">
        <v>50</v>
      </c>
      <c r="F123" s="1" t="s">
        <v>14</v>
      </c>
      <c r="G123">
        <v>778</v>
      </c>
      <c r="H123">
        <v>156</v>
      </c>
    </row>
    <row r="124" spans="1:8" x14ac:dyDescent="0.3">
      <c r="A124" s="1" t="s">
        <v>12</v>
      </c>
      <c r="B124">
        <v>54</v>
      </c>
      <c r="C124">
        <v>1.4</v>
      </c>
      <c r="D124">
        <v>0.91</v>
      </c>
      <c r="E124">
        <v>50</v>
      </c>
      <c r="F124" s="1" t="s">
        <v>14</v>
      </c>
      <c r="G124">
        <v>1222</v>
      </c>
      <c r="H124">
        <v>191</v>
      </c>
    </row>
    <row r="125" spans="1:8" x14ac:dyDescent="0.3">
      <c r="A125" s="1" t="s">
        <v>12</v>
      </c>
      <c r="B125">
        <v>41</v>
      </c>
      <c r="C125">
        <v>1.5</v>
      </c>
      <c r="D125">
        <v>0.85</v>
      </c>
      <c r="E125">
        <v>50</v>
      </c>
      <c r="F125" s="1" t="s">
        <v>14</v>
      </c>
      <c r="G125">
        <v>992</v>
      </c>
    </row>
    <row r="126" spans="1:8" x14ac:dyDescent="0.3">
      <c r="A126" s="1" t="s">
        <v>12</v>
      </c>
      <c r="B126">
        <v>61</v>
      </c>
      <c r="C126">
        <v>1.6</v>
      </c>
      <c r="D126">
        <v>0.77</v>
      </c>
      <c r="E126">
        <v>50</v>
      </c>
      <c r="F126" s="1" t="s">
        <v>14</v>
      </c>
      <c r="G126">
        <v>1199</v>
      </c>
      <c r="H126">
        <v>154</v>
      </c>
    </row>
    <row r="127" spans="1:8" x14ac:dyDescent="0.3">
      <c r="A127" s="1" t="s">
        <v>12</v>
      </c>
      <c r="B127">
        <v>48</v>
      </c>
      <c r="C127">
        <v>1.7</v>
      </c>
      <c r="D127">
        <v>0.73</v>
      </c>
      <c r="E127">
        <v>50</v>
      </c>
      <c r="F127" s="1" t="s">
        <v>14</v>
      </c>
      <c r="G127">
        <v>1006</v>
      </c>
      <c r="H127">
        <v>187</v>
      </c>
    </row>
    <row r="128" spans="1:8" x14ac:dyDescent="0.3">
      <c r="A128" s="1" t="s">
        <v>12</v>
      </c>
      <c r="B128">
        <v>37</v>
      </c>
      <c r="C128">
        <v>1.8</v>
      </c>
      <c r="D128">
        <v>0.59</v>
      </c>
      <c r="E128">
        <v>50</v>
      </c>
      <c r="F128" s="1" t="s">
        <v>14</v>
      </c>
      <c r="G128">
        <v>160</v>
      </c>
    </row>
    <row r="129" spans="1:8" x14ac:dyDescent="0.3">
      <c r="A129" s="1" t="s">
        <v>12</v>
      </c>
      <c r="B129">
        <v>26</v>
      </c>
      <c r="C129">
        <v>1.9</v>
      </c>
      <c r="D129">
        <v>0.73</v>
      </c>
      <c r="E129">
        <v>50</v>
      </c>
      <c r="F129" s="1" t="s">
        <v>14</v>
      </c>
      <c r="G129">
        <v>916</v>
      </c>
    </row>
    <row r="130" spans="1:8" x14ac:dyDescent="0.3">
      <c r="A130" s="1" t="s">
        <v>12</v>
      </c>
      <c r="B130">
        <v>36</v>
      </c>
      <c r="C130">
        <v>2.1</v>
      </c>
      <c r="D130">
        <v>0.78</v>
      </c>
      <c r="E130">
        <v>50</v>
      </c>
      <c r="F130" s="1" t="s">
        <v>14</v>
      </c>
      <c r="G130">
        <v>2147</v>
      </c>
    </row>
    <row r="131" spans="1:8" x14ac:dyDescent="0.3">
      <c r="A131" s="1" t="s">
        <v>12</v>
      </c>
      <c r="B131">
        <v>36</v>
      </c>
      <c r="C131">
        <v>2.2000000000000002</v>
      </c>
      <c r="D131">
        <v>0.5</v>
      </c>
      <c r="E131">
        <v>50</v>
      </c>
      <c r="F131" s="1" t="s">
        <v>14</v>
      </c>
      <c r="G131">
        <v>270</v>
      </c>
    </row>
    <row r="132" spans="1:8" x14ac:dyDescent="0.3">
      <c r="A132" s="1" t="s">
        <v>12</v>
      </c>
      <c r="B132">
        <v>29</v>
      </c>
      <c r="C132">
        <v>2.2999999999999998</v>
      </c>
      <c r="D132">
        <v>0.66</v>
      </c>
      <c r="E132">
        <v>50</v>
      </c>
      <c r="F132" s="1" t="s">
        <v>14</v>
      </c>
      <c r="G132">
        <v>1390</v>
      </c>
      <c r="H132">
        <v>605</v>
      </c>
    </row>
    <row r="133" spans="1:8" x14ac:dyDescent="0.3">
      <c r="A133" s="1" t="s">
        <v>12</v>
      </c>
      <c r="B133">
        <v>17</v>
      </c>
      <c r="C133">
        <v>2.6</v>
      </c>
      <c r="D133">
        <v>0.59</v>
      </c>
      <c r="E133">
        <v>50</v>
      </c>
      <c r="F133" s="1" t="s">
        <v>14</v>
      </c>
      <c r="G133">
        <v>838</v>
      </c>
    </row>
    <row r="134" spans="1:8" x14ac:dyDescent="0.3">
      <c r="A134" s="1" t="s">
        <v>12</v>
      </c>
      <c r="B134">
        <v>14</v>
      </c>
      <c r="C134">
        <v>2.7</v>
      </c>
      <c r="D134">
        <v>0.43</v>
      </c>
      <c r="E134">
        <v>50</v>
      </c>
      <c r="F134" s="1" t="s">
        <v>14</v>
      </c>
      <c r="G134">
        <v>189</v>
      </c>
    </row>
    <row r="135" spans="1:8" x14ac:dyDescent="0.3">
      <c r="A135" s="1" t="s">
        <v>12</v>
      </c>
      <c r="B135">
        <v>24</v>
      </c>
      <c r="C135">
        <v>1.2</v>
      </c>
      <c r="D135">
        <v>1</v>
      </c>
      <c r="E135">
        <v>60</v>
      </c>
      <c r="F135" s="1" t="s">
        <v>14</v>
      </c>
      <c r="G135">
        <v>406.99999999999989</v>
      </c>
    </row>
    <row r="136" spans="1:8" x14ac:dyDescent="0.3">
      <c r="A136" s="1" t="s">
        <v>12</v>
      </c>
      <c r="B136">
        <v>20</v>
      </c>
      <c r="C136">
        <v>1.3</v>
      </c>
      <c r="D136">
        <v>1</v>
      </c>
      <c r="E136">
        <v>60</v>
      </c>
      <c r="F136" s="1" t="s">
        <v>14</v>
      </c>
      <c r="G136">
        <v>509</v>
      </c>
    </row>
    <row r="137" spans="1:8" x14ac:dyDescent="0.3">
      <c r="A137" s="1" t="s">
        <v>12</v>
      </c>
      <c r="B137">
        <v>30</v>
      </c>
      <c r="C137">
        <v>1.4</v>
      </c>
      <c r="D137">
        <v>0.93</v>
      </c>
      <c r="E137">
        <v>60</v>
      </c>
      <c r="F137" s="1" t="s">
        <v>14</v>
      </c>
      <c r="G137">
        <v>780</v>
      </c>
    </row>
    <row r="138" spans="1:8" x14ac:dyDescent="0.3">
      <c r="A138" s="1" t="s">
        <v>12</v>
      </c>
      <c r="B138">
        <v>17</v>
      </c>
      <c r="C138">
        <v>1.5</v>
      </c>
      <c r="D138">
        <v>0.82</v>
      </c>
      <c r="E138">
        <v>60</v>
      </c>
      <c r="F138" s="1" t="s">
        <v>14</v>
      </c>
      <c r="G138">
        <v>335</v>
      </c>
    </row>
    <row r="139" spans="1:8" x14ac:dyDescent="0.3">
      <c r="A139" s="1" t="s">
        <v>12</v>
      </c>
      <c r="B139">
        <v>27</v>
      </c>
      <c r="C139">
        <v>1.6</v>
      </c>
      <c r="D139">
        <v>0.89</v>
      </c>
      <c r="E139">
        <v>60</v>
      </c>
      <c r="F139" s="1" t="s">
        <v>14</v>
      </c>
      <c r="G139">
        <v>1013</v>
      </c>
    </row>
    <row r="140" spans="1:8" x14ac:dyDescent="0.3">
      <c r="A140" s="1" t="s">
        <v>12</v>
      </c>
      <c r="B140">
        <v>23</v>
      </c>
      <c r="C140">
        <v>1.7</v>
      </c>
      <c r="D140">
        <v>0.78</v>
      </c>
      <c r="E140">
        <v>60</v>
      </c>
      <c r="F140" s="1" t="s">
        <v>14</v>
      </c>
      <c r="G140">
        <v>688</v>
      </c>
    </row>
    <row r="141" spans="1:8" x14ac:dyDescent="0.3">
      <c r="A141" s="1" t="s">
        <v>12</v>
      </c>
      <c r="B141">
        <v>14</v>
      </c>
      <c r="C141">
        <v>1.8</v>
      </c>
      <c r="D141">
        <v>0.79</v>
      </c>
      <c r="E141">
        <v>60</v>
      </c>
      <c r="F141" s="1" t="s">
        <v>14</v>
      </c>
      <c r="G141">
        <v>526</v>
      </c>
    </row>
    <row r="142" spans="1:8" x14ac:dyDescent="0.3">
      <c r="A142" s="1" t="s">
        <v>12</v>
      </c>
      <c r="B142">
        <v>10</v>
      </c>
      <c r="C142">
        <v>1.9</v>
      </c>
      <c r="D142">
        <v>0.6</v>
      </c>
      <c r="E142">
        <v>60</v>
      </c>
      <c r="F142" s="1" t="s">
        <v>14</v>
      </c>
      <c r="G142">
        <v>108</v>
      </c>
    </row>
    <row r="143" spans="1:8" x14ac:dyDescent="0.3">
      <c r="A143" s="1" t="s">
        <v>12</v>
      </c>
      <c r="B143">
        <v>16</v>
      </c>
      <c r="C143">
        <v>2.1</v>
      </c>
      <c r="D143">
        <v>0.88</v>
      </c>
      <c r="E143">
        <v>60</v>
      </c>
      <c r="F143" s="1" t="s">
        <v>14</v>
      </c>
      <c r="G143">
        <v>1266</v>
      </c>
    </row>
    <row r="144" spans="1:8" x14ac:dyDescent="0.3">
      <c r="A144" s="1" t="s">
        <v>12</v>
      </c>
      <c r="B144">
        <v>14</v>
      </c>
      <c r="C144">
        <v>2.2000000000000002</v>
      </c>
      <c r="D144">
        <v>0.56999999999999995</v>
      </c>
      <c r="E144">
        <v>60</v>
      </c>
      <c r="F144" s="1" t="s">
        <v>14</v>
      </c>
      <c r="G144">
        <v>323</v>
      </c>
    </row>
    <row r="145" spans="1:7" x14ac:dyDescent="0.3">
      <c r="A145" s="1" t="s">
        <v>12</v>
      </c>
      <c r="B145">
        <v>13</v>
      </c>
      <c r="C145">
        <v>2.2999999999999998</v>
      </c>
      <c r="D145">
        <v>0.69</v>
      </c>
      <c r="E145">
        <v>60</v>
      </c>
      <c r="F145" s="1" t="s">
        <v>14</v>
      </c>
      <c r="G145">
        <v>734</v>
      </c>
    </row>
    <row r="146" spans="1:7" x14ac:dyDescent="0.3">
      <c r="A146" s="1" t="s">
        <v>12</v>
      </c>
      <c r="B146">
        <v>15</v>
      </c>
      <c r="C146">
        <v>1.2</v>
      </c>
      <c r="D146">
        <v>1</v>
      </c>
      <c r="E146">
        <v>70</v>
      </c>
      <c r="F146" s="1" t="s">
        <v>14</v>
      </c>
      <c r="G146">
        <v>256.99999999999989</v>
      </c>
    </row>
    <row r="147" spans="1:7" x14ac:dyDescent="0.3">
      <c r="A147" s="1" t="s">
        <v>12</v>
      </c>
      <c r="B147">
        <v>13</v>
      </c>
      <c r="C147">
        <v>1.3</v>
      </c>
      <c r="D147">
        <v>1</v>
      </c>
      <c r="E147">
        <v>70</v>
      </c>
      <c r="F147" s="1" t="s">
        <v>14</v>
      </c>
      <c r="G147">
        <v>339</v>
      </c>
    </row>
    <row r="148" spans="1:7" x14ac:dyDescent="0.3">
      <c r="A148" s="1" t="s">
        <v>12</v>
      </c>
      <c r="B148">
        <v>15</v>
      </c>
      <c r="C148">
        <v>1.4</v>
      </c>
      <c r="D148">
        <v>0.93</v>
      </c>
      <c r="E148">
        <v>70</v>
      </c>
      <c r="F148" s="1" t="s">
        <v>14</v>
      </c>
      <c r="G148">
        <v>383</v>
      </c>
    </row>
    <row r="149" spans="1:7" x14ac:dyDescent="0.3">
      <c r="A149" s="1" t="s">
        <v>12</v>
      </c>
      <c r="B149">
        <v>12</v>
      </c>
      <c r="C149">
        <v>1.7</v>
      </c>
      <c r="D149">
        <v>0.83</v>
      </c>
      <c r="E149">
        <v>70</v>
      </c>
      <c r="F149" s="1" t="s">
        <v>14</v>
      </c>
      <c r="G149">
        <v>451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42F-1836-4B15-8056-A174EF2C2F3E}">
  <dimension ref="A1:M149"/>
  <sheetViews>
    <sheetView workbookViewId="0">
      <selection sqref="A1:M149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9.44140625" bestFit="1" customWidth="1"/>
    <col min="8" max="8" width="9.5546875" bestFit="1" customWidth="1"/>
    <col min="9" max="9" width="7.88671875" bestFit="1" customWidth="1"/>
    <col min="10" max="10" width="10.88671875" bestFit="1" customWidth="1"/>
    <col min="11" max="11" width="15" bestFit="1" customWidth="1"/>
    <col min="12" max="12" width="10.6640625" bestFit="1" customWidth="1"/>
    <col min="13" max="13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3">
      <c r="A2" s="1" t="s">
        <v>11</v>
      </c>
      <c r="B2">
        <v>246</v>
      </c>
      <c r="C2">
        <v>1.2</v>
      </c>
      <c r="D2">
        <v>0.9</v>
      </c>
      <c r="E2">
        <v>20</v>
      </c>
      <c r="F2" s="1" t="s">
        <v>13</v>
      </c>
      <c r="G2" s="1" t="s">
        <v>15</v>
      </c>
      <c r="H2" s="2">
        <v>44562</v>
      </c>
      <c r="I2">
        <v>1040</v>
      </c>
      <c r="J2">
        <v>46</v>
      </c>
      <c r="K2">
        <v>0.93</v>
      </c>
      <c r="L2" s="2">
        <v>44723</v>
      </c>
      <c r="M2">
        <v>374.99999999999977</v>
      </c>
    </row>
    <row r="3" spans="1:13" x14ac:dyDescent="0.3">
      <c r="A3" s="1" t="s">
        <v>11</v>
      </c>
      <c r="B3">
        <v>27</v>
      </c>
      <c r="C3">
        <v>1.9</v>
      </c>
      <c r="D3">
        <v>0.63</v>
      </c>
      <c r="E3">
        <v>20</v>
      </c>
      <c r="F3" s="1" t="s">
        <v>13</v>
      </c>
      <c r="G3" s="1" t="s">
        <v>15</v>
      </c>
      <c r="H3" s="2">
        <v>44562</v>
      </c>
      <c r="I3">
        <v>443</v>
      </c>
      <c r="L3" s="2"/>
    </row>
    <row r="4" spans="1:13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 s="1" t="s">
        <v>15</v>
      </c>
      <c r="H4" s="2">
        <v>44562</v>
      </c>
      <c r="I4">
        <v>357.00000000000051</v>
      </c>
      <c r="J4">
        <v>28</v>
      </c>
      <c r="K4">
        <v>0.96</v>
      </c>
      <c r="L4" s="2">
        <v>44723</v>
      </c>
      <c r="M4">
        <v>73.000000000000171</v>
      </c>
    </row>
    <row r="5" spans="1:13" x14ac:dyDescent="0.3">
      <c r="A5" s="1" t="s">
        <v>11</v>
      </c>
      <c r="B5">
        <v>174</v>
      </c>
      <c r="C5">
        <v>1.2</v>
      </c>
      <c r="D5">
        <v>0.94</v>
      </c>
      <c r="E5">
        <v>30</v>
      </c>
      <c r="F5" s="1" t="s">
        <v>13</v>
      </c>
      <c r="G5" s="1" t="s">
        <v>15</v>
      </c>
      <c r="H5" s="2">
        <v>44562</v>
      </c>
      <c r="I5">
        <v>1407</v>
      </c>
      <c r="J5">
        <v>43</v>
      </c>
      <c r="K5">
        <v>0.93</v>
      </c>
      <c r="L5" s="2">
        <v>44723</v>
      </c>
      <c r="M5">
        <v>324.99999999999989</v>
      </c>
    </row>
    <row r="6" spans="1:13" x14ac:dyDescent="0.3">
      <c r="A6" s="1" t="s">
        <v>11</v>
      </c>
      <c r="B6">
        <v>139</v>
      </c>
      <c r="C6">
        <v>1.3</v>
      </c>
      <c r="D6">
        <v>0.85</v>
      </c>
      <c r="E6">
        <v>30</v>
      </c>
      <c r="F6" s="1" t="s">
        <v>13</v>
      </c>
      <c r="G6" s="1" t="s">
        <v>15</v>
      </c>
      <c r="H6" s="2">
        <v>44562</v>
      </c>
      <c r="I6">
        <v>845</v>
      </c>
      <c r="L6" s="2"/>
    </row>
    <row r="7" spans="1:13" x14ac:dyDescent="0.3">
      <c r="A7" s="1" t="s">
        <v>11</v>
      </c>
      <c r="B7">
        <v>133</v>
      </c>
      <c r="C7">
        <v>1.5</v>
      </c>
      <c r="D7">
        <v>0.69</v>
      </c>
      <c r="E7">
        <v>30</v>
      </c>
      <c r="F7" s="1" t="s">
        <v>13</v>
      </c>
      <c r="G7" s="1" t="s">
        <v>15</v>
      </c>
      <c r="H7" s="2">
        <v>44562</v>
      </c>
      <c r="I7">
        <v>34</v>
      </c>
      <c r="J7">
        <v>35</v>
      </c>
      <c r="K7">
        <v>0.74</v>
      </c>
      <c r="L7" s="2">
        <v>44723</v>
      </c>
      <c r="M7">
        <v>262</v>
      </c>
    </row>
    <row r="8" spans="1:13" x14ac:dyDescent="0.3">
      <c r="A8" s="1" t="s">
        <v>11</v>
      </c>
      <c r="B8">
        <v>84</v>
      </c>
      <c r="C8">
        <v>1.6</v>
      </c>
      <c r="D8">
        <v>0.68</v>
      </c>
      <c r="E8">
        <v>30</v>
      </c>
      <c r="F8" s="1" t="s">
        <v>13</v>
      </c>
      <c r="G8" s="1" t="s">
        <v>15</v>
      </c>
      <c r="H8" s="2">
        <v>44562</v>
      </c>
      <c r="I8">
        <v>450</v>
      </c>
      <c r="L8" s="2"/>
    </row>
    <row r="9" spans="1:13" x14ac:dyDescent="0.3">
      <c r="A9" s="1" t="s">
        <v>11</v>
      </c>
      <c r="B9">
        <v>15</v>
      </c>
      <c r="C9">
        <v>1.9</v>
      </c>
      <c r="D9">
        <v>0.67</v>
      </c>
      <c r="E9">
        <v>30</v>
      </c>
      <c r="F9" s="1" t="s">
        <v>13</v>
      </c>
      <c r="G9" s="1" t="s">
        <v>15</v>
      </c>
      <c r="H9" s="2">
        <v>44562</v>
      </c>
      <c r="I9">
        <v>350</v>
      </c>
      <c r="L9" s="2"/>
    </row>
    <row r="10" spans="1:13" x14ac:dyDescent="0.3">
      <c r="A10" s="1" t="s">
        <v>11</v>
      </c>
      <c r="B10">
        <v>81</v>
      </c>
      <c r="C10">
        <v>1.1000000000000001</v>
      </c>
      <c r="D10">
        <v>1</v>
      </c>
      <c r="E10">
        <v>40</v>
      </c>
      <c r="F10" s="1" t="s">
        <v>13</v>
      </c>
      <c r="G10" s="1" t="s">
        <v>15</v>
      </c>
      <c r="H10" s="2">
        <v>44562</v>
      </c>
      <c r="I10">
        <v>478.00000000000028</v>
      </c>
      <c r="J10">
        <v>17</v>
      </c>
      <c r="K10">
        <v>1</v>
      </c>
      <c r="L10" s="2">
        <v>44723</v>
      </c>
      <c r="M10">
        <v>116.0000000000001</v>
      </c>
    </row>
    <row r="11" spans="1:13" x14ac:dyDescent="0.3">
      <c r="A11" s="1" t="s">
        <v>11</v>
      </c>
      <c r="B11">
        <v>78</v>
      </c>
      <c r="C11">
        <v>1.2</v>
      </c>
      <c r="D11">
        <v>0.99</v>
      </c>
      <c r="E11">
        <v>40</v>
      </c>
      <c r="F11" s="1" t="s">
        <v>13</v>
      </c>
      <c r="G11" s="1" t="s">
        <v>15</v>
      </c>
      <c r="H11" s="2">
        <v>44562</v>
      </c>
      <c r="I11">
        <v>1075</v>
      </c>
      <c r="J11">
        <v>22</v>
      </c>
      <c r="K11">
        <v>1</v>
      </c>
      <c r="L11" s="2">
        <v>44723</v>
      </c>
      <c r="M11">
        <v>338.99999999999989</v>
      </c>
    </row>
    <row r="12" spans="1:13" x14ac:dyDescent="0.3">
      <c r="A12" s="1" t="s">
        <v>11</v>
      </c>
      <c r="B12">
        <v>72</v>
      </c>
      <c r="C12">
        <v>1.3</v>
      </c>
      <c r="D12">
        <v>0.92</v>
      </c>
      <c r="E12">
        <v>40</v>
      </c>
      <c r="F12" s="1" t="s">
        <v>13</v>
      </c>
      <c r="G12" s="1" t="s">
        <v>15</v>
      </c>
      <c r="H12" s="2">
        <v>44562</v>
      </c>
      <c r="I12">
        <v>1014</v>
      </c>
      <c r="J12">
        <v>12</v>
      </c>
      <c r="K12">
        <v>0.92</v>
      </c>
      <c r="L12" s="2">
        <v>44723</v>
      </c>
      <c r="M12">
        <v>165</v>
      </c>
    </row>
    <row r="13" spans="1:13" x14ac:dyDescent="0.3">
      <c r="A13" s="1" t="s">
        <v>11</v>
      </c>
      <c r="B13">
        <v>64</v>
      </c>
      <c r="C13">
        <v>1.4</v>
      </c>
      <c r="D13">
        <v>0.88</v>
      </c>
      <c r="E13">
        <v>40</v>
      </c>
      <c r="F13" s="1" t="s">
        <v>13</v>
      </c>
      <c r="G13" s="1" t="s">
        <v>15</v>
      </c>
      <c r="H13" s="2">
        <v>44562</v>
      </c>
      <c r="I13">
        <v>1141</v>
      </c>
      <c r="J13">
        <v>20</v>
      </c>
      <c r="K13">
        <v>0.75</v>
      </c>
      <c r="L13" s="2">
        <v>44723</v>
      </c>
      <c r="M13">
        <v>26</v>
      </c>
    </row>
    <row r="14" spans="1:13" x14ac:dyDescent="0.3">
      <c r="A14" s="1" t="s">
        <v>11</v>
      </c>
      <c r="B14">
        <v>59</v>
      </c>
      <c r="C14">
        <v>1.5</v>
      </c>
      <c r="D14">
        <v>0.73</v>
      </c>
      <c r="E14">
        <v>40</v>
      </c>
      <c r="F14" s="1" t="s">
        <v>13</v>
      </c>
      <c r="G14" s="1" t="s">
        <v>15</v>
      </c>
      <c r="H14" s="2">
        <v>44562</v>
      </c>
      <c r="I14">
        <v>353</v>
      </c>
      <c r="J14">
        <v>11</v>
      </c>
      <c r="K14">
        <v>0.82</v>
      </c>
      <c r="L14" s="2">
        <v>44723</v>
      </c>
      <c r="M14">
        <v>211</v>
      </c>
    </row>
    <row r="15" spans="1:13" x14ac:dyDescent="0.3">
      <c r="A15" s="1" t="s">
        <v>11</v>
      </c>
      <c r="B15">
        <v>32</v>
      </c>
      <c r="C15">
        <v>1.6</v>
      </c>
      <c r="D15">
        <v>0.81</v>
      </c>
      <c r="E15">
        <v>40</v>
      </c>
      <c r="F15" s="1" t="s">
        <v>13</v>
      </c>
      <c r="G15" s="1" t="s">
        <v>15</v>
      </c>
      <c r="H15" s="2">
        <v>44562</v>
      </c>
      <c r="I15">
        <v>824</v>
      </c>
      <c r="L15" s="2"/>
    </row>
    <row r="16" spans="1:13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 s="1" t="s">
        <v>15</v>
      </c>
      <c r="H16" s="2">
        <v>44562</v>
      </c>
      <c r="I16">
        <v>292.00000000000023</v>
      </c>
      <c r="J16">
        <v>13</v>
      </c>
      <c r="K16">
        <v>1</v>
      </c>
      <c r="L16" s="2">
        <v>44723</v>
      </c>
      <c r="M16">
        <v>82.000000000000085</v>
      </c>
    </row>
    <row r="17" spans="1:13" x14ac:dyDescent="0.3">
      <c r="A17" s="1" t="s">
        <v>11</v>
      </c>
      <c r="B17">
        <v>45</v>
      </c>
      <c r="C17">
        <v>1.2</v>
      </c>
      <c r="D17">
        <v>1</v>
      </c>
      <c r="E17">
        <v>50</v>
      </c>
      <c r="F17" s="1" t="s">
        <v>13</v>
      </c>
      <c r="G17" s="1" t="s">
        <v>15</v>
      </c>
      <c r="H17" s="2">
        <v>44562</v>
      </c>
      <c r="I17">
        <v>690.99999999999989</v>
      </c>
      <c r="J17">
        <v>12</v>
      </c>
      <c r="K17">
        <v>1</v>
      </c>
      <c r="L17" s="2">
        <v>44723</v>
      </c>
      <c r="M17">
        <v>180</v>
      </c>
    </row>
    <row r="18" spans="1:13" x14ac:dyDescent="0.3">
      <c r="A18" s="1" t="s">
        <v>11</v>
      </c>
      <c r="B18">
        <v>33</v>
      </c>
      <c r="C18">
        <v>1.3</v>
      </c>
      <c r="D18">
        <v>0.91</v>
      </c>
      <c r="E18">
        <v>50</v>
      </c>
      <c r="F18" s="1" t="s">
        <v>13</v>
      </c>
      <c r="G18" s="1" t="s">
        <v>15</v>
      </c>
      <c r="H18" s="2">
        <v>44562</v>
      </c>
      <c r="I18">
        <v>418</v>
      </c>
      <c r="L18" s="2"/>
    </row>
    <row r="19" spans="1:13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 s="1" t="s">
        <v>15</v>
      </c>
      <c r="H19" s="2">
        <v>44562</v>
      </c>
      <c r="I19">
        <v>423</v>
      </c>
      <c r="L19" s="2"/>
    </row>
    <row r="20" spans="1:13" x14ac:dyDescent="0.3">
      <c r="A20" s="1" t="s">
        <v>11</v>
      </c>
      <c r="B20">
        <v>23</v>
      </c>
      <c r="C20">
        <v>1.5</v>
      </c>
      <c r="D20">
        <v>0.74</v>
      </c>
      <c r="E20">
        <v>50</v>
      </c>
      <c r="F20" s="1" t="s">
        <v>13</v>
      </c>
      <c r="G20" s="1" t="s">
        <v>15</v>
      </c>
      <c r="H20" s="2">
        <v>44562</v>
      </c>
      <c r="I20">
        <v>176</v>
      </c>
      <c r="L20" s="2"/>
    </row>
    <row r="21" spans="1:13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 s="1" t="s">
        <v>15</v>
      </c>
      <c r="H21" s="2">
        <v>44562</v>
      </c>
      <c r="I21">
        <v>608</v>
      </c>
      <c r="L21" s="2"/>
    </row>
    <row r="22" spans="1:13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 s="1" t="s">
        <v>15</v>
      </c>
      <c r="H22" s="2">
        <v>44562</v>
      </c>
      <c r="I22">
        <v>118</v>
      </c>
      <c r="L22" s="2"/>
    </row>
    <row r="23" spans="1:13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 s="1" t="s">
        <v>15</v>
      </c>
      <c r="H23" s="2">
        <v>44562</v>
      </c>
      <c r="I23">
        <v>299</v>
      </c>
      <c r="L23" s="2"/>
    </row>
    <row r="24" spans="1:13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 s="1" t="s">
        <v>15</v>
      </c>
      <c r="H24" s="2">
        <v>44562</v>
      </c>
      <c r="I24">
        <v>37.000000000000007</v>
      </c>
      <c r="L24" s="2"/>
    </row>
    <row r="25" spans="1:13" x14ac:dyDescent="0.3">
      <c r="A25" s="1" t="s">
        <v>11</v>
      </c>
      <c r="B25">
        <v>33</v>
      </c>
      <c r="C25">
        <v>1.2</v>
      </c>
      <c r="D25">
        <v>0.88</v>
      </c>
      <c r="E25">
        <v>20</v>
      </c>
      <c r="F25" s="1" t="s">
        <v>14</v>
      </c>
      <c r="G25" s="1" t="s">
        <v>15</v>
      </c>
      <c r="H25" s="2">
        <v>44562</v>
      </c>
      <c r="I25">
        <v>56.999999999999901</v>
      </c>
      <c r="L25" s="2"/>
    </row>
    <row r="26" spans="1:13" x14ac:dyDescent="0.3">
      <c r="A26" s="1" t="s">
        <v>11</v>
      </c>
      <c r="B26">
        <v>65</v>
      </c>
      <c r="C26">
        <v>1.4</v>
      </c>
      <c r="D26">
        <v>0.78</v>
      </c>
      <c r="E26">
        <v>20</v>
      </c>
      <c r="F26" s="1" t="s">
        <v>14</v>
      </c>
      <c r="G26" s="1" t="s">
        <v>15</v>
      </c>
      <c r="H26" s="2">
        <v>44562</v>
      </c>
      <c r="I26">
        <v>405</v>
      </c>
      <c r="L26" s="2"/>
    </row>
    <row r="27" spans="1:13" x14ac:dyDescent="0.3">
      <c r="A27" s="1" t="s">
        <v>11</v>
      </c>
      <c r="B27">
        <v>68</v>
      </c>
      <c r="C27">
        <v>1.7</v>
      </c>
      <c r="D27">
        <v>0.72</v>
      </c>
      <c r="E27">
        <v>20</v>
      </c>
      <c r="F27" s="1" t="s">
        <v>14</v>
      </c>
      <c r="G27" s="1" t="s">
        <v>15</v>
      </c>
      <c r="H27" s="2">
        <v>44562</v>
      </c>
      <c r="I27">
        <v>1302</v>
      </c>
      <c r="J27">
        <v>19</v>
      </c>
      <c r="K27">
        <v>0.63</v>
      </c>
      <c r="L27" s="2">
        <v>44723</v>
      </c>
      <c r="M27">
        <v>94</v>
      </c>
    </row>
    <row r="28" spans="1:13" x14ac:dyDescent="0.3">
      <c r="A28" s="1" t="s">
        <v>11</v>
      </c>
      <c r="B28">
        <v>53</v>
      </c>
      <c r="C28">
        <v>2</v>
      </c>
      <c r="D28">
        <v>0.55000000000000004</v>
      </c>
      <c r="E28">
        <v>20</v>
      </c>
      <c r="F28" s="1" t="s">
        <v>14</v>
      </c>
      <c r="G28" s="1" t="s">
        <v>15</v>
      </c>
      <c r="H28" s="2">
        <v>44562</v>
      </c>
      <c r="I28">
        <v>376</v>
      </c>
      <c r="L28" s="2"/>
    </row>
    <row r="29" spans="1:13" x14ac:dyDescent="0.3">
      <c r="A29" s="1" t="s">
        <v>11</v>
      </c>
      <c r="B29">
        <v>60</v>
      </c>
      <c r="C29">
        <v>2.2000000000000002</v>
      </c>
      <c r="D29">
        <v>0.5</v>
      </c>
      <c r="E29">
        <v>20</v>
      </c>
      <c r="F29" s="1" t="s">
        <v>14</v>
      </c>
      <c r="G29" s="1" t="s">
        <v>15</v>
      </c>
      <c r="H29" s="2">
        <v>44562</v>
      </c>
      <c r="I29">
        <v>487.00000000000011</v>
      </c>
      <c r="J29">
        <v>15</v>
      </c>
      <c r="K29">
        <v>0.73</v>
      </c>
      <c r="L29" s="2">
        <v>44723</v>
      </c>
      <c r="M29">
        <v>881</v>
      </c>
    </row>
    <row r="30" spans="1:13" x14ac:dyDescent="0.3">
      <c r="A30" s="1" t="s">
        <v>11</v>
      </c>
      <c r="B30">
        <v>36</v>
      </c>
      <c r="C30">
        <v>2.2999999999999998</v>
      </c>
      <c r="D30">
        <v>0.44</v>
      </c>
      <c r="E30">
        <v>20</v>
      </c>
      <c r="F30" s="1" t="s">
        <v>14</v>
      </c>
      <c r="G30" s="1" t="s">
        <v>15</v>
      </c>
      <c r="H30" s="2">
        <v>44562</v>
      </c>
      <c r="I30">
        <v>24.999999999999972</v>
      </c>
      <c r="J30">
        <v>10</v>
      </c>
      <c r="K30">
        <v>0.5</v>
      </c>
      <c r="L30" s="2">
        <v>44723</v>
      </c>
      <c r="M30">
        <v>129.99999999999989</v>
      </c>
    </row>
    <row r="31" spans="1:13" x14ac:dyDescent="0.3">
      <c r="A31" s="1" t="s">
        <v>11</v>
      </c>
      <c r="B31">
        <v>16</v>
      </c>
      <c r="C31">
        <v>2.5</v>
      </c>
      <c r="D31">
        <v>0.62</v>
      </c>
      <c r="E31">
        <v>20</v>
      </c>
      <c r="F31" s="1" t="s">
        <v>14</v>
      </c>
      <c r="G31" s="1" t="s">
        <v>15</v>
      </c>
      <c r="H31" s="2">
        <v>44562</v>
      </c>
      <c r="I31">
        <v>844</v>
      </c>
      <c r="L31" s="2"/>
    </row>
    <row r="32" spans="1:13" x14ac:dyDescent="0.3">
      <c r="A32" s="1" t="s">
        <v>11</v>
      </c>
      <c r="B32">
        <v>23</v>
      </c>
      <c r="C32">
        <v>1.2</v>
      </c>
      <c r="D32">
        <v>0.91</v>
      </c>
      <c r="E32">
        <v>30</v>
      </c>
      <c r="F32" s="1" t="s">
        <v>14</v>
      </c>
      <c r="G32" s="1" t="s">
        <v>15</v>
      </c>
      <c r="H32" s="2">
        <v>44562</v>
      </c>
      <c r="I32">
        <v>143.99999999999989</v>
      </c>
      <c r="L32" s="2"/>
    </row>
    <row r="33" spans="1:13" x14ac:dyDescent="0.3">
      <c r="A33" s="1" t="s">
        <v>11</v>
      </c>
      <c r="B33">
        <v>42</v>
      </c>
      <c r="C33">
        <v>1.3</v>
      </c>
      <c r="D33">
        <v>0.9</v>
      </c>
      <c r="E33">
        <v>30</v>
      </c>
      <c r="F33" s="1" t="s">
        <v>14</v>
      </c>
      <c r="G33" s="1" t="s">
        <v>15</v>
      </c>
      <c r="H33" s="2">
        <v>44562</v>
      </c>
      <c r="I33">
        <v>558</v>
      </c>
      <c r="J33">
        <v>12</v>
      </c>
      <c r="K33">
        <v>0.92</v>
      </c>
      <c r="L33" s="2">
        <v>44723</v>
      </c>
      <c r="M33">
        <v>184</v>
      </c>
    </row>
    <row r="34" spans="1:13" x14ac:dyDescent="0.3">
      <c r="A34" s="1" t="s">
        <v>11</v>
      </c>
      <c r="B34">
        <v>42</v>
      </c>
      <c r="C34">
        <v>1.4</v>
      </c>
      <c r="D34">
        <v>0.9</v>
      </c>
      <c r="E34">
        <v>30</v>
      </c>
      <c r="F34" s="1" t="s">
        <v>14</v>
      </c>
      <c r="G34" s="1" t="s">
        <v>15</v>
      </c>
      <c r="H34" s="2">
        <v>44562</v>
      </c>
      <c r="I34">
        <v>949</v>
      </c>
      <c r="L34" s="2"/>
    </row>
    <row r="35" spans="1:13" x14ac:dyDescent="0.3">
      <c r="A35" s="1" t="s">
        <v>11</v>
      </c>
      <c r="B35">
        <v>45</v>
      </c>
      <c r="C35">
        <v>1.6</v>
      </c>
      <c r="D35">
        <v>0.82</v>
      </c>
      <c r="E35">
        <v>30</v>
      </c>
      <c r="F35" s="1" t="s">
        <v>14</v>
      </c>
      <c r="G35" s="1" t="s">
        <v>15</v>
      </c>
      <c r="H35" s="2">
        <v>44562</v>
      </c>
      <c r="I35">
        <v>1238</v>
      </c>
      <c r="J35">
        <v>14</v>
      </c>
      <c r="K35">
        <v>0.71</v>
      </c>
      <c r="L35" s="2">
        <v>44723</v>
      </c>
      <c r="M35">
        <v>153</v>
      </c>
    </row>
    <row r="36" spans="1:13" x14ac:dyDescent="0.3">
      <c r="A36" s="1" t="s">
        <v>11</v>
      </c>
      <c r="B36">
        <v>45</v>
      </c>
      <c r="C36">
        <v>1.7</v>
      </c>
      <c r="D36">
        <v>0.73</v>
      </c>
      <c r="E36">
        <v>30</v>
      </c>
      <c r="F36" s="1" t="s">
        <v>14</v>
      </c>
      <c r="G36" s="1" t="s">
        <v>15</v>
      </c>
      <c r="H36" s="2">
        <v>44562</v>
      </c>
      <c r="I36">
        <v>973</v>
      </c>
      <c r="J36">
        <v>15</v>
      </c>
      <c r="K36">
        <v>0.67</v>
      </c>
      <c r="L36" s="2">
        <v>44723</v>
      </c>
      <c r="M36">
        <v>168</v>
      </c>
    </row>
    <row r="37" spans="1:13" x14ac:dyDescent="0.3">
      <c r="A37" s="1" t="s">
        <v>11</v>
      </c>
      <c r="B37">
        <v>42</v>
      </c>
      <c r="C37">
        <v>1.9</v>
      </c>
      <c r="D37">
        <v>0.55000000000000004</v>
      </c>
      <c r="E37">
        <v>30</v>
      </c>
      <c r="F37" s="1" t="s">
        <v>14</v>
      </c>
      <c r="G37" s="1" t="s">
        <v>15</v>
      </c>
      <c r="H37" s="2">
        <v>44562</v>
      </c>
      <c r="I37">
        <v>47</v>
      </c>
      <c r="L37" s="2"/>
    </row>
    <row r="38" spans="1:13" x14ac:dyDescent="0.3">
      <c r="A38" s="1" t="s">
        <v>11</v>
      </c>
      <c r="B38">
        <v>34</v>
      </c>
      <c r="C38">
        <v>2</v>
      </c>
      <c r="D38">
        <v>0.56000000000000005</v>
      </c>
      <c r="E38">
        <v>30</v>
      </c>
      <c r="F38" s="1" t="s">
        <v>14</v>
      </c>
      <c r="G38" s="1" t="s">
        <v>15</v>
      </c>
      <c r="H38" s="2">
        <v>44562</v>
      </c>
      <c r="I38">
        <v>302</v>
      </c>
      <c r="L38" s="2"/>
    </row>
    <row r="39" spans="1:13" x14ac:dyDescent="0.3">
      <c r="A39" s="1" t="s">
        <v>11</v>
      </c>
      <c r="B39">
        <v>32</v>
      </c>
      <c r="C39">
        <v>2.2000000000000002</v>
      </c>
      <c r="D39">
        <v>0.56000000000000005</v>
      </c>
      <c r="E39">
        <v>30</v>
      </c>
      <c r="F39" s="1" t="s">
        <v>14</v>
      </c>
      <c r="G39" s="1" t="s">
        <v>15</v>
      </c>
      <c r="H39" s="2">
        <v>44562</v>
      </c>
      <c r="I39">
        <v>683</v>
      </c>
      <c r="J39">
        <v>12</v>
      </c>
      <c r="K39">
        <v>0.75</v>
      </c>
      <c r="L39" s="2">
        <v>44723</v>
      </c>
      <c r="M39">
        <v>743</v>
      </c>
    </row>
    <row r="40" spans="1:13" x14ac:dyDescent="0.3">
      <c r="A40" s="1" t="s">
        <v>11</v>
      </c>
      <c r="B40">
        <v>11</v>
      </c>
      <c r="C40">
        <v>2.4</v>
      </c>
      <c r="D40">
        <v>0.55000000000000004</v>
      </c>
      <c r="E40">
        <v>30</v>
      </c>
      <c r="F40" s="1" t="s">
        <v>14</v>
      </c>
      <c r="G40" s="1" t="s">
        <v>15</v>
      </c>
      <c r="H40" s="2">
        <v>44562</v>
      </c>
      <c r="I40">
        <v>317</v>
      </c>
      <c r="L40" s="2"/>
    </row>
    <row r="41" spans="1:13" x14ac:dyDescent="0.3">
      <c r="A41" s="1" t="s">
        <v>11</v>
      </c>
      <c r="B41">
        <v>15</v>
      </c>
      <c r="C41">
        <v>1.2</v>
      </c>
      <c r="D41">
        <v>0.93</v>
      </c>
      <c r="E41">
        <v>40</v>
      </c>
      <c r="F41" s="1" t="s">
        <v>14</v>
      </c>
      <c r="G41" s="1" t="s">
        <v>15</v>
      </c>
      <c r="H41" s="2">
        <v>44562</v>
      </c>
      <c r="I41">
        <v>127.9999999999999</v>
      </c>
      <c r="L41" s="2"/>
    </row>
    <row r="42" spans="1:13" x14ac:dyDescent="0.3">
      <c r="A42" s="1" t="s">
        <v>11</v>
      </c>
      <c r="B42">
        <v>24</v>
      </c>
      <c r="C42">
        <v>1.3</v>
      </c>
      <c r="D42">
        <v>0.96</v>
      </c>
      <c r="E42">
        <v>40</v>
      </c>
      <c r="F42" s="1" t="s">
        <v>14</v>
      </c>
      <c r="G42" s="1" t="s">
        <v>15</v>
      </c>
      <c r="H42" s="2">
        <v>44562</v>
      </c>
      <c r="I42">
        <v>470</v>
      </c>
      <c r="J42">
        <v>10</v>
      </c>
      <c r="K42">
        <v>0.9</v>
      </c>
      <c r="L42" s="2">
        <v>44723</v>
      </c>
      <c r="M42">
        <v>134</v>
      </c>
    </row>
    <row r="43" spans="1:13" x14ac:dyDescent="0.3">
      <c r="A43" s="1" t="s">
        <v>11</v>
      </c>
      <c r="B43">
        <v>25</v>
      </c>
      <c r="C43">
        <v>1.4</v>
      </c>
      <c r="D43">
        <v>0.92</v>
      </c>
      <c r="E43">
        <v>40</v>
      </c>
      <c r="F43" s="1" t="s">
        <v>14</v>
      </c>
      <c r="G43" s="1" t="s">
        <v>15</v>
      </c>
      <c r="H43" s="2">
        <v>44562</v>
      </c>
      <c r="I43">
        <v>626</v>
      </c>
      <c r="L43" s="2"/>
    </row>
    <row r="44" spans="1:13" x14ac:dyDescent="0.3">
      <c r="A44" s="1" t="s">
        <v>11</v>
      </c>
      <c r="B44">
        <v>28</v>
      </c>
      <c r="C44">
        <v>1.5</v>
      </c>
      <c r="D44">
        <v>0.75</v>
      </c>
      <c r="E44">
        <v>40</v>
      </c>
      <c r="F44" s="1" t="s">
        <v>14</v>
      </c>
      <c r="G44" s="1" t="s">
        <v>15</v>
      </c>
      <c r="H44" s="2">
        <v>44562</v>
      </c>
      <c r="I44">
        <v>243</v>
      </c>
      <c r="L44" s="2"/>
    </row>
    <row r="45" spans="1:13" x14ac:dyDescent="0.3">
      <c r="A45" s="1" t="s">
        <v>11</v>
      </c>
      <c r="B45">
        <v>24</v>
      </c>
      <c r="C45">
        <v>1.6</v>
      </c>
      <c r="D45">
        <v>0.96</v>
      </c>
      <c r="E45">
        <v>40</v>
      </c>
      <c r="F45" s="1" t="s">
        <v>14</v>
      </c>
      <c r="G45" s="1" t="s">
        <v>15</v>
      </c>
      <c r="H45" s="2">
        <v>44562</v>
      </c>
      <c r="I45">
        <v>1167</v>
      </c>
      <c r="L45" s="2"/>
    </row>
    <row r="46" spans="1:13" x14ac:dyDescent="0.3">
      <c r="A46" s="1" t="s">
        <v>11</v>
      </c>
      <c r="B46">
        <v>18</v>
      </c>
      <c r="C46">
        <v>1.7</v>
      </c>
      <c r="D46">
        <v>0.94</v>
      </c>
      <c r="E46">
        <v>40</v>
      </c>
      <c r="F46" s="1" t="s">
        <v>14</v>
      </c>
      <c r="G46" s="1" t="s">
        <v>15</v>
      </c>
      <c r="H46" s="2">
        <v>44562</v>
      </c>
      <c r="I46">
        <v>1029</v>
      </c>
      <c r="L46" s="2"/>
    </row>
    <row r="47" spans="1:13" x14ac:dyDescent="0.3">
      <c r="A47" s="1" t="s">
        <v>11</v>
      </c>
      <c r="B47">
        <v>12</v>
      </c>
      <c r="C47">
        <v>2</v>
      </c>
      <c r="D47">
        <v>0.57999999999999996</v>
      </c>
      <c r="E47">
        <v>40</v>
      </c>
      <c r="F47" s="1" t="s">
        <v>14</v>
      </c>
      <c r="G47" s="1" t="s">
        <v>15</v>
      </c>
      <c r="H47" s="2">
        <v>44562</v>
      </c>
      <c r="I47">
        <v>164</v>
      </c>
      <c r="L47" s="2"/>
    </row>
    <row r="48" spans="1:13" x14ac:dyDescent="0.3">
      <c r="A48" s="1" t="s">
        <v>11</v>
      </c>
      <c r="B48">
        <v>14</v>
      </c>
      <c r="C48">
        <v>2.2000000000000002</v>
      </c>
      <c r="D48">
        <v>0.79</v>
      </c>
      <c r="E48">
        <v>40</v>
      </c>
      <c r="F48" s="1" t="s">
        <v>14</v>
      </c>
      <c r="G48" s="1" t="s">
        <v>15</v>
      </c>
      <c r="H48" s="2">
        <v>44562</v>
      </c>
      <c r="I48">
        <v>965</v>
      </c>
      <c r="L48" s="2"/>
    </row>
    <row r="49" spans="1:13" x14ac:dyDescent="0.3">
      <c r="A49" s="1" t="s">
        <v>11</v>
      </c>
      <c r="B49">
        <v>12</v>
      </c>
      <c r="C49">
        <v>2.2999999999999998</v>
      </c>
      <c r="D49">
        <v>0.57999999999999996</v>
      </c>
      <c r="E49">
        <v>40</v>
      </c>
      <c r="F49" s="1" t="s">
        <v>14</v>
      </c>
      <c r="G49" s="1" t="s">
        <v>15</v>
      </c>
      <c r="H49" s="2">
        <v>44562</v>
      </c>
      <c r="I49">
        <v>395</v>
      </c>
      <c r="L49" s="2"/>
    </row>
    <row r="50" spans="1:13" x14ac:dyDescent="0.3">
      <c r="A50" s="1" t="s">
        <v>11</v>
      </c>
      <c r="B50">
        <v>12</v>
      </c>
      <c r="C50">
        <v>1.3</v>
      </c>
      <c r="D50">
        <v>1</v>
      </c>
      <c r="E50">
        <v>50</v>
      </c>
      <c r="F50" s="1" t="s">
        <v>14</v>
      </c>
      <c r="G50" s="1" t="s">
        <v>15</v>
      </c>
      <c r="H50" s="2">
        <v>44562</v>
      </c>
      <c r="I50">
        <v>290</v>
      </c>
      <c r="L50" s="2"/>
    </row>
    <row r="51" spans="1:13" x14ac:dyDescent="0.3">
      <c r="A51" s="1" t="s">
        <v>11</v>
      </c>
      <c r="B51">
        <v>11</v>
      </c>
      <c r="C51">
        <v>1.5</v>
      </c>
      <c r="D51">
        <v>1</v>
      </c>
      <c r="E51">
        <v>50</v>
      </c>
      <c r="F51" s="1" t="s">
        <v>14</v>
      </c>
      <c r="G51" s="1" t="s">
        <v>15</v>
      </c>
      <c r="H51" s="2">
        <v>44562</v>
      </c>
      <c r="I51">
        <v>480</v>
      </c>
      <c r="L51" s="2"/>
    </row>
    <row r="52" spans="1:13" x14ac:dyDescent="0.3">
      <c r="A52" s="1" t="s">
        <v>11</v>
      </c>
      <c r="B52">
        <v>13</v>
      </c>
      <c r="C52">
        <v>1.6</v>
      </c>
      <c r="D52">
        <v>0.92</v>
      </c>
      <c r="E52">
        <v>50</v>
      </c>
      <c r="F52" s="1" t="s">
        <v>14</v>
      </c>
      <c r="G52" s="1" t="s">
        <v>15</v>
      </c>
      <c r="H52" s="2">
        <v>44562</v>
      </c>
      <c r="I52">
        <v>564</v>
      </c>
      <c r="L52" s="2"/>
    </row>
    <row r="53" spans="1:13" x14ac:dyDescent="0.3">
      <c r="A53" s="1" t="s">
        <v>12</v>
      </c>
      <c r="B53">
        <v>133</v>
      </c>
      <c r="C53">
        <v>1.8</v>
      </c>
      <c r="D53">
        <v>0.59</v>
      </c>
      <c r="E53">
        <v>20</v>
      </c>
      <c r="F53" s="1" t="s">
        <v>13</v>
      </c>
      <c r="G53" s="1" t="s">
        <v>15</v>
      </c>
      <c r="H53" s="2">
        <v>44562</v>
      </c>
      <c r="I53">
        <v>342</v>
      </c>
      <c r="L53" s="2"/>
    </row>
    <row r="54" spans="1:13" x14ac:dyDescent="0.3">
      <c r="A54" s="1" t="s">
        <v>12</v>
      </c>
      <c r="B54">
        <v>466</v>
      </c>
      <c r="C54">
        <v>1.2</v>
      </c>
      <c r="D54">
        <v>0.86</v>
      </c>
      <c r="E54">
        <v>30</v>
      </c>
      <c r="F54" s="1" t="s">
        <v>13</v>
      </c>
      <c r="G54" s="1" t="s">
        <v>15</v>
      </c>
      <c r="H54" s="2">
        <v>44562</v>
      </c>
      <c r="I54">
        <v>19.999999999999201</v>
      </c>
      <c r="L54" s="2"/>
    </row>
    <row r="55" spans="1:13" x14ac:dyDescent="0.3">
      <c r="A55" s="1" t="s">
        <v>12</v>
      </c>
      <c r="B55">
        <v>379</v>
      </c>
      <c r="C55">
        <v>1.5</v>
      </c>
      <c r="D55">
        <v>0.7</v>
      </c>
      <c r="E55">
        <v>30</v>
      </c>
      <c r="F55" s="1" t="s">
        <v>13</v>
      </c>
      <c r="G55" s="1" t="s">
        <v>15</v>
      </c>
      <c r="H55" s="2">
        <v>44562</v>
      </c>
      <c r="I55">
        <v>785</v>
      </c>
      <c r="J55">
        <v>74</v>
      </c>
      <c r="K55">
        <v>0.69</v>
      </c>
      <c r="L55" s="2">
        <v>44723</v>
      </c>
      <c r="M55">
        <v>20</v>
      </c>
    </row>
    <row r="56" spans="1:13" x14ac:dyDescent="0.3">
      <c r="A56" s="1" t="s">
        <v>12</v>
      </c>
      <c r="B56">
        <v>108</v>
      </c>
      <c r="C56">
        <v>1.8</v>
      </c>
      <c r="D56">
        <v>0.56999999999999995</v>
      </c>
      <c r="E56">
        <v>30</v>
      </c>
      <c r="F56" s="1" t="s">
        <v>13</v>
      </c>
      <c r="G56" s="1" t="s">
        <v>15</v>
      </c>
      <c r="H56" s="2">
        <v>44562</v>
      </c>
      <c r="I56">
        <v>52</v>
      </c>
      <c r="L56" s="2"/>
    </row>
    <row r="57" spans="1:13" x14ac:dyDescent="0.3">
      <c r="A57" s="1" t="s">
        <v>12</v>
      </c>
      <c r="B57">
        <v>194</v>
      </c>
      <c r="C57">
        <v>1.1000000000000001</v>
      </c>
      <c r="D57">
        <v>0.96</v>
      </c>
      <c r="E57">
        <v>40</v>
      </c>
      <c r="F57" s="1" t="s">
        <v>13</v>
      </c>
      <c r="G57" s="1" t="s">
        <v>15</v>
      </c>
      <c r="H57" s="2">
        <v>44562</v>
      </c>
      <c r="I57">
        <v>224.00000000000051</v>
      </c>
      <c r="L57" s="2"/>
    </row>
    <row r="58" spans="1:13" x14ac:dyDescent="0.3">
      <c r="A58" s="1" t="s">
        <v>12</v>
      </c>
      <c r="B58">
        <v>331</v>
      </c>
      <c r="C58">
        <v>1.2</v>
      </c>
      <c r="D58">
        <v>0.89</v>
      </c>
      <c r="E58">
        <v>40</v>
      </c>
      <c r="F58" s="1" t="s">
        <v>13</v>
      </c>
      <c r="G58" s="1" t="s">
        <v>15</v>
      </c>
      <c r="H58" s="2">
        <v>44562</v>
      </c>
      <c r="I58">
        <v>915.9999999999992</v>
      </c>
      <c r="L58" s="2"/>
    </row>
    <row r="59" spans="1:13" x14ac:dyDescent="0.3">
      <c r="A59" s="1" t="s">
        <v>12</v>
      </c>
      <c r="B59">
        <v>307</v>
      </c>
      <c r="C59">
        <v>1.3</v>
      </c>
      <c r="D59">
        <v>0.86</v>
      </c>
      <c r="E59">
        <v>40</v>
      </c>
      <c r="F59" s="1" t="s">
        <v>13</v>
      </c>
      <c r="G59" s="1" t="s">
        <v>15</v>
      </c>
      <c r="H59" s="2">
        <v>44562</v>
      </c>
      <c r="I59">
        <v>2297</v>
      </c>
      <c r="J59">
        <v>59</v>
      </c>
      <c r="K59">
        <v>0.85</v>
      </c>
      <c r="L59" s="2">
        <v>44723</v>
      </c>
      <c r="M59">
        <v>351</v>
      </c>
    </row>
    <row r="60" spans="1:13" x14ac:dyDescent="0.3">
      <c r="A60" s="1" t="s">
        <v>12</v>
      </c>
      <c r="B60">
        <v>231</v>
      </c>
      <c r="C60">
        <v>1.5</v>
      </c>
      <c r="D60">
        <v>0.76</v>
      </c>
      <c r="E60">
        <v>40</v>
      </c>
      <c r="F60" s="1" t="s">
        <v>13</v>
      </c>
      <c r="G60" s="1" t="s">
        <v>15</v>
      </c>
      <c r="H60" s="2">
        <v>44562</v>
      </c>
      <c r="I60">
        <v>2393</v>
      </c>
      <c r="J60">
        <v>60</v>
      </c>
      <c r="K60">
        <v>0.72</v>
      </c>
      <c r="L60" s="2">
        <v>44723</v>
      </c>
      <c r="M60">
        <v>242</v>
      </c>
    </row>
    <row r="61" spans="1:13" x14ac:dyDescent="0.3">
      <c r="A61" s="1" t="s">
        <v>12</v>
      </c>
      <c r="B61">
        <v>122</v>
      </c>
      <c r="C61">
        <v>1.7</v>
      </c>
      <c r="D61">
        <v>0.64</v>
      </c>
      <c r="E61">
        <v>40</v>
      </c>
      <c r="F61" s="1" t="s">
        <v>13</v>
      </c>
      <c r="G61" s="1" t="s">
        <v>15</v>
      </c>
      <c r="H61" s="2">
        <v>44562</v>
      </c>
      <c r="I61">
        <v>662</v>
      </c>
      <c r="L61" s="2"/>
    </row>
    <row r="62" spans="1:13" x14ac:dyDescent="0.3">
      <c r="A62" s="1" t="s">
        <v>12</v>
      </c>
      <c r="B62">
        <v>74</v>
      </c>
      <c r="C62">
        <v>1.8</v>
      </c>
      <c r="D62">
        <v>0.64</v>
      </c>
      <c r="E62">
        <v>40</v>
      </c>
      <c r="F62" s="1" t="s">
        <v>13</v>
      </c>
      <c r="G62" s="1" t="s">
        <v>15</v>
      </c>
      <c r="H62" s="2">
        <v>44562</v>
      </c>
      <c r="I62">
        <v>803</v>
      </c>
      <c r="L62" s="2"/>
    </row>
    <row r="63" spans="1:13" x14ac:dyDescent="0.3">
      <c r="A63" s="1" t="s">
        <v>12</v>
      </c>
      <c r="B63">
        <v>26</v>
      </c>
      <c r="C63">
        <v>1.9</v>
      </c>
      <c r="D63">
        <v>0.57999999999999996</v>
      </c>
      <c r="E63">
        <v>40</v>
      </c>
      <c r="F63" s="1" t="s">
        <v>13</v>
      </c>
      <c r="G63" s="1" t="s">
        <v>15</v>
      </c>
      <c r="H63" s="2">
        <v>44562</v>
      </c>
      <c r="I63">
        <v>180</v>
      </c>
      <c r="L63" s="2"/>
    </row>
    <row r="64" spans="1:13" x14ac:dyDescent="0.3">
      <c r="A64" s="1" t="s">
        <v>12</v>
      </c>
      <c r="B64">
        <v>139</v>
      </c>
      <c r="C64">
        <v>1.1000000000000001</v>
      </c>
      <c r="D64">
        <v>0.98</v>
      </c>
      <c r="E64">
        <v>50</v>
      </c>
      <c r="F64" s="1" t="s">
        <v>13</v>
      </c>
      <c r="G64" s="1" t="s">
        <v>15</v>
      </c>
      <c r="H64" s="2">
        <v>44562</v>
      </c>
      <c r="I64">
        <v>458.0000000000004</v>
      </c>
      <c r="L64" s="2"/>
    </row>
    <row r="65" spans="1:13" x14ac:dyDescent="0.3">
      <c r="A65" s="1" t="s">
        <v>12</v>
      </c>
      <c r="B65">
        <v>207</v>
      </c>
      <c r="C65">
        <v>1.2</v>
      </c>
      <c r="D65">
        <v>0.94</v>
      </c>
      <c r="E65">
        <v>50</v>
      </c>
      <c r="F65" s="1" t="s">
        <v>13</v>
      </c>
      <c r="G65" s="1" t="s">
        <v>15</v>
      </c>
      <c r="H65" s="2">
        <v>44562</v>
      </c>
      <c r="I65">
        <v>1684</v>
      </c>
      <c r="J65">
        <v>44</v>
      </c>
      <c r="K65">
        <v>0.91</v>
      </c>
      <c r="L65" s="2">
        <v>44723</v>
      </c>
      <c r="M65">
        <v>215.9999999999998</v>
      </c>
    </row>
    <row r="66" spans="1:13" x14ac:dyDescent="0.3">
      <c r="A66" s="1" t="s">
        <v>12</v>
      </c>
      <c r="B66">
        <v>192</v>
      </c>
      <c r="C66">
        <v>1.3</v>
      </c>
      <c r="D66">
        <v>0.89</v>
      </c>
      <c r="E66">
        <v>50</v>
      </c>
      <c r="F66" s="1" t="s">
        <v>13</v>
      </c>
      <c r="G66" s="1" t="s">
        <v>15</v>
      </c>
      <c r="H66" s="2">
        <v>44562</v>
      </c>
      <c r="I66">
        <v>2016</v>
      </c>
      <c r="J66">
        <v>41</v>
      </c>
      <c r="K66">
        <v>0.93</v>
      </c>
      <c r="L66" s="2">
        <v>44723</v>
      </c>
      <c r="M66">
        <v>636</v>
      </c>
    </row>
    <row r="67" spans="1:13" x14ac:dyDescent="0.3">
      <c r="A67" s="1" t="s">
        <v>12</v>
      </c>
      <c r="B67">
        <v>167</v>
      </c>
      <c r="C67">
        <v>1.4</v>
      </c>
      <c r="D67">
        <v>0.81</v>
      </c>
      <c r="E67">
        <v>50</v>
      </c>
      <c r="F67" s="1" t="s">
        <v>13</v>
      </c>
      <c r="G67" s="1" t="s">
        <v>15</v>
      </c>
      <c r="H67" s="2">
        <v>44562</v>
      </c>
      <c r="I67">
        <v>1567</v>
      </c>
      <c r="J67">
        <v>41</v>
      </c>
      <c r="K67">
        <v>0.76</v>
      </c>
      <c r="L67" s="2">
        <v>44723</v>
      </c>
      <c r="M67">
        <v>98</v>
      </c>
    </row>
    <row r="68" spans="1:13" x14ac:dyDescent="0.3">
      <c r="A68" s="1" t="s">
        <v>12</v>
      </c>
      <c r="B68">
        <v>107</v>
      </c>
      <c r="C68">
        <v>1.5</v>
      </c>
      <c r="D68">
        <v>0.79</v>
      </c>
      <c r="E68">
        <v>50</v>
      </c>
      <c r="F68" s="1" t="s">
        <v>13</v>
      </c>
      <c r="G68" s="1" t="s">
        <v>15</v>
      </c>
      <c r="H68" s="2">
        <v>44562</v>
      </c>
      <c r="I68">
        <v>1525</v>
      </c>
      <c r="J68">
        <v>32</v>
      </c>
      <c r="K68">
        <v>0.72</v>
      </c>
      <c r="L68" s="2">
        <v>44723</v>
      </c>
      <c r="M68">
        <v>134</v>
      </c>
    </row>
    <row r="69" spans="1:13" x14ac:dyDescent="0.3">
      <c r="A69" s="1" t="s">
        <v>12</v>
      </c>
      <c r="B69">
        <v>49</v>
      </c>
      <c r="C69">
        <v>1.7</v>
      </c>
      <c r="D69">
        <v>0.61</v>
      </c>
      <c r="E69">
        <v>50</v>
      </c>
      <c r="F69" s="1" t="s">
        <v>13</v>
      </c>
      <c r="G69" s="1" t="s">
        <v>15</v>
      </c>
      <c r="H69" s="2">
        <v>44562</v>
      </c>
      <c r="I69">
        <v>33</v>
      </c>
      <c r="L69" s="2"/>
    </row>
    <row r="70" spans="1:13" x14ac:dyDescent="0.3">
      <c r="A70" s="1" t="s">
        <v>12</v>
      </c>
      <c r="B70">
        <v>32</v>
      </c>
      <c r="C70">
        <v>1.8</v>
      </c>
      <c r="D70">
        <v>0.72</v>
      </c>
      <c r="E70">
        <v>50</v>
      </c>
      <c r="F70" s="1" t="s">
        <v>13</v>
      </c>
      <c r="G70" s="1" t="s">
        <v>15</v>
      </c>
      <c r="H70" s="2">
        <v>44562</v>
      </c>
      <c r="I70">
        <v>806</v>
      </c>
      <c r="L70" s="2"/>
    </row>
    <row r="71" spans="1:13" x14ac:dyDescent="0.3">
      <c r="A71" s="1" t="s">
        <v>12</v>
      </c>
      <c r="B71">
        <v>93</v>
      </c>
      <c r="C71">
        <v>1.1000000000000001</v>
      </c>
      <c r="D71">
        <v>0.99</v>
      </c>
      <c r="E71">
        <v>60</v>
      </c>
      <c r="F71" s="1" t="s">
        <v>13</v>
      </c>
      <c r="G71" s="1" t="s">
        <v>15</v>
      </c>
      <c r="H71" s="2">
        <v>44562</v>
      </c>
      <c r="I71">
        <v>420.00000000000023</v>
      </c>
      <c r="L71" s="2"/>
    </row>
    <row r="72" spans="1:13" x14ac:dyDescent="0.3">
      <c r="A72" s="1" t="s">
        <v>12</v>
      </c>
      <c r="B72">
        <v>114</v>
      </c>
      <c r="C72">
        <v>1.2</v>
      </c>
      <c r="D72">
        <v>0.96</v>
      </c>
      <c r="E72">
        <v>60</v>
      </c>
      <c r="F72" s="1" t="s">
        <v>13</v>
      </c>
      <c r="G72" s="1" t="s">
        <v>15</v>
      </c>
      <c r="H72" s="2">
        <v>44562</v>
      </c>
      <c r="I72">
        <v>1296</v>
      </c>
      <c r="J72">
        <v>22</v>
      </c>
      <c r="K72">
        <v>1</v>
      </c>
      <c r="L72" s="2">
        <v>44723</v>
      </c>
      <c r="M72">
        <v>333.99999999999989</v>
      </c>
    </row>
    <row r="73" spans="1:13" x14ac:dyDescent="0.3">
      <c r="A73" s="1" t="s">
        <v>12</v>
      </c>
      <c r="B73">
        <v>110</v>
      </c>
      <c r="C73">
        <v>1.3</v>
      </c>
      <c r="D73">
        <v>0.92</v>
      </c>
      <c r="E73">
        <v>60</v>
      </c>
      <c r="F73" s="1" t="s">
        <v>13</v>
      </c>
      <c r="G73" s="1" t="s">
        <v>15</v>
      </c>
      <c r="H73" s="2">
        <v>44562</v>
      </c>
      <c r="I73">
        <v>1616</v>
      </c>
      <c r="J73">
        <v>21</v>
      </c>
      <c r="K73">
        <v>0.9</v>
      </c>
      <c r="L73" s="2">
        <v>44723</v>
      </c>
      <c r="M73">
        <v>272</v>
      </c>
    </row>
    <row r="74" spans="1:13" x14ac:dyDescent="0.3">
      <c r="A74" s="1" t="s">
        <v>12</v>
      </c>
      <c r="B74">
        <v>70</v>
      </c>
      <c r="C74">
        <v>1.4</v>
      </c>
      <c r="D74">
        <v>0.84</v>
      </c>
      <c r="E74">
        <v>60</v>
      </c>
      <c r="F74" s="1" t="s">
        <v>13</v>
      </c>
      <c r="G74" s="1" t="s">
        <v>15</v>
      </c>
      <c r="H74" s="2">
        <v>44562</v>
      </c>
      <c r="I74">
        <v>983</v>
      </c>
      <c r="J74">
        <v>13</v>
      </c>
      <c r="K74">
        <v>0.85</v>
      </c>
      <c r="L74" s="2">
        <v>44723</v>
      </c>
      <c r="M74">
        <v>198</v>
      </c>
    </row>
    <row r="75" spans="1:13" x14ac:dyDescent="0.3">
      <c r="A75" s="1" t="s">
        <v>12</v>
      </c>
      <c r="B75">
        <v>47</v>
      </c>
      <c r="C75">
        <v>1.5</v>
      </c>
      <c r="D75">
        <v>0.89</v>
      </c>
      <c r="E75">
        <v>60</v>
      </c>
      <c r="F75" s="1" t="s">
        <v>13</v>
      </c>
      <c r="G75" s="1" t="s">
        <v>15</v>
      </c>
      <c r="H75" s="2">
        <v>44562</v>
      </c>
      <c r="I75">
        <v>1407</v>
      </c>
      <c r="L75" s="2"/>
    </row>
    <row r="76" spans="1:13" x14ac:dyDescent="0.3">
      <c r="A76" s="1" t="s">
        <v>12</v>
      </c>
      <c r="B76">
        <v>21</v>
      </c>
      <c r="C76">
        <v>1.7</v>
      </c>
      <c r="D76">
        <v>0.67</v>
      </c>
      <c r="E76">
        <v>60</v>
      </c>
      <c r="F76" s="1" t="s">
        <v>13</v>
      </c>
      <c r="G76" s="1" t="s">
        <v>15</v>
      </c>
      <c r="H76" s="2">
        <v>44562</v>
      </c>
      <c r="I76">
        <v>202</v>
      </c>
      <c r="L76" s="2"/>
    </row>
    <row r="77" spans="1:13" x14ac:dyDescent="0.3">
      <c r="A77" s="1" t="s">
        <v>12</v>
      </c>
      <c r="B77">
        <v>14</v>
      </c>
      <c r="C77">
        <v>1.8</v>
      </c>
      <c r="D77">
        <v>0.71</v>
      </c>
      <c r="E77">
        <v>60</v>
      </c>
      <c r="F77" s="1" t="s">
        <v>13</v>
      </c>
      <c r="G77" s="1" t="s">
        <v>15</v>
      </c>
      <c r="H77" s="2">
        <v>44562</v>
      </c>
      <c r="I77">
        <v>324</v>
      </c>
      <c r="L77" s="2"/>
    </row>
    <row r="78" spans="1:13" x14ac:dyDescent="0.3">
      <c r="A78" s="1" t="s">
        <v>12</v>
      </c>
      <c r="B78">
        <v>56</v>
      </c>
      <c r="C78">
        <v>1.1000000000000001</v>
      </c>
      <c r="D78">
        <v>1</v>
      </c>
      <c r="E78">
        <v>70</v>
      </c>
      <c r="F78" s="1" t="s">
        <v>13</v>
      </c>
      <c r="G78" s="1" t="s">
        <v>15</v>
      </c>
      <c r="H78" s="2">
        <v>44562</v>
      </c>
      <c r="I78">
        <v>300.00000000000011</v>
      </c>
      <c r="J78">
        <v>12</v>
      </c>
      <c r="K78">
        <v>1</v>
      </c>
      <c r="L78" s="2">
        <v>44723</v>
      </c>
      <c r="M78">
        <v>55.000000000000007</v>
      </c>
    </row>
    <row r="79" spans="1:13" x14ac:dyDescent="0.3">
      <c r="A79" s="1" t="s">
        <v>12</v>
      </c>
      <c r="B79">
        <v>52</v>
      </c>
      <c r="C79">
        <v>1.2</v>
      </c>
      <c r="D79">
        <v>0.92</v>
      </c>
      <c r="E79">
        <v>70</v>
      </c>
      <c r="F79" s="1" t="s">
        <v>13</v>
      </c>
      <c r="G79" s="1" t="s">
        <v>15</v>
      </c>
      <c r="H79" s="2">
        <v>44562</v>
      </c>
      <c r="I79">
        <v>316.99999999999989</v>
      </c>
      <c r="L79" s="2"/>
    </row>
    <row r="80" spans="1:13" x14ac:dyDescent="0.3">
      <c r="A80" s="1" t="s">
        <v>12</v>
      </c>
      <c r="B80">
        <v>49</v>
      </c>
      <c r="C80">
        <v>1.3</v>
      </c>
      <c r="D80">
        <v>0.88</v>
      </c>
      <c r="E80">
        <v>70</v>
      </c>
      <c r="F80" s="1" t="s">
        <v>13</v>
      </c>
      <c r="G80" s="1" t="s">
        <v>15</v>
      </c>
      <c r="H80" s="2">
        <v>44562</v>
      </c>
      <c r="I80">
        <v>458</v>
      </c>
      <c r="J80">
        <v>10</v>
      </c>
      <c r="K80">
        <v>0.9</v>
      </c>
      <c r="L80" s="2">
        <v>44723</v>
      </c>
      <c r="M80">
        <v>132</v>
      </c>
    </row>
    <row r="81" spans="1:13" x14ac:dyDescent="0.3">
      <c r="A81" s="1" t="s">
        <v>12</v>
      </c>
      <c r="B81">
        <v>31</v>
      </c>
      <c r="C81">
        <v>1.4</v>
      </c>
      <c r="D81">
        <v>0.87</v>
      </c>
      <c r="E81">
        <v>70</v>
      </c>
      <c r="F81" s="1" t="s">
        <v>13</v>
      </c>
      <c r="G81" s="1" t="s">
        <v>15</v>
      </c>
      <c r="H81" s="2">
        <v>44562</v>
      </c>
      <c r="I81">
        <v>541</v>
      </c>
      <c r="L81" s="2"/>
    </row>
    <row r="82" spans="1:13" x14ac:dyDescent="0.3">
      <c r="A82" s="1" t="s">
        <v>12</v>
      </c>
      <c r="B82">
        <v>19</v>
      </c>
      <c r="C82">
        <v>1.5</v>
      </c>
      <c r="D82">
        <v>0.95</v>
      </c>
      <c r="E82">
        <v>70</v>
      </c>
      <c r="F82" s="1" t="s">
        <v>13</v>
      </c>
      <c r="G82" s="1" t="s">
        <v>15</v>
      </c>
      <c r="H82" s="2">
        <v>44562</v>
      </c>
      <c r="I82">
        <v>712</v>
      </c>
      <c r="L82" s="2"/>
    </row>
    <row r="83" spans="1:13" x14ac:dyDescent="0.3">
      <c r="A83" s="1" t="s">
        <v>12</v>
      </c>
      <c r="B83">
        <v>30</v>
      </c>
      <c r="C83">
        <v>1.1000000000000001</v>
      </c>
      <c r="D83">
        <v>1</v>
      </c>
      <c r="E83">
        <v>80</v>
      </c>
      <c r="F83" s="1" t="s">
        <v>13</v>
      </c>
      <c r="G83" s="1" t="s">
        <v>15</v>
      </c>
      <c r="H83" s="2">
        <v>44562</v>
      </c>
      <c r="I83">
        <v>177.00000000000011</v>
      </c>
      <c r="L83" s="2"/>
    </row>
    <row r="84" spans="1:13" x14ac:dyDescent="0.3">
      <c r="A84" s="1" t="s">
        <v>12</v>
      </c>
      <c r="B84">
        <v>18</v>
      </c>
      <c r="C84">
        <v>1.2</v>
      </c>
      <c r="D84">
        <v>1</v>
      </c>
      <c r="E84">
        <v>80</v>
      </c>
      <c r="F84" s="1" t="s">
        <v>13</v>
      </c>
      <c r="G84" s="1" t="s">
        <v>15</v>
      </c>
      <c r="H84" s="2">
        <v>44562</v>
      </c>
      <c r="I84">
        <v>241</v>
      </c>
      <c r="L84" s="2"/>
    </row>
    <row r="85" spans="1:13" x14ac:dyDescent="0.3">
      <c r="A85" s="1" t="s">
        <v>12</v>
      </c>
      <c r="B85">
        <v>17</v>
      </c>
      <c r="C85">
        <v>1.3</v>
      </c>
      <c r="D85">
        <v>0.88</v>
      </c>
      <c r="E85">
        <v>80</v>
      </c>
      <c r="F85" s="1" t="s">
        <v>13</v>
      </c>
      <c r="G85" s="1" t="s">
        <v>15</v>
      </c>
      <c r="H85" s="2">
        <v>44562</v>
      </c>
      <c r="I85">
        <v>172</v>
      </c>
      <c r="L85" s="2"/>
    </row>
    <row r="86" spans="1:13" x14ac:dyDescent="0.3">
      <c r="A86" s="1" t="s">
        <v>12</v>
      </c>
      <c r="B86">
        <v>58</v>
      </c>
      <c r="C86">
        <v>1.2</v>
      </c>
      <c r="D86">
        <v>0.86</v>
      </c>
      <c r="E86">
        <v>20</v>
      </c>
      <c r="F86" s="1" t="s">
        <v>14</v>
      </c>
      <c r="G86" s="1" t="s">
        <v>15</v>
      </c>
      <c r="H86" s="2">
        <v>44562</v>
      </c>
      <c r="I86">
        <v>21.99999999999989</v>
      </c>
      <c r="J86">
        <v>10</v>
      </c>
      <c r="K86">
        <v>0.9</v>
      </c>
      <c r="L86" s="2">
        <v>44723</v>
      </c>
      <c r="M86">
        <v>58.999999999999957</v>
      </c>
    </row>
    <row r="87" spans="1:13" x14ac:dyDescent="0.3">
      <c r="A87" s="1" t="s">
        <v>12</v>
      </c>
      <c r="B87">
        <v>216</v>
      </c>
      <c r="C87">
        <v>2.1</v>
      </c>
      <c r="D87">
        <v>0.56000000000000005</v>
      </c>
      <c r="E87">
        <v>20</v>
      </c>
      <c r="F87" s="1" t="s">
        <v>14</v>
      </c>
      <c r="G87" s="1" t="s">
        <v>15</v>
      </c>
      <c r="H87" s="2">
        <v>44562</v>
      </c>
      <c r="I87">
        <v>3087.9999999999991</v>
      </c>
      <c r="J87">
        <v>31</v>
      </c>
      <c r="K87">
        <v>0.55000000000000004</v>
      </c>
      <c r="L87" s="2">
        <v>44723</v>
      </c>
      <c r="M87">
        <v>387.99999999999989</v>
      </c>
    </row>
    <row r="88" spans="1:13" x14ac:dyDescent="0.3">
      <c r="A88" s="1" t="s">
        <v>12</v>
      </c>
      <c r="B88">
        <v>161</v>
      </c>
      <c r="C88">
        <v>2.2999999999999998</v>
      </c>
      <c r="D88">
        <v>0.46</v>
      </c>
      <c r="E88">
        <v>20</v>
      </c>
      <c r="F88" s="1" t="s">
        <v>14</v>
      </c>
      <c r="G88" s="1" t="s">
        <v>15</v>
      </c>
      <c r="H88" s="2">
        <v>44562</v>
      </c>
      <c r="I88">
        <v>599</v>
      </c>
      <c r="J88">
        <v>32</v>
      </c>
      <c r="K88">
        <v>0.5</v>
      </c>
      <c r="L88" s="2">
        <v>44723</v>
      </c>
      <c r="M88">
        <v>410</v>
      </c>
    </row>
    <row r="89" spans="1:13" x14ac:dyDescent="0.3">
      <c r="A89" s="1" t="s">
        <v>12</v>
      </c>
      <c r="B89">
        <v>100</v>
      </c>
      <c r="C89">
        <v>2.5</v>
      </c>
      <c r="D89">
        <v>0.41</v>
      </c>
      <c r="E89">
        <v>20</v>
      </c>
      <c r="F89" s="1" t="s">
        <v>14</v>
      </c>
      <c r="G89" s="1" t="s">
        <v>15</v>
      </c>
      <c r="H89" s="2">
        <v>44562</v>
      </c>
      <c r="I89">
        <v>31.000000000000309</v>
      </c>
      <c r="L89" s="2"/>
    </row>
    <row r="90" spans="1:13" x14ac:dyDescent="0.3">
      <c r="A90" s="1" t="s">
        <v>12</v>
      </c>
      <c r="B90">
        <v>84</v>
      </c>
      <c r="C90">
        <v>2.6</v>
      </c>
      <c r="D90">
        <v>0.48</v>
      </c>
      <c r="E90">
        <v>20</v>
      </c>
      <c r="F90" s="1" t="s">
        <v>14</v>
      </c>
      <c r="G90" s="1" t="s">
        <v>15</v>
      </c>
      <c r="H90" s="2">
        <v>44562</v>
      </c>
      <c r="I90">
        <v>1825</v>
      </c>
      <c r="J90">
        <v>24</v>
      </c>
      <c r="K90">
        <v>0.42</v>
      </c>
      <c r="L90" s="2">
        <v>44723</v>
      </c>
      <c r="M90">
        <v>154</v>
      </c>
    </row>
    <row r="91" spans="1:13" x14ac:dyDescent="0.3">
      <c r="A91" s="1" t="s">
        <v>12</v>
      </c>
      <c r="B91">
        <v>25</v>
      </c>
      <c r="C91">
        <v>3.2</v>
      </c>
      <c r="D91">
        <v>0.44</v>
      </c>
      <c r="E91">
        <v>20</v>
      </c>
      <c r="F91" s="1" t="s">
        <v>14</v>
      </c>
      <c r="G91" s="1" t="s">
        <v>15</v>
      </c>
      <c r="H91" s="2">
        <v>44562</v>
      </c>
      <c r="I91">
        <v>979</v>
      </c>
      <c r="L91" s="2"/>
    </row>
    <row r="92" spans="1:13" x14ac:dyDescent="0.3">
      <c r="A92" s="1" t="s">
        <v>12</v>
      </c>
      <c r="B92">
        <v>55</v>
      </c>
      <c r="C92">
        <v>1.2</v>
      </c>
      <c r="D92">
        <v>0.89</v>
      </c>
      <c r="E92">
        <v>30</v>
      </c>
      <c r="F92" s="1" t="s">
        <v>14</v>
      </c>
      <c r="G92" s="1" t="s">
        <v>15</v>
      </c>
      <c r="H92" s="2">
        <v>44562</v>
      </c>
      <c r="I92">
        <v>203.9999999999998</v>
      </c>
      <c r="J92">
        <v>10</v>
      </c>
      <c r="K92">
        <v>0.9</v>
      </c>
      <c r="L92" s="2">
        <v>44723</v>
      </c>
      <c r="M92">
        <v>58.999999999999957</v>
      </c>
    </row>
    <row r="93" spans="1:13" x14ac:dyDescent="0.3">
      <c r="A93" s="1" t="s">
        <v>12</v>
      </c>
      <c r="B93">
        <v>101</v>
      </c>
      <c r="C93">
        <v>1.3</v>
      </c>
      <c r="D93">
        <v>0.81</v>
      </c>
      <c r="E93">
        <v>30</v>
      </c>
      <c r="F93" s="1" t="s">
        <v>14</v>
      </c>
      <c r="G93" s="1" t="s">
        <v>15</v>
      </c>
      <c r="H93" s="2">
        <v>44562</v>
      </c>
      <c r="I93">
        <v>189</v>
      </c>
      <c r="J93">
        <v>18</v>
      </c>
      <c r="K93">
        <v>0.83</v>
      </c>
      <c r="L93" s="2">
        <v>44723</v>
      </c>
      <c r="M93">
        <v>87</v>
      </c>
    </row>
    <row r="94" spans="1:13" x14ac:dyDescent="0.3">
      <c r="A94" s="1" t="s">
        <v>12</v>
      </c>
      <c r="B94">
        <v>161</v>
      </c>
      <c r="C94">
        <v>1.4</v>
      </c>
      <c r="D94">
        <v>0.75</v>
      </c>
      <c r="E94">
        <v>30</v>
      </c>
      <c r="F94" s="1" t="s">
        <v>14</v>
      </c>
      <c r="G94" s="1" t="s">
        <v>15</v>
      </c>
      <c r="H94" s="2">
        <v>44562</v>
      </c>
      <c r="I94">
        <v>274</v>
      </c>
      <c r="L94" s="2"/>
    </row>
    <row r="95" spans="1:13" x14ac:dyDescent="0.3">
      <c r="A95" s="1" t="s">
        <v>12</v>
      </c>
      <c r="B95">
        <v>192</v>
      </c>
      <c r="C95">
        <v>1.6</v>
      </c>
      <c r="D95">
        <v>0.67</v>
      </c>
      <c r="E95">
        <v>30</v>
      </c>
      <c r="F95" s="1" t="s">
        <v>14</v>
      </c>
      <c r="G95" s="1" t="s">
        <v>15</v>
      </c>
      <c r="H95" s="2">
        <v>44562</v>
      </c>
      <c r="I95">
        <v>848</v>
      </c>
      <c r="L95" s="2"/>
    </row>
    <row r="96" spans="1:13" x14ac:dyDescent="0.3">
      <c r="A96" s="1" t="s">
        <v>12</v>
      </c>
      <c r="B96">
        <v>196</v>
      </c>
      <c r="C96">
        <v>1.7</v>
      </c>
      <c r="D96">
        <v>0.62</v>
      </c>
      <c r="E96">
        <v>30</v>
      </c>
      <c r="F96" s="1" t="s">
        <v>14</v>
      </c>
      <c r="G96" s="1" t="s">
        <v>15</v>
      </c>
      <c r="H96" s="2">
        <v>44562</v>
      </c>
      <c r="I96">
        <v>592</v>
      </c>
      <c r="J96">
        <v>35</v>
      </c>
      <c r="K96">
        <v>0.66</v>
      </c>
      <c r="L96" s="2">
        <v>44723</v>
      </c>
      <c r="M96">
        <v>308</v>
      </c>
    </row>
    <row r="97" spans="1:13" x14ac:dyDescent="0.3">
      <c r="A97" s="1" t="s">
        <v>12</v>
      </c>
      <c r="B97">
        <v>141</v>
      </c>
      <c r="C97">
        <v>1.8</v>
      </c>
      <c r="D97">
        <v>0.6</v>
      </c>
      <c r="E97">
        <v>30</v>
      </c>
      <c r="F97" s="1" t="s">
        <v>14</v>
      </c>
      <c r="G97" s="1" t="s">
        <v>15</v>
      </c>
      <c r="H97" s="2">
        <v>44562</v>
      </c>
      <c r="I97">
        <v>846</v>
      </c>
      <c r="J97">
        <v>33</v>
      </c>
      <c r="K97">
        <v>0.61</v>
      </c>
      <c r="L97" s="2">
        <v>44723</v>
      </c>
      <c r="M97">
        <v>223</v>
      </c>
    </row>
    <row r="98" spans="1:13" x14ac:dyDescent="0.3">
      <c r="A98" s="1" t="s">
        <v>12</v>
      </c>
      <c r="B98">
        <v>153</v>
      </c>
      <c r="C98">
        <v>1.9</v>
      </c>
      <c r="D98">
        <v>0.56000000000000005</v>
      </c>
      <c r="E98">
        <v>30</v>
      </c>
      <c r="F98" s="1" t="s">
        <v>14</v>
      </c>
      <c r="G98" s="1" t="s">
        <v>15</v>
      </c>
      <c r="H98" s="2">
        <v>44562</v>
      </c>
      <c r="I98">
        <v>458</v>
      </c>
      <c r="J98">
        <v>34</v>
      </c>
      <c r="K98">
        <v>0.68</v>
      </c>
      <c r="L98" s="2">
        <v>44723</v>
      </c>
      <c r="M98">
        <v>882</v>
      </c>
    </row>
    <row r="99" spans="1:13" x14ac:dyDescent="0.3">
      <c r="A99" s="1" t="s">
        <v>12</v>
      </c>
      <c r="B99">
        <v>127</v>
      </c>
      <c r="C99">
        <v>2</v>
      </c>
      <c r="D99">
        <v>0.51</v>
      </c>
      <c r="E99">
        <v>30</v>
      </c>
      <c r="F99" s="1" t="s">
        <v>14</v>
      </c>
      <c r="G99" s="1" t="s">
        <v>15</v>
      </c>
      <c r="H99" s="2">
        <v>44562</v>
      </c>
      <c r="I99">
        <v>52</v>
      </c>
      <c r="J99">
        <v>25</v>
      </c>
      <c r="K99">
        <v>0.56000000000000005</v>
      </c>
      <c r="L99" s="2">
        <v>44723</v>
      </c>
      <c r="M99">
        <v>254</v>
      </c>
    </row>
    <row r="100" spans="1:13" x14ac:dyDescent="0.3">
      <c r="A100" s="1" t="s">
        <v>12</v>
      </c>
      <c r="B100">
        <v>171</v>
      </c>
      <c r="C100">
        <v>2.1</v>
      </c>
      <c r="D100">
        <v>0.59</v>
      </c>
      <c r="E100">
        <v>30</v>
      </c>
      <c r="F100" s="1" t="s">
        <v>14</v>
      </c>
      <c r="G100" s="1" t="s">
        <v>15</v>
      </c>
      <c r="H100" s="2">
        <v>44562</v>
      </c>
      <c r="I100">
        <v>3682.9999999999991</v>
      </c>
      <c r="J100">
        <v>27</v>
      </c>
      <c r="K100">
        <v>0.59</v>
      </c>
      <c r="L100" s="2">
        <v>44723</v>
      </c>
      <c r="M100">
        <v>581.99999999999989</v>
      </c>
    </row>
    <row r="101" spans="1:13" x14ac:dyDescent="0.3">
      <c r="A101" s="1" t="s">
        <v>12</v>
      </c>
      <c r="B101">
        <v>131</v>
      </c>
      <c r="C101">
        <v>2.2999999999999998</v>
      </c>
      <c r="D101">
        <v>0.5</v>
      </c>
      <c r="E101">
        <v>30</v>
      </c>
      <c r="F101" s="1" t="s">
        <v>14</v>
      </c>
      <c r="G101" s="1" t="s">
        <v>15</v>
      </c>
      <c r="H101" s="2">
        <v>44562</v>
      </c>
      <c r="I101">
        <v>1577</v>
      </c>
      <c r="J101">
        <v>28</v>
      </c>
      <c r="K101">
        <v>0.5</v>
      </c>
      <c r="L101" s="2">
        <v>44723</v>
      </c>
      <c r="M101">
        <v>357.99999999999989</v>
      </c>
    </row>
    <row r="102" spans="1:13" x14ac:dyDescent="0.3">
      <c r="A102" s="1" t="s">
        <v>12</v>
      </c>
      <c r="B102">
        <v>78</v>
      </c>
      <c r="C102">
        <v>2.5</v>
      </c>
      <c r="D102">
        <v>0.45</v>
      </c>
      <c r="E102">
        <v>30</v>
      </c>
      <c r="F102" s="1" t="s">
        <v>14</v>
      </c>
      <c r="G102" s="1" t="s">
        <v>15</v>
      </c>
      <c r="H102" s="2">
        <v>44562</v>
      </c>
      <c r="I102">
        <v>753.00000000000011</v>
      </c>
      <c r="L102" s="2"/>
    </row>
    <row r="103" spans="1:13" x14ac:dyDescent="0.3">
      <c r="A103" s="1" t="s">
        <v>12</v>
      </c>
      <c r="B103">
        <v>65</v>
      </c>
      <c r="C103">
        <v>2.6</v>
      </c>
      <c r="D103">
        <v>0.48</v>
      </c>
      <c r="E103">
        <v>30</v>
      </c>
      <c r="F103" s="1" t="s">
        <v>14</v>
      </c>
      <c r="G103" s="1" t="s">
        <v>15</v>
      </c>
      <c r="H103" s="2">
        <v>44562</v>
      </c>
      <c r="I103">
        <v>1415</v>
      </c>
      <c r="L103" s="2"/>
    </row>
    <row r="104" spans="1:13" x14ac:dyDescent="0.3">
      <c r="A104" s="1" t="s">
        <v>12</v>
      </c>
      <c r="B104">
        <v>18</v>
      </c>
      <c r="C104">
        <v>3.2</v>
      </c>
      <c r="D104">
        <v>0.61</v>
      </c>
      <c r="E104">
        <v>30</v>
      </c>
      <c r="F104" s="1" t="s">
        <v>14</v>
      </c>
      <c r="G104" s="1" t="s">
        <v>15</v>
      </c>
      <c r="H104" s="2">
        <v>44562</v>
      </c>
      <c r="I104">
        <v>1679</v>
      </c>
      <c r="L104" s="2"/>
    </row>
    <row r="105" spans="1:13" x14ac:dyDescent="0.3">
      <c r="A105" s="1" t="s">
        <v>12</v>
      </c>
      <c r="B105">
        <v>48</v>
      </c>
      <c r="C105">
        <v>1.2</v>
      </c>
      <c r="D105">
        <v>0.94</v>
      </c>
      <c r="E105">
        <v>40</v>
      </c>
      <c r="F105" s="1" t="s">
        <v>14</v>
      </c>
      <c r="G105" s="1" t="s">
        <v>15</v>
      </c>
      <c r="H105" s="2">
        <v>44562</v>
      </c>
      <c r="I105">
        <v>443.99999999999977</v>
      </c>
      <c r="J105">
        <v>10</v>
      </c>
      <c r="K105">
        <v>0.9</v>
      </c>
      <c r="L105" s="2">
        <v>44723</v>
      </c>
      <c r="M105">
        <v>58.999999999999957</v>
      </c>
    </row>
    <row r="106" spans="1:13" x14ac:dyDescent="0.3">
      <c r="A106" s="1" t="s">
        <v>12</v>
      </c>
      <c r="B106">
        <v>68</v>
      </c>
      <c r="C106">
        <v>1.3</v>
      </c>
      <c r="D106">
        <v>0.91</v>
      </c>
      <c r="E106">
        <v>40</v>
      </c>
      <c r="F106" s="1" t="s">
        <v>14</v>
      </c>
      <c r="G106" s="1" t="s">
        <v>15</v>
      </c>
      <c r="H106" s="2">
        <v>44562</v>
      </c>
      <c r="I106">
        <v>973</v>
      </c>
      <c r="J106">
        <v>15</v>
      </c>
      <c r="K106">
        <v>0.87</v>
      </c>
      <c r="L106" s="2">
        <v>44723</v>
      </c>
      <c r="M106">
        <v>138</v>
      </c>
    </row>
    <row r="107" spans="1:13" x14ac:dyDescent="0.3">
      <c r="A107" s="1" t="s">
        <v>12</v>
      </c>
      <c r="B107">
        <v>103</v>
      </c>
      <c r="C107">
        <v>1.4</v>
      </c>
      <c r="D107">
        <v>0.84</v>
      </c>
      <c r="E107">
        <v>40</v>
      </c>
      <c r="F107" s="1" t="s">
        <v>14</v>
      </c>
      <c r="G107" s="1" t="s">
        <v>15</v>
      </c>
      <c r="H107" s="2">
        <v>44562</v>
      </c>
      <c r="I107">
        <v>1462</v>
      </c>
      <c r="J107">
        <v>23</v>
      </c>
      <c r="K107">
        <v>0.78</v>
      </c>
      <c r="L107" s="2">
        <v>44723</v>
      </c>
      <c r="M107">
        <v>135</v>
      </c>
    </row>
    <row r="108" spans="1:13" x14ac:dyDescent="0.3">
      <c r="A108" s="1" t="s">
        <v>12</v>
      </c>
      <c r="B108">
        <v>93</v>
      </c>
      <c r="C108">
        <v>1.5</v>
      </c>
      <c r="D108">
        <v>0.76</v>
      </c>
      <c r="E108">
        <v>40</v>
      </c>
      <c r="F108" s="1" t="s">
        <v>14</v>
      </c>
      <c r="G108" s="1" t="s">
        <v>15</v>
      </c>
      <c r="H108" s="2">
        <v>44562</v>
      </c>
      <c r="I108">
        <v>1025</v>
      </c>
      <c r="L108" s="2"/>
    </row>
    <row r="109" spans="1:13" x14ac:dyDescent="0.3">
      <c r="A109" s="1" t="s">
        <v>12</v>
      </c>
      <c r="B109">
        <v>116</v>
      </c>
      <c r="C109">
        <v>1.6</v>
      </c>
      <c r="D109">
        <v>0.7</v>
      </c>
      <c r="E109">
        <v>40</v>
      </c>
      <c r="F109" s="1" t="s">
        <v>14</v>
      </c>
      <c r="G109" s="1" t="s">
        <v>15</v>
      </c>
      <c r="H109" s="2">
        <v>44562</v>
      </c>
      <c r="I109">
        <v>981</v>
      </c>
      <c r="J109">
        <v>26</v>
      </c>
      <c r="K109">
        <v>0.65</v>
      </c>
      <c r="L109" s="2">
        <v>44723</v>
      </c>
      <c r="M109">
        <v>45</v>
      </c>
    </row>
    <row r="110" spans="1:13" x14ac:dyDescent="0.3">
      <c r="A110" s="1" t="s">
        <v>12</v>
      </c>
      <c r="B110">
        <v>119</v>
      </c>
      <c r="C110">
        <v>1.7</v>
      </c>
      <c r="D110">
        <v>0.74</v>
      </c>
      <c r="E110">
        <v>40</v>
      </c>
      <c r="F110" s="1" t="s">
        <v>14</v>
      </c>
      <c r="G110" s="1" t="s">
        <v>15</v>
      </c>
      <c r="H110" s="2">
        <v>44562</v>
      </c>
      <c r="I110">
        <v>2652</v>
      </c>
      <c r="J110">
        <v>27</v>
      </c>
      <c r="K110">
        <v>0.74</v>
      </c>
      <c r="L110" s="2">
        <v>44723</v>
      </c>
      <c r="M110">
        <v>613</v>
      </c>
    </row>
    <row r="111" spans="1:13" x14ac:dyDescent="0.3">
      <c r="A111" s="1" t="s">
        <v>12</v>
      </c>
      <c r="B111">
        <v>88</v>
      </c>
      <c r="C111">
        <v>1.8</v>
      </c>
      <c r="D111">
        <v>0.65</v>
      </c>
      <c r="E111">
        <v>40</v>
      </c>
      <c r="F111" s="1" t="s">
        <v>14</v>
      </c>
      <c r="G111" s="1" t="s">
        <v>15</v>
      </c>
      <c r="H111" s="2">
        <v>44562</v>
      </c>
      <c r="I111">
        <v>1225</v>
      </c>
      <c r="J111">
        <v>26</v>
      </c>
      <c r="K111">
        <v>0.69</v>
      </c>
      <c r="L111" s="2">
        <v>44723</v>
      </c>
      <c r="M111">
        <v>579</v>
      </c>
    </row>
    <row r="112" spans="1:13" x14ac:dyDescent="0.3">
      <c r="A112" s="1" t="s">
        <v>12</v>
      </c>
      <c r="B112">
        <v>78</v>
      </c>
      <c r="C112">
        <v>1.9</v>
      </c>
      <c r="D112">
        <v>0.64</v>
      </c>
      <c r="E112">
        <v>40</v>
      </c>
      <c r="F112" s="1" t="s">
        <v>14</v>
      </c>
      <c r="G112" s="1" t="s">
        <v>15</v>
      </c>
      <c r="H112" s="2">
        <v>44562</v>
      </c>
      <c r="I112">
        <v>1449</v>
      </c>
      <c r="J112">
        <v>24</v>
      </c>
      <c r="K112">
        <v>0.71</v>
      </c>
      <c r="L112" s="2">
        <v>44723</v>
      </c>
      <c r="M112">
        <v>757</v>
      </c>
    </row>
    <row r="113" spans="1:13" x14ac:dyDescent="0.3">
      <c r="A113" s="1" t="s">
        <v>12</v>
      </c>
      <c r="B113">
        <v>71</v>
      </c>
      <c r="C113">
        <v>2</v>
      </c>
      <c r="D113">
        <v>0.55000000000000004</v>
      </c>
      <c r="E113">
        <v>40</v>
      </c>
      <c r="F113" s="1" t="s">
        <v>14</v>
      </c>
      <c r="G113" s="1" t="s">
        <v>15</v>
      </c>
      <c r="H113" s="2">
        <v>44562</v>
      </c>
      <c r="I113">
        <v>555</v>
      </c>
      <c r="J113">
        <v>19</v>
      </c>
      <c r="K113">
        <v>0.53</v>
      </c>
      <c r="L113" s="2">
        <v>44723</v>
      </c>
      <c r="M113">
        <v>63</v>
      </c>
    </row>
    <row r="114" spans="1:13" x14ac:dyDescent="0.3">
      <c r="A114" s="1" t="s">
        <v>12</v>
      </c>
      <c r="B114">
        <v>90</v>
      </c>
      <c r="C114">
        <v>2.1</v>
      </c>
      <c r="D114">
        <v>0.66</v>
      </c>
      <c r="E114">
        <v>40</v>
      </c>
      <c r="F114" s="1" t="s">
        <v>14</v>
      </c>
      <c r="G114" s="1" t="s">
        <v>15</v>
      </c>
      <c r="H114" s="2">
        <v>44562</v>
      </c>
      <c r="I114">
        <v>3129</v>
      </c>
      <c r="J114">
        <v>16</v>
      </c>
      <c r="K114">
        <v>0.62</v>
      </c>
      <c r="L114" s="2">
        <v>44723</v>
      </c>
      <c r="M114">
        <v>449.99999999999989</v>
      </c>
    </row>
    <row r="115" spans="1:13" x14ac:dyDescent="0.3">
      <c r="A115" s="1" t="s">
        <v>12</v>
      </c>
      <c r="B115">
        <v>70</v>
      </c>
      <c r="C115">
        <v>2.2999999999999998</v>
      </c>
      <c r="D115">
        <v>0.56999999999999995</v>
      </c>
      <c r="E115">
        <v>40</v>
      </c>
      <c r="F115" s="1" t="s">
        <v>14</v>
      </c>
      <c r="G115" s="1" t="s">
        <v>15</v>
      </c>
      <c r="H115" s="2">
        <v>44562</v>
      </c>
      <c r="I115">
        <v>2030</v>
      </c>
      <c r="J115">
        <v>20</v>
      </c>
      <c r="K115">
        <v>0.6</v>
      </c>
      <c r="L115" s="2">
        <v>44723</v>
      </c>
      <c r="M115">
        <v>714</v>
      </c>
    </row>
    <row r="116" spans="1:13" x14ac:dyDescent="0.3">
      <c r="A116" s="1" t="s">
        <v>12</v>
      </c>
      <c r="B116">
        <v>41</v>
      </c>
      <c r="C116">
        <v>2.5</v>
      </c>
      <c r="D116">
        <v>0.46</v>
      </c>
      <c r="E116">
        <v>40</v>
      </c>
      <c r="F116" s="1" t="s">
        <v>14</v>
      </c>
      <c r="G116" s="1" t="s">
        <v>15</v>
      </c>
      <c r="H116" s="2">
        <v>44562</v>
      </c>
      <c r="I116">
        <v>549</v>
      </c>
      <c r="L116" s="2"/>
    </row>
    <row r="117" spans="1:13" x14ac:dyDescent="0.3">
      <c r="A117" s="1" t="s">
        <v>12</v>
      </c>
      <c r="B117">
        <v>36</v>
      </c>
      <c r="C117">
        <v>2.6</v>
      </c>
      <c r="D117">
        <v>0.61</v>
      </c>
      <c r="E117">
        <v>40</v>
      </c>
      <c r="F117" s="1" t="s">
        <v>14</v>
      </c>
      <c r="G117" s="1" t="s">
        <v>15</v>
      </c>
      <c r="H117" s="2">
        <v>44562</v>
      </c>
      <c r="I117">
        <v>2016</v>
      </c>
      <c r="J117">
        <v>10</v>
      </c>
      <c r="K117">
        <v>0.5</v>
      </c>
      <c r="L117" s="2">
        <v>44723</v>
      </c>
      <c r="M117">
        <v>267.99999999999989</v>
      </c>
    </row>
    <row r="118" spans="1:13" x14ac:dyDescent="0.3">
      <c r="A118" s="1" t="s">
        <v>12</v>
      </c>
      <c r="B118">
        <v>26</v>
      </c>
      <c r="C118">
        <v>2.7</v>
      </c>
      <c r="D118">
        <v>0.42</v>
      </c>
      <c r="E118">
        <v>40</v>
      </c>
      <c r="F118" s="1" t="s">
        <v>14</v>
      </c>
      <c r="G118" s="1" t="s">
        <v>15</v>
      </c>
      <c r="H118" s="2">
        <v>44562</v>
      </c>
      <c r="I118">
        <v>324</v>
      </c>
      <c r="L118" s="2"/>
    </row>
    <row r="119" spans="1:13" x14ac:dyDescent="0.3">
      <c r="A119" s="1" t="s">
        <v>12</v>
      </c>
      <c r="B119">
        <v>13</v>
      </c>
      <c r="C119">
        <v>2.8</v>
      </c>
      <c r="D119">
        <v>0.46</v>
      </c>
      <c r="E119">
        <v>40</v>
      </c>
      <c r="F119" s="1" t="s">
        <v>14</v>
      </c>
      <c r="G119" s="1" t="s">
        <v>15</v>
      </c>
      <c r="H119" s="2">
        <v>44562</v>
      </c>
      <c r="I119">
        <v>349</v>
      </c>
      <c r="L119" s="2"/>
    </row>
    <row r="120" spans="1:13" x14ac:dyDescent="0.3">
      <c r="A120" s="1" t="s">
        <v>12</v>
      </c>
      <c r="B120">
        <v>11</v>
      </c>
      <c r="C120">
        <v>3</v>
      </c>
      <c r="D120">
        <v>0.45</v>
      </c>
      <c r="E120">
        <v>40</v>
      </c>
      <c r="F120" s="1" t="s">
        <v>14</v>
      </c>
      <c r="G120" s="1" t="s">
        <v>15</v>
      </c>
      <c r="H120" s="2">
        <v>44562</v>
      </c>
      <c r="I120">
        <v>369</v>
      </c>
      <c r="L120" s="2"/>
    </row>
    <row r="121" spans="1:13" x14ac:dyDescent="0.3">
      <c r="A121" s="1" t="s">
        <v>12</v>
      </c>
      <c r="B121">
        <v>15</v>
      </c>
      <c r="C121">
        <v>3.2</v>
      </c>
      <c r="D121">
        <v>0.53</v>
      </c>
      <c r="E121">
        <v>40</v>
      </c>
      <c r="F121" s="1" t="s">
        <v>14</v>
      </c>
      <c r="G121" s="1" t="s">
        <v>15</v>
      </c>
      <c r="H121" s="2">
        <v>44562</v>
      </c>
      <c r="I121">
        <v>1034</v>
      </c>
      <c r="L121" s="2"/>
    </row>
    <row r="122" spans="1:13" x14ac:dyDescent="0.3">
      <c r="A122" s="1" t="s">
        <v>12</v>
      </c>
      <c r="B122">
        <v>39</v>
      </c>
      <c r="C122">
        <v>1.2</v>
      </c>
      <c r="D122">
        <v>0.95</v>
      </c>
      <c r="E122">
        <v>50</v>
      </c>
      <c r="F122" s="1" t="s">
        <v>14</v>
      </c>
      <c r="G122" s="1" t="s">
        <v>15</v>
      </c>
      <c r="H122" s="2">
        <v>44562</v>
      </c>
      <c r="I122">
        <v>416.99999999999989</v>
      </c>
      <c r="L122" s="2"/>
    </row>
    <row r="123" spans="1:13" x14ac:dyDescent="0.3">
      <c r="A123" s="1" t="s">
        <v>12</v>
      </c>
      <c r="B123">
        <v>41</v>
      </c>
      <c r="C123">
        <v>1.3</v>
      </c>
      <c r="D123">
        <v>0.95</v>
      </c>
      <c r="E123">
        <v>50</v>
      </c>
      <c r="F123" s="1" t="s">
        <v>14</v>
      </c>
      <c r="G123" s="1" t="s">
        <v>15</v>
      </c>
      <c r="H123" s="2">
        <v>44562</v>
      </c>
      <c r="I123">
        <v>778</v>
      </c>
      <c r="J123">
        <v>11</v>
      </c>
      <c r="K123">
        <v>0.91</v>
      </c>
      <c r="L123" s="2">
        <v>44723</v>
      </c>
      <c r="M123">
        <v>156</v>
      </c>
    </row>
    <row r="124" spans="1:13" x14ac:dyDescent="0.3">
      <c r="A124" s="1" t="s">
        <v>12</v>
      </c>
      <c r="B124">
        <v>54</v>
      </c>
      <c r="C124">
        <v>1.4</v>
      </c>
      <c r="D124">
        <v>0.91</v>
      </c>
      <c r="E124">
        <v>50</v>
      </c>
      <c r="F124" s="1" t="s">
        <v>14</v>
      </c>
      <c r="G124" s="1" t="s">
        <v>15</v>
      </c>
      <c r="H124" s="2">
        <v>44562</v>
      </c>
      <c r="I124">
        <v>1222</v>
      </c>
      <c r="J124">
        <v>17</v>
      </c>
      <c r="K124">
        <v>0.82</v>
      </c>
      <c r="L124" s="2">
        <v>44723</v>
      </c>
      <c r="M124">
        <v>191</v>
      </c>
    </row>
    <row r="125" spans="1:13" x14ac:dyDescent="0.3">
      <c r="A125" s="1" t="s">
        <v>12</v>
      </c>
      <c r="B125">
        <v>41</v>
      </c>
      <c r="C125">
        <v>1.5</v>
      </c>
      <c r="D125">
        <v>0.85</v>
      </c>
      <c r="E125">
        <v>50</v>
      </c>
      <c r="F125" s="1" t="s">
        <v>14</v>
      </c>
      <c r="G125" s="1" t="s">
        <v>15</v>
      </c>
      <c r="H125" s="2">
        <v>44562</v>
      </c>
      <c r="I125">
        <v>992</v>
      </c>
      <c r="L125" s="2"/>
    </row>
    <row r="126" spans="1:13" x14ac:dyDescent="0.3">
      <c r="A126" s="1" t="s">
        <v>12</v>
      </c>
      <c r="B126">
        <v>61</v>
      </c>
      <c r="C126">
        <v>1.6</v>
      </c>
      <c r="D126">
        <v>0.77</v>
      </c>
      <c r="E126">
        <v>50</v>
      </c>
      <c r="F126" s="1" t="s">
        <v>14</v>
      </c>
      <c r="G126" s="1" t="s">
        <v>15</v>
      </c>
      <c r="H126" s="2">
        <v>44562</v>
      </c>
      <c r="I126">
        <v>1199</v>
      </c>
      <c r="J126">
        <v>14</v>
      </c>
      <c r="K126">
        <v>0.71</v>
      </c>
      <c r="L126" s="2">
        <v>44723</v>
      </c>
      <c r="M126">
        <v>154</v>
      </c>
    </row>
    <row r="127" spans="1:13" x14ac:dyDescent="0.3">
      <c r="A127" s="1" t="s">
        <v>12</v>
      </c>
      <c r="B127">
        <v>48</v>
      </c>
      <c r="C127">
        <v>1.7</v>
      </c>
      <c r="D127">
        <v>0.73</v>
      </c>
      <c r="E127">
        <v>50</v>
      </c>
      <c r="F127" s="1" t="s">
        <v>14</v>
      </c>
      <c r="G127" s="1" t="s">
        <v>15</v>
      </c>
      <c r="H127" s="2">
        <v>44562</v>
      </c>
      <c r="I127">
        <v>1006</v>
      </c>
      <c r="J127">
        <v>13</v>
      </c>
      <c r="K127">
        <v>0.69</v>
      </c>
      <c r="L127" s="2">
        <v>44723</v>
      </c>
      <c r="M127">
        <v>187</v>
      </c>
    </row>
    <row r="128" spans="1:13" x14ac:dyDescent="0.3">
      <c r="A128" s="1" t="s">
        <v>12</v>
      </c>
      <c r="B128">
        <v>37</v>
      </c>
      <c r="C128">
        <v>1.8</v>
      </c>
      <c r="D128">
        <v>0.59</v>
      </c>
      <c r="E128">
        <v>50</v>
      </c>
      <c r="F128" s="1" t="s">
        <v>14</v>
      </c>
      <c r="G128" s="1" t="s">
        <v>15</v>
      </c>
      <c r="H128" s="2">
        <v>44562</v>
      </c>
      <c r="I128">
        <v>160</v>
      </c>
      <c r="L128" s="2"/>
    </row>
    <row r="129" spans="1:13" x14ac:dyDescent="0.3">
      <c r="A129" s="1" t="s">
        <v>12</v>
      </c>
      <c r="B129">
        <v>26</v>
      </c>
      <c r="C129">
        <v>1.9</v>
      </c>
      <c r="D129">
        <v>0.73</v>
      </c>
      <c r="E129">
        <v>50</v>
      </c>
      <c r="F129" s="1" t="s">
        <v>14</v>
      </c>
      <c r="G129" s="1" t="s">
        <v>15</v>
      </c>
      <c r="H129" s="2">
        <v>44562</v>
      </c>
      <c r="I129">
        <v>916</v>
      </c>
      <c r="L129" s="2"/>
    </row>
    <row r="130" spans="1:13" x14ac:dyDescent="0.3">
      <c r="A130" s="1" t="s">
        <v>12</v>
      </c>
      <c r="B130">
        <v>36</v>
      </c>
      <c r="C130">
        <v>2.1</v>
      </c>
      <c r="D130">
        <v>0.78</v>
      </c>
      <c r="E130">
        <v>50</v>
      </c>
      <c r="F130" s="1" t="s">
        <v>14</v>
      </c>
      <c r="G130" s="1" t="s">
        <v>15</v>
      </c>
      <c r="H130" s="2">
        <v>44562</v>
      </c>
      <c r="I130">
        <v>2147</v>
      </c>
      <c r="L130" s="2"/>
    </row>
    <row r="131" spans="1:13" x14ac:dyDescent="0.3">
      <c r="A131" s="1" t="s">
        <v>12</v>
      </c>
      <c r="B131">
        <v>36</v>
      </c>
      <c r="C131">
        <v>2.2000000000000002</v>
      </c>
      <c r="D131">
        <v>0.5</v>
      </c>
      <c r="E131">
        <v>50</v>
      </c>
      <c r="F131" s="1" t="s">
        <v>14</v>
      </c>
      <c r="G131" s="1" t="s">
        <v>15</v>
      </c>
      <c r="H131" s="2">
        <v>44562</v>
      </c>
      <c r="I131">
        <v>270</v>
      </c>
      <c r="L131" s="2"/>
    </row>
    <row r="132" spans="1:13" x14ac:dyDescent="0.3">
      <c r="A132" s="1" t="s">
        <v>12</v>
      </c>
      <c r="B132">
        <v>29</v>
      </c>
      <c r="C132">
        <v>2.2999999999999998</v>
      </c>
      <c r="D132">
        <v>0.66</v>
      </c>
      <c r="E132">
        <v>50</v>
      </c>
      <c r="F132" s="1" t="s">
        <v>14</v>
      </c>
      <c r="G132" s="1" t="s">
        <v>15</v>
      </c>
      <c r="H132" s="2">
        <v>44562</v>
      </c>
      <c r="I132">
        <v>1390</v>
      </c>
      <c r="J132">
        <v>12</v>
      </c>
      <c r="K132">
        <v>0.67</v>
      </c>
      <c r="L132" s="2">
        <v>44723</v>
      </c>
      <c r="M132">
        <v>605</v>
      </c>
    </row>
    <row r="133" spans="1:13" x14ac:dyDescent="0.3">
      <c r="A133" s="1" t="s">
        <v>12</v>
      </c>
      <c r="B133">
        <v>17</v>
      </c>
      <c r="C133">
        <v>2.6</v>
      </c>
      <c r="D133">
        <v>0.59</v>
      </c>
      <c r="E133">
        <v>50</v>
      </c>
      <c r="F133" s="1" t="s">
        <v>14</v>
      </c>
      <c r="G133" s="1" t="s">
        <v>15</v>
      </c>
      <c r="H133" s="2">
        <v>44562</v>
      </c>
      <c r="I133">
        <v>838</v>
      </c>
      <c r="L133" s="2"/>
    </row>
    <row r="134" spans="1:13" x14ac:dyDescent="0.3">
      <c r="A134" s="1" t="s">
        <v>12</v>
      </c>
      <c r="B134">
        <v>14</v>
      </c>
      <c r="C134">
        <v>2.7</v>
      </c>
      <c r="D134">
        <v>0.43</v>
      </c>
      <c r="E134">
        <v>50</v>
      </c>
      <c r="F134" s="1" t="s">
        <v>14</v>
      </c>
      <c r="G134" s="1" t="s">
        <v>15</v>
      </c>
      <c r="H134" s="2">
        <v>44562</v>
      </c>
      <c r="I134">
        <v>189</v>
      </c>
      <c r="L134" s="2"/>
    </row>
    <row r="135" spans="1:13" x14ac:dyDescent="0.3">
      <c r="A135" s="1" t="s">
        <v>12</v>
      </c>
      <c r="B135">
        <v>24</v>
      </c>
      <c r="C135">
        <v>1.2</v>
      </c>
      <c r="D135">
        <v>1</v>
      </c>
      <c r="E135">
        <v>60</v>
      </c>
      <c r="F135" s="1" t="s">
        <v>14</v>
      </c>
      <c r="G135" s="1" t="s">
        <v>15</v>
      </c>
      <c r="H135" s="2">
        <v>44562</v>
      </c>
      <c r="I135">
        <v>406.99999999999989</v>
      </c>
      <c r="L135" s="2"/>
    </row>
    <row r="136" spans="1:13" x14ac:dyDescent="0.3">
      <c r="A136" s="1" t="s">
        <v>12</v>
      </c>
      <c r="B136">
        <v>20</v>
      </c>
      <c r="C136">
        <v>1.3</v>
      </c>
      <c r="D136">
        <v>1</v>
      </c>
      <c r="E136">
        <v>60</v>
      </c>
      <c r="F136" s="1" t="s">
        <v>14</v>
      </c>
      <c r="G136" s="1" t="s">
        <v>15</v>
      </c>
      <c r="H136" s="2">
        <v>44562</v>
      </c>
      <c r="I136">
        <v>509</v>
      </c>
      <c r="L136" s="2"/>
    </row>
    <row r="137" spans="1:13" x14ac:dyDescent="0.3">
      <c r="A137" s="1" t="s">
        <v>12</v>
      </c>
      <c r="B137">
        <v>30</v>
      </c>
      <c r="C137">
        <v>1.4</v>
      </c>
      <c r="D137">
        <v>0.93</v>
      </c>
      <c r="E137">
        <v>60</v>
      </c>
      <c r="F137" s="1" t="s">
        <v>14</v>
      </c>
      <c r="G137" s="1" t="s">
        <v>15</v>
      </c>
      <c r="H137" s="2">
        <v>44562</v>
      </c>
      <c r="I137">
        <v>780</v>
      </c>
      <c r="L137" s="2"/>
    </row>
    <row r="138" spans="1:13" x14ac:dyDescent="0.3">
      <c r="A138" s="1" t="s">
        <v>12</v>
      </c>
      <c r="B138">
        <v>17</v>
      </c>
      <c r="C138">
        <v>1.5</v>
      </c>
      <c r="D138">
        <v>0.82</v>
      </c>
      <c r="E138">
        <v>60</v>
      </c>
      <c r="F138" s="1" t="s">
        <v>14</v>
      </c>
      <c r="G138" s="1" t="s">
        <v>15</v>
      </c>
      <c r="H138" s="2">
        <v>44562</v>
      </c>
      <c r="I138">
        <v>335</v>
      </c>
      <c r="L138" s="2"/>
    </row>
    <row r="139" spans="1:13" x14ac:dyDescent="0.3">
      <c r="A139" s="1" t="s">
        <v>12</v>
      </c>
      <c r="B139">
        <v>27</v>
      </c>
      <c r="C139">
        <v>1.6</v>
      </c>
      <c r="D139">
        <v>0.89</v>
      </c>
      <c r="E139">
        <v>60</v>
      </c>
      <c r="F139" s="1" t="s">
        <v>14</v>
      </c>
      <c r="G139" s="1" t="s">
        <v>15</v>
      </c>
      <c r="H139" s="2">
        <v>44562</v>
      </c>
      <c r="I139">
        <v>1013</v>
      </c>
      <c r="L139" s="2"/>
    </row>
    <row r="140" spans="1:13" x14ac:dyDescent="0.3">
      <c r="A140" s="1" t="s">
        <v>12</v>
      </c>
      <c r="B140">
        <v>23</v>
      </c>
      <c r="C140">
        <v>1.7</v>
      </c>
      <c r="D140">
        <v>0.78</v>
      </c>
      <c r="E140">
        <v>60</v>
      </c>
      <c r="F140" s="1" t="s">
        <v>14</v>
      </c>
      <c r="G140" s="1" t="s">
        <v>15</v>
      </c>
      <c r="H140" s="2">
        <v>44562</v>
      </c>
      <c r="I140">
        <v>688</v>
      </c>
      <c r="L140" s="2"/>
    </row>
    <row r="141" spans="1:13" x14ac:dyDescent="0.3">
      <c r="A141" s="1" t="s">
        <v>12</v>
      </c>
      <c r="B141">
        <v>14</v>
      </c>
      <c r="C141">
        <v>1.8</v>
      </c>
      <c r="D141">
        <v>0.79</v>
      </c>
      <c r="E141">
        <v>60</v>
      </c>
      <c r="F141" s="1" t="s">
        <v>14</v>
      </c>
      <c r="G141" s="1" t="s">
        <v>15</v>
      </c>
      <c r="H141" s="2">
        <v>44562</v>
      </c>
      <c r="I141">
        <v>526</v>
      </c>
      <c r="L141" s="2"/>
    </row>
    <row r="142" spans="1:13" x14ac:dyDescent="0.3">
      <c r="A142" s="1" t="s">
        <v>12</v>
      </c>
      <c r="B142">
        <v>10</v>
      </c>
      <c r="C142">
        <v>1.9</v>
      </c>
      <c r="D142">
        <v>0.6</v>
      </c>
      <c r="E142">
        <v>60</v>
      </c>
      <c r="F142" s="1" t="s">
        <v>14</v>
      </c>
      <c r="G142" s="1" t="s">
        <v>15</v>
      </c>
      <c r="H142" s="2">
        <v>44562</v>
      </c>
      <c r="I142">
        <v>108</v>
      </c>
      <c r="L142" s="2"/>
    </row>
    <row r="143" spans="1:13" x14ac:dyDescent="0.3">
      <c r="A143" s="1" t="s">
        <v>12</v>
      </c>
      <c r="B143">
        <v>16</v>
      </c>
      <c r="C143">
        <v>2.1</v>
      </c>
      <c r="D143">
        <v>0.88</v>
      </c>
      <c r="E143">
        <v>60</v>
      </c>
      <c r="F143" s="1" t="s">
        <v>14</v>
      </c>
      <c r="G143" s="1" t="s">
        <v>15</v>
      </c>
      <c r="H143" s="2">
        <v>44562</v>
      </c>
      <c r="I143">
        <v>1266</v>
      </c>
      <c r="L143" s="2"/>
    </row>
    <row r="144" spans="1:13" x14ac:dyDescent="0.3">
      <c r="A144" s="1" t="s">
        <v>12</v>
      </c>
      <c r="B144">
        <v>14</v>
      </c>
      <c r="C144">
        <v>2.2000000000000002</v>
      </c>
      <c r="D144">
        <v>0.56999999999999995</v>
      </c>
      <c r="E144">
        <v>60</v>
      </c>
      <c r="F144" s="1" t="s">
        <v>14</v>
      </c>
      <c r="G144" s="1" t="s">
        <v>15</v>
      </c>
      <c r="H144" s="2">
        <v>44562</v>
      </c>
      <c r="I144">
        <v>323</v>
      </c>
      <c r="L144" s="2"/>
    </row>
    <row r="145" spans="1:12" x14ac:dyDescent="0.3">
      <c r="A145" s="1" t="s">
        <v>12</v>
      </c>
      <c r="B145">
        <v>13</v>
      </c>
      <c r="C145">
        <v>2.2999999999999998</v>
      </c>
      <c r="D145">
        <v>0.69</v>
      </c>
      <c r="E145">
        <v>60</v>
      </c>
      <c r="F145" s="1" t="s">
        <v>14</v>
      </c>
      <c r="G145" s="1" t="s">
        <v>15</v>
      </c>
      <c r="H145" s="2">
        <v>44562</v>
      </c>
      <c r="I145">
        <v>734</v>
      </c>
      <c r="L145" s="2"/>
    </row>
    <row r="146" spans="1:12" x14ac:dyDescent="0.3">
      <c r="A146" s="1" t="s">
        <v>12</v>
      </c>
      <c r="B146">
        <v>15</v>
      </c>
      <c r="C146">
        <v>1.2</v>
      </c>
      <c r="D146">
        <v>1</v>
      </c>
      <c r="E146">
        <v>70</v>
      </c>
      <c r="F146" s="1" t="s">
        <v>14</v>
      </c>
      <c r="G146" s="1" t="s">
        <v>15</v>
      </c>
      <c r="H146" s="2">
        <v>44562</v>
      </c>
      <c r="I146">
        <v>256.99999999999989</v>
      </c>
      <c r="L146" s="2"/>
    </row>
    <row r="147" spans="1:12" x14ac:dyDescent="0.3">
      <c r="A147" s="1" t="s">
        <v>12</v>
      </c>
      <c r="B147">
        <v>13</v>
      </c>
      <c r="C147">
        <v>1.3</v>
      </c>
      <c r="D147">
        <v>1</v>
      </c>
      <c r="E147">
        <v>70</v>
      </c>
      <c r="F147" s="1" t="s">
        <v>14</v>
      </c>
      <c r="G147" s="1" t="s">
        <v>15</v>
      </c>
      <c r="H147" s="2">
        <v>44562</v>
      </c>
      <c r="I147">
        <v>339</v>
      </c>
      <c r="L147" s="2"/>
    </row>
    <row r="148" spans="1:12" x14ac:dyDescent="0.3">
      <c r="A148" s="1" t="s">
        <v>12</v>
      </c>
      <c r="B148">
        <v>15</v>
      </c>
      <c r="C148">
        <v>1.4</v>
      </c>
      <c r="D148">
        <v>0.93</v>
      </c>
      <c r="E148">
        <v>70</v>
      </c>
      <c r="F148" s="1" t="s">
        <v>14</v>
      </c>
      <c r="G148" s="1" t="s">
        <v>15</v>
      </c>
      <c r="H148" s="2">
        <v>44562</v>
      </c>
      <c r="I148">
        <v>383</v>
      </c>
      <c r="L148" s="2"/>
    </row>
    <row r="149" spans="1:12" x14ac:dyDescent="0.3">
      <c r="A149" s="1" t="s">
        <v>12</v>
      </c>
      <c r="B149">
        <v>12</v>
      </c>
      <c r="C149">
        <v>1.7</v>
      </c>
      <c r="D149">
        <v>0.83</v>
      </c>
      <c r="E149">
        <v>70</v>
      </c>
      <c r="F149" s="1" t="s">
        <v>14</v>
      </c>
      <c r="G149" s="1" t="s">
        <v>15</v>
      </c>
      <c r="H149" s="2">
        <v>44562</v>
      </c>
      <c r="I149">
        <v>451</v>
      </c>
      <c r="L149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e d 4 5 3 6 - 3 7 3 1 - 4 7 6 2 - 8 9 7 d - 6 d a 5 8 8 7 0 9 1 8 1 "   x m l n s = " h t t p : / / s c h e m a s . m i c r o s o f t . c o m / D a t a M a s h u p " > A A A A A K o F A A B Q S w M E F A A C A A g A c 5 D r V B z 7 G B G l A A A A 9 g A A A B I A H A B D b 2 5 m a W c v U G F j a 2 F n Z S 5 4 b W w g o h g A K K A U A A A A A A A A A A A A A A A A A A A A A A A A A A A A h Y / B C o J A G I R f R f b u 7 q o R I r 8 r 0 T U h i K L r s m 2 6 p L + h a + u 7 d e i R e o W M s r p 1 n J l v Y O Z + v U E 2 1 J V 3 0 W 1 n G k x J Q D n x N K r m Y L B I S W + P f k w y A W u p T r L Q 3 g h j l w y d S U l p 7 T l h z D l H X U S b t m A h 5 w H b 5 6 u N K n U t f Y O d l a g 0 + b Q O / 1 t E w O 4 1 R o Q 0 4 H M 6 i y P K g U 0 m 5 A a / Q D j u f a Y / J i z 7 y v a t F h r 9 x R b Y J I G 9 P 4 g H U E s D B B Q A A g A I A H O Q 6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O t U e 7 E 4 N a M C A A A w C Q A A E w A c A E Z v c m 1 1 b G F z L 1 N l Y 3 R p b 2 4 x L m 0 g o h g A K K A U A A A A A A A A A A A A A A A A A A A A A A A A A A A A 7 V V N b 9 p A E L 0 j 8 R + s 7 Q U k y 1 K q q o d G O a S Q r z Z N o k C V A 0 Z o s Q e 8 i r 0 b 7 a 4 J C P H f u 1 + w a y C R c q l U q V y w Z 2 Z n 3 r x 5 O x a Q S c J o N L D / J 6 f t V r s l C s w h j w Y F g D y J z q I S Z L s V q d + A 1 T w D Z b l Y Z l A m T 4 w / T x l 7 7 l y S E p I e o x K o F B 3 U + 5 b + F s B F m h W c i P S e Q p + T B a R 9 l t W V D k m v i L y u p 6 m K p 0 R M s H x J v 4 M U k y H L 8 S p Z l m K J u n F E 6 7 K M I 8 l r 6 M a u v k E 0 M X 8 K h Y W z H t 1 I q M 6 Q d a L 4 J 6 G 5 e 0 P j z a i P J R 6 7 8 5 / Q A 2 c V k 6 q 5 a 8 C 5 g o h U m i G e K v j O 4 + y d s F Q c j Z z 3 v C w H G S 4 x F 2 c a 1 7 i 7 S / z I a p q r v P e z m c 8 5 5 J i K G e N V j 5 V 1 R U X n C I B 4 v U b D g o M o U B w B z o r o r q 6 m w B O T s T O J o x P F h V y 9 g C J E O z Y b X 1 U R L 0 H P 6 p G 9 B r 0 M o F T z 1 L Z O E 5 m r Y D h t t w g 9 n i c U g U n 4 + a g I z i k u V 4 K I H Z p e g e l c n 1 F g 3 y R B O x W 9 J o n u f Q B L 5 P q T s J S b O F q j K 1 y B Y i a 6 o f L r l 0 S f M O Y d T S E b 2 v F E 6 A O o f F Q q p 3 v C c / A n V Y C 4 Z U I c y 3 p N 5 g X w W / Y K / A D I J V 7 0 2 f z A r E o Q l m / N O Z b g Y U 9 W h y U 8 P u M 9 h t C m N G 6 f 9 I O T b v D v R j 2 y L Y z V C d 0 N C h Q L F V u o a K d N n 9 M 6 v G S b p e O g / a D j / R 7 D h r Y 0 b h q a 2 6 8 f q u 4 X 8 D k c X z 0 W 4 x 0 I d Y l + M E L d T d U c W i l 5 m b j R I k W w l f E 7 Q X b + G + 0 x o c q j s + t l k t x Q C t w T d 7 F 8 w e Z G u c g d K O s w z 7 a p r c y D p D s A W 4 0 H S B o y b m p 2 T 6 V 6 j c y I 9 E + K Z 3 t F T J 1 k 2 6 R 9 8 6 X s u 6 / o D M 3 C 3 h j U d 8 Y 9 G M 7 q 0 T Q M G p Q f + S F x 4 c S 3 y + Q v f W 6 w K / d v f m w + s G j f + O L 8 3 7 r v b d 1 w T T W 4 P v 0 D U E s B A i 0 A F A A C A A g A c 5 D r V B z 7 G B G l A A A A 9 g A A A B I A A A A A A A A A A A A A A A A A A A A A A E N v b m Z p Z y 9 Q Y W N r Y W d l L n h t b F B L A Q I t A B Q A A g A I A H O Q 6 1 Q P y u m r p A A A A O k A A A A T A A A A A A A A A A A A A A A A A P E A A A B b Q 2 9 u d G V u d F 9 U e X B l c 1 0 u e G 1 s U E s B A i 0 A F A A C A A g A c 5 D r V H u x O D W j A g A A M A k A A B M A A A A A A A A A A A A A A A A A 4 g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w A A A A A A A B k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F i Y W Q 5 N D I 0 L T M 0 Z W Y t N D Y 5 N S 1 h M W Y w L T V i N j R m Y W F h Y j M 1 Y i I g L z 4 8 R W 5 0 c n k g V H l w Z T 0 i R m l s b E x h c 3 R V c G R h d G V k I i B W Y W x 1 Z T 0 i Z D I w M j I t M D c t M T F U M D g 6 M D M 6 M z E u M j E 3 M D g x O V o i I C 8 + P E V u d H J 5 I F R 5 c G U 9 I k Z p b G x D b 2 x 1 b W 5 U e X B l c y I g V m F s d W U 9 I n N B Q U F B Q U F B Q U F B Q U F C U U E 9 I i A v P j x F b n R y e S B U e X B l P S J G a W x s Q 2 9 s d W 1 u T m F t Z X M i I F Z h b H V l P S J z W y Z x d W 9 0 O 1 N l e C Z x d W 9 0 O y w m c X V v d D t F b G 9 f R m F 2 J n F 1 b 3 Q 7 L C Z x d W 9 0 O 0 V s b 1 9 E b 2 c m c X V v d D s s J n F 1 b 3 Q 7 R W x v X 0 Z h d l 9 P Z G R z J n F 1 b 3 Q 7 L C Z x d W 9 0 O 0 V s b 1 9 G Y X Z f R X N 0 X 0 9 k Z H M m c X V v d D s s J n F 1 b 3 Q 7 R W x v X 0 R v Z 1 9 P Z G R z J n F 1 b 3 Q 7 L C Z x d W 9 0 O 0 V s b 1 9 E b 2 d f R X N 0 X 0 9 k Z H M m c X V v d D s s J n F 1 b 3 Q 7 V 2 l u c 0 x v c 3 N l c 1 8 m c X V v d D s s J n F 1 b 3 Q 7 V 2 l u c 0 x v c 3 N l c y Z x d W 9 0 O y w m c X V v d D t U a H J l c 2 g m c X V v d D s s J n F 1 b 3 Q 7 S G l n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Z X g s M H 0 m c X V v d D s s J n F 1 b 3 Q 7 U 2 V j d G l v b j E v U 2 h l Z X Q x L 0 F 1 d G 9 S Z W 1 v d m V k Q 2 9 s d W 1 u c z E u e 0 V s b 1 9 G Y X Y s M X 0 m c X V v d D s s J n F 1 b 3 Q 7 U 2 V j d G l v b j E v U 2 h l Z X Q x L 0 F 1 d G 9 S Z W 1 v d m V k Q 2 9 s d W 1 u c z E u e 0 V s b 1 9 E b 2 c s M n 0 m c X V v d D s s J n F 1 b 3 Q 7 U 2 V j d G l v b j E v U 2 h l Z X Q x L 0 F 1 d G 9 S Z W 1 v d m V k Q 2 9 s d W 1 u c z E u e 0 V s b 1 9 G Y X Z f T 2 R k c y w z f S Z x d W 9 0 O y w m c X V v d D t T Z W N 0 a W 9 u M S 9 T a G V l d D E v Q X V 0 b 1 J l b W 9 2 Z W R D b 2 x 1 b W 5 z M S 5 7 R W x v X 0 Z h d l 9 F c 3 R f T 2 R k c y w 0 f S Z x d W 9 0 O y w m c X V v d D t T Z W N 0 a W 9 u M S 9 T a G V l d D E v Q X V 0 b 1 J l b W 9 2 Z W R D b 2 x 1 b W 5 z M S 5 7 R W x v X 0 R v Z 1 9 P Z G R z L D V 9 J n F 1 b 3 Q 7 L C Z x d W 9 0 O 1 N l Y 3 R p b 2 4 x L 1 N o Z W V 0 M S 9 B d X R v U m V t b 3 Z l Z E N v b H V t b n M x L n t F b G 9 f R G 9 n X 0 V z d F 9 P Z G R z L D Z 9 J n F 1 b 3 Q 7 L C Z x d W 9 0 O 1 N l Y 3 R p b 2 4 x L 1 N o Z W V 0 M S 9 B d X R v U m V t b 3 Z l Z E N v b H V t b n M x L n t X a W 5 z T G 9 z c 2 V z X y w 3 f S Z x d W 9 0 O y w m c X V v d D t T Z W N 0 a W 9 u M S 9 T a G V l d D E v Q X V 0 b 1 J l b W 9 2 Z W R D b 2 x 1 b W 5 z M S 5 7 V 2 l u c 0 x v c 3 N l c y w 4 f S Z x d W 9 0 O y w m c X V v d D t T Z W N 0 a W 9 u M S 9 T a G V l d D E v Q X V 0 b 1 J l b W 9 2 Z W R D b 2 x 1 b W 5 z M S 5 7 V G h y Z X N o L D l 9 J n F 1 b 3 Q 7 L C Z x d W 9 0 O 1 N l Y 3 R p b 2 4 x L 1 N o Z W V 0 M S 9 B d X R v U m V t b 3 Z l Z E N v b H V t b n M x L n t I a W d o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V 4 L D B 9 J n F 1 b 3 Q 7 L C Z x d W 9 0 O 1 N l Y 3 R p b 2 4 x L 1 N o Z W V 0 M S 9 B d X R v U m V t b 3 Z l Z E N v b H V t b n M x L n t F b G 9 f R m F 2 L D F 9 J n F 1 b 3 Q 7 L C Z x d W 9 0 O 1 N l Y 3 R p b 2 4 x L 1 N o Z W V 0 M S 9 B d X R v U m V t b 3 Z l Z E N v b H V t b n M x L n t F b G 9 f R G 9 n L D J 9 J n F 1 b 3 Q 7 L C Z x d W 9 0 O 1 N l Y 3 R p b 2 4 x L 1 N o Z W V 0 M S 9 B d X R v U m V t b 3 Z l Z E N v b H V t b n M x L n t F b G 9 f R m F 2 X 0 9 k Z H M s M 3 0 m c X V v d D s s J n F 1 b 3 Q 7 U 2 V j d G l v b j E v U 2 h l Z X Q x L 0 F 1 d G 9 S Z W 1 v d m V k Q 2 9 s d W 1 u c z E u e 0 V s b 1 9 G Y X Z f R X N 0 X 0 9 k Z H M s N H 0 m c X V v d D s s J n F 1 b 3 Q 7 U 2 V j d G l v b j E v U 2 h l Z X Q x L 0 F 1 d G 9 S Z W 1 v d m V k Q 2 9 s d W 1 u c z E u e 0 V s b 1 9 E b 2 d f T 2 R k c y w 1 f S Z x d W 9 0 O y w m c X V v d D t T Z W N 0 a W 9 u M S 9 T a G V l d D E v Q X V 0 b 1 J l b W 9 2 Z W R D b 2 x 1 b W 5 z M S 5 7 R W x v X 0 R v Z 1 9 F c 3 R f T 2 R k c y w 2 f S Z x d W 9 0 O y w m c X V v d D t T Z W N 0 a W 9 u M S 9 T a G V l d D E v Q X V 0 b 1 J l b W 9 2 Z W R D b 2 x 1 b W 5 z M S 5 7 V 2 l u c 0 x v c 3 N l c 1 8 s N 3 0 m c X V v d D s s J n F 1 b 3 Q 7 U 2 V j d G l v b j E v U 2 h l Z X Q x L 0 F 1 d G 9 S Z W 1 v d m V k Q 2 9 s d W 1 u c z E u e 1 d p b n N M b 3 N z Z X M s O H 0 m c X V v d D s s J n F 1 b 3 Q 7 U 2 V j d G l v b j E v U 2 h l Z X Q x L 0 F 1 d G 9 S Z W 1 v d m V k Q 2 9 s d W 1 u c z E u e 1 R o c m V z a C w 5 f S Z x d W 9 0 O y w m c X V v d D t T Z W N 0 a W 9 u M S 9 T a G V l d D E v Q X V 0 b 1 J l b W 9 2 Z W R D b 2 x 1 b W 5 z M S 5 7 S G l n a G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3 L T E x V D A 4 O j A z O j M 3 L j E 5 O D k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g i I C 8 + P E V u d H J 5 I F R 5 c G U 9 I l F 1 Z X J 5 S U Q i I F Z h b H V l P S J z Z j V j Y W E z M z c t N T c y N S 0 0 N D l h L W F h M j U t N T A 5 M j V l Z D d j O G M x I i A v P j x F b n R y e S B U e X B l P S J B Z G R l Z F R v R G F 0 Y U 1 v Z G V s I i B W Y W x 1 Z T 0 i b D A i I C 8 + P E V u d H J 5 I F R 5 c G U 9 I k Z p b G x D b 2 x 1 b W 5 U e X B l c y I g V m F s d W U 9 I n N C Z 0 1 G Q k F N R 0 F B Q T 0 i I C 8 + P E V u d H J 5 I F R 5 c G U 9 I k Z p b G x D b 2 x 1 b W 5 O Y W 1 l c y I g V m F s d W U 9 I n N b J n F 1 b 3 Q 7 U 2 V 4 J n F 1 b 3 Q 7 L C Z x d W 9 0 O 0 d h b W V z J n F 1 b 3 Q 7 L C Z x d W 9 0 O 1 R o c m V z a C Z x d W 9 0 O y w m c X V v d D t X a W 5 Q Z X J j Z W 5 0 J n F 1 b 3 Q 7 L C Z x d W 9 0 O 1 d p b n N M b 3 N z Z X M m c X V v d D s s J n F 1 b 3 Q 7 S G l n a G V y T G 9 3 Z X I m c X V v d D s s J n F 1 b 3 Q 7 U H J v Z m l 0 J n F 1 b 3 Q 7 L C Z x d W 9 0 O 1 B y b 2 Z p d F 9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C U U F H Q X d V R U F 3 W U F B Q T 0 9 I i A v P j x F b n R y e S B U e X B l P S J G a W x s T G F z d F V w Z G F 0 Z W Q i I F Z h b H V l P S J k M j A y M i 0 w N y 0 x M V Q w O D o w M z o z O S 4 1 O D k 3 N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2 M 2 N k M 2 F l L W E 3 Y z Q t N D Q 5 Z C 1 i M z M x L T g 4 Z j U 2 N W I 0 Y m V l Y y I g L z 4 8 R W 5 0 c n k g V H l w Z T 0 i R m l s b E N v b H V t b k 5 h b W V z I i B W Y W x 1 Z T 0 i c 1 s m c X V v d D t T Z X g m c X V v d D s s J n F 1 b 3 Q 7 R W x v X 0 Z h d i Z x d W 9 0 O y w m c X V v d D t F b G 9 f R G 9 n J n F 1 b 3 Q 7 L C Z x d W 9 0 O 0 V s b 1 9 G Y X Z f T 2 R k c y Z x d W 9 0 O y w m c X V v d D t F b G 9 f R m F 2 X 0 V z d F 9 P Z G R z J n F 1 b 3 Q 7 L C Z x d W 9 0 O 0 V s b 1 9 E b 2 d f T 2 R k c y Z x d W 9 0 O y w m c X V v d D t F b G 9 f R G 9 n X 0 V z d F 9 P Z G R z J n F 1 b 3 Q 7 L C Z x d W 9 0 O 1 d p b n N M b 3 N z Z X N f J n F 1 b 3 Q 7 L C Z x d W 9 0 O 1 d p b n N M b 3 N z Z X M m c X V v d D s s J n F 1 b 3 Q 7 V G h y Z X N o J n F 1 b 3 Q 7 L C Z x d W 9 0 O 0 h p Z 2 h l c i Z x d W 9 0 O y w m c X V v d D t U Y W J s Z T I u U 2 V 4 J n F 1 b 3 Q 7 L C Z x d W 9 0 O 1 R h Y m x l M i 5 H Y W 1 l c y Z x d W 9 0 O y w m c X V v d D t U Y W J s Z T I u V G h y Z X N o J n F 1 b 3 Q 7 L C Z x d W 9 0 O 1 R h Y m x l M i 5 X a W 5 Q Z X J j Z W 5 0 J n F 1 b 3 Q 7 L C Z x d W 9 0 O 1 R h Y m x l M i 5 X a W 5 z T G 9 z c 2 V z J n F 1 b 3 Q 7 L C Z x d W 9 0 O 1 R h Y m x l M i 5 I a W d o Z X J M b 3 d l c i Z x d W 9 0 O y w m c X V v d D t U Y W J s Z T I u U H J v Z m l 0 J n F 1 b 3 Q 7 L C Z x d W 9 0 O 1 R h Y m x l M i 5 Q c m 9 m a X R f e S Z x d W 9 0 O 1 0 i I C 8 + P E V u d H J 5 I F R 5 c G U 9 I k Z p b G x D b 3 V u d C I g V m F s d W U 9 I m w x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T Z X g s M H 0 m c X V v d D s s J n F 1 b 3 Q 7 U 2 V j d G l v b j E v T W V y Z 2 U x L 0 F 1 d G 9 S Z W 1 v d m V k Q 2 9 s d W 1 u c z E u e 0 V s b 1 9 G Y X Y s M X 0 m c X V v d D s s J n F 1 b 3 Q 7 U 2 V j d G l v b j E v T W V y Z 2 U x L 0 F 1 d G 9 S Z W 1 v d m V k Q 2 9 s d W 1 u c z E u e 0 V s b 1 9 E b 2 c s M n 0 m c X V v d D s s J n F 1 b 3 Q 7 U 2 V j d G l v b j E v T W V y Z 2 U x L 0 F 1 d G 9 S Z W 1 v d m V k Q 2 9 s d W 1 u c z E u e 0 V s b 1 9 G Y X Z f T 2 R k c y w z f S Z x d W 9 0 O y w m c X V v d D t T Z W N 0 a W 9 u M S 9 N Z X J n Z T E v Q X V 0 b 1 J l b W 9 2 Z W R D b 2 x 1 b W 5 z M S 5 7 R W x v X 0 Z h d l 9 F c 3 R f T 2 R k c y w 0 f S Z x d W 9 0 O y w m c X V v d D t T Z W N 0 a W 9 u M S 9 N Z X J n Z T E v Q X V 0 b 1 J l b W 9 2 Z W R D b 2 x 1 b W 5 z M S 5 7 R W x v X 0 R v Z 1 9 P Z G R z L D V 9 J n F 1 b 3 Q 7 L C Z x d W 9 0 O 1 N l Y 3 R p b 2 4 x L 0 1 l c m d l M S 9 B d X R v U m V t b 3 Z l Z E N v b H V t b n M x L n t F b G 9 f R G 9 n X 0 V z d F 9 P Z G R z L D Z 9 J n F 1 b 3 Q 7 L C Z x d W 9 0 O 1 N l Y 3 R p b 2 4 x L 0 1 l c m d l M S 9 B d X R v U m V t b 3 Z l Z E N v b H V t b n M x L n t X a W 5 z T G 9 z c 2 V z X y w 3 f S Z x d W 9 0 O y w m c X V v d D t T Z W N 0 a W 9 u M S 9 N Z X J n Z T E v Q X V 0 b 1 J l b W 9 2 Z W R D b 2 x 1 b W 5 z M S 5 7 V 2 l u c 0 x v c 3 N l c y w 4 f S Z x d W 9 0 O y w m c X V v d D t T Z W N 0 a W 9 u M S 9 N Z X J n Z T E v Q X V 0 b 1 J l b W 9 2 Z W R D b 2 x 1 b W 5 z M S 5 7 V G h y Z X N o L D l 9 J n F 1 b 3 Q 7 L C Z x d W 9 0 O 1 N l Y 3 R p b 2 4 x L 0 1 l c m d l M S 9 B d X R v U m V t b 3 Z l Z E N v b H V t b n M x L n t I a W d o Z X I s M T B 9 J n F 1 b 3 Q 7 L C Z x d W 9 0 O 1 N l Y 3 R p b 2 4 x L 0 1 l c m d l M S 9 B d X R v U m V t b 3 Z l Z E N v b H V t b n M x L n t U Y W J s Z T I u U 2 V 4 L D E x f S Z x d W 9 0 O y w m c X V v d D t T Z W N 0 a W 9 u M S 9 N Z X J n Z T E v Q X V 0 b 1 J l b W 9 2 Z W R D b 2 x 1 b W 5 z M S 5 7 V G F i b G U y L k d h b W V z L D E y f S Z x d W 9 0 O y w m c X V v d D t T Z W N 0 a W 9 u M S 9 N Z X J n Z T E v Q X V 0 b 1 J l b W 9 2 Z W R D b 2 x 1 b W 5 z M S 5 7 V G F i b G U y L l R o c m V z a C w x M 3 0 m c X V v d D s s J n F 1 b 3 Q 7 U 2 V j d G l v b j E v T W V y Z 2 U x L 0 F 1 d G 9 S Z W 1 v d m V k Q 2 9 s d W 1 u c z E u e 1 R h Y m x l M i 5 X a W 5 Q Z X J j Z W 5 0 L D E 0 f S Z x d W 9 0 O y w m c X V v d D t T Z W N 0 a W 9 u M S 9 N Z X J n Z T E v Q X V 0 b 1 J l b W 9 2 Z W R D b 2 x 1 b W 5 z M S 5 7 V G F i b G U y L l d p b n N M b 3 N z Z X M s M T V 9 J n F 1 b 3 Q 7 L C Z x d W 9 0 O 1 N l Y 3 R p b 2 4 x L 0 1 l c m d l M S 9 B d X R v U m V t b 3 Z l Z E N v b H V t b n M x L n t U Y W J s Z T I u S G l n a G V y T G 9 3 Z X I s M T Z 9 J n F 1 b 3 Q 7 L C Z x d W 9 0 O 1 N l Y 3 R p b 2 4 x L 0 1 l c m d l M S 9 B d X R v U m V t b 3 Z l Z E N v b H V t b n M x L n t U Y W J s Z T I u U H J v Z m l 0 L D E 3 f S Z x d W 9 0 O y w m c X V v d D t T Z W N 0 a W 9 u M S 9 N Z X J n Z T E v Q X V 0 b 1 J l b W 9 2 Z W R D b 2 x 1 b W 5 z M S 5 7 V G F i b G U y L l B y b 2 Z p d F 9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V y Z 2 U x L 0 F 1 d G 9 S Z W 1 v d m V k Q 2 9 s d W 1 u c z E u e 1 N l e C w w f S Z x d W 9 0 O y w m c X V v d D t T Z W N 0 a W 9 u M S 9 N Z X J n Z T E v Q X V 0 b 1 J l b W 9 2 Z W R D b 2 x 1 b W 5 z M S 5 7 R W x v X 0 Z h d i w x f S Z x d W 9 0 O y w m c X V v d D t T Z W N 0 a W 9 u M S 9 N Z X J n Z T E v Q X V 0 b 1 J l b W 9 2 Z W R D b 2 x 1 b W 5 z M S 5 7 R W x v X 0 R v Z y w y f S Z x d W 9 0 O y w m c X V v d D t T Z W N 0 a W 9 u M S 9 N Z X J n Z T E v Q X V 0 b 1 J l b W 9 2 Z W R D b 2 x 1 b W 5 z M S 5 7 R W x v X 0 Z h d l 9 P Z G R z L D N 9 J n F 1 b 3 Q 7 L C Z x d W 9 0 O 1 N l Y 3 R p b 2 4 x L 0 1 l c m d l M S 9 B d X R v U m V t b 3 Z l Z E N v b H V t b n M x L n t F b G 9 f R m F 2 X 0 V z d F 9 P Z G R z L D R 9 J n F 1 b 3 Q 7 L C Z x d W 9 0 O 1 N l Y 3 R p b 2 4 x L 0 1 l c m d l M S 9 B d X R v U m V t b 3 Z l Z E N v b H V t b n M x L n t F b G 9 f R G 9 n X 0 9 k Z H M s N X 0 m c X V v d D s s J n F 1 b 3 Q 7 U 2 V j d G l v b j E v T W V y Z 2 U x L 0 F 1 d G 9 S Z W 1 v d m V k Q 2 9 s d W 1 u c z E u e 0 V s b 1 9 E b 2 d f R X N 0 X 0 9 k Z H M s N n 0 m c X V v d D s s J n F 1 b 3 Q 7 U 2 V j d G l v b j E v T W V y Z 2 U x L 0 F 1 d G 9 S Z W 1 v d m V k Q 2 9 s d W 1 u c z E u e 1 d p b n N M b 3 N z Z X N f L D d 9 J n F 1 b 3 Q 7 L C Z x d W 9 0 O 1 N l Y 3 R p b 2 4 x L 0 1 l c m d l M S 9 B d X R v U m V t b 3 Z l Z E N v b H V t b n M x L n t X a W 5 z T G 9 z c 2 V z L D h 9 J n F 1 b 3 Q 7 L C Z x d W 9 0 O 1 N l Y 3 R p b 2 4 x L 0 1 l c m d l M S 9 B d X R v U m V t b 3 Z l Z E N v b H V t b n M x L n t U a H J l c 2 g s O X 0 m c X V v d D s s J n F 1 b 3 Q 7 U 2 V j d G l v b j E v T W V y Z 2 U x L 0 F 1 d G 9 S Z W 1 v d m V k Q 2 9 s d W 1 u c z E u e 0 h p Z 2 h l c i w x M H 0 m c X V v d D s s J n F 1 b 3 Q 7 U 2 V j d G l v b j E v T W V y Z 2 U x L 0 F 1 d G 9 S Z W 1 v d m V k Q 2 9 s d W 1 u c z E u e 1 R h Y m x l M i 5 T Z X g s M T F 9 J n F 1 b 3 Q 7 L C Z x d W 9 0 O 1 N l Y 3 R p b 2 4 x L 0 1 l c m d l M S 9 B d X R v U m V t b 3 Z l Z E N v b H V t b n M x L n t U Y W J s Z T I u R 2 F t Z X M s M T J 9 J n F 1 b 3 Q 7 L C Z x d W 9 0 O 1 N l Y 3 R p b 2 4 x L 0 1 l c m d l M S 9 B d X R v U m V t b 3 Z l Z E N v b H V t b n M x L n t U Y W J s Z T I u V G h y Z X N o L D E z f S Z x d W 9 0 O y w m c X V v d D t T Z W N 0 a W 9 u M S 9 N Z X J n Z T E v Q X V 0 b 1 J l b W 9 2 Z W R D b 2 x 1 b W 5 z M S 5 7 V G F i b G U y L l d p b l B l c m N l b n Q s M T R 9 J n F 1 b 3 Q 7 L C Z x d W 9 0 O 1 N l Y 3 R p b 2 4 x L 0 1 l c m d l M S 9 B d X R v U m V t b 3 Z l Z E N v b H V t b n M x L n t U Y W J s Z T I u V 2 l u c 0 x v c 3 N l c y w x N X 0 m c X V v d D s s J n F 1 b 3 Q 7 U 2 V j d G l v b j E v T W V y Z 2 U x L 0 F 1 d G 9 S Z W 1 v d m V k Q 2 9 s d W 1 u c z E u e 1 R h Y m x l M i 5 I a W d o Z X J M b 3 d l c i w x N n 0 m c X V v d D s s J n F 1 b 3 Q 7 U 2 V j d G l v b j E v T W V y Z 2 U x L 0 F 1 d G 9 S Z W 1 v d m V k Q 2 9 s d W 1 u c z E u e 1 R h Y m x l M i 5 Q c m 9 m a X Q s M T d 9 J n F 1 b 3 Q 7 L C Z x d W 9 0 O 1 N l Y 3 R p b 2 4 x L 0 1 l c m d l M S 9 B d X R v U m V t b 3 Z l Z E N v b H V t b n M x L n t U Y W J s Z T I u U H J v Z m l 0 X 3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u Y W x 5 c 2 l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4 J n F 1 b 3 Q 7 L C Z x d W 9 0 O 0 d h b W V z J n F 1 b 3 Q 7 L C Z x d W 9 0 O 1 R o c m V z a C Z x d W 9 0 O y w m c X V v d D t X a W 5 Q Z X J j Z W 5 0 J n F 1 b 3 Q 7 L C Z x d W 9 0 O 1 d p b n N M b 3 N z Z X M m c X V v d D s s J n F 1 b 3 Q 7 S G l n a G V y T G 9 3 Z X I m c X V v d D s s J n F 1 b 3 Q 7 R m F 2 R G 9 n J n F 1 b 3 Q 7 L C Z x d W 9 0 O 1 B l c m l v Z C Z x d W 9 0 O y w m c X V v d D t Q c m 9 m a X Q m c X V v d D s s J n F 1 b 3 Q 7 R 2 F t Z X N f e S Z x d W 9 0 O y w m c X V v d D t X a W 5 Q Z X J j Z W 5 0 X 3 k m c X V v d D s s J n F 1 b 3 Q 7 U G V y a W 9 k X 3 k m c X V v d D s s J n F 1 b 3 Q 7 U H J v Z m l 0 X 3 k m c X V v d D t d I i A v P j x F b n R y e S B U e X B l P S J G a W x s Q 2 9 s d W 1 u V H l w Z X M i I F Z h b H V l P S J z Q m d N R k J B T U d C Z 2 t B Q X d R S k F B P T 0 i I C 8 + P E V u d H J 5 I F R 5 c G U 9 I k Z p b G x M Y X N 0 V X B k Y X R l Z C I g V m F s d W U 9 I m Q y M D I y L T A 3 L T E x V D A 4 O j A z O j M 0 L j g y M z I w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z M 2 N D g z M T g t N D U 0 Z i 0 0 Z T Q w L T k x M D c t O T k 3 O G J m M z V j Z D k 2 I i A v P j x F b n R y e S B U e X B l P S J G a W x s Q 2 9 1 b n Q i I F Z h b H V l P S J s M T Q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9 B d X R v U m V t b 3 Z l Z E N v b H V t b n M x L n t T Z X g s M H 0 m c X V v d D s s J n F 1 b 3 Q 7 U 2 V j d G l v b j E v Q W 5 h b H l z a X M v Q X V 0 b 1 J l b W 9 2 Z W R D b 2 x 1 b W 5 z M S 5 7 R 2 F t Z X M s M X 0 m c X V v d D s s J n F 1 b 3 Q 7 U 2 V j d G l v b j E v Q W 5 h b H l z a X M v Q X V 0 b 1 J l b W 9 2 Z W R D b 2 x 1 b W 5 z M S 5 7 V G h y Z X N o L D J 9 J n F 1 b 3 Q 7 L C Z x d W 9 0 O 1 N l Y 3 R p b 2 4 x L 0 F u Y W x 5 c 2 l z L 0 F 1 d G 9 S Z W 1 v d m V k Q 2 9 s d W 1 u c z E u e 1 d p b l B l c m N l b n Q s M 3 0 m c X V v d D s s J n F 1 b 3 Q 7 U 2 V j d G l v b j E v Q W 5 h b H l z a X M v Q X V 0 b 1 J l b W 9 2 Z W R D b 2 x 1 b W 5 z M S 5 7 V 2 l u c 0 x v c 3 N l c y w 0 f S Z x d W 9 0 O y w m c X V v d D t T Z W N 0 a W 9 u M S 9 B b m F s e X N p c y 9 B d X R v U m V t b 3 Z l Z E N v b H V t b n M x L n t I a W d o Z X J M b 3 d l c i w 1 f S Z x d W 9 0 O y w m c X V v d D t T Z W N 0 a W 9 u M S 9 B b m F s e X N p c y 9 B d X R v U m V t b 3 Z l Z E N v b H V t b n M x L n t G Y X Z E b 2 c s N n 0 m c X V v d D s s J n F 1 b 3 Q 7 U 2 V j d G l v b j E v Q W 5 h b H l z a X M v Q X V 0 b 1 J l b W 9 2 Z W R D b 2 x 1 b W 5 z M S 5 7 U G V y a W 9 k L D d 9 J n F 1 b 3 Q 7 L C Z x d W 9 0 O 1 N l Y 3 R p b 2 4 x L 0 F u Y W x 5 c 2 l z L 0 F 1 d G 9 S Z W 1 v d m V k Q 2 9 s d W 1 u c z E u e 1 B y b 2 Z p d C w 4 f S Z x d W 9 0 O y w m c X V v d D t T Z W N 0 a W 9 u M S 9 B b m F s e X N p c y 9 B d X R v U m V t b 3 Z l Z E N v b H V t b n M x L n t H Y W 1 l c 1 9 5 L D l 9 J n F 1 b 3 Q 7 L C Z x d W 9 0 O 1 N l Y 3 R p b 2 4 x L 0 F u Y W x 5 c 2 l z L 0 F 1 d G 9 S Z W 1 v d m V k Q 2 9 s d W 1 u c z E u e 1 d p b l B l c m N l b n R f e S w x M H 0 m c X V v d D s s J n F 1 b 3 Q 7 U 2 V j d G l v b j E v Q W 5 h b H l z a X M v Q X V 0 b 1 J l b W 9 2 Z W R D b 2 x 1 b W 5 z M S 5 7 U G V y a W 9 k X 3 k s M T F 9 J n F 1 b 3 Q 7 L C Z x d W 9 0 O 1 N l Y 3 R p b 2 4 x L 0 F u Y W x 5 c 2 l z L 0 F 1 d G 9 S Z W 1 v d m V k Q 2 9 s d W 1 u c z E u e 1 B y b 2 Z p d F 9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5 h b H l z a X M v Q X V 0 b 1 J l b W 9 2 Z W R D b 2 x 1 b W 5 z M S 5 7 U 2 V 4 L D B 9 J n F 1 b 3 Q 7 L C Z x d W 9 0 O 1 N l Y 3 R p b 2 4 x L 0 F u Y W x 5 c 2 l z L 0 F 1 d G 9 S Z W 1 v d m V k Q 2 9 s d W 1 u c z E u e 0 d h b W V z L D F 9 J n F 1 b 3 Q 7 L C Z x d W 9 0 O 1 N l Y 3 R p b 2 4 x L 0 F u Y W x 5 c 2 l z L 0 F 1 d G 9 S Z W 1 v d m V k Q 2 9 s d W 1 u c z E u e 1 R o c m V z a C w y f S Z x d W 9 0 O y w m c X V v d D t T Z W N 0 a W 9 u M S 9 B b m F s e X N p c y 9 B d X R v U m V t b 3 Z l Z E N v b H V t b n M x L n t X a W 5 Q Z X J j Z W 5 0 L D N 9 J n F 1 b 3 Q 7 L C Z x d W 9 0 O 1 N l Y 3 R p b 2 4 x L 0 F u Y W x 5 c 2 l z L 0 F 1 d G 9 S Z W 1 v d m V k Q 2 9 s d W 1 u c z E u e 1 d p b n N M b 3 N z Z X M s N H 0 m c X V v d D s s J n F 1 b 3 Q 7 U 2 V j d G l v b j E v Q W 5 h b H l z a X M v Q X V 0 b 1 J l b W 9 2 Z W R D b 2 x 1 b W 5 z M S 5 7 S G l n a G V y T G 9 3 Z X I s N X 0 m c X V v d D s s J n F 1 b 3 Q 7 U 2 V j d G l v b j E v Q W 5 h b H l z a X M v Q X V 0 b 1 J l b W 9 2 Z W R D b 2 x 1 b W 5 z M S 5 7 R m F 2 R G 9 n L D Z 9 J n F 1 b 3 Q 7 L C Z x d W 9 0 O 1 N l Y 3 R p b 2 4 x L 0 F u Y W x 5 c 2 l z L 0 F 1 d G 9 S Z W 1 v d m V k Q 2 9 s d W 1 u c z E u e 1 B l c m l v Z C w 3 f S Z x d W 9 0 O y w m c X V v d D t T Z W N 0 a W 9 u M S 9 B b m F s e X N p c y 9 B d X R v U m V t b 3 Z l Z E N v b H V t b n M x L n t Q c m 9 m a X Q s O H 0 m c X V v d D s s J n F 1 b 3 Q 7 U 2 V j d G l v b j E v Q W 5 h b H l z a X M v Q X V 0 b 1 J l b W 9 2 Z W R D b 2 x 1 b W 5 z M S 5 7 R 2 F t Z X N f e S w 5 f S Z x d W 9 0 O y w m c X V v d D t T Z W N 0 a W 9 u M S 9 B b m F s e X N p c y 9 B d X R v U m V t b 3 Z l Z E N v b H V t b n M x L n t X a W 5 Q Z X J j Z W 5 0 X 3 k s M T B 9 J n F 1 b 3 Q 7 L C Z x d W 9 0 O 1 N l Y 3 R p b 2 4 x L 0 F u Y W x 5 c 2 l z L 0 F 1 d G 9 S Z W 1 v d m V k Q 2 9 s d W 1 u c z E u e 1 B l c m l v Z F 9 5 L D E x f S Z x d W 9 0 O y w m c X V v d D t T Z W N 0 a W 9 u M S 9 B b m F s e X N p c y 9 B d X R v U m V t b 3 Z l Z E N v b H V t b n M x L n t Q c m 9 m a X R f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q a c C E 4 m F F m t 7 2 n D b a K 9 o A A A A A A g A A A A A A E G Y A A A A B A A A g A A A A P 2 l w W j E B a P K U c 8 a a j t r R r 8 F j f Q B o P + Z x k T / 6 2 f 4 V s q A A A A A A D o A A A A A C A A A g A A A A M / B t M 2 J R k P r h F 2 i L 2 c k f / W 0 3 c v c A Y D b + K V y Q T D 4 0 p g B Q A A A A y P H W d + p + e z K 4 S I t b u L D r b l 3 5 c r e 9 s Q R w D n 9 P r n C Q T O b S i K b q F H 2 s o E H m X G T + t H E H 7 2 O F I S h 3 S U a m B M x 4 B H R F z c b / C F r c l Q 8 b F D v 4 N + 5 0 r R 1 A A A A A r z c W F t / j 5 O h q K k J w x y W A P E i o C I v n r f t B K r q a c 7 6 L f 7 d N O G J A r C X R h 2 r d U l 8 x p 8 q T C J z D 9 t j c N O N 4 P g A S D K 5 x 2 A = = < / D a t a M a s h u p > 
</file>

<file path=customXml/itemProps1.xml><?xml version="1.0" encoding="utf-8"?>
<ds:datastoreItem xmlns:ds="http://schemas.openxmlformats.org/officeDocument/2006/customXml" ds:itemID="{0DB495B6-3431-4D62-8574-F369E23F7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Bets</vt:lpstr>
      <vt:lpstr>Sheet6</vt:lpstr>
      <vt:lpstr>Sheet5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Witt</dc:creator>
  <cp:lastModifiedBy>chris</cp:lastModifiedBy>
  <dcterms:created xsi:type="dcterms:W3CDTF">2022-07-03T04:46:26Z</dcterms:created>
  <dcterms:modified xsi:type="dcterms:W3CDTF">2022-07-11T11:46:38Z</dcterms:modified>
</cp:coreProperties>
</file>