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14a3ef276a767935/Fizika/Fiz. praktikum/IZMERJENO/Vsiljeno nihanje nihajnega kroga/"/>
    </mc:Choice>
  </mc:AlternateContent>
  <xr:revisionPtr revIDLastSave="421" documentId="11_AD4D80C4656A4B7AC02E74593B5F7E9E5ADEDD84" xr6:coauthVersionLast="47" xr6:coauthVersionMax="47" xr10:uidLastSave="{4AD1954E-16CE-4177-B9ED-F3A7A17729CC}"/>
  <bookViews>
    <workbookView xWindow="-120" yWindow="-120" windowWidth="38640" windowHeight="212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O6" i="1"/>
  <c r="O7" i="1"/>
  <c r="O8" i="1"/>
  <c r="O9" i="1"/>
  <c r="O10" i="1"/>
  <c r="O11" i="1"/>
  <c r="O12" i="1"/>
  <c r="O13" i="1"/>
  <c r="O14" i="1"/>
  <c r="O15" i="1"/>
  <c r="O16" i="1"/>
  <c r="O17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T5" i="1"/>
  <c r="O5" i="1"/>
  <c r="J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5" i="1"/>
  <c r="V7" i="1"/>
  <c r="S6" i="1" s="1"/>
  <c r="I6" i="1" l="1"/>
  <c r="S18" i="1"/>
  <c r="S21" i="1"/>
  <c r="I18" i="1"/>
  <c r="N17" i="1"/>
  <c r="S17" i="1"/>
  <c r="S5" i="1"/>
  <c r="D17" i="1"/>
  <c r="D16" i="1"/>
  <c r="D15" i="1"/>
  <c r="I17" i="1"/>
  <c r="N16" i="1"/>
  <c r="S16" i="1"/>
  <c r="D5" i="1"/>
  <c r="N5" i="1"/>
  <c r="D14" i="1"/>
  <c r="I16" i="1"/>
  <c r="N15" i="1"/>
  <c r="S15" i="1"/>
  <c r="D18" i="1"/>
  <c r="D13" i="1"/>
  <c r="I15" i="1"/>
  <c r="N14" i="1"/>
  <c r="S14" i="1"/>
  <c r="I19" i="1"/>
  <c r="D12" i="1"/>
  <c r="I14" i="1"/>
  <c r="N13" i="1"/>
  <c r="S13" i="1"/>
  <c r="I22" i="1"/>
  <c r="I13" i="1"/>
  <c r="N12" i="1"/>
  <c r="S12" i="1"/>
  <c r="S19" i="1"/>
  <c r="D10" i="1"/>
  <c r="I12" i="1"/>
  <c r="N11" i="1"/>
  <c r="S11" i="1"/>
  <c r="I5" i="1"/>
  <c r="D9" i="1"/>
  <c r="I11" i="1"/>
  <c r="N10" i="1"/>
  <c r="S10" i="1"/>
  <c r="S20" i="1"/>
  <c r="D8" i="1"/>
  <c r="I10" i="1"/>
  <c r="N9" i="1"/>
  <c r="S9" i="1"/>
  <c r="I21" i="1"/>
  <c r="D11" i="1"/>
  <c r="D7" i="1"/>
  <c r="I9" i="1"/>
  <c r="N8" i="1"/>
  <c r="S8" i="1"/>
  <c r="B23" i="1"/>
  <c r="I20" i="1"/>
  <c r="D6" i="1"/>
  <c r="I8" i="1"/>
  <c r="N7" i="1"/>
  <c r="S7" i="1"/>
  <c r="I23" i="1"/>
  <c r="I7" i="1"/>
  <c r="N6" i="1"/>
</calcChain>
</file>

<file path=xl/sharedStrings.xml><?xml version="1.0" encoding="utf-8"?>
<sst xmlns="http://schemas.openxmlformats.org/spreadsheetml/2006/main" count="37" uniqueCount="13">
  <si>
    <t>0 ohm</t>
  </si>
  <si>
    <t>5 ohm</t>
  </si>
  <si>
    <t>10 ohm</t>
  </si>
  <si>
    <t>20 ohm</t>
  </si>
  <si>
    <t>razdelki</t>
  </si>
  <si>
    <t>C(pikoF)</t>
  </si>
  <si>
    <t>U(mV)</t>
  </si>
  <si>
    <t>umeritvena tabela</t>
  </si>
  <si>
    <t>pikoF</t>
  </si>
  <si>
    <t>L0</t>
  </si>
  <si>
    <t>frekv0</t>
  </si>
  <si>
    <t>frek</t>
  </si>
  <si>
    <t>frek/frek0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</si>
</sst>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3" borderId="0" xfId="0" applyFill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numRef>
              <c:f>List1!$C$28:$C$44</c:f>
              <c:numCache>
                <c:formatCode>General</c:formatCode>
                <c:ptCount val="1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</c:numCache>
            </c:numRef>
          </c:xVal>
          <c:yVal>
            <c:numRef>
              <c:f>List1!$D$28:$D$44</c:f>
              <c:numCache>
                <c:formatCode>General</c:formatCode>
                <c:ptCount val="17"/>
                <c:pt idx="0">
                  <c:v>16</c:v>
                </c:pt>
                <c:pt idx="1">
                  <c:v>31</c:v>
                </c:pt>
                <c:pt idx="2">
                  <c:v>50</c:v>
                </c:pt>
                <c:pt idx="3">
                  <c:v>65</c:v>
                </c:pt>
                <c:pt idx="4">
                  <c:v>87</c:v>
                </c:pt>
                <c:pt idx="5">
                  <c:v>110</c:v>
                </c:pt>
                <c:pt idx="6">
                  <c:v>145</c:v>
                </c:pt>
                <c:pt idx="7">
                  <c:v>185</c:v>
                </c:pt>
                <c:pt idx="8">
                  <c:v>320</c:v>
                </c:pt>
                <c:pt idx="9">
                  <c:v>380</c:v>
                </c:pt>
                <c:pt idx="10">
                  <c:v>445</c:v>
                </c:pt>
                <c:pt idx="11">
                  <c:v>510</c:v>
                </c:pt>
                <c:pt idx="12">
                  <c:v>580</c:v>
                </c:pt>
                <c:pt idx="13">
                  <c:v>650</c:v>
                </c:pt>
                <c:pt idx="14">
                  <c:v>710</c:v>
                </c:pt>
                <c:pt idx="15">
                  <c:v>790</c:v>
                </c:pt>
                <c:pt idx="16">
                  <c:v>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5-4111-B095-A8B780D6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99519"/>
        <c:axId val="918999935"/>
      </c:scatterChart>
      <c:valAx>
        <c:axId val="9189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18999935"/>
        <c:crosses val="autoZero"/>
        <c:crossBetween val="midCat"/>
      </c:valAx>
      <c:valAx>
        <c:axId val="9189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1899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U(</a:t>
            </a:r>
            <a:r>
              <a:rPr lang="el-GR"/>
              <a:t>ν</a:t>
            </a:r>
            <a:r>
              <a:rPr lang="sl-SI"/>
              <a:t>/</a:t>
            </a:r>
            <a:r>
              <a:rPr lang="el-GR"/>
              <a:t>ν</a:t>
            </a:r>
            <a:r>
              <a:rPr lang="sl-SI" sz="800"/>
              <a:t>0</a:t>
            </a:r>
            <a:r>
              <a:rPr lang="sl-SI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List1!$Y$4</c:f>
              <c:strCache>
                <c:ptCount val="1"/>
                <c:pt idx="0">
                  <c:v>U(mV)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List1!$X$5:$X$18</c:f>
              <c:numCache>
                <c:formatCode>0.00E+00</c:formatCode>
                <c:ptCount val="14"/>
                <c:pt idx="0">
                  <c:v>1.3303370786516855</c:v>
                </c:pt>
                <c:pt idx="1">
                  <c:v>1.1607843137254901</c:v>
                </c:pt>
                <c:pt idx="2">
                  <c:v>1.1086142322097379</c:v>
                </c:pt>
                <c:pt idx="3">
                  <c:v>1.0763636363636364</c:v>
                </c:pt>
                <c:pt idx="4">
                  <c:v>1.0571428571428572</c:v>
                </c:pt>
                <c:pt idx="5">
                  <c:v>1.047787610619469</c:v>
                </c:pt>
                <c:pt idx="6">
                  <c:v>1.0206896551724138</c:v>
                </c:pt>
                <c:pt idx="7">
                  <c:v>1.0119658119658119</c:v>
                </c:pt>
                <c:pt idx="8">
                  <c:v>1</c:v>
                </c:pt>
                <c:pt idx="9">
                  <c:v>0.9883138564273789</c:v>
                </c:pt>
                <c:pt idx="10">
                  <c:v>0.97689768976897684</c:v>
                </c:pt>
                <c:pt idx="11">
                  <c:v>0.965742251223491</c:v>
                </c:pt>
                <c:pt idx="12">
                  <c:v>0.91076923076923078</c:v>
                </c:pt>
                <c:pt idx="13">
                  <c:v>0.83380281690140845</c:v>
                </c:pt>
              </c:numCache>
            </c:numRef>
          </c:xVal>
          <c:yVal>
            <c:numRef>
              <c:f>List1!$Y$5:$Y$18</c:f>
              <c:numCache>
                <c:formatCode>General</c:formatCode>
                <c:ptCount val="14"/>
                <c:pt idx="0">
                  <c:v>240</c:v>
                </c:pt>
                <c:pt idx="1">
                  <c:v>400</c:v>
                </c:pt>
                <c:pt idx="2">
                  <c:v>680</c:v>
                </c:pt>
                <c:pt idx="3">
                  <c:v>1050</c:v>
                </c:pt>
                <c:pt idx="4">
                  <c:v>1180</c:v>
                </c:pt>
                <c:pt idx="5">
                  <c:v>1630</c:v>
                </c:pt>
                <c:pt idx="6">
                  <c:v>2350</c:v>
                </c:pt>
                <c:pt idx="7">
                  <c:v>4050</c:v>
                </c:pt>
                <c:pt idx="8">
                  <c:v>4650</c:v>
                </c:pt>
                <c:pt idx="9">
                  <c:v>2750</c:v>
                </c:pt>
                <c:pt idx="10">
                  <c:v>1800</c:v>
                </c:pt>
                <c:pt idx="11">
                  <c:v>1250</c:v>
                </c:pt>
                <c:pt idx="12">
                  <c:v>600</c:v>
                </c:pt>
                <c:pt idx="1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C-4172-8E25-4E9D542A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944095"/>
        <c:axId val="1291950335"/>
      </c:scatterChart>
      <c:valAx>
        <c:axId val="1291944095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91950335"/>
        <c:crosses val="autoZero"/>
        <c:crossBetween val="midCat"/>
      </c:valAx>
      <c:valAx>
        <c:axId val="12919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9194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800" b="0" i="0" baseline="0">
                <a:effectLst/>
              </a:rPr>
              <a:t>U(</a:t>
            </a:r>
            <a:r>
              <a:rPr lang="el-GR" sz="1800" b="0" i="0" baseline="0">
                <a:effectLst/>
              </a:rPr>
              <a:t>ν</a:t>
            </a:r>
            <a:r>
              <a:rPr lang="sl-SI" sz="1800" b="0" i="0" baseline="0">
                <a:effectLst/>
              </a:rPr>
              <a:t>/</a:t>
            </a:r>
            <a:r>
              <a:rPr lang="el-GR" sz="1800" b="0" i="0" baseline="0">
                <a:effectLst/>
              </a:rPr>
              <a:t>ν</a:t>
            </a:r>
            <a:r>
              <a:rPr lang="sl-SI" sz="1000" b="0" i="0" baseline="0">
                <a:effectLst/>
              </a:rPr>
              <a:t>0</a:t>
            </a:r>
            <a:r>
              <a:rPr lang="sl-SI" sz="1800" b="0" i="0" baseline="0">
                <a:effectLst/>
              </a:rPr>
              <a:t>)</a:t>
            </a:r>
            <a:endParaRPr lang="sl-S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List1!$AB$4</c:f>
              <c:strCache>
                <c:ptCount val="1"/>
                <c:pt idx="0">
                  <c:v>U(mV)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List1!$AA$5:$AA$23</c:f>
              <c:numCache>
                <c:formatCode>0.00E+00</c:formatCode>
                <c:ptCount val="19"/>
                <c:pt idx="0">
                  <c:v>1.85</c:v>
                </c:pt>
                <c:pt idx="1">
                  <c:v>1.3303370786516855</c:v>
                </c:pt>
                <c:pt idx="2">
                  <c:v>1.1607843137254901</c:v>
                </c:pt>
                <c:pt idx="3">
                  <c:v>1.1086142322097379</c:v>
                </c:pt>
                <c:pt idx="4">
                  <c:v>1.0922509225092252</c:v>
                </c:pt>
                <c:pt idx="5">
                  <c:v>1.0763636363636364</c:v>
                </c:pt>
                <c:pt idx="6">
                  <c:v>1.0571428571428572</c:v>
                </c:pt>
                <c:pt idx="7">
                  <c:v>1.047787610619469</c:v>
                </c:pt>
                <c:pt idx="8">
                  <c:v>1.0206896551724138</c:v>
                </c:pt>
                <c:pt idx="9">
                  <c:v>1.0119658119658119</c:v>
                </c:pt>
                <c:pt idx="10">
                  <c:v>1</c:v>
                </c:pt>
                <c:pt idx="11">
                  <c:v>0.9883138564273789</c:v>
                </c:pt>
                <c:pt idx="12">
                  <c:v>0.97689768976897684</c:v>
                </c:pt>
                <c:pt idx="13">
                  <c:v>0.965742251223491</c:v>
                </c:pt>
                <c:pt idx="14">
                  <c:v>0.95483870967741935</c:v>
                </c:pt>
                <c:pt idx="15">
                  <c:v>0.94417862838915478</c:v>
                </c:pt>
                <c:pt idx="16">
                  <c:v>0.93375394321766558</c:v>
                </c:pt>
                <c:pt idx="17">
                  <c:v>0.91076923076923078</c:v>
                </c:pt>
                <c:pt idx="18">
                  <c:v>0.83380281690140845</c:v>
                </c:pt>
              </c:numCache>
            </c:numRef>
          </c:xVal>
          <c:yVal>
            <c:numRef>
              <c:f>List1!$AB$5:$AB$23</c:f>
              <c:numCache>
                <c:formatCode>General</c:formatCode>
                <c:ptCount val="19"/>
                <c:pt idx="0">
                  <c:v>140</c:v>
                </c:pt>
                <c:pt idx="1">
                  <c:v>220</c:v>
                </c:pt>
                <c:pt idx="2">
                  <c:v>390</c:v>
                </c:pt>
                <c:pt idx="3">
                  <c:v>600</c:v>
                </c:pt>
                <c:pt idx="4">
                  <c:v>660</c:v>
                </c:pt>
                <c:pt idx="5">
                  <c:v>820</c:v>
                </c:pt>
                <c:pt idx="6">
                  <c:v>960</c:v>
                </c:pt>
                <c:pt idx="7">
                  <c:v>1200</c:v>
                </c:pt>
                <c:pt idx="8">
                  <c:v>1480</c:v>
                </c:pt>
                <c:pt idx="9">
                  <c:v>1750</c:v>
                </c:pt>
                <c:pt idx="10">
                  <c:v>1850</c:v>
                </c:pt>
                <c:pt idx="11">
                  <c:v>1750</c:v>
                </c:pt>
                <c:pt idx="12">
                  <c:v>1550</c:v>
                </c:pt>
                <c:pt idx="13">
                  <c:v>1200</c:v>
                </c:pt>
                <c:pt idx="14">
                  <c:v>930</c:v>
                </c:pt>
                <c:pt idx="15">
                  <c:v>770</c:v>
                </c:pt>
                <c:pt idx="16">
                  <c:v>650</c:v>
                </c:pt>
                <c:pt idx="17">
                  <c:v>500</c:v>
                </c:pt>
                <c:pt idx="18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0-4FCE-8B0D-CBAC04AE7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406143"/>
        <c:axId val="1236197567"/>
      </c:scatterChart>
      <c:valAx>
        <c:axId val="1231406143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36197567"/>
        <c:crosses val="autoZero"/>
        <c:crossBetween val="midCat"/>
      </c:valAx>
      <c:valAx>
        <c:axId val="123619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3140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U(</a:t>
            </a:r>
            <a:r>
              <a:rPr lang="el-GR"/>
              <a:t>ν/ν</a:t>
            </a:r>
            <a:r>
              <a:rPr lang="el-GR" sz="900"/>
              <a:t>0</a:t>
            </a:r>
            <a:r>
              <a:rPr lang="el-G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List1!$AE$4</c:f>
              <c:strCache>
                <c:ptCount val="1"/>
                <c:pt idx="0">
                  <c:v>U(mV)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List1!$AD$5:$AD$17</c:f>
              <c:numCache>
                <c:formatCode>0.00E+00</c:formatCode>
                <c:ptCount val="13"/>
                <c:pt idx="0">
                  <c:v>1.3303370786516855</c:v>
                </c:pt>
                <c:pt idx="1">
                  <c:v>1.1607843137254901</c:v>
                </c:pt>
                <c:pt idx="2">
                  <c:v>1.1086142322097379</c:v>
                </c:pt>
                <c:pt idx="3">
                  <c:v>1.0763636363636364</c:v>
                </c:pt>
                <c:pt idx="4">
                  <c:v>1.047787610619469</c:v>
                </c:pt>
                <c:pt idx="5">
                  <c:v>1.0206896551724138</c:v>
                </c:pt>
                <c:pt idx="6">
                  <c:v>1.0119658119658119</c:v>
                </c:pt>
                <c:pt idx="7">
                  <c:v>1</c:v>
                </c:pt>
                <c:pt idx="8">
                  <c:v>0.97689768976897684</c:v>
                </c:pt>
                <c:pt idx="9">
                  <c:v>0.965742251223491</c:v>
                </c:pt>
                <c:pt idx="10">
                  <c:v>0.94417862838915478</c:v>
                </c:pt>
                <c:pt idx="11">
                  <c:v>0.91076923076923078</c:v>
                </c:pt>
                <c:pt idx="12">
                  <c:v>0.83380281690140845</c:v>
                </c:pt>
              </c:numCache>
            </c:numRef>
          </c:xVal>
          <c:yVal>
            <c:numRef>
              <c:f>List1!$AE$5:$AE$17</c:f>
              <c:numCache>
                <c:formatCode>General</c:formatCode>
                <c:ptCount val="13"/>
                <c:pt idx="0">
                  <c:v>220</c:v>
                </c:pt>
                <c:pt idx="1">
                  <c:v>370</c:v>
                </c:pt>
                <c:pt idx="2">
                  <c:v>550</c:v>
                </c:pt>
                <c:pt idx="3">
                  <c:v>700</c:v>
                </c:pt>
                <c:pt idx="4">
                  <c:v>855</c:v>
                </c:pt>
                <c:pt idx="5">
                  <c:v>980</c:v>
                </c:pt>
                <c:pt idx="6">
                  <c:v>1060</c:v>
                </c:pt>
                <c:pt idx="7">
                  <c:v>1100</c:v>
                </c:pt>
                <c:pt idx="8">
                  <c:v>960</c:v>
                </c:pt>
                <c:pt idx="9">
                  <c:v>880</c:v>
                </c:pt>
                <c:pt idx="10">
                  <c:v>660</c:v>
                </c:pt>
                <c:pt idx="11">
                  <c:v>480</c:v>
                </c:pt>
                <c:pt idx="1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C-40DE-92CB-EF8E9F30B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88287"/>
        <c:axId val="1237090783"/>
      </c:scatterChart>
      <c:valAx>
        <c:axId val="1237088287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37090783"/>
        <c:crosses val="autoZero"/>
        <c:crossBetween val="midCat"/>
      </c:valAx>
      <c:valAx>
        <c:axId val="123709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3708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U(</a:t>
            </a:r>
            <a:r>
              <a:rPr lang="el-GR"/>
              <a:t>ν/ν</a:t>
            </a:r>
            <a:r>
              <a:rPr lang="el-GR" sz="800"/>
              <a:t>0</a:t>
            </a:r>
            <a:r>
              <a:rPr lang="el-G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List1!$AH$4</c:f>
              <c:strCache>
                <c:ptCount val="1"/>
                <c:pt idx="0">
                  <c:v>U(mV)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List1!$AG$5:$AG$21</c:f>
              <c:numCache>
                <c:formatCode>0.00E+00</c:formatCode>
                <c:ptCount val="17"/>
                <c:pt idx="0">
                  <c:v>1.3303370786516855</c:v>
                </c:pt>
                <c:pt idx="1">
                  <c:v>1.1607843137254901</c:v>
                </c:pt>
                <c:pt idx="2">
                  <c:v>1.1086142322097379</c:v>
                </c:pt>
                <c:pt idx="3">
                  <c:v>1.0922509225092252</c:v>
                </c:pt>
                <c:pt idx="4">
                  <c:v>1.0763636363636364</c:v>
                </c:pt>
                <c:pt idx="5">
                  <c:v>1.0571428571428572</c:v>
                </c:pt>
                <c:pt idx="6">
                  <c:v>1.047787610619469</c:v>
                </c:pt>
                <c:pt idx="7">
                  <c:v>1.0206896551724138</c:v>
                </c:pt>
                <c:pt idx="8">
                  <c:v>1.0119658119658119</c:v>
                </c:pt>
                <c:pt idx="9">
                  <c:v>1</c:v>
                </c:pt>
                <c:pt idx="10">
                  <c:v>0.9883138564273789</c:v>
                </c:pt>
                <c:pt idx="11">
                  <c:v>0.97689768976897684</c:v>
                </c:pt>
                <c:pt idx="12">
                  <c:v>0.965742251223491</c:v>
                </c:pt>
                <c:pt idx="13">
                  <c:v>0.93375394321766558</c:v>
                </c:pt>
                <c:pt idx="14">
                  <c:v>0.91076923076923078</c:v>
                </c:pt>
                <c:pt idx="15">
                  <c:v>0.8642335766423358</c:v>
                </c:pt>
                <c:pt idx="16">
                  <c:v>0.83380281690140845</c:v>
                </c:pt>
              </c:numCache>
            </c:numRef>
          </c:xVal>
          <c:yVal>
            <c:numRef>
              <c:f>List1!$AH$5:$AH$21</c:f>
              <c:numCache>
                <c:formatCode>General</c:formatCode>
                <c:ptCount val="17"/>
                <c:pt idx="0">
                  <c:v>210</c:v>
                </c:pt>
                <c:pt idx="1">
                  <c:v>320</c:v>
                </c:pt>
                <c:pt idx="2">
                  <c:v>460</c:v>
                </c:pt>
                <c:pt idx="3">
                  <c:v>500</c:v>
                </c:pt>
                <c:pt idx="4">
                  <c:v>540</c:v>
                </c:pt>
                <c:pt idx="5">
                  <c:v>570</c:v>
                </c:pt>
                <c:pt idx="6">
                  <c:v>600</c:v>
                </c:pt>
                <c:pt idx="7">
                  <c:v>610</c:v>
                </c:pt>
                <c:pt idx="8">
                  <c:v>640</c:v>
                </c:pt>
                <c:pt idx="9">
                  <c:v>640</c:v>
                </c:pt>
                <c:pt idx="10">
                  <c:v>620</c:v>
                </c:pt>
                <c:pt idx="11">
                  <c:v>610</c:v>
                </c:pt>
                <c:pt idx="12">
                  <c:v>570</c:v>
                </c:pt>
                <c:pt idx="13">
                  <c:v>460</c:v>
                </c:pt>
                <c:pt idx="14">
                  <c:v>410</c:v>
                </c:pt>
                <c:pt idx="15">
                  <c:v>300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5-4DF7-A8F6-08B62DF12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365071"/>
        <c:axId val="1303365487"/>
      </c:scatterChart>
      <c:valAx>
        <c:axId val="1303365071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303365487"/>
        <c:crosses val="autoZero"/>
        <c:crossBetween val="midCat"/>
      </c:valAx>
      <c:valAx>
        <c:axId val="130336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30336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800" b="0" i="0" baseline="0">
                <a:effectLst/>
              </a:rPr>
              <a:t>U(</a:t>
            </a:r>
            <a:r>
              <a:rPr lang="el-GR" sz="1800" b="0" i="0" baseline="0">
                <a:effectLst/>
              </a:rPr>
              <a:t>ν</a:t>
            </a:r>
            <a:r>
              <a:rPr lang="sl-SI" sz="1800" b="0" i="0" baseline="0">
                <a:effectLst/>
              </a:rPr>
              <a:t>/</a:t>
            </a:r>
            <a:r>
              <a:rPr lang="el-GR" sz="1800" b="0" i="0" baseline="0">
                <a:effectLst/>
              </a:rPr>
              <a:t>ν</a:t>
            </a:r>
            <a:r>
              <a:rPr lang="sl-SI" sz="1050" b="0" i="0" baseline="0">
                <a:effectLst/>
              </a:rPr>
              <a:t>0</a:t>
            </a:r>
            <a:r>
              <a:rPr lang="sl-SI" sz="1800" b="0" i="0" baseline="0">
                <a:effectLst/>
              </a:rPr>
              <a:t>)</a:t>
            </a:r>
            <a:endParaRPr lang="sl-SI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List1!$AH$4</c:f>
              <c:strCache>
                <c:ptCount val="1"/>
                <c:pt idx="0">
                  <c:v>U(mV)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pPr>
              <a:noFill/>
            </c:spPr>
          </c:marker>
          <c:xVal>
            <c:numRef>
              <c:f>List1!$AG$5:$AG$21</c:f>
              <c:numCache>
                <c:formatCode>0.00E+00</c:formatCode>
                <c:ptCount val="17"/>
                <c:pt idx="0">
                  <c:v>1.3303370786516855</c:v>
                </c:pt>
                <c:pt idx="1">
                  <c:v>1.1607843137254901</c:v>
                </c:pt>
                <c:pt idx="2">
                  <c:v>1.1086142322097379</c:v>
                </c:pt>
                <c:pt idx="3">
                  <c:v>1.0922509225092252</c:v>
                </c:pt>
                <c:pt idx="4">
                  <c:v>1.0763636363636364</c:v>
                </c:pt>
                <c:pt idx="5">
                  <c:v>1.0571428571428572</c:v>
                </c:pt>
                <c:pt idx="6">
                  <c:v>1.047787610619469</c:v>
                </c:pt>
                <c:pt idx="7">
                  <c:v>1.0206896551724138</c:v>
                </c:pt>
                <c:pt idx="8">
                  <c:v>1.0119658119658119</c:v>
                </c:pt>
                <c:pt idx="9">
                  <c:v>1</c:v>
                </c:pt>
                <c:pt idx="10">
                  <c:v>0.9883138564273789</c:v>
                </c:pt>
                <c:pt idx="11">
                  <c:v>0.97689768976897684</c:v>
                </c:pt>
                <c:pt idx="12">
                  <c:v>0.965742251223491</c:v>
                </c:pt>
                <c:pt idx="13">
                  <c:v>0.93375394321766558</c:v>
                </c:pt>
                <c:pt idx="14">
                  <c:v>0.91076923076923078</c:v>
                </c:pt>
                <c:pt idx="15">
                  <c:v>0.8642335766423358</c:v>
                </c:pt>
                <c:pt idx="16">
                  <c:v>0.83380281690140845</c:v>
                </c:pt>
              </c:numCache>
            </c:numRef>
          </c:xVal>
          <c:yVal>
            <c:numRef>
              <c:f>List1!$AH$5:$AH$21</c:f>
              <c:numCache>
                <c:formatCode>General</c:formatCode>
                <c:ptCount val="17"/>
                <c:pt idx="0">
                  <c:v>210</c:v>
                </c:pt>
                <c:pt idx="1">
                  <c:v>320</c:v>
                </c:pt>
                <c:pt idx="2">
                  <c:v>460</c:v>
                </c:pt>
                <c:pt idx="3">
                  <c:v>500</c:v>
                </c:pt>
                <c:pt idx="4">
                  <c:v>540</c:v>
                </c:pt>
                <c:pt idx="5">
                  <c:v>570</c:v>
                </c:pt>
                <c:pt idx="6">
                  <c:v>600</c:v>
                </c:pt>
                <c:pt idx="7">
                  <c:v>610</c:v>
                </c:pt>
                <c:pt idx="8">
                  <c:v>640</c:v>
                </c:pt>
                <c:pt idx="9">
                  <c:v>640</c:v>
                </c:pt>
                <c:pt idx="10">
                  <c:v>620</c:v>
                </c:pt>
                <c:pt idx="11">
                  <c:v>610</c:v>
                </c:pt>
                <c:pt idx="12">
                  <c:v>570</c:v>
                </c:pt>
                <c:pt idx="13">
                  <c:v>460</c:v>
                </c:pt>
                <c:pt idx="14">
                  <c:v>410</c:v>
                </c:pt>
                <c:pt idx="15">
                  <c:v>300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B1F-4861-9CFC-7B0C327A9A87}"/>
            </c:ext>
          </c:extLst>
        </c:ser>
        <c:ser>
          <c:idx val="2"/>
          <c:order val="1"/>
          <c:tx>
            <c:strRef>
              <c:f>List1!$Y$4</c:f>
              <c:strCache>
                <c:ptCount val="1"/>
                <c:pt idx="0">
                  <c:v>U(mV)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pPr>
              <a:noFill/>
            </c:spPr>
          </c:marker>
          <c:xVal>
            <c:numRef>
              <c:f>List1!$X$5:$X$18</c:f>
              <c:numCache>
                <c:formatCode>0.00E+00</c:formatCode>
                <c:ptCount val="14"/>
                <c:pt idx="0">
                  <c:v>1.3303370786516855</c:v>
                </c:pt>
                <c:pt idx="1">
                  <c:v>1.1607843137254901</c:v>
                </c:pt>
                <c:pt idx="2">
                  <c:v>1.1086142322097379</c:v>
                </c:pt>
                <c:pt idx="3">
                  <c:v>1.0763636363636364</c:v>
                </c:pt>
                <c:pt idx="4">
                  <c:v>1.0571428571428572</c:v>
                </c:pt>
                <c:pt idx="5">
                  <c:v>1.047787610619469</c:v>
                </c:pt>
                <c:pt idx="6">
                  <c:v>1.0206896551724138</c:v>
                </c:pt>
                <c:pt idx="7">
                  <c:v>1.0119658119658119</c:v>
                </c:pt>
                <c:pt idx="8">
                  <c:v>1</c:v>
                </c:pt>
                <c:pt idx="9">
                  <c:v>0.9883138564273789</c:v>
                </c:pt>
                <c:pt idx="10">
                  <c:v>0.97689768976897684</c:v>
                </c:pt>
                <c:pt idx="11">
                  <c:v>0.965742251223491</c:v>
                </c:pt>
                <c:pt idx="12">
                  <c:v>0.91076923076923078</c:v>
                </c:pt>
                <c:pt idx="13">
                  <c:v>0.83380281690140845</c:v>
                </c:pt>
              </c:numCache>
            </c:numRef>
          </c:xVal>
          <c:yVal>
            <c:numRef>
              <c:f>List1!$Y$5:$Y$18</c:f>
              <c:numCache>
                <c:formatCode>General</c:formatCode>
                <c:ptCount val="14"/>
                <c:pt idx="0">
                  <c:v>240</c:v>
                </c:pt>
                <c:pt idx="1">
                  <c:v>400</c:v>
                </c:pt>
                <c:pt idx="2">
                  <c:v>680</c:v>
                </c:pt>
                <c:pt idx="3">
                  <c:v>1050</c:v>
                </c:pt>
                <c:pt idx="4">
                  <c:v>1180</c:v>
                </c:pt>
                <c:pt idx="5">
                  <c:v>1630</c:v>
                </c:pt>
                <c:pt idx="6">
                  <c:v>2350</c:v>
                </c:pt>
                <c:pt idx="7">
                  <c:v>4050</c:v>
                </c:pt>
                <c:pt idx="8">
                  <c:v>4650</c:v>
                </c:pt>
                <c:pt idx="9">
                  <c:v>2750</c:v>
                </c:pt>
                <c:pt idx="10">
                  <c:v>1800</c:v>
                </c:pt>
                <c:pt idx="11">
                  <c:v>1250</c:v>
                </c:pt>
                <c:pt idx="12">
                  <c:v>600</c:v>
                </c:pt>
                <c:pt idx="1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B1F-4861-9CFC-7B0C327A9A87}"/>
            </c:ext>
          </c:extLst>
        </c:ser>
        <c:ser>
          <c:idx val="3"/>
          <c:order val="2"/>
          <c:tx>
            <c:strRef>
              <c:f>List1!$AB$4</c:f>
              <c:strCache>
                <c:ptCount val="1"/>
                <c:pt idx="0">
                  <c:v>U(mV)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</c:spPr>
          </c:marker>
          <c:xVal>
            <c:numRef>
              <c:f>List1!$AA$5:$AA$23</c:f>
              <c:numCache>
                <c:formatCode>0.00E+00</c:formatCode>
                <c:ptCount val="19"/>
                <c:pt idx="0">
                  <c:v>1.85</c:v>
                </c:pt>
                <c:pt idx="1">
                  <c:v>1.3303370786516855</c:v>
                </c:pt>
                <c:pt idx="2">
                  <c:v>1.1607843137254901</c:v>
                </c:pt>
                <c:pt idx="3">
                  <c:v>1.1086142322097379</c:v>
                </c:pt>
                <c:pt idx="4">
                  <c:v>1.0922509225092252</c:v>
                </c:pt>
                <c:pt idx="5">
                  <c:v>1.0763636363636364</c:v>
                </c:pt>
                <c:pt idx="6">
                  <c:v>1.0571428571428572</c:v>
                </c:pt>
                <c:pt idx="7">
                  <c:v>1.047787610619469</c:v>
                </c:pt>
                <c:pt idx="8">
                  <c:v>1.0206896551724138</c:v>
                </c:pt>
                <c:pt idx="9">
                  <c:v>1.0119658119658119</c:v>
                </c:pt>
                <c:pt idx="10">
                  <c:v>1</c:v>
                </c:pt>
                <c:pt idx="11">
                  <c:v>0.9883138564273789</c:v>
                </c:pt>
                <c:pt idx="12">
                  <c:v>0.97689768976897684</c:v>
                </c:pt>
                <c:pt idx="13">
                  <c:v>0.965742251223491</c:v>
                </c:pt>
                <c:pt idx="14">
                  <c:v>0.95483870967741935</c:v>
                </c:pt>
                <c:pt idx="15">
                  <c:v>0.94417862838915478</c:v>
                </c:pt>
                <c:pt idx="16">
                  <c:v>0.93375394321766558</c:v>
                </c:pt>
                <c:pt idx="17">
                  <c:v>0.91076923076923078</c:v>
                </c:pt>
                <c:pt idx="18">
                  <c:v>0.83380281690140845</c:v>
                </c:pt>
              </c:numCache>
            </c:numRef>
          </c:xVal>
          <c:yVal>
            <c:numRef>
              <c:f>List1!$AB$5:$AB$23</c:f>
              <c:numCache>
                <c:formatCode>General</c:formatCode>
                <c:ptCount val="19"/>
                <c:pt idx="0">
                  <c:v>140</c:v>
                </c:pt>
                <c:pt idx="1">
                  <c:v>220</c:v>
                </c:pt>
                <c:pt idx="2">
                  <c:v>390</c:v>
                </c:pt>
                <c:pt idx="3">
                  <c:v>600</c:v>
                </c:pt>
                <c:pt idx="4">
                  <c:v>660</c:v>
                </c:pt>
                <c:pt idx="5">
                  <c:v>820</c:v>
                </c:pt>
                <c:pt idx="6">
                  <c:v>960</c:v>
                </c:pt>
                <c:pt idx="7">
                  <c:v>1200</c:v>
                </c:pt>
                <c:pt idx="8">
                  <c:v>1480</c:v>
                </c:pt>
                <c:pt idx="9">
                  <c:v>1750</c:v>
                </c:pt>
                <c:pt idx="10">
                  <c:v>1850</c:v>
                </c:pt>
                <c:pt idx="11">
                  <c:v>1750</c:v>
                </c:pt>
                <c:pt idx="12">
                  <c:v>1550</c:v>
                </c:pt>
                <c:pt idx="13">
                  <c:v>1200</c:v>
                </c:pt>
                <c:pt idx="14">
                  <c:v>930</c:v>
                </c:pt>
                <c:pt idx="15">
                  <c:v>770</c:v>
                </c:pt>
                <c:pt idx="16">
                  <c:v>650</c:v>
                </c:pt>
                <c:pt idx="17">
                  <c:v>500</c:v>
                </c:pt>
                <c:pt idx="18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B1F-4861-9CFC-7B0C327A9A87}"/>
            </c:ext>
          </c:extLst>
        </c:ser>
        <c:ser>
          <c:idx val="0"/>
          <c:order val="3"/>
          <c:tx>
            <c:strRef>
              <c:f>List1!$AE$4</c:f>
              <c:strCache>
                <c:ptCount val="1"/>
                <c:pt idx="0">
                  <c:v>U(mV)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List1!$AD$5:$AD$17</c:f>
              <c:numCache>
                <c:formatCode>0.00E+00</c:formatCode>
                <c:ptCount val="13"/>
                <c:pt idx="0">
                  <c:v>1.3303370786516855</c:v>
                </c:pt>
                <c:pt idx="1">
                  <c:v>1.1607843137254901</c:v>
                </c:pt>
                <c:pt idx="2">
                  <c:v>1.1086142322097379</c:v>
                </c:pt>
                <c:pt idx="3">
                  <c:v>1.0763636363636364</c:v>
                </c:pt>
                <c:pt idx="4">
                  <c:v>1.047787610619469</c:v>
                </c:pt>
                <c:pt idx="5">
                  <c:v>1.0206896551724138</c:v>
                </c:pt>
                <c:pt idx="6">
                  <c:v>1.0119658119658119</c:v>
                </c:pt>
                <c:pt idx="7">
                  <c:v>1</c:v>
                </c:pt>
                <c:pt idx="8">
                  <c:v>0.97689768976897684</c:v>
                </c:pt>
                <c:pt idx="9">
                  <c:v>0.965742251223491</c:v>
                </c:pt>
                <c:pt idx="10">
                  <c:v>0.94417862838915478</c:v>
                </c:pt>
                <c:pt idx="11">
                  <c:v>0.91076923076923078</c:v>
                </c:pt>
                <c:pt idx="12">
                  <c:v>0.83380281690140845</c:v>
                </c:pt>
              </c:numCache>
            </c:numRef>
          </c:xVal>
          <c:yVal>
            <c:numRef>
              <c:f>List1!$AE$5:$AE$17</c:f>
              <c:numCache>
                <c:formatCode>General</c:formatCode>
                <c:ptCount val="13"/>
                <c:pt idx="0">
                  <c:v>220</c:v>
                </c:pt>
                <c:pt idx="1">
                  <c:v>370</c:v>
                </c:pt>
                <c:pt idx="2">
                  <c:v>550</c:v>
                </c:pt>
                <c:pt idx="3">
                  <c:v>700</c:v>
                </c:pt>
                <c:pt idx="4">
                  <c:v>855</c:v>
                </c:pt>
                <c:pt idx="5">
                  <c:v>980</c:v>
                </c:pt>
                <c:pt idx="6">
                  <c:v>1060</c:v>
                </c:pt>
                <c:pt idx="7">
                  <c:v>1100</c:v>
                </c:pt>
                <c:pt idx="8">
                  <c:v>960</c:v>
                </c:pt>
                <c:pt idx="9">
                  <c:v>880</c:v>
                </c:pt>
                <c:pt idx="10">
                  <c:v>660</c:v>
                </c:pt>
                <c:pt idx="11">
                  <c:v>480</c:v>
                </c:pt>
                <c:pt idx="1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1F-4861-9CFC-7B0C327A9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88287"/>
        <c:axId val="1237090783"/>
      </c:scatterChart>
      <c:valAx>
        <c:axId val="1237088287"/>
        <c:scaling>
          <c:orientation val="minMax"/>
          <c:max val="1.35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37090783"/>
        <c:crosses val="autoZero"/>
        <c:crossBetween val="midCat"/>
      </c:valAx>
      <c:valAx>
        <c:axId val="123709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3708828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140914</xdr:colOff>
      <xdr:row>27</xdr:row>
      <xdr:rowOff>158843</xdr:rowOff>
    </xdr:from>
    <xdr:to>
      <xdr:col>12</xdr:col>
      <xdr:colOff>441231</xdr:colOff>
      <xdr:row>42</xdr:row>
      <xdr:rowOff>44543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8D273828-90FA-F882-890B-ECA92B92A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588309</xdr:colOff>
      <xdr:row>25</xdr:row>
      <xdr:rowOff>186019</xdr:rowOff>
    </xdr:from>
    <xdr:to>
      <xdr:col>19</xdr:col>
      <xdr:colOff>420221</xdr:colOff>
      <xdr:row>40</xdr:row>
      <xdr:rowOff>71719</xdr:rowOff>
    </xdr:to>
    <xdr:graphicFrame macro="">
      <xdr:nvGraphicFramePr>
        <xdr:cNvPr id="9" name="Grafikon 8">
          <a:extLst>
            <a:ext uri="{FF2B5EF4-FFF2-40B4-BE49-F238E27FC236}">
              <a16:creationId xmlns:a16="http://schemas.microsoft.com/office/drawing/2014/main" id="{3BE26810-44C7-5D39-0BE2-044D065D2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554690</xdr:colOff>
      <xdr:row>25</xdr:row>
      <xdr:rowOff>174811</xdr:rowOff>
    </xdr:from>
    <xdr:to>
      <xdr:col>27</xdr:col>
      <xdr:colOff>285749</xdr:colOff>
      <xdr:row>40</xdr:row>
      <xdr:rowOff>60511</xdr:rowOff>
    </xdr:to>
    <xdr:graphicFrame macro="">
      <xdr:nvGraphicFramePr>
        <xdr:cNvPr id="10" name="Grafikon 9">
          <a:extLst>
            <a:ext uri="{FF2B5EF4-FFF2-40B4-BE49-F238E27FC236}">
              <a16:creationId xmlns:a16="http://schemas.microsoft.com/office/drawing/2014/main" id="{471D9725-F5FB-37A7-4EB7-F082D2354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554691</xdr:colOff>
      <xdr:row>26</xdr:row>
      <xdr:rowOff>6724</xdr:rowOff>
    </xdr:from>
    <xdr:to>
      <xdr:col>35</xdr:col>
      <xdr:colOff>285749</xdr:colOff>
      <xdr:row>40</xdr:row>
      <xdr:rowOff>82924</xdr:rowOff>
    </xdr:to>
    <xdr:graphicFrame macro="">
      <xdr:nvGraphicFramePr>
        <xdr:cNvPr id="11" name="Grafikon 10">
          <a:extLst>
            <a:ext uri="{FF2B5EF4-FFF2-40B4-BE49-F238E27FC236}">
              <a16:creationId xmlns:a16="http://schemas.microsoft.com/office/drawing/2014/main" id="{B44E4379-46E8-7938-EF8C-0204845F8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84044</xdr:colOff>
      <xdr:row>42</xdr:row>
      <xdr:rowOff>152400</xdr:rowOff>
    </xdr:from>
    <xdr:to>
      <xdr:col>35</xdr:col>
      <xdr:colOff>420220</xdr:colOff>
      <xdr:row>57</xdr:row>
      <xdr:rowOff>38100</xdr:rowOff>
    </xdr:to>
    <xdr:graphicFrame macro="">
      <xdr:nvGraphicFramePr>
        <xdr:cNvPr id="12" name="Grafikon 11">
          <a:extLst>
            <a:ext uri="{FF2B5EF4-FFF2-40B4-BE49-F238E27FC236}">
              <a16:creationId xmlns:a16="http://schemas.microsoft.com/office/drawing/2014/main" id="{48E74BA4-B71B-7136-E09D-8F463319B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156882</xdr:colOff>
      <xdr:row>44</xdr:row>
      <xdr:rowOff>89646</xdr:rowOff>
    </xdr:from>
    <xdr:to>
      <xdr:col>23</xdr:col>
      <xdr:colOff>89646</xdr:colOff>
      <xdr:row>72</xdr:row>
      <xdr:rowOff>156882</xdr:rowOff>
    </xdr:to>
    <xdr:graphicFrame macro="">
      <xdr:nvGraphicFramePr>
        <xdr:cNvPr id="13" name="Grafikon 12">
          <a:extLst>
            <a:ext uri="{FF2B5EF4-FFF2-40B4-BE49-F238E27FC236}">
              <a16:creationId xmlns:a16="http://schemas.microsoft.com/office/drawing/2014/main" id="{1ABFD6B7-6D59-440D-91D5-FD6D53A56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0.07108</cdr:y>
    </cdr:from>
    <cdr:to>
      <cdr:x>0.11029</cdr:x>
      <cdr:y>0.15278</cdr:y>
    </cdr:to>
    <cdr:sp macro="" textlink="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1CE8DC7E-9546-B936-8F2B-E6513771914C}"/>
            </a:ext>
          </a:extLst>
        </cdr:cNvPr>
        <cdr:cNvSpPr txBox="1"/>
      </cdr:nvSpPr>
      <cdr:spPr>
        <a:xfrm xmlns:a="http://schemas.openxmlformats.org/drawingml/2006/main">
          <a:off x="0" y="194981"/>
          <a:ext cx="504265" cy="22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100"/>
            <a:t>U(mV)</a:t>
          </a:r>
        </a:p>
      </cdr:txBody>
    </cdr:sp>
  </cdr:relSizeAnchor>
  <cdr:relSizeAnchor xmlns:cdr="http://schemas.openxmlformats.org/drawingml/2006/chartDrawing">
    <cdr:from>
      <cdr:x>0.91275</cdr:x>
      <cdr:y>0.85049</cdr:y>
    </cdr:from>
    <cdr:to>
      <cdr:x>0.99632</cdr:x>
      <cdr:y>0.94935</cdr:y>
    </cdr:to>
    <cdr:sp macro="" textlink="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B9585D1F-E443-A79F-A113-C36DDD4ABF79}"/>
            </a:ext>
          </a:extLst>
        </cdr:cNvPr>
        <cdr:cNvSpPr txBox="1"/>
      </cdr:nvSpPr>
      <cdr:spPr>
        <a:xfrm xmlns:a="http://schemas.openxmlformats.org/drawingml/2006/main">
          <a:off x="4173071" y="2333065"/>
          <a:ext cx="382120" cy="271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>
              <a:effectLst/>
            </a:rPr>
            <a:t>ν</a:t>
          </a:r>
          <a:r>
            <a:rPr lang="sl-SI">
              <a:effectLst/>
            </a:rPr>
            <a:t>/</a:t>
          </a:r>
          <a:r>
            <a:rPr lang="el-GR">
              <a:effectLst/>
            </a:rPr>
            <a:t>ν</a:t>
          </a:r>
          <a:r>
            <a:rPr lang="sl-SI" sz="800">
              <a:effectLst/>
            </a:rPr>
            <a:t>0</a:t>
          </a:r>
          <a:endParaRPr lang="sl-SI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0.09205</cdr:y>
    </cdr:from>
    <cdr:to>
      <cdr:x>0.11029</cdr:x>
      <cdr:y>0.17375</cdr:y>
    </cdr:to>
    <cdr:sp macro="" textlink="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F944F7B2-A11B-05DE-9918-9711F24E5BE1}"/>
            </a:ext>
          </a:extLst>
        </cdr:cNvPr>
        <cdr:cNvSpPr txBox="1"/>
      </cdr:nvSpPr>
      <cdr:spPr>
        <a:xfrm xmlns:a="http://schemas.openxmlformats.org/drawingml/2006/main">
          <a:off x="0" y="252506"/>
          <a:ext cx="504265" cy="22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l-SI" sz="1100"/>
            <a:t>U(mV)</a:t>
          </a:r>
        </a:p>
      </cdr:txBody>
    </cdr:sp>
  </cdr:relSizeAnchor>
  <cdr:relSizeAnchor xmlns:cdr="http://schemas.openxmlformats.org/drawingml/2006/chartDrawing">
    <cdr:from>
      <cdr:x>0.91642</cdr:x>
      <cdr:y>0.84777</cdr:y>
    </cdr:from>
    <cdr:to>
      <cdr:x>1</cdr:x>
      <cdr:y>0.94662</cdr:y>
    </cdr:to>
    <cdr:sp macro="" textlink="">
      <cdr:nvSpPr>
        <cdr:cNvPr id="3" name="PoljeZBesedilom 1">
          <a:extLst xmlns:a="http://schemas.openxmlformats.org/drawingml/2006/main">
            <a:ext uri="{FF2B5EF4-FFF2-40B4-BE49-F238E27FC236}">
              <a16:creationId xmlns:a16="http://schemas.microsoft.com/office/drawing/2014/main" id="{11A2363B-A6A8-2139-87F4-A461ACBB562B}"/>
            </a:ext>
          </a:extLst>
        </cdr:cNvPr>
        <cdr:cNvSpPr txBox="1"/>
      </cdr:nvSpPr>
      <cdr:spPr>
        <a:xfrm xmlns:a="http://schemas.openxmlformats.org/drawingml/2006/main">
          <a:off x="4189880" y="2325594"/>
          <a:ext cx="382120" cy="271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>
              <a:effectLst/>
            </a:rPr>
            <a:t>ν</a:t>
          </a:r>
          <a:r>
            <a:rPr lang="sl-SI">
              <a:effectLst/>
            </a:rPr>
            <a:t>/</a:t>
          </a:r>
          <a:r>
            <a:rPr lang="el-GR">
              <a:effectLst/>
            </a:rPr>
            <a:t>ν</a:t>
          </a:r>
          <a:r>
            <a:rPr lang="sl-SI" sz="800">
              <a:effectLst/>
            </a:rPr>
            <a:t>0</a:t>
          </a:r>
          <a:endParaRPr lang="sl-SI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0.06754</cdr:y>
    </cdr:from>
    <cdr:to>
      <cdr:x>0.11029</cdr:x>
      <cdr:y>0.14924</cdr:y>
    </cdr:to>
    <cdr:sp macro="" textlink="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F944F7B2-A11B-05DE-9918-9711F24E5BE1}"/>
            </a:ext>
          </a:extLst>
        </cdr:cNvPr>
        <cdr:cNvSpPr txBox="1"/>
      </cdr:nvSpPr>
      <cdr:spPr>
        <a:xfrm xmlns:a="http://schemas.openxmlformats.org/drawingml/2006/main">
          <a:off x="0" y="185270"/>
          <a:ext cx="504265" cy="22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l-SI" sz="1100"/>
            <a:t>U(mV)</a:t>
          </a:r>
        </a:p>
      </cdr:txBody>
    </cdr:sp>
  </cdr:relSizeAnchor>
  <cdr:relSizeAnchor xmlns:cdr="http://schemas.openxmlformats.org/drawingml/2006/chartDrawing">
    <cdr:from>
      <cdr:x>0.91062</cdr:x>
      <cdr:y>0.84368</cdr:y>
    </cdr:from>
    <cdr:to>
      <cdr:x>0.9942</cdr:x>
      <cdr:y>0.94254</cdr:y>
    </cdr:to>
    <cdr:sp macro="" textlink="">
      <cdr:nvSpPr>
        <cdr:cNvPr id="3" name="PoljeZBesedilom 1">
          <a:extLst xmlns:a="http://schemas.openxmlformats.org/drawingml/2006/main">
            <a:ext uri="{FF2B5EF4-FFF2-40B4-BE49-F238E27FC236}">
              <a16:creationId xmlns:a16="http://schemas.microsoft.com/office/drawing/2014/main" id="{11A2363B-A6A8-2139-87F4-A461ACBB562B}"/>
            </a:ext>
          </a:extLst>
        </cdr:cNvPr>
        <cdr:cNvSpPr txBox="1"/>
      </cdr:nvSpPr>
      <cdr:spPr>
        <a:xfrm xmlns:a="http://schemas.openxmlformats.org/drawingml/2006/main">
          <a:off x="4163359" y="2314388"/>
          <a:ext cx="382120" cy="271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>
              <a:effectLst/>
            </a:rPr>
            <a:t>ν</a:t>
          </a:r>
          <a:r>
            <a:rPr lang="sl-SI">
              <a:effectLst/>
            </a:rPr>
            <a:t>/</a:t>
          </a:r>
          <a:r>
            <a:rPr lang="el-GR">
              <a:effectLst/>
            </a:rPr>
            <a:t>ν</a:t>
          </a:r>
          <a:r>
            <a:rPr lang="sl-SI" sz="800">
              <a:effectLst/>
            </a:rPr>
            <a:t>0</a:t>
          </a:r>
          <a:endParaRPr lang="sl-SI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0.06754</cdr:y>
    </cdr:from>
    <cdr:to>
      <cdr:x>0.11029</cdr:x>
      <cdr:y>0.14924</cdr:y>
    </cdr:to>
    <cdr:sp macro="" textlink="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F944F7B2-A11B-05DE-9918-9711F24E5BE1}"/>
            </a:ext>
          </a:extLst>
        </cdr:cNvPr>
        <cdr:cNvSpPr txBox="1"/>
      </cdr:nvSpPr>
      <cdr:spPr>
        <a:xfrm xmlns:a="http://schemas.openxmlformats.org/drawingml/2006/main">
          <a:off x="0" y="185270"/>
          <a:ext cx="504265" cy="22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l-SI" sz="1100"/>
            <a:t>U(mV)</a:t>
          </a:r>
        </a:p>
      </cdr:txBody>
    </cdr:sp>
  </cdr:relSizeAnchor>
  <cdr:relSizeAnchor xmlns:cdr="http://schemas.openxmlformats.org/drawingml/2006/chartDrawing">
    <cdr:from>
      <cdr:x>0.91642</cdr:x>
      <cdr:y>0.8396</cdr:y>
    </cdr:from>
    <cdr:to>
      <cdr:x>1</cdr:x>
      <cdr:y>0.93845</cdr:y>
    </cdr:to>
    <cdr:sp macro="" textlink="">
      <cdr:nvSpPr>
        <cdr:cNvPr id="3" name="PoljeZBesedilom 1">
          <a:extLst xmlns:a="http://schemas.openxmlformats.org/drawingml/2006/main">
            <a:ext uri="{FF2B5EF4-FFF2-40B4-BE49-F238E27FC236}">
              <a16:creationId xmlns:a16="http://schemas.microsoft.com/office/drawing/2014/main" id="{11A2363B-A6A8-2139-87F4-A461ACBB562B}"/>
            </a:ext>
          </a:extLst>
        </cdr:cNvPr>
        <cdr:cNvSpPr txBox="1"/>
      </cdr:nvSpPr>
      <cdr:spPr>
        <a:xfrm xmlns:a="http://schemas.openxmlformats.org/drawingml/2006/main">
          <a:off x="4189880" y="2303182"/>
          <a:ext cx="382120" cy="271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>
              <a:effectLst/>
            </a:rPr>
            <a:t>ν</a:t>
          </a:r>
          <a:r>
            <a:rPr lang="sl-SI">
              <a:effectLst/>
            </a:rPr>
            <a:t>/</a:t>
          </a:r>
          <a:r>
            <a:rPr lang="el-GR">
              <a:effectLst/>
            </a:rPr>
            <a:t>ν</a:t>
          </a:r>
          <a:r>
            <a:rPr lang="sl-SI" sz="800">
              <a:effectLst/>
            </a:rPr>
            <a:t>0</a:t>
          </a:r>
          <a:endParaRPr lang="sl-SI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0.9411</cdr:x>
      <cdr:y>0.94302</cdr:y>
    </cdr:from>
    <cdr:to>
      <cdr:x>0.99073</cdr:x>
      <cdr:y>0.99322</cdr:y>
    </cdr:to>
    <cdr:sp macro="" textlink="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11A2363B-A6A8-2139-87F4-A461ACBB562B}"/>
            </a:ext>
          </a:extLst>
        </cdr:cNvPr>
        <cdr:cNvSpPr txBox="1"/>
      </cdr:nvSpPr>
      <cdr:spPr>
        <a:xfrm xmlns:a="http://schemas.openxmlformats.org/drawingml/2006/main">
          <a:off x="7244977" y="5093447"/>
          <a:ext cx="382120" cy="271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>
              <a:effectLst/>
            </a:rPr>
            <a:t>ν</a:t>
          </a:r>
          <a:r>
            <a:rPr lang="sl-SI">
              <a:effectLst/>
            </a:rPr>
            <a:t>/</a:t>
          </a:r>
          <a:r>
            <a:rPr lang="el-GR">
              <a:effectLst/>
            </a:rPr>
            <a:t>ν</a:t>
          </a:r>
          <a:r>
            <a:rPr lang="sl-SI" sz="800">
              <a:effectLst/>
            </a:rPr>
            <a:t>0</a:t>
          </a:r>
          <a:endParaRPr lang="sl-SI" sz="1100"/>
        </a:p>
      </cdr:txBody>
    </cdr:sp>
  </cdr:relSizeAnchor>
  <cdr:relSizeAnchor xmlns:cdr="http://schemas.openxmlformats.org/drawingml/2006/chartDrawing">
    <cdr:from>
      <cdr:x>0</cdr:x>
      <cdr:y>0.04053</cdr:y>
    </cdr:from>
    <cdr:to>
      <cdr:x>0.0655</cdr:x>
      <cdr:y>0.08202</cdr:y>
    </cdr:to>
    <cdr:sp macro="" textlink="">
      <cdr:nvSpPr>
        <cdr:cNvPr id="4" name="PoljeZBesedilom 1">
          <a:extLst xmlns:a="http://schemas.openxmlformats.org/drawingml/2006/main">
            <a:ext uri="{FF2B5EF4-FFF2-40B4-BE49-F238E27FC236}">
              <a16:creationId xmlns:a16="http://schemas.microsoft.com/office/drawing/2014/main" id="{0BBA08F2-0392-6434-731E-631D40208453}"/>
            </a:ext>
          </a:extLst>
        </cdr:cNvPr>
        <cdr:cNvSpPr txBox="1"/>
      </cdr:nvSpPr>
      <cdr:spPr>
        <a:xfrm xmlns:a="http://schemas.openxmlformats.org/drawingml/2006/main">
          <a:off x="0" y="218888"/>
          <a:ext cx="504265" cy="22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l-SI" sz="1100"/>
            <a:t>U(mV)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H44"/>
  <sheetViews>
    <sheetView tabSelected="1" topLeftCell="A17" zoomScale="85" zoomScaleNormal="85" workbookViewId="0">
      <selection activeCell="AD63" sqref="AD63"/>
    </sheetView>
  </sheetViews>
  <sheetFormatPr defaultRowHeight="15" x14ac:dyDescent="0.25"/>
  <cols>
    <col min="2" max="2" width="10.28515625" bestFit="1" customWidth="1"/>
    <col min="5" max="5" width="12.28515625" bestFit="1" customWidth="1"/>
    <col min="9" max="10" width="10.28515625" bestFit="1" customWidth="1"/>
    <col min="13" max="13" width="12.28515625" bestFit="1" customWidth="1"/>
    <col min="14" max="14" width="10.28515625" bestFit="1" customWidth="1"/>
    <col min="19" max="19" width="12.28515625" bestFit="1" customWidth="1"/>
  </cols>
  <sheetData>
    <row r="3" spans="1:34" x14ac:dyDescent="0.25">
      <c r="A3" s="5" t="s">
        <v>0</v>
      </c>
      <c r="B3" s="5"/>
      <c r="C3" s="5"/>
      <c r="D3" s="5"/>
      <c r="E3" s="5"/>
      <c r="F3" s="5" t="s">
        <v>1</v>
      </c>
      <c r="G3" s="5"/>
      <c r="H3" s="5"/>
      <c r="I3" s="5"/>
      <c r="J3" s="5"/>
      <c r="K3" s="5" t="s">
        <v>2</v>
      </c>
      <c r="L3" s="5"/>
      <c r="M3" s="5"/>
      <c r="N3" s="5"/>
      <c r="O3" s="5"/>
      <c r="P3" s="5" t="s">
        <v>3</v>
      </c>
      <c r="Q3" s="5"/>
      <c r="R3" s="5"/>
      <c r="S3" s="5"/>
      <c r="T3" s="5"/>
    </row>
    <row r="4" spans="1:34" x14ac:dyDescent="0.25">
      <c r="A4" s="5" t="s">
        <v>4</v>
      </c>
      <c r="B4" s="5" t="s">
        <v>5</v>
      </c>
      <c r="C4" s="5" t="s">
        <v>6</v>
      </c>
      <c r="D4" s="5" t="s">
        <v>11</v>
      </c>
      <c r="E4" s="5" t="s">
        <v>12</v>
      </c>
      <c r="F4" s="5" t="s">
        <v>4</v>
      </c>
      <c r="G4" s="5" t="s">
        <v>5</v>
      </c>
      <c r="H4" s="5" t="s">
        <v>6</v>
      </c>
      <c r="I4" s="5" t="s">
        <v>11</v>
      </c>
      <c r="J4" s="5" t="s">
        <v>12</v>
      </c>
      <c r="K4" s="5" t="s">
        <v>4</v>
      </c>
      <c r="L4" s="5" t="s">
        <v>5</v>
      </c>
      <c r="M4" s="5" t="s">
        <v>6</v>
      </c>
      <c r="N4" s="5" t="s">
        <v>11</v>
      </c>
      <c r="O4" s="5" t="s">
        <v>12</v>
      </c>
      <c r="P4" s="5" t="s">
        <v>4</v>
      </c>
      <c r="Q4" s="5" t="s">
        <v>5</v>
      </c>
      <c r="R4" s="5" t="s">
        <v>6</v>
      </c>
      <c r="S4" s="5" t="s">
        <v>11</v>
      </c>
      <c r="T4" s="5" t="s">
        <v>12</v>
      </c>
      <c r="X4" s="5" t="s">
        <v>12</v>
      </c>
      <c r="Y4" s="5" t="s">
        <v>6</v>
      </c>
      <c r="AA4" s="5" t="s">
        <v>12</v>
      </c>
      <c r="AB4" s="5" t="s">
        <v>6</v>
      </c>
      <c r="AD4" s="5" t="s">
        <v>12</v>
      </c>
      <c r="AE4" s="5" t="s">
        <v>6</v>
      </c>
      <c r="AG4" s="5" t="s">
        <v>12</v>
      </c>
      <c r="AH4" s="5" t="s">
        <v>6</v>
      </c>
    </row>
    <row r="5" spans="1:34" x14ac:dyDescent="0.25">
      <c r="A5" s="3">
        <v>140</v>
      </c>
      <c r="B5" s="3">
        <v>445</v>
      </c>
      <c r="C5" s="3">
        <v>240</v>
      </c>
      <c r="D5" s="4">
        <f>1/(B5*V$7)</f>
        <v>472535730.33707869</v>
      </c>
      <c r="E5" s="4">
        <f>D5/B$23</f>
        <v>1.3303370786516855</v>
      </c>
      <c r="F5" s="3">
        <v>120</v>
      </c>
      <c r="G5" s="3">
        <v>320</v>
      </c>
      <c r="H5" s="3">
        <v>140</v>
      </c>
      <c r="I5" s="4">
        <f>1/(G5*V$7)</f>
        <v>657120000</v>
      </c>
      <c r="J5" s="4">
        <f>I5/B$23</f>
        <v>1.85</v>
      </c>
      <c r="K5" s="3">
        <v>140</v>
      </c>
      <c r="L5" s="3">
        <v>445</v>
      </c>
      <c r="M5" s="3">
        <v>220</v>
      </c>
      <c r="N5" s="4">
        <f>1/(L5*V$7)</f>
        <v>472535730.33707869</v>
      </c>
      <c r="O5" s="4">
        <f>N5/B$23</f>
        <v>1.3303370786516855</v>
      </c>
      <c r="P5" s="3">
        <v>140</v>
      </c>
      <c r="Q5" s="3">
        <v>445</v>
      </c>
      <c r="R5" s="3">
        <v>210</v>
      </c>
      <c r="S5" s="4">
        <f>1/(Q5*V$7)</f>
        <v>472535730.33707869</v>
      </c>
      <c r="T5" s="4">
        <f>S5/B$23</f>
        <v>1.3303370786516855</v>
      </c>
      <c r="X5" s="4">
        <v>1.3303370786516855</v>
      </c>
      <c r="Y5" s="3">
        <v>240</v>
      </c>
      <c r="AA5" s="4">
        <v>1.85</v>
      </c>
      <c r="AB5" s="3">
        <v>140</v>
      </c>
      <c r="AD5" s="4">
        <v>1.3303370786516855</v>
      </c>
      <c r="AE5" s="3">
        <v>220</v>
      </c>
      <c r="AG5" s="4">
        <v>1.3303370786516855</v>
      </c>
      <c r="AH5" s="3">
        <v>210</v>
      </c>
    </row>
    <row r="6" spans="1:34" x14ac:dyDescent="0.25">
      <c r="A6" s="3">
        <v>150</v>
      </c>
      <c r="B6" s="3">
        <v>510</v>
      </c>
      <c r="C6" s="3">
        <v>400</v>
      </c>
      <c r="D6" s="4">
        <f>1/(B6*V$7)</f>
        <v>412310588.2352941</v>
      </c>
      <c r="E6" s="4">
        <f t="shared" ref="E6:E18" si="0">D6/B$23</f>
        <v>1.1607843137254901</v>
      </c>
      <c r="F6" s="3">
        <v>140</v>
      </c>
      <c r="G6" s="3">
        <v>445</v>
      </c>
      <c r="H6" s="3">
        <v>220</v>
      </c>
      <c r="I6" s="4">
        <f>1/(G6*V$7)</f>
        <v>472535730.33707869</v>
      </c>
      <c r="J6" s="4">
        <f t="shared" ref="J6:J23" si="1">I6/B$23</f>
        <v>1.3303370786516855</v>
      </c>
      <c r="K6" s="3">
        <v>150</v>
      </c>
      <c r="L6" s="3">
        <v>510</v>
      </c>
      <c r="M6" s="3">
        <v>370</v>
      </c>
      <c r="N6" s="4">
        <f>1/(L6*V$7)</f>
        <v>412310588.2352941</v>
      </c>
      <c r="O6" s="4">
        <f t="shared" ref="O6:O17" si="2">N6/B$23</f>
        <v>1.1607843137254901</v>
      </c>
      <c r="P6" s="3">
        <v>150</v>
      </c>
      <c r="Q6" s="3">
        <v>510</v>
      </c>
      <c r="R6" s="3">
        <v>320</v>
      </c>
      <c r="S6" s="4">
        <f>1/(Q6*V$7)</f>
        <v>412310588.2352941</v>
      </c>
      <c r="T6" s="4">
        <f t="shared" ref="T6:T21" si="3">S6/B$23</f>
        <v>1.1607843137254901</v>
      </c>
      <c r="V6" t="s">
        <v>9</v>
      </c>
      <c r="X6" s="4">
        <v>1.1607843137254901</v>
      </c>
      <c r="Y6" s="3">
        <v>400</v>
      </c>
      <c r="AA6" s="4">
        <v>1.3303370786516855</v>
      </c>
      <c r="AB6" s="3">
        <v>220</v>
      </c>
      <c r="AD6" s="4">
        <v>1.1607843137254901</v>
      </c>
      <c r="AE6" s="3">
        <v>370</v>
      </c>
      <c r="AG6" s="4">
        <v>1.1607843137254901</v>
      </c>
      <c r="AH6" s="3">
        <v>320</v>
      </c>
    </row>
    <row r="7" spans="1:34" x14ac:dyDescent="0.25">
      <c r="A7" s="3">
        <v>155</v>
      </c>
      <c r="B7" s="3">
        <v>534</v>
      </c>
      <c r="C7" s="3">
        <v>680</v>
      </c>
      <c r="D7" s="4">
        <f>1/(B7*V$7)</f>
        <v>393779775.28089887</v>
      </c>
      <c r="E7" s="4">
        <f t="shared" si="0"/>
        <v>1.1086142322097379</v>
      </c>
      <c r="F7" s="3">
        <v>150</v>
      </c>
      <c r="G7" s="3">
        <v>510</v>
      </c>
      <c r="H7" s="3">
        <v>390</v>
      </c>
      <c r="I7" s="4">
        <f>1/(G7*V$7)</f>
        <v>412310588.2352941</v>
      </c>
      <c r="J7" s="4">
        <f t="shared" si="1"/>
        <v>1.1607843137254901</v>
      </c>
      <c r="K7" s="3">
        <v>155</v>
      </c>
      <c r="L7" s="3">
        <v>534</v>
      </c>
      <c r="M7" s="3">
        <v>550</v>
      </c>
      <c r="N7" s="4">
        <f>1/(L7*V$7)</f>
        <v>393779775.28089887</v>
      </c>
      <c r="O7" s="4">
        <f t="shared" si="2"/>
        <v>1.1086142322097379</v>
      </c>
      <c r="P7" s="3">
        <v>155</v>
      </c>
      <c r="Q7" s="3">
        <v>534</v>
      </c>
      <c r="R7" s="3">
        <v>460</v>
      </c>
      <c r="S7" s="4">
        <f>1/(Q7*V$7)</f>
        <v>393779775.28089887</v>
      </c>
      <c r="T7" s="4">
        <f t="shared" si="3"/>
        <v>1.1086142322097379</v>
      </c>
      <c r="V7">
        <f>1/(600000*Q14^2)</f>
        <v>4.7556001947893839E-12</v>
      </c>
      <c r="X7" s="4">
        <v>1.1086142322097379</v>
      </c>
      <c r="Y7" s="3">
        <v>680</v>
      </c>
      <c r="AA7" s="4">
        <v>1.1607843137254901</v>
      </c>
      <c r="AB7" s="3">
        <v>390</v>
      </c>
      <c r="AD7" s="4">
        <v>1.1086142322097379</v>
      </c>
      <c r="AE7" s="3">
        <v>550</v>
      </c>
      <c r="AG7" s="4">
        <v>1.1086142322097379</v>
      </c>
      <c r="AH7" s="3">
        <v>460</v>
      </c>
    </row>
    <row r="8" spans="1:34" x14ac:dyDescent="0.25">
      <c r="A8" s="3">
        <v>157</v>
      </c>
      <c r="B8" s="3">
        <v>550</v>
      </c>
      <c r="C8" s="3">
        <v>1050</v>
      </c>
      <c r="D8" s="4">
        <f>1/(B8*V$7)</f>
        <v>382324363.63636363</v>
      </c>
      <c r="E8" s="4">
        <f t="shared" si="0"/>
        <v>1.0763636363636364</v>
      </c>
      <c r="F8" s="3">
        <v>155</v>
      </c>
      <c r="G8" s="3">
        <v>534</v>
      </c>
      <c r="H8" s="3">
        <v>600</v>
      </c>
      <c r="I8" s="4">
        <f>1/(G8*V$7)</f>
        <v>393779775.28089887</v>
      </c>
      <c r="J8" s="4">
        <f t="shared" si="1"/>
        <v>1.1086142322097379</v>
      </c>
      <c r="K8" s="3">
        <v>157</v>
      </c>
      <c r="L8" s="3">
        <v>550</v>
      </c>
      <c r="M8" s="3">
        <v>700</v>
      </c>
      <c r="N8" s="4">
        <f>1/(L8*V$7)</f>
        <v>382324363.63636363</v>
      </c>
      <c r="O8" s="4">
        <f t="shared" si="2"/>
        <v>1.0763636363636364</v>
      </c>
      <c r="P8" s="3">
        <v>156</v>
      </c>
      <c r="Q8" s="3">
        <v>542</v>
      </c>
      <c r="R8" s="3">
        <v>500</v>
      </c>
      <c r="S8" s="4">
        <f>1/(Q8*V$7)</f>
        <v>387967527.67527676</v>
      </c>
      <c r="T8" s="4">
        <f t="shared" si="3"/>
        <v>1.0922509225092252</v>
      </c>
      <c r="X8" s="4">
        <v>1.0763636363636364</v>
      </c>
      <c r="Y8" s="3">
        <v>1050</v>
      </c>
      <c r="AA8" s="4">
        <v>1.1086142322097379</v>
      </c>
      <c r="AB8" s="3">
        <v>600</v>
      </c>
      <c r="AD8" s="4">
        <v>1.0763636363636364</v>
      </c>
      <c r="AE8" s="3">
        <v>700</v>
      </c>
      <c r="AG8" s="4">
        <v>1.0922509225092252</v>
      </c>
      <c r="AH8" s="3">
        <v>500</v>
      </c>
    </row>
    <row r="9" spans="1:34" x14ac:dyDescent="0.25">
      <c r="A9" s="3">
        <v>158</v>
      </c>
      <c r="B9" s="3">
        <v>560</v>
      </c>
      <c r="C9" s="3">
        <v>1180</v>
      </c>
      <c r="D9" s="4">
        <f>1/(B9*V$7)</f>
        <v>375497142.85714287</v>
      </c>
      <c r="E9" s="4">
        <f t="shared" si="0"/>
        <v>1.0571428571428572</v>
      </c>
      <c r="F9" s="3">
        <v>156</v>
      </c>
      <c r="G9" s="3">
        <v>542</v>
      </c>
      <c r="H9" s="3">
        <v>660</v>
      </c>
      <c r="I9" s="4">
        <f>1/(G9*V$7)</f>
        <v>387967527.67527676</v>
      </c>
      <c r="J9" s="4">
        <f t="shared" si="1"/>
        <v>1.0922509225092252</v>
      </c>
      <c r="K9" s="3">
        <v>159</v>
      </c>
      <c r="L9" s="3">
        <v>565</v>
      </c>
      <c r="M9" s="3">
        <v>855</v>
      </c>
      <c r="N9" s="4">
        <f>1/(L9*V$7)</f>
        <v>372174159.2920354</v>
      </c>
      <c r="O9" s="4">
        <f t="shared" si="2"/>
        <v>1.047787610619469</v>
      </c>
      <c r="P9" s="3">
        <v>157</v>
      </c>
      <c r="Q9" s="3">
        <v>550</v>
      </c>
      <c r="R9" s="3">
        <v>540</v>
      </c>
      <c r="S9" s="4">
        <f>1/(Q9*V$7)</f>
        <v>382324363.63636363</v>
      </c>
      <c r="T9" s="4">
        <f t="shared" si="3"/>
        <v>1.0763636363636364</v>
      </c>
      <c r="X9" s="4">
        <v>1.0571428571428572</v>
      </c>
      <c r="Y9" s="3">
        <v>1180</v>
      </c>
      <c r="AA9" s="4">
        <v>1.0922509225092252</v>
      </c>
      <c r="AB9" s="3">
        <v>660</v>
      </c>
      <c r="AD9" s="4">
        <v>1.047787610619469</v>
      </c>
      <c r="AE9" s="3">
        <v>855</v>
      </c>
      <c r="AG9" s="4">
        <v>1.0763636363636364</v>
      </c>
      <c r="AH9" s="3">
        <v>540</v>
      </c>
    </row>
    <row r="10" spans="1:34" x14ac:dyDescent="0.25">
      <c r="A10" s="3">
        <v>159</v>
      </c>
      <c r="B10" s="3">
        <v>565</v>
      </c>
      <c r="C10" s="3">
        <v>1630</v>
      </c>
      <c r="D10" s="4">
        <f>1/(B10*V$7)</f>
        <v>372174159.2920354</v>
      </c>
      <c r="E10" s="4">
        <f t="shared" si="0"/>
        <v>1.047787610619469</v>
      </c>
      <c r="F10" s="3">
        <v>157</v>
      </c>
      <c r="G10" s="3">
        <v>550</v>
      </c>
      <c r="H10" s="3">
        <v>820</v>
      </c>
      <c r="I10" s="4">
        <f>1/(G10*V$7)</f>
        <v>382324363.63636363</v>
      </c>
      <c r="J10" s="4">
        <f t="shared" si="1"/>
        <v>1.0763636363636364</v>
      </c>
      <c r="K10" s="3">
        <v>160</v>
      </c>
      <c r="L10" s="3">
        <v>580</v>
      </c>
      <c r="M10" s="3">
        <v>980</v>
      </c>
      <c r="N10" s="4">
        <f>1/(L10*V$7)</f>
        <v>362548965.51724142</v>
      </c>
      <c r="O10" s="4">
        <f t="shared" si="2"/>
        <v>1.0206896551724138</v>
      </c>
      <c r="P10" s="3">
        <v>158</v>
      </c>
      <c r="Q10" s="3">
        <v>560</v>
      </c>
      <c r="R10" s="3">
        <v>570</v>
      </c>
      <c r="S10" s="4">
        <f>1/(Q10*V$7)</f>
        <v>375497142.85714287</v>
      </c>
      <c r="T10" s="4">
        <f t="shared" si="3"/>
        <v>1.0571428571428572</v>
      </c>
      <c r="X10" s="4">
        <v>1.047787610619469</v>
      </c>
      <c r="Y10" s="3">
        <v>1630</v>
      </c>
      <c r="AA10" s="4">
        <v>1.0763636363636364</v>
      </c>
      <c r="AB10" s="3">
        <v>820</v>
      </c>
      <c r="AD10" s="4">
        <v>1.0206896551724138</v>
      </c>
      <c r="AE10" s="3">
        <v>980</v>
      </c>
      <c r="AG10" s="4">
        <v>1.0571428571428572</v>
      </c>
      <c r="AH10" s="3">
        <v>570</v>
      </c>
    </row>
    <row r="11" spans="1:34" x14ac:dyDescent="0.25">
      <c r="A11" s="3">
        <v>160</v>
      </c>
      <c r="B11" s="3">
        <v>580</v>
      </c>
      <c r="C11" s="3">
        <v>2350</v>
      </c>
      <c r="D11" s="4">
        <f>1/(B11*V$7)</f>
        <v>362548965.51724142</v>
      </c>
      <c r="E11" s="4">
        <f t="shared" si="0"/>
        <v>1.0206896551724138</v>
      </c>
      <c r="F11" s="3">
        <v>158</v>
      </c>
      <c r="G11" s="3">
        <v>560</v>
      </c>
      <c r="H11" s="3">
        <v>960</v>
      </c>
      <c r="I11" s="4">
        <f>1/(G11*V$7)</f>
        <v>375497142.85714287</v>
      </c>
      <c r="J11" s="4">
        <f t="shared" si="1"/>
        <v>1.0571428571428572</v>
      </c>
      <c r="K11" s="3">
        <v>161</v>
      </c>
      <c r="L11" s="3">
        <v>585</v>
      </c>
      <c r="M11" s="3">
        <v>1060</v>
      </c>
      <c r="N11" s="4">
        <f>1/(L11*V$7)</f>
        <v>359450256.41025639</v>
      </c>
      <c r="O11" s="4">
        <f t="shared" si="2"/>
        <v>1.0119658119658119</v>
      </c>
      <c r="P11" s="3">
        <v>159</v>
      </c>
      <c r="Q11" s="3">
        <v>565</v>
      </c>
      <c r="R11" s="3">
        <v>600</v>
      </c>
      <c r="S11" s="4">
        <f>1/(Q11*V$7)</f>
        <v>372174159.2920354</v>
      </c>
      <c r="T11" s="4">
        <f t="shared" si="3"/>
        <v>1.047787610619469</v>
      </c>
      <c r="X11" s="4">
        <v>1.0206896551724138</v>
      </c>
      <c r="Y11" s="3">
        <v>2350</v>
      </c>
      <c r="AA11" s="4">
        <v>1.0571428571428572</v>
      </c>
      <c r="AB11" s="3">
        <v>960</v>
      </c>
      <c r="AD11" s="4">
        <v>1.0119658119658119</v>
      </c>
      <c r="AE11" s="3">
        <v>1060</v>
      </c>
      <c r="AG11" s="4">
        <v>1.047787610619469</v>
      </c>
      <c r="AH11" s="3">
        <v>600</v>
      </c>
    </row>
    <row r="12" spans="1:34" x14ac:dyDescent="0.25">
      <c r="A12" s="3">
        <v>161</v>
      </c>
      <c r="B12" s="3">
        <v>585</v>
      </c>
      <c r="C12" s="3">
        <v>4050</v>
      </c>
      <c r="D12" s="4">
        <f>1/(B12*V$7)</f>
        <v>359450256.41025639</v>
      </c>
      <c r="E12" s="4">
        <f t="shared" si="0"/>
        <v>1.0119658119658119</v>
      </c>
      <c r="F12" s="3">
        <v>159</v>
      </c>
      <c r="G12" s="3">
        <v>565</v>
      </c>
      <c r="H12" s="3">
        <v>1200</v>
      </c>
      <c r="I12" s="4">
        <f>1/(G12*V$7)</f>
        <v>372174159.2920354</v>
      </c>
      <c r="J12" s="4">
        <f t="shared" si="1"/>
        <v>1.047787610619469</v>
      </c>
      <c r="K12" s="3">
        <v>162</v>
      </c>
      <c r="L12" s="3">
        <v>592</v>
      </c>
      <c r="M12" s="3">
        <v>1100</v>
      </c>
      <c r="N12" s="4">
        <f>1/(L12*V$7)</f>
        <v>355200000</v>
      </c>
      <c r="O12" s="4">
        <f t="shared" si="2"/>
        <v>1</v>
      </c>
      <c r="P12" s="3">
        <v>160</v>
      </c>
      <c r="Q12" s="3">
        <v>580</v>
      </c>
      <c r="R12" s="3">
        <v>610</v>
      </c>
      <c r="S12" s="4">
        <f>1/(Q12*V$7)</f>
        <v>362548965.51724142</v>
      </c>
      <c r="T12" s="4">
        <f t="shared" si="3"/>
        <v>1.0206896551724138</v>
      </c>
      <c r="X12" s="4">
        <v>1.0119658119658119</v>
      </c>
      <c r="Y12" s="3">
        <v>4050</v>
      </c>
      <c r="AA12" s="4">
        <v>1.047787610619469</v>
      </c>
      <c r="AB12" s="3">
        <v>1200</v>
      </c>
      <c r="AD12" s="4">
        <v>1</v>
      </c>
      <c r="AE12" s="3">
        <v>1100</v>
      </c>
      <c r="AG12" s="4">
        <v>1.0206896551724138</v>
      </c>
      <c r="AH12" s="3">
        <v>610</v>
      </c>
    </row>
    <row r="13" spans="1:34" x14ac:dyDescent="0.25">
      <c r="A13" s="3">
        <v>162</v>
      </c>
      <c r="B13" s="3">
        <v>592</v>
      </c>
      <c r="C13" s="3">
        <v>4650</v>
      </c>
      <c r="D13" s="4">
        <f>1/(B13*V$7)</f>
        <v>355200000</v>
      </c>
      <c r="E13" s="4">
        <f t="shared" si="0"/>
        <v>1</v>
      </c>
      <c r="F13" s="3">
        <v>160</v>
      </c>
      <c r="G13" s="3">
        <v>580</v>
      </c>
      <c r="H13" s="3">
        <v>1480</v>
      </c>
      <c r="I13" s="4">
        <f>1/(G13*V$7)</f>
        <v>362548965.51724142</v>
      </c>
      <c r="J13" s="4">
        <f t="shared" si="1"/>
        <v>1.0206896551724138</v>
      </c>
      <c r="K13" s="3">
        <v>164</v>
      </c>
      <c r="L13" s="3">
        <v>606</v>
      </c>
      <c r="M13" s="3">
        <v>960</v>
      </c>
      <c r="N13" s="4">
        <f>1/(L13*V$7)</f>
        <v>346994059.40594059</v>
      </c>
      <c r="O13" s="4">
        <f t="shared" si="2"/>
        <v>0.97689768976897684</v>
      </c>
      <c r="P13" s="3">
        <v>161</v>
      </c>
      <c r="Q13" s="3">
        <v>585</v>
      </c>
      <c r="R13" s="3">
        <v>640</v>
      </c>
      <c r="S13" s="4">
        <f>1/(Q13*V$7)</f>
        <v>359450256.41025639</v>
      </c>
      <c r="T13" s="4">
        <f t="shared" si="3"/>
        <v>1.0119658119658119</v>
      </c>
      <c r="X13" s="4">
        <v>1</v>
      </c>
      <c r="Y13" s="3">
        <v>4650</v>
      </c>
      <c r="AA13" s="4">
        <v>1.0206896551724138</v>
      </c>
      <c r="AB13" s="3">
        <v>1480</v>
      </c>
      <c r="AD13" s="4">
        <v>0.97689768976897684</v>
      </c>
      <c r="AE13" s="3">
        <v>960</v>
      </c>
      <c r="AG13" s="4">
        <v>1.0119658119658119</v>
      </c>
      <c r="AH13" s="3">
        <v>640</v>
      </c>
    </row>
    <row r="14" spans="1:34" x14ac:dyDescent="0.25">
      <c r="A14" s="3">
        <v>163</v>
      </c>
      <c r="B14" s="3">
        <v>599</v>
      </c>
      <c r="C14" s="3">
        <v>2750</v>
      </c>
      <c r="D14" s="4">
        <f>1/(B14*V$7)</f>
        <v>351049081.80300498</v>
      </c>
      <c r="E14" s="4">
        <f t="shared" si="0"/>
        <v>0.9883138564273789</v>
      </c>
      <c r="F14" s="3">
        <v>161</v>
      </c>
      <c r="G14" s="3">
        <v>585</v>
      </c>
      <c r="H14" s="3">
        <v>1750</v>
      </c>
      <c r="I14" s="4">
        <f>1/(G14*V$7)</f>
        <v>359450256.41025639</v>
      </c>
      <c r="J14" s="4">
        <f t="shared" si="1"/>
        <v>1.0119658119658119</v>
      </c>
      <c r="K14" s="3">
        <v>165</v>
      </c>
      <c r="L14" s="3">
        <v>613</v>
      </c>
      <c r="M14" s="3">
        <v>880</v>
      </c>
      <c r="N14" s="4">
        <f>1/(L14*V$7)</f>
        <v>343031647.63458401</v>
      </c>
      <c r="O14" s="4">
        <f t="shared" si="2"/>
        <v>0.965742251223491</v>
      </c>
      <c r="P14" s="3">
        <v>162</v>
      </c>
      <c r="Q14" s="3">
        <v>592</v>
      </c>
      <c r="R14" s="3">
        <v>640</v>
      </c>
      <c r="S14" s="4">
        <f>1/(Q14*V$7)</f>
        <v>355200000</v>
      </c>
      <c r="T14" s="4">
        <f t="shared" si="3"/>
        <v>1</v>
      </c>
      <c r="X14" s="4">
        <v>0.9883138564273789</v>
      </c>
      <c r="Y14" s="3">
        <v>2750</v>
      </c>
      <c r="AA14" s="4">
        <v>1.0119658119658119</v>
      </c>
      <c r="AB14" s="3">
        <v>1750</v>
      </c>
      <c r="AD14" s="4">
        <v>0.965742251223491</v>
      </c>
      <c r="AE14" s="3">
        <v>880</v>
      </c>
      <c r="AG14" s="4">
        <v>1</v>
      </c>
      <c r="AH14" s="3">
        <v>640</v>
      </c>
    </row>
    <row r="15" spans="1:34" x14ac:dyDescent="0.25">
      <c r="A15" s="3">
        <v>164</v>
      </c>
      <c r="B15" s="3">
        <v>606</v>
      </c>
      <c r="C15" s="3">
        <v>1800</v>
      </c>
      <c r="D15" s="4">
        <f>1/(B15*V$7)</f>
        <v>346994059.40594059</v>
      </c>
      <c r="E15" s="4">
        <f t="shared" si="0"/>
        <v>0.97689768976897684</v>
      </c>
      <c r="F15" s="3">
        <v>162</v>
      </c>
      <c r="G15" s="3">
        <v>592</v>
      </c>
      <c r="H15" s="3">
        <v>1850</v>
      </c>
      <c r="I15" s="4">
        <f>1/(G15*V$7)</f>
        <v>355200000</v>
      </c>
      <c r="J15" s="4">
        <f t="shared" si="1"/>
        <v>1</v>
      </c>
      <c r="K15" s="3">
        <v>167</v>
      </c>
      <c r="L15" s="3">
        <v>627</v>
      </c>
      <c r="M15" s="3">
        <v>660</v>
      </c>
      <c r="N15" s="4">
        <f>1/(L15*V$7)</f>
        <v>335372248.80382776</v>
      </c>
      <c r="O15" s="4">
        <f t="shared" si="2"/>
        <v>0.94417862838915478</v>
      </c>
      <c r="P15" s="3">
        <v>163</v>
      </c>
      <c r="Q15" s="3">
        <v>599</v>
      </c>
      <c r="R15" s="3">
        <v>620</v>
      </c>
      <c r="S15" s="4">
        <f>1/(Q15*V$7)</f>
        <v>351049081.80300498</v>
      </c>
      <c r="T15" s="4">
        <f t="shared" si="3"/>
        <v>0.9883138564273789</v>
      </c>
      <c r="X15" s="4">
        <v>0.97689768976897684</v>
      </c>
      <c r="Y15" s="3">
        <v>1800</v>
      </c>
      <c r="AA15" s="4">
        <v>1</v>
      </c>
      <c r="AB15" s="3">
        <v>1850</v>
      </c>
      <c r="AD15" s="4">
        <v>0.94417862838915478</v>
      </c>
      <c r="AE15" s="3">
        <v>660</v>
      </c>
      <c r="AG15" s="4">
        <v>0.9883138564273789</v>
      </c>
      <c r="AH15" s="3">
        <v>620</v>
      </c>
    </row>
    <row r="16" spans="1:34" x14ac:dyDescent="0.25">
      <c r="A16" s="3">
        <v>165</v>
      </c>
      <c r="B16" s="3">
        <v>613</v>
      </c>
      <c r="C16" s="3">
        <v>1250</v>
      </c>
      <c r="D16" s="4">
        <f>1/(B16*V$7)</f>
        <v>343031647.63458401</v>
      </c>
      <c r="E16" s="4">
        <f t="shared" si="0"/>
        <v>0.965742251223491</v>
      </c>
      <c r="F16" s="3">
        <v>163</v>
      </c>
      <c r="G16" s="3">
        <v>599</v>
      </c>
      <c r="H16" s="3">
        <v>1750</v>
      </c>
      <c r="I16" s="4">
        <f>1/(G16*V$7)</f>
        <v>351049081.80300498</v>
      </c>
      <c r="J16" s="4">
        <f t="shared" si="1"/>
        <v>0.9883138564273789</v>
      </c>
      <c r="K16" s="3">
        <v>170</v>
      </c>
      <c r="L16" s="3">
        <v>650</v>
      </c>
      <c r="M16" s="3">
        <v>480</v>
      </c>
      <c r="N16" s="4">
        <f>1/(L16*V$7)</f>
        <v>323505230.76923078</v>
      </c>
      <c r="O16" s="4">
        <f t="shared" si="2"/>
        <v>0.91076923076923078</v>
      </c>
      <c r="P16" s="3">
        <v>164</v>
      </c>
      <c r="Q16" s="3">
        <v>606</v>
      </c>
      <c r="R16" s="3">
        <v>610</v>
      </c>
      <c r="S16" s="4">
        <f>1/(Q16*V$7)</f>
        <v>346994059.40594059</v>
      </c>
      <c r="T16" s="4">
        <f t="shared" si="3"/>
        <v>0.97689768976897684</v>
      </c>
      <c r="X16" s="4">
        <v>0.965742251223491</v>
      </c>
      <c r="Y16" s="3">
        <v>1250</v>
      </c>
      <c r="AA16" s="4">
        <v>0.9883138564273789</v>
      </c>
      <c r="AB16" s="3">
        <v>1750</v>
      </c>
      <c r="AD16" s="4">
        <v>0.91076923076923078</v>
      </c>
      <c r="AE16" s="3">
        <v>480</v>
      </c>
      <c r="AG16" s="4">
        <v>0.97689768976897684</v>
      </c>
      <c r="AH16" s="3">
        <v>610</v>
      </c>
    </row>
    <row r="17" spans="1:34" x14ac:dyDescent="0.25">
      <c r="A17" s="3">
        <v>170</v>
      </c>
      <c r="B17" s="3">
        <v>650</v>
      </c>
      <c r="C17" s="3">
        <v>600</v>
      </c>
      <c r="D17" s="4">
        <f>1/(B17*V$7)</f>
        <v>323505230.76923078</v>
      </c>
      <c r="E17" s="4">
        <f t="shared" si="0"/>
        <v>0.91076923076923078</v>
      </c>
      <c r="F17" s="3">
        <v>164</v>
      </c>
      <c r="G17" s="3">
        <v>606</v>
      </c>
      <c r="H17" s="3">
        <v>1550</v>
      </c>
      <c r="I17" s="4">
        <f>1/(G17*V$7)</f>
        <v>346994059.40594059</v>
      </c>
      <c r="J17" s="4">
        <f t="shared" si="1"/>
        <v>0.97689768976897684</v>
      </c>
      <c r="K17" s="3">
        <v>180</v>
      </c>
      <c r="L17" s="3">
        <v>710</v>
      </c>
      <c r="M17" s="3">
        <v>250</v>
      </c>
      <c r="N17" s="4">
        <f>1/(L17*V$7)</f>
        <v>296166760.5633803</v>
      </c>
      <c r="O17" s="4">
        <f t="shared" si="2"/>
        <v>0.83380281690140845</v>
      </c>
      <c r="P17" s="3">
        <v>165</v>
      </c>
      <c r="Q17" s="3">
        <v>613</v>
      </c>
      <c r="R17" s="3">
        <v>570</v>
      </c>
      <c r="S17" s="4">
        <f>1/(Q17*V$7)</f>
        <v>343031647.63458401</v>
      </c>
      <c r="T17" s="4">
        <f t="shared" si="3"/>
        <v>0.965742251223491</v>
      </c>
      <c r="X17" s="4">
        <v>0.91076923076923078</v>
      </c>
      <c r="Y17" s="3">
        <v>600</v>
      </c>
      <c r="AA17" s="4">
        <v>0.97689768976897684</v>
      </c>
      <c r="AB17" s="3">
        <v>1550</v>
      </c>
      <c r="AD17" s="4">
        <v>0.83380281690140845</v>
      </c>
      <c r="AE17" s="3">
        <v>250</v>
      </c>
      <c r="AG17" s="4">
        <v>0.965742251223491</v>
      </c>
      <c r="AH17" s="3">
        <v>570</v>
      </c>
    </row>
    <row r="18" spans="1:34" x14ac:dyDescent="0.25">
      <c r="A18" s="3">
        <v>180</v>
      </c>
      <c r="B18" s="3">
        <v>710</v>
      </c>
      <c r="C18" s="3">
        <v>250</v>
      </c>
      <c r="D18" s="4">
        <f>1/(B18*V$7)</f>
        <v>296166760.5633803</v>
      </c>
      <c r="E18" s="4">
        <f t="shared" si="0"/>
        <v>0.83380281690140845</v>
      </c>
      <c r="F18" s="3">
        <v>165</v>
      </c>
      <c r="G18" s="3">
        <v>613</v>
      </c>
      <c r="H18" s="3">
        <v>1200</v>
      </c>
      <c r="I18" s="4">
        <f>1/(G18*V$7)</f>
        <v>343031647.63458401</v>
      </c>
      <c r="J18" s="4">
        <f t="shared" si="1"/>
        <v>0.965742251223491</v>
      </c>
      <c r="P18" s="3">
        <v>168</v>
      </c>
      <c r="Q18" s="3">
        <v>634</v>
      </c>
      <c r="R18" s="3">
        <v>460</v>
      </c>
      <c r="S18" s="4">
        <f>1/(Q18*V$7)</f>
        <v>331669400.63091481</v>
      </c>
      <c r="T18" s="4">
        <f t="shared" si="3"/>
        <v>0.93375394321766558</v>
      </c>
      <c r="X18" s="4">
        <v>0.83380281690140845</v>
      </c>
      <c r="Y18" s="3">
        <v>250</v>
      </c>
      <c r="AA18" s="4">
        <v>0.965742251223491</v>
      </c>
      <c r="AB18" s="3">
        <v>1200</v>
      </c>
      <c r="AG18" s="4">
        <v>0.93375394321766558</v>
      </c>
      <c r="AH18" s="3">
        <v>460</v>
      </c>
    </row>
    <row r="19" spans="1:34" x14ac:dyDescent="0.25">
      <c r="F19" s="3">
        <v>166</v>
      </c>
      <c r="G19" s="3">
        <v>620</v>
      </c>
      <c r="H19" s="3">
        <v>930</v>
      </c>
      <c r="I19" s="4">
        <f>1/(G19*V$7)</f>
        <v>339158709.67741936</v>
      </c>
      <c r="J19" s="4">
        <f t="shared" si="1"/>
        <v>0.95483870967741935</v>
      </c>
      <c r="P19" s="3">
        <v>170</v>
      </c>
      <c r="Q19" s="3">
        <v>650</v>
      </c>
      <c r="R19" s="3">
        <v>410</v>
      </c>
      <c r="S19" s="4">
        <f>1/(Q19*V$7)</f>
        <v>323505230.76923078</v>
      </c>
      <c r="T19" s="4">
        <f t="shared" si="3"/>
        <v>0.91076923076923078</v>
      </c>
      <c r="AA19" s="4">
        <v>0.95483870967741935</v>
      </c>
      <c r="AB19" s="3">
        <v>930</v>
      </c>
      <c r="AG19" s="4">
        <v>0.91076923076923078</v>
      </c>
      <c r="AH19" s="3">
        <v>410</v>
      </c>
    </row>
    <row r="20" spans="1:34" x14ac:dyDescent="0.25">
      <c r="F20" s="3">
        <v>167</v>
      </c>
      <c r="G20" s="3">
        <v>627</v>
      </c>
      <c r="H20" s="3">
        <v>770</v>
      </c>
      <c r="I20" s="4">
        <f>1/(G20*V$7)</f>
        <v>335372248.80382776</v>
      </c>
      <c r="J20" s="4">
        <f t="shared" si="1"/>
        <v>0.94417862838915478</v>
      </c>
      <c r="K20" s="2"/>
      <c r="P20" s="3">
        <v>175</v>
      </c>
      <c r="Q20" s="3">
        <v>685</v>
      </c>
      <c r="R20" s="3">
        <v>300</v>
      </c>
      <c r="S20" s="4">
        <f>1/(Q20*V$7)</f>
        <v>306975766.42335767</v>
      </c>
      <c r="T20" s="4">
        <f t="shared" si="3"/>
        <v>0.8642335766423358</v>
      </c>
      <c r="AA20" s="4">
        <v>0.94417862838915478</v>
      </c>
      <c r="AB20" s="3">
        <v>770</v>
      </c>
      <c r="AG20" s="4">
        <v>0.8642335766423358</v>
      </c>
      <c r="AH20" s="3">
        <v>300</v>
      </c>
    </row>
    <row r="21" spans="1:34" x14ac:dyDescent="0.25">
      <c r="F21" s="3">
        <v>168</v>
      </c>
      <c r="G21" s="3">
        <v>634</v>
      </c>
      <c r="H21" s="3">
        <v>650</v>
      </c>
      <c r="I21" s="4">
        <f>1/(G21*V$7)</f>
        <v>331669400.63091481</v>
      </c>
      <c r="J21" s="4">
        <f t="shared" si="1"/>
        <v>0.93375394321766558</v>
      </c>
      <c r="P21" s="3">
        <v>180</v>
      </c>
      <c r="Q21" s="3">
        <v>710</v>
      </c>
      <c r="R21" s="3">
        <v>250</v>
      </c>
      <c r="S21" s="4">
        <f>1/(Q21*V$7)</f>
        <v>296166760.5633803</v>
      </c>
      <c r="T21" s="4">
        <f t="shared" si="3"/>
        <v>0.83380281690140845</v>
      </c>
      <c r="AA21" s="4">
        <v>0.93375394321766558</v>
      </c>
      <c r="AB21" s="3">
        <v>650</v>
      </c>
      <c r="AG21" s="4">
        <v>0.83380281690140845</v>
      </c>
      <c r="AH21" s="3">
        <v>250</v>
      </c>
    </row>
    <row r="22" spans="1:34" x14ac:dyDescent="0.25">
      <c r="B22" t="s">
        <v>10</v>
      </c>
      <c r="F22" s="3">
        <v>170</v>
      </c>
      <c r="G22" s="3">
        <v>650</v>
      </c>
      <c r="H22" s="3">
        <v>500</v>
      </c>
      <c r="I22" s="4">
        <f>1/(G22*V$7)</f>
        <v>323505230.76923078</v>
      </c>
      <c r="J22" s="4">
        <f t="shared" si="1"/>
        <v>0.91076923076923078</v>
      </c>
      <c r="AA22" s="4">
        <v>0.91076923076923078</v>
      </c>
      <c r="AB22" s="3">
        <v>500</v>
      </c>
    </row>
    <row r="23" spans="1:34" x14ac:dyDescent="0.25">
      <c r="B23">
        <f>1/(V7*B13)</f>
        <v>355200000</v>
      </c>
      <c r="F23" s="3">
        <v>180</v>
      </c>
      <c r="G23" s="3">
        <v>710</v>
      </c>
      <c r="H23" s="3">
        <v>270</v>
      </c>
      <c r="I23" s="4">
        <f>1/(G23*V$7)</f>
        <v>296166760.5633803</v>
      </c>
      <c r="J23" s="4">
        <f t="shared" si="1"/>
        <v>0.83380281690140845</v>
      </c>
      <c r="N23" s="2"/>
      <c r="AA23" s="4">
        <v>0.83380281690140845</v>
      </c>
      <c r="AB23" s="3">
        <v>270</v>
      </c>
    </row>
    <row r="25" spans="1:34" x14ac:dyDescent="0.25">
      <c r="F25" s="2"/>
    </row>
    <row r="26" spans="1:34" x14ac:dyDescent="0.25">
      <c r="C26" t="s">
        <v>7</v>
      </c>
    </row>
    <row r="27" spans="1:34" x14ac:dyDescent="0.25">
      <c r="C27" t="s">
        <v>4</v>
      </c>
      <c r="D27" t="s">
        <v>8</v>
      </c>
    </row>
    <row r="28" spans="1:34" x14ac:dyDescent="0.25">
      <c r="C28" s="1">
        <v>20</v>
      </c>
      <c r="D28" s="1">
        <v>16</v>
      </c>
    </row>
    <row r="29" spans="1:34" x14ac:dyDescent="0.25">
      <c r="C29" s="1">
        <v>30</v>
      </c>
      <c r="D29" s="1">
        <v>31</v>
      </c>
    </row>
    <row r="30" spans="1:34" x14ac:dyDescent="0.25">
      <c r="C30" s="1">
        <v>40</v>
      </c>
      <c r="D30" s="1">
        <v>50</v>
      </c>
    </row>
    <row r="31" spans="1:34" x14ac:dyDescent="0.25">
      <c r="C31" s="1">
        <v>50</v>
      </c>
      <c r="D31" s="1">
        <v>65</v>
      </c>
    </row>
    <row r="32" spans="1:34" x14ac:dyDescent="0.25">
      <c r="C32" s="1">
        <v>60</v>
      </c>
      <c r="D32" s="1">
        <v>87</v>
      </c>
    </row>
    <row r="33" spans="3:4" x14ac:dyDescent="0.25">
      <c r="C33" s="1">
        <v>70</v>
      </c>
      <c r="D33" s="1">
        <v>110</v>
      </c>
    </row>
    <row r="34" spans="3:4" x14ac:dyDescent="0.25">
      <c r="C34" s="1">
        <v>80</v>
      </c>
      <c r="D34" s="1">
        <v>145</v>
      </c>
    </row>
    <row r="35" spans="3:4" x14ac:dyDescent="0.25">
      <c r="C35" s="1">
        <v>90</v>
      </c>
      <c r="D35" s="1">
        <v>185</v>
      </c>
    </row>
    <row r="36" spans="3:4" x14ac:dyDescent="0.25">
      <c r="C36" s="1">
        <v>120</v>
      </c>
      <c r="D36" s="1">
        <v>320</v>
      </c>
    </row>
    <row r="37" spans="3:4" x14ac:dyDescent="0.25">
      <c r="C37" s="1">
        <v>130</v>
      </c>
      <c r="D37" s="1">
        <v>380</v>
      </c>
    </row>
    <row r="38" spans="3:4" x14ac:dyDescent="0.25">
      <c r="C38" s="1">
        <v>140</v>
      </c>
      <c r="D38" s="1">
        <v>445</v>
      </c>
    </row>
    <row r="39" spans="3:4" x14ac:dyDescent="0.25">
      <c r="C39" s="1">
        <v>150</v>
      </c>
      <c r="D39" s="1">
        <v>510</v>
      </c>
    </row>
    <row r="40" spans="3:4" x14ac:dyDescent="0.25">
      <c r="C40" s="1">
        <v>160</v>
      </c>
      <c r="D40" s="1">
        <v>580</v>
      </c>
    </row>
    <row r="41" spans="3:4" x14ac:dyDescent="0.25">
      <c r="C41" s="1">
        <v>170</v>
      </c>
      <c r="D41" s="1">
        <v>650</v>
      </c>
    </row>
    <row r="42" spans="3:4" x14ac:dyDescent="0.25">
      <c r="C42" s="1">
        <v>180</v>
      </c>
      <c r="D42" s="1">
        <v>710</v>
      </c>
    </row>
    <row r="43" spans="3:4" x14ac:dyDescent="0.25">
      <c r="C43" s="1">
        <v>190</v>
      </c>
      <c r="D43" s="1">
        <v>790</v>
      </c>
    </row>
    <row r="44" spans="3:4" x14ac:dyDescent="0.25">
      <c r="C44" s="1">
        <v>200</v>
      </c>
      <c r="D44" s="1">
        <v>860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Kos</dc:creator>
  <cp:lastModifiedBy>Jure Kos</cp:lastModifiedBy>
  <dcterms:created xsi:type="dcterms:W3CDTF">2015-06-05T18:19:34Z</dcterms:created>
  <dcterms:modified xsi:type="dcterms:W3CDTF">2022-05-11T01:51:06Z</dcterms:modified>
</cp:coreProperties>
</file>