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a3ef276a767935/Fizika/Fiz. praktikum/IZMERJENO/Sila med ploščama kondenzatorja/"/>
    </mc:Choice>
  </mc:AlternateContent>
  <xr:revisionPtr revIDLastSave="271" documentId="8_{AA43308F-CF0B-4BEE-8255-E0285C6C8C3B}" xr6:coauthVersionLast="47" xr6:coauthVersionMax="47" xr10:uidLastSave="{AA698668-A54E-4304-BC91-6B8338A7D42D}"/>
  <bookViews>
    <workbookView xWindow="11565" yWindow="2175" windowWidth="16545" windowHeight="15435" xr2:uid="{A04F4ACB-1B30-41DB-BFE8-8531E7B101D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F16" i="1"/>
  <c r="F13" i="1"/>
  <c r="C8" i="1"/>
  <c r="D8" i="1"/>
  <c r="C2" i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D2" i="1"/>
  <c r="D3" i="1"/>
  <c r="D4" i="1"/>
  <c r="D5" i="1"/>
  <c r="D6" i="1"/>
  <c r="D26" i="1"/>
  <c r="D27" i="1"/>
  <c r="D28" i="1"/>
  <c r="D29" i="1"/>
  <c r="D30" i="1"/>
  <c r="D31" i="1"/>
  <c r="D14" i="1"/>
  <c r="D15" i="1"/>
  <c r="D16" i="1"/>
  <c r="D17" i="1"/>
  <c r="D18" i="1"/>
  <c r="D19" i="1"/>
  <c r="D7" i="1"/>
  <c r="D9" i="1"/>
  <c r="D10" i="1"/>
  <c r="D11" i="1"/>
  <c r="D12" i="1"/>
  <c r="D13" i="1"/>
  <c r="D20" i="1"/>
  <c r="D21" i="1"/>
  <c r="D22" i="1"/>
  <c r="D23" i="1"/>
  <c r="D24" i="1"/>
  <c r="D25" i="1"/>
  <c r="F8" i="1"/>
</calcChain>
</file>

<file path=xl/sharedStrings.xml><?xml version="1.0" encoding="utf-8"?>
<sst xmlns="http://schemas.openxmlformats.org/spreadsheetml/2006/main" count="10" uniqueCount="10">
  <si>
    <t>m(mg)</t>
  </si>
  <si>
    <t>U(V)</t>
  </si>
  <si>
    <t>F(N)</t>
  </si>
  <si>
    <t>U^2(V^2)</t>
  </si>
  <si>
    <t>d(cm)</t>
  </si>
  <si>
    <t>r(cm)</t>
  </si>
  <si>
    <t>S(m^2)</t>
  </si>
  <si>
    <t>k</t>
  </si>
  <si>
    <t>εo</t>
  </si>
  <si>
    <t>d izračunan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</si>
</sst>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2.65"/>
      <color theme="1"/>
      <name val="Calibri"/>
      <family val="2"/>
      <charset val="238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1" fillId="0" borderId="0" xfId="0" applyFont="1"/>
    <xf numFmtId="11" fontId="0" fillId="0" borderId="0" xfId="0" applyNumberFormat="1"/>
    <xf numFmtId="2" fontId="2" fillId="3" borderId="1" xfId="0" applyNumberFormat="1" applyFont="1" applyFill="1" applyBorder="1"/>
    <xf numFmtId="0" fontId="2" fillId="3" borderId="2" xfId="0" applyFont="1" applyFill="1" applyBorder="1"/>
    <xf numFmtId="2" fontId="2" fillId="3" borderId="2" xfId="0" applyNumberFormat="1" applyFont="1" applyFill="1" applyBorder="1"/>
    <xf numFmtId="0" fontId="2" fillId="3" borderId="3" xfId="0" applyFont="1" applyFill="1" applyBorder="1"/>
    <xf numFmtId="2" fontId="2" fillId="3" borderId="4" xfId="0" applyNumberFormat="1" applyFont="1" applyFill="1" applyBorder="1"/>
    <xf numFmtId="0" fontId="2" fillId="3" borderId="0" xfId="0" applyFont="1" applyFill="1" applyBorder="1"/>
    <xf numFmtId="2" fontId="2" fillId="3" borderId="0" xfId="0" applyNumberFormat="1" applyFont="1" applyFill="1" applyBorder="1"/>
    <xf numFmtId="0" fontId="2" fillId="3" borderId="5" xfId="0" applyFont="1" applyFill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0" fontId="0" fillId="0" borderId="8" xfId="0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13748432735745E-2"/>
          <c:y val="0.1282776834559517"/>
          <c:w val="0.83337219243024796"/>
          <c:h val="0.79174394372180557"/>
        </c:manualLayout>
      </c:layout>
      <c:scatterChart>
        <c:scatterStyle val="lineMarker"/>
        <c:varyColors val="0"/>
        <c:ser>
          <c:idx val="0"/>
          <c:order val="0"/>
          <c:tx>
            <c:strRef>
              <c:f>List1!$D$1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>
                    <a:alpha val="59000"/>
                  </a:schemeClr>
                </a:solidFill>
                <a:prstDash val="solid"/>
              </a:ln>
              <a:effectLst/>
            </c:spPr>
            <c:trendlineType val="linear"/>
            <c:forward val="20"/>
            <c:backward val="20"/>
            <c:dispRSqr val="0"/>
            <c:dispEq val="1"/>
            <c:trendlineLbl>
              <c:layout>
                <c:manualLayout>
                  <c:x val="-0.12852690288713911"/>
                  <c:y val="-4.1666666666666669E-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numRef>
              <c:f>List1!$C$2:$C$31</c:f>
              <c:numCache>
                <c:formatCode>0.00E+00</c:formatCode>
                <c:ptCount val="30"/>
                <c:pt idx="0">
                  <c:v>633616</c:v>
                </c:pt>
                <c:pt idx="1">
                  <c:v>574564</c:v>
                </c:pt>
                <c:pt idx="2">
                  <c:v>705600</c:v>
                </c:pt>
                <c:pt idx="3">
                  <c:v>719104</c:v>
                </c:pt>
                <c:pt idx="4">
                  <c:v>792100</c:v>
                </c:pt>
                <c:pt idx="5">
                  <c:v>828100</c:v>
                </c:pt>
                <c:pt idx="6">
                  <c:v>992016.00000000023</c:v>
                </c:pt>
                <c:pt idx="7">
                  <c:v>960400.00000000023</c:v>
                </c:pt>
                <c:pt idx="8">
                  <c:v>1092025</c:v>
                </c:pt>
                <c:pt idx="9">
                  <c:v>921600</c:v>
                </c:pt>
                <c:pt idx="10">
                  <c:v>1188100</c:v>
                </c:pt>
                <c:pt idx="11">
                  <c:v>1067089</c:v>
                </c:pt>
                <c:pt idx="12">
                  <c:v>1800964</c:v>
                </c:pt>
                <c:pt idx="13">
                  <c:v>1607824</c:v>
                </c:pt>
                <c:pt idx="14">
                  <c:v>1763584</c:v>
                </c:pt>
                <c:pt idx="15">
                  <c:v>1893376</c:v>
                </c:pt>
                <c:pt idx="16">
                  <c:v>1932100</c:v>
                </c:pt>
                <c:pt idx="17">
                  <c:v>1819801</c:v>
                </c:pt>
                <c:pt idx="18">
                  <c:v>2079364</c:v>
                </c:pt>
                <c:pt idx="19">
                  <c:v>2016400</c:v>
                </c:pt>
                <c:pt idx="20">
                  <c:v>2390116</c:v>
                </c:pt>
                <c:pt idx="21">
                  <c:v>2117025</c:v>
                </c:pt>
                <c:pt idx="22">
                  <c:v>2310400</c:v>
                </c:pt>
                <c:pt idx="23">
                  <c:v>1932100</c:v>
                </c:pt>
                <c:pt idx="24">
                  <c:v>2985984</c:v>
                </c:pt>
                <c:pt idx="25">
                  <c:v>3062500</c:v>
                </c:pt>
                <c:pt idx="26">
                  <c:v>3062500</c:v>
                </c:pt>
                <c:pt idx="27">
                  <c:v>2890000</c:v>
                </c:pt>
                <c:pt idx="28">
                  <c:v>3062500</c:v>
                </c:pt>
                <c:pt idx="29">
                  <c:v>3027599.9999999991</c:v>
                </c:pt>
              </c:numCache>
            </c:numRef>
          </c:xVal>
          <c:yVal>
            <c:numRef>
              <c:f>List1!$D$2:$D$31</c:f>
              <c:numCache>
                <c:formatCode>General</c:formatCode>
                <c:ptCount val="30"/>
                <c:pt idx="0">
                  <c:v>4.9050000000000005E-3</c:v>
                </c:pt>
                <c:pt idx="1">
                  <c:v>4.9050000000000005E-3</c:v>
                </c:pt>
                <c:pt idx="2">
                  <c:v>4.9050000000000005E-3</c:v>
                </c:pt>
                <c:pt idx="3">
                  <c:v>4.9050000000000005E-3</c:v>
                </c:pt>
                <c:pt idx="4">
                  <c:v>4.9050000000000005E-3</c:v>
                </c:pt>
                <c:pt idx="5">
                  <c:v>4.9050000000000005E-3</c:v>
                </c:pt>
                <c:pt idx="6">
                  <c:v>6.8670000000000007E-3</c:v>
                </c:pt>
                <c:pt idx="7">
                  <c:v>6.8670000000000007E-3</c:v>
                </c:pt>
                <c:pt idx="8">
                  <c:v>6.8670000000000007E-3</c:v>
                </c:pt>
                <c:pt idx="9">
                  <c:v>6.8670000000000007E-3</c:v>
                </c:pt>
                <c:pt idx="10">
                  <c:v>6.8670000000000007E-3</c:v>
                </c:pt>
                <c:pt idx="11">
                  <c:v>6.8670000000000007E-3</c:v>
                </c:pt>
                <c:pt idx="12">
                  <c:v>9.810000000000001E-3</c:v>
                </c:pt>
                <c:pt idx="13">
                  <c:v>9.810000000000001E-3</c:v>
                </c:pt>
                <c:pt idx="14">
                  <c:v>9.810000000000001E-3</c:v>
                </c:pt>
                <c:pt idx="15">
                  <c:v>9.810000000000001E-3</c:v>
                </c:pt>
                <c:pt idx="16">
                  <c:v>9.810000000000001E-3</c:v>
                </c:pt>
                <c:pt idx="17">
                  <c:v>9.810000000000001E-3</c:v>
                </c:pt>
                <c:pt idx="18">
                  <c:v>1.1771999999999999E-2</c:v>
                </c:pt>
                <c:pt idx="19">
                  <c:v>1.1771999999999999E-2</c:v>
                </c:pt>
                <c:pt idx="20">
                  <c:v>1.1771999999999999E-2</c:v>
                </c:pt>
                <c:pt idx="21">
                  <c:v>1.1771999999999999E-2</c:v>
                </c:pt>
                <c:pt idx="22">
                  <c:v>1.1771999999999999E-2</c:v>
                </c:pt>
                <c:pt idx="23">
                  <c:v>1.1771999999999999E-2</c:v>
                </c:pt>
                <c:pt idx="24">
                  <c:v>1.4715000000000001E-2</c:v>
                </c:pt>
                <c:pt idx="25">
                  <c:v>1.4715000000000001E-2</c:v>
                </c:pt>
                <c:pt idx="26">
                  <c:v>1.4715000000000001E-2</c:v>
                </c:pt>
                <c:pt idx="27">
                  <c:v>1.4715000000000001E-2</c:v>
                </c:pt>
                <c:pt idx="28">
                  <c:v>1.4715000000000001E-2</c:v>
                </c:pt>
                <c:pt idx="29">
                  <c:v>1.4715000000000001E-2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8-4BD1-972B-1E464632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036703"/>
        <c:axId val="1709032127"/>
      </c:scatterChart>
      <c:valAx>
        <c:axId val="1709036703"/>
        <c:scaling>
          <c:orientation val="minMax"/>
          <c:max val="3200000"/>
          <c:min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09032127"/>
        <c:crosses val="autoZero"/>
        <c:crossBetween val="midCat"/>
      </c:valAx>
      <c:valAx>
        <c:axId val="1709032127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0903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558165</xdr:colOff>
      <xdr:row>1</xdr:row>
      <xdr:rowOff>17144</xdr:rowOff>
    </xdr:from>
    <xdr:to>
      <xdr:col>15</xdr:col>
      <xdr:colOff>429288</xdr:colOff>
      <xdr:row>18</xdr:row>
      <xdr:rowOff>116204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71DA6038-D4C7-3F4E-568B-4E9C96A6D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285750</xdr:colOff>
      <xdr:row>3</xdr:row>
      <xdr:rowOff>57150</xdr:rowOff>
    </xdr:from>
    <xdr:ext cx="101917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jeZBesedilom 1">
              <a:extLst>
                <a:ext uri="{FF2B5EF4-FFF2-40B4-BE49-F238E27FC236}">
                  <a16:creationId xmlns:a16="http://schemas.microsoft.com/office/drawing/2014/main" id="{B2880733-E717-6854-667D-3A15472784DD}"/>
                </a:ext>
              </a:extLst>
            </xdr:cNvPr>
            <xdr:cNvSpPr txBox="1"/>
          </xdr:nvSpPr>
          <xdr:spPr>
            <a:xfrm>
              <a:off x="6486525" y="628650"/>
              <a:ext cx="101917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sl-SI" sz="1400" b="0" i="1">
                            <a:solidFill>
                              <a:schemeClr val="bg2">
                                <a:lumMod val="2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GB" sz="1400" b="0" i="0">
                            <a:solidFill>
                              <a:schemeClr val="bg2">
                                <a:lumMod val="2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F</m:t>
                        </m:r>
                        <m:r>
                          <a:rPr lang="en-GB" sz="1400" b="0" i="0">
                            <a:solidFill>
                              <a:schemeClr val="bg2">
                                <a:lumMod val="2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400" b="0" i="0">
                            <a:solidFill>
                              <a:schemeClr val="bg2">
                                <a:lumMod val="2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U</m:t>
                        </m:r>
                      </m:e>
                      <m:sup>
                        <m:r>
                          <a:rPr lang="en-GB" sz="1400" b="0" i="0">
                            <a:solidFill>
                              <a:schemeClr val="bg2">
                                <a:lumMod val="2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b="0" i="0">
                        <a:solidFill>
                          <a:schemeClr val="bg2">
                            <a:lumMod val="25000"/>
                          </a:schemeClr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sl-SI" sz="1400" b="0" i="0"/>
            </a:p>
          </xdr:txBody>
        </xdr:sp>
      </mc:Choice>
      <mc:Fallback xmlns="">
        <xdr:sp macro="" textlink="">
          <xdr:nvSpPr>
            <xdr:cNvPr id="2" name="PoljeZBesedilom 1">
              <a:extLst>
                <a:ext uri="{FF2B5EF4-FFF2-40B4-BE49-F238E27FC236}">
                  <a16:creationId xmlns:a16="http://schemas.microsoft.com/office/drawing/2014/main" id="{B2880733-E717-6854-667D-3A15472784DD}"/>
                </a:ext>
              </a:extLst>
            </xdr:cNvPr>
            <xdr:cNvSpPr txBox="1"/>
          </xdr:nvSpPr>
          <xdr:spPr>
            <a:xfrm>
              <a:off x="6486525" y="628650"/>
              <a:ext cx="101917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sl-SI" sz="1400" b="0" i="0">
                  <a:solidFill>
                    <a:schemeClr val="bg2">
                      <a:lumMod val="25000"/>
                    </a:schemeClr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sz="1400" b="0" i="0">
                  <a:solidFill>
                    <a:schemeClr val="bg2">
                      <a:lumMod val="25000"/>
                    </a:schemeClr>
                  </a:solidFill>
                  <a:latin typeface="Cambria Math" panose="02040503050406030204" pitchFamily="18" charset="0"/>
                </a:rPr>
                <a:t>F(U</a:t>
              </a:r>
              <a:r>
                <a:rPr lang="sl-SI" sz="1400" b="0" i="0">
                  <a:solidFill>
                    <a:schemeClr val="bg2">
                      <a:lumMod val="25000"/>
                    </a:schemeClr>
                  </a:solidFill>
                  <a:latin typeface="Cambria Math" panose="02040503050406030204" pitchFamily="18" charset="0"/>
                </a:rPr>
                <a:t>〗^</a:t>
              </a:r>
              <a:r>
                <a:rPr lang="en-GB" sz="1400" b="0" i="0">
                  <a:solidFill>
                    <a:schemeClr val="bg2">
                      <a:lumMod val="25000"/>
                    </a:schemeClr>
                  </a:solidFill>
                  <a:latin typeface="Cambria Math" panose="02040503050406030204" pitchFamily="18" charset="0"/>
                </a:rPr>
                <a:t>2)</a:t>
              </a:r>
              <a:endParaRPr lang="sl-SI" sz="1400" b="0" i="0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0.80741</cdr:x>
      <cdr:y>0.72835</cdr:y>
    </cdr:from>
    <cdr:to>
      <cdr:x>1</cdr:x>
      <cdr:y>1</cdr:y>
    </cdr:to>
    <cdr:sp macro="" textlink="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D7D0B251-05AF-2498-6B84-B6C285555DDE}"/>
            </a:ext>
          </a:extLst>
        </cdr:cNvPr>
        <cdr:cNvSpPr txBox="1"/>
      </cdr:nvSpPr>
      <cdr:spPr>
        <a:xfrm xmlns:a="http://schemas.openxmlformats.org/drawingml/2006/main">
          <a:off x="4381500" y="313753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l-SI" sz="1100"/>
        </a:p>
      </cdr:txBody>
    </cdr:sp>
  </cdr:relSizeAnchor>
  <cdr:relSizeAnchor xmlns:cdr="http://schemas.openxmlformats.org/drawingml/2006/chartDrawing">
    <cdr:from>
      <cdr:x>0.03317</cdr:x>
      <cdr:y>0.05489</cdr:y>
    </cdr:from>
    <cdr:to>
      <cdr:x>0.08466</cdr:x>
      <cdr:y>0.10563</cdr:y>
    </cdr:to>
    <cdr:sp macro="" textlink="">
      <cdr:nvSpPr>
        <cdr:cNvPr id="3" name="PoljeZBesedilom 1">
          <a:extLst xmlns:a="http://schemas.openxmlformats.org/drawingml/2006/main">
            <a:ext uri="{FF2B5EF4-FFF2-40B4-BE49-F238E27FC236}">
              <a16:creationId xmlns:a16="http://schemas.microsoft.com/office/drawing/2014/main" id="{B2880733-E717-6854-667D-3A15472784DD}"/>
            </a:ext>
          </a:extLst>
        </cdr:cNvPr>
        <cdr:cNvSpPr txBox="1"/>
      </cdr:nvSpPr>
      <cdr:spPr>
        <a:xfrm xmlns:a="http://schemas.openxmlformats.org/drawingml/2006/main">
          <a:off x="157487" y="184879"/>
          <a:ext cx="244470" cy="17089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0" tIns="0" rIns="0" bIns="0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b="0" i="0">
              <a:solidFill>
                <a:schemeClr val="bg2">
                  <a:lumMod val="25000"/>
                </a:schemeClr>
              </a:solidFill>
            </a:rPr>
            <a:t>F[N]</a:t>
          </a:r>
          <a:endParaRPr lang="sl-SI" sz="900" b="0" i="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0.91815</cdr:x>
      <cdr:y>0.94287</cdr:y>
    </cdr:from>
    <cdr:to>
      <cdr:x>1</cdr:x>
      <cdr:y>0.99265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PoljeZBesedilom 1">
              <a:extLst xmlns:a="http://schemas.openxmlformats.org/drawingml/2006/main">
                <a:ext uri="{FF2B5EF4-FFF2-40B4-BE49-F238E27FC236}">
                  <a16:creationId xmlns:a16="http://schemas.microsoft.com/office/drawing/2014/main" id="{B2880733-E717-6854-667D-3A15472784DD}"/>
                </a:ext>
              </a:extLst>
            </cdr:cNvPr>
            <cdr:cNvSpPr txBox="1"/>
          </cdr:nvSpPr>
          <cdr:spPr>
            <a:xfrm xmlns:a="http://schemas.openxmlformats.org/drawingml/2006/main">
              <a:off x="4359303" y="3175637"/>
              <a:ext cx="388620" cy="16764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sl-SI" sz="900" b="0" i="1">
                            <a:solidFill>
                              <a:schemeClr val="bg2">
                                <a:lumMod val="2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GB" sz="900" b="0" i="0">
                            <a:solidFill>
                              <a:schemeClr val="bg2">
                                <a:lumMod val="2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U</m:t>
                        </m:r>
                      </m:e>
                      <m:sup>
                        <m:r>
                          <a:rPr lang="en-GB" sz="900" b="0" i="0">
                            <a:solidFill>
                              <a:schemeClr val="bg2">
                                <a:lumMod val="2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900" b="0" i="0">
                        <a:solidFill>
                          <a:schemeClr val="bg2">
                            <a:lumMod val="25000"/>
                          </a:schemeClr>
                        </a:solidFill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n-GB" sz="900" b="0" i="1">
                            <a:solidFill>
                              <a:schemeClr val="bg2">
                                <a:lumMod val="2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GB" sz="900" b="0" i="0">
                            <a:solidFill>
                              <a:schemeClr val="bg2">
                                <a:lumMod val="2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p>
                        <m:r>
                          <a:rPr lang="en-GB" sz="900" b="0" i="0">
                            <a:solidFill>
                              <a:schemeClr val="bg2">
                                <a:lumMod val="2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900" b="0" i="0">
                        <a:solidFill>
                          <a:schemeClr val="bg2">
                            <a:lumMod val="25000"/>
                          </a:schemeClr>
                        </a:solidFill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sl-SI" sz="1100" b="0" i="0"/>
            </a:p>
          </cdr:txBody>
        </cdr:sp>
      </mc:Choice>
      <mc:Fallback xmlns="">
        <cdr:sp macro="" textlink="">
          <cdr:nvSpPr>
            <cdr:cNvPr id="4" name="PoljeZBesedilom 1">
              <a:extLst xmlns:a="http://schemas.openxmlformats.org/drawingml/2006/main">
                <a:ext uri="{FF2B5EF4-FFF2-40B4-BE49-F238E27FC236}">
                  <a16:creationId xmlns:a16="http://schemas.microsoft.com/office/drawing/2014/main" id="{B2880733-E717-6854-667D-3A15472784DD}"/>
                </a:ext>
              </a:extLst>
            </cdr:cNvPr>
            <cdr:cNvSpPr txBox="1"/>
          </cdr:nvSpPr>
          <cdr:spPr>
            <a:xfrm xmlns:a="http://schemas.openxmlformats.org/drawingml/2006/main">
              <a:off x="4359303" y="3175637"/>
              <a:ext cx="388620" cy="16764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GB" sz="900" b="0" i="0">
                  <a:solidFill>
                    <a:schemeClr val="bg2">
                      <a:lumMod val="25000"/>
                    </a:schemeClr>
                  </a:solidFill>
                  <a:latin typeface="Cambria Math" panose="02040503050406030204" pitchFamily="18" charset="0"/>
                </a:rPr>
                <a:t>U</a:t>
              </a:r>
              <a:r>
                <a:rPr lang="sl-SI" sz="900" b="0" i="0">
                  <a:solidFill>
                    <a:schemeClr val="bg2">
                      <a:lumMod val="25000"/>
                    </a:schemeClr>
                  </a:solidFill>
                  <a:latin typeface="Cambria Math" panose="02040503050406030204" pitchFamily="18" charset="0"/>
                </a:rPr>
                <a:t>^</a:t>
              </a:r>
              <a:r>
                <a:rPr lang="en-GB" sz="900" b="0" i="0">
                  <a:solidFill>
                    <a:schemeClr val="bg2">
                      <a:lumMod val="25000"/>
                    </a:schemeClr>
                  </a:solidFill>
                  <a:latin typeface="Cambria Math" panose="02040503050406030204" pitchFamily="18" charset="0"/>
                </a:rPr>
                <a:t>2 [V^2]</a:t>
              </a:r>
              <a:endParaRPr lang="sl-SI" sz="1100" b="0" i="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BF43-4507-43EA-88EC-50302E15B510}">
  <dimension ref="A1:F41"/>
  <sheetViews>
    <sheetView tabSelected="1" zoomScale="115" zoomScaleNormal="115" workbookViewId="0">
      <selection activeCell="F20" sqref="F20"/>
    </sheetView>
  </sheetViews>
  <sheetFormatPr defaultRowHeight="15" x14ac:dyDescent="0.25"/>
  <cols>
    <col min="3" max="3" width="9.85546875" bestFit="1" customWidth="1"/>
    <col min="4" max="4" width="11.5703125" bestFit="1" customWidth="1"/>
    <col min="6" max="6" width="16.7109375" bestFit="1" customWidth="1"/>
  </cols>
  <sheetData>
    <row r="1" spans="1:6" x14ac:dyDescent="0.25">
      <c r="A1" t="s">
        <v>1</v>
      </c>
      <c r="B1" t="s">
        <v>0</v>
      </c>
      <c r="C1" t="s">
        <v>3</v>
      </c>
      <c r="D1" t="s">
        <v>2</v>
      </c>
    </row>
    <row r="2" spans="1:6" x14ac:dyDescent="0.25">
      <c r="A2" s="2">
        <v>7.96</v>
      </c>
      <c r="B2" s="3">
        <v>500</v>
      </c>
      <c r="C2" s="5">
        <f>(A2*100)^2</f>
        <v>633616</v>
      </c>
      <c r="D2">
        <f>B2*10^(-6)*9.81</f>
        <v>4.9050000000000005E-3</v>
      </c>
      <c r="F2" t="s">
        <v>4</v>
      </c>
    </row>
    <row r="3" spans="1:6" x14ac:dyDescent="0.25">
      <c r="A3" s="2">
        <v>7.58</v>
      </c>
      <c r="B3" s="3">
        <v>500</v>
      </c>
      <c r="C3" s="5">
        <f t="shared" ref="C3:C8" si="0">(A3*100)^2</f>
        <v>574564</v>
      </c>
      <c r="D3">
        <f t="shared" ref="D3:D8" si="1">B3*10^(-6)*9.81</f>
        <v>4.9050000000000005E-3</v>
      </c>
      <c r="F3">
        <v>0.51</v>
      </c>
    </row>
    <row r="4" spans="1:6" x14ac:dyDescent="0.25">
      <c r="A4" s="2">
        <v>8.4</v>
      </c>
      <c r="B4" s="3">
        <v>500</v>
      </c>
      <c r="C4" s="5">
        <f t="shared" si="0"/>
        <v>705600</v>
      </c>
      <c r="D4">
        <f t="shared" si="1"/>
        <v>4.9050000000000005E-3</v>
      </c>
      <c r="F4" t="s">
        <v>5</v>
      </c>
    </row>
    <row r="5" spans="1:6" x14ac:dyDescent="0.25">
      <c r="A5" s="2">
        <v>8.48</v>
      </c>
      <c r="B5" s="3">
        <v>500</v>
      </c>
      <c r="C5" s="5">
        <f t="shared" si="0"/>
        <v>719104</v>
      </c>
      <c r="D5">
        <f t="shared" si="1"/>
        <v>4.9050000000000005E-3</v>
      </c>
      <c r="F5">
        <v>9.5</v>
      </c>
    </row>
    <row r="6" spans="1:6" x14ac:dyDescent="0.25">
      <c r="A6" s="2">
        <v>8.9</v>
      </c>
      <c r="B6" s="3">
        <v>500</v>
      </c>
      <c r="C6" s="5">
        <f t="shared" si="0"/>
        <v>792100</v>
      </c>
      <c r="D6">
        <f t="shared" si="1"/>
        <v>4.9050000000000005E-3</v>
      </c>
    </row>
    <row r="7" spans="1:6" x14ac:dyDescent="0.25">
      <c r="A7" s="2">
        <v>9.1</v>
      </c>
      <c r="B7" s="3">
        <v>500</v>
      </c>
      <c r="C7" s="5">
        <f t="shared" si="0"/>
        <v>828100</v>
      </c>
      <c r="D7">
        <f t="shared" si="1"/>
        <v>4.9050000000000005E-3</v>
      </c>
      <c r="F7" t="s">
        <v>6</v>
      </c>
    </row>
    <row r="8" spans="1:6" x14ac:dyDescent="0.25">
      <c r="A8" s="2">
        <v>9.9600000000000009</v>
      </c>
      <c r="B8" s="3">
        <v>700</v>
      </c>
      <c r="C8" s="5">
        <f t="shared" si="0"/>
        <v>992016.00000000023</v>
      </c>
      <c r="D8">
        <f t="shared" si="1"/>
        <v>6.8670000000000007E-3</v>
      </c>
      <c r="F8">
        <f>(F5*10^(-2))^2*PI()</f>
        <v>2.8352873698647883E-2</v>
      </c>
    </row>
    <row r="9" spans="1:6" x14ac:dyDescent="0.25">
      <c r="A9" s="2">
        <v>9.8000000000000007</v>
      </c>
      <c r="B9" s="3">
        <v>700</v>
      </c>
      <c r="C9" s="5">
        <f t="shared" ref="C9:C31" si="2">(A9*100)^2</f>
        <v>960400.00000000023</v>
      </c>
      <c r="D9">
        <f t="shared" ref="D9:D31" si="3">B9*10^(-6)*9.81</f>
        <v>6.8670000000000007E-3</v>
      </c>
    </row>
    <row r="10" spans="1:6" x14ac:dyDescent="0.25">
      <c r="A10" s="2">
        <v>10.45</v>
      </c>
      <c r="B10" s="3">
        <v>700</v>
      </c>
      <c r="C10" s="5">
        <f t="shared" si="2"/>
        <v>1092025</v>
      </c>
      <c r="D10">
        <f t="shared" si="3"/>
        <v>6.8670000000000007E-3</v>
      </c>
    </row>
    <row r="11" spans="1:6" x14ac:dyDescent="0.25">
      <c r="A11" s="2">
        <v>9.6</v>
      </c>
      <c r="B11" s="3">
        <v>700</v>
      </c>
      <c r="C11" s="5">
        <f t="shared" si="2"/>
        <v>921600</v>
      </c>
      <c r="D11">
        <f t="shared" si="3"/>
        <v>6.8670000000000007E-3</v>
      </c>
    </row>
    <row r="12" spans="1:6" x14ac:dyDescent="0.25">
      <c r="A12" s="2">
        <v>10.9</v>
      </c>
      <c r="B12" s="3">
        <v>700</v>
      </c>
      <c r="C12" s="5">
        <f t="shared" si="2"/>
        <v>1188100</v>
      </c>
      <c r="D12">
        <f t="shared" si="3"/>
        <v>6.8670000000000007E-3</v>
      </c>
      <c r="F12" t="s">
        <v>7</v>
      </c>
    </row>
    <row r="13" spans="1:6" x14ac:dyDescent="0.25">
      <c r="A13" s="2">
        <v>10.33</v>
      </c>
      <c r="B13" s="3">
        <v>700</v>
      </c>
      <c r="C13" s="5">
        <f t="shared" si="2"/>
        <v>1067089</v>
      </c>
      <c r="D13">
        <f t="shared" si="3"/>
        <v>6.8670000000000007E-3</v>
      </c>
      <c r="F13" s="5">
        <f>4.16*10^(-9)</f>
        <v>4.1600000000000005E-9</v>
      </c>
    </row>
    <row r="14" spans="1:6" x14ac:dyDescent="0.25">
      <c r="A14" s="2">
        <v>13.42</v>
      </c>
      <c r="B14" s="3">
        <v>1000</v>
      </c>
      <c r="C14" s="5">
        <f t="shared" si="2"/>
        <v>1800964</v>
      </c>
      <c r="D14">
        <f t="shared" si="3"/>
        <v>9.810000000000001E-3</v>
      </c>
      <c r="F14" s="5"/>
    </row>
    <row r="15" spans="1:6" ht="17.25" x14ac:dyDescent="0.3">
      <c r="A15" s="2">
        <v>12.68</v>
      </c>
      <c r="B15" s="3">
        <v>1000</v>
      </c>
      <c r="C15" s="5">
        <f t="shared" si="2"/>
        <v>1607824</v>
      </c>
      <c r="D15">
        <f t="shared" si="3"/>
        <v>9.810000000000001E-3</v>
      </c>
      <c r="F15" s="4" t="s">
        <v>8</v>
      </c>
    </row>
    <row r="16" spans="1:6" x14ac:dyDescent="0.25">
      <c r="A16" s="2">
        <v>13.28</v>
      </c>
      <c r="B16" s="3">
        <v>1000</v>
      </c>
      <c r="C16" s="5">
        <f t="shared" si="2"/>
        <v>1763584</v>
      </c>
      <c r="D16">
        <f t="shared" si="3"/>
        <v>9.810000000000001E-3</v>
      </c>
      <c r="F16" s="5">
        <f>F13*((2*(F3*10^(-2))^2)/F8)</f>
        <v>7.6324961730535304E-12</v>
      </c>
    </row>
    <row r="17" spans="1:6" x14ac:dyDescent="0.25">
      <c r="A17" s="2">
        <v>13.76</v>
      </c>
      <c r="B17" s="3">
        <v>1000</v>
      </c>
      <c r="C17" s="5">
        <f t="shared" si="2"/>
        <v>1893376</v>
      </c>
      <c r="D17">
        <f t="shared" si="3"/>
        <v>9.810000000000001E-3</v>
      </c>
    </row>
    <row r="18" spans="1:6" x14ac:dyDescent="0.25">
      <c r="A18" s="2">
        <v>13.9</v>
      </c>
      <c r="B18" s="3">
        <v>1000</v>
      </c>
      <c r="C18" s="5">
        <f t="shared" si="2"/>
        <v>1932100</v>
      </c>
      <c r="D18">
        <f t="shared" si="3"/>
        <v>9.810000000000001E-3</v>
      </c>
    </row>
    <row r="19" spans="1:6" x14ac:dyDescent="0.25">
      <c r="A19" s="2">
        <v>13.49</v>
      </c>
      <c r="B19" s="3">
        <v>1000</v>
      </c>
      <c r="C19" s="5">
        <f t="shared" si="2"/>
        <v>1819801</v>
      </c>
      <c r="D19">
        <f t="shared" si="3"/>
        <v>9.810000000000001E-3</v>
      </c>
      <c r="F19" t="s">
        <v>9</v>
      </c>
    </row>
    <row r="20" spans="1:6" x14ac:dyDescent="0.25">
      <c r="A20" s="2">
        <v>14.42</v>
      </c>
      <c r="B20" s="3">
        <v>1200</v>
      </c>
      <c r="C20" s="5">
        <f t="shared" si="2"/>
        <v>2079364</v>
      </c>
      <c r="D20">
        <f t="shared" si="3"/>
        <v>1.1771999999999999E-2</v>
      </c>
      <c r="F20">
        <f>SQRT(8.85*10^(-12)*F8/(2*F13))</f>
        <v>5.4917216133020487E-3</v>
      </c>
    </row>
    <row r="21" spans="1:6" x14ac:dyDescent="0.25">
      <c r="A21" s="2">
        <v>14.2</v>
      </c>
      <c r="B21" s="3">
        <v>1200</v>
      </c>
      <c r="C21" s="5">
        <f t="shared" si="2"/>
        <v>2016400</v>
      </c>
      <c r="D21">
        <f t="shared" si="3"/>
        <v>1.1771999999999999E-2</v>
      </c>
    </row>
    <row r="22" spans="1:6" x14ac:dyDescent="0.25">
      <c r="A22" s="2">
        <v>15.46</v>
      </c>
      <c r="B22" s="3">
        <v>1200</v>
      </c>
      <c r="C22" s="5">
        <f t="shared" si="2"/>
        <v>2390116</v>
      </c>
      <c r="D22">
        <f t="shared" si="3"/>
        <v>1.1771999999999999E-2</v>
      </c>
    </row>
    <row r="23" spans="1:6" x14ac:dyDescent="0.25">
      <c r="A23" s="2">
        <v>14.55</v>
      </c>
      <c r="B23" s="3">
        <v>1200</v>
      </c>
      <c r="C23" s="5">
        <f t="shared" si="2"/>
        <v>2117025</v>
      </c>
      <c r="D23">
        <f t="shared" si="3"/>
        <v>1.1771999999999999E-2</v>
      </c>
    </row>
    <row r="24" spans="1:6" x14ac:dyDescent="0.25">
      <c r="A24" s="2">
        <v>15.2</v>
      </c>
      <c r="B24" s="3">
        <v>1200</v>
      </c>
      <c r="C24" s="5">
        <f t="shared" si="2"/>
        <v>2310400</v>
      </c>
      <c r="D24">
        <f t="shared" si="3"/>
        <v>1.1771999999999999E-2</v>
      </c>
    </row>
    <row r="25" spans="1:6" x14ac:dyDescent="0.25">
      <c r="A25" s="2">
        <v>13.9</v>
      </c>
      <c r="B25" s="3">
        <v>1200</v>
      </c>
      <c r="C25" s="5">
        <f t="shared" si="2"/>
        <v>1932100</v>
      </c>
      <c r="D25">
        <f t="shared" si="3"/>
        <v>1.1771999999999999E-2</v>
      </c>
    </row>
    <row r="26" spans="1:6" x14ac:dyDescent="0.25">
      <c r="A26" s="2">
        <v>17.28</v>
      </c>
      <c r="B26" s="3">
        <v>1500</v>
      </c>
      <c r="C26" s="5">
        <f t="shared" si="2"/>
        <v>2985984</v>
      </c>
      <c r="D26">
        <f t="shared" si="3"/>
        <v>1.4715000000000001E-2</v>
      </c>
    </row>
    <row r="27" spans="1:6" x14ac:dyDescent="0.25">
      <c r="A27" s="2">
        <v>17.5</v>
      </c>
      <c r="B27" s="3">
        <v>1500</v>
      </c>
      <c r="C27" s="5">
        <f t="shared" si="2"/>
        <v>3062500</v>
      </c>
      <c r="D27">
        <f t="shared" si="3"/>
        <v>1.4715000000000001E-2</v>
      </c>
    </row>
    <row r="28" spans="1:6" x14ac:dyDescent="0.25">
      <c r="A28" s="2">
        <v>17.5</v>
      </c>
      <c r="B28" s="3">
        <v>1500</v>
      </c>
      <c r="C28" s="5">
        <f t="shared" si="2"/>
        <v>3062500</v>
      </c>
      <c r="D28">
        <f t="shared" si="3"/>
        <v>1.4715000000000001E-2</v>
      </c>
    </row>
    <row r="29" spans="1:6" x14ac:dyDescent="0.25">
      <c r="A29" s="2">
        <v>17</v>
      </c>
      <c r="B29" s="3">
        <v>1500</v>
      </c>
      <c r="C29" s="5">
        <f t="shared" si="2"/>
        <v>2890000</v>
      </c>
      <c r="D29">
        <f t="shared" si="3"/>
        <v>1.4715000000000001E-2</v>
      </c>
    </row>
    <row r="30" spans="1:6" x14ac:dyDescent="0.25">
      <c r="A30" s="2">
        <v>17.5</v>
      </c>
      <c r="B30" s="3">
        <v>1500</v>
      </c>
      <c r="C30" s="5">
        <f t="shared" si="2"/>
        <v>3062500</v>
      </c>
      <c r="D30">
        <f t="shared" si="3"/>
        <v>1.4715000000000001E-2</v>
      </c>
    </row>
    <row r="31" spans="1:6" x14ac:dyDescent="0.25">
      <c r="A31" s="2">
        <v>17.399999999999999</v>
      </c>
      <c r="B31" s="3">
        <v>1500</v>
      </c>
      <c r="C31" s="5">
        <f t="shared" si="2"/>
        <v>3027599.9999999991</v>
      </c>
      <c r="D31">
        <f t="shared" si="3"/>
        <v>1.4715000000000001E-2</v>
      </c>
    </row>
    <row r="32" spans="1:6" x14ac:dyDescent="0.25">
      <c r="A32" s="6"/>
      <c r="B32" s="7"/>
      <c r="C32" s="8"/>
      <c r="D32" s="9"/>
    </row>
    <row r="33" spans="1:4" x14ac:dyDescent="0.25">
      <c r="A33" s="10"/>
      <c r="B33" s="11"/>
      <c r="C33" s="12"/>
      <c r="D33" s="13"/>
    </row>
    <row r="34" spans="1:4" x14ac:dyDescent="0.25">
      <c r="A34" s="10"/>
      <c r="B34" s="11"/>
      <c r="C34" s="12"/>
      <c r="D34" s="13"/>
    </row>
    <row r="35" spans="1:4" x14ac:dyDescent="0.25">
      <c r="A35" s="10"/>
      <c r="B35" s="11"/>
      <c r="C35" s="12"/>
      <c r="D35" s="13"/>
    </row>
    <row r="36" spans="1:4" x14ac:dyDescent="0.25">
      <c r="A36" s="10"/>
      <c r="B36" s="11"/>
      <c r="C36" s="12"/>
      <c r="D36" s="13"/>
    </row>
    <row r="37" spans="1:4" x14ac:dyDescent="0.25">
      <c r="A37" s="10"/>
      <c r="B37" s="11"/>
      <c r="C37" s="12"/>
      <c r="D37" s="13"/>
    </row>
    <row r="38" spans="1:4" x14ac:dyDescent="0.25">
      <c r="A38" s="14"/>
      <c r="B38" s="15"/>
      <c r="C38" s="16"/>
      <c r="D38" s="17"/>
    </row>
    <row r="39" spans="1:4" x14ac:dyDescent="0.25">
      <c r="C39" s="1"/>
    </row>
    <row r="40" spans="1:4" x14ac:dyDescent="0.25">
      <c r="C40" s="1"/>
    </row>
    <row r="41" spans="1:4" x14ac:dyDescent="0.25">
      <c r="C4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</dc:creator>
  <cp:lastModifiedBy>Jure Kos</cp:lastModifiedBy>
  <dcterms:created xsi:type="dcterms:W3CDTF">2022-05-01T14:53:26Z</dcterms:created>
  <dcterms:modified xsi:type="dcterms:W3CDTF">2022-05-03T20:42:20Z</dcterms:modified>
</cp:coreProperties>
</file>