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4a3ef276a767935/Documents/"/>
    </mc:Choice>
  </mc:AlternateContent>
  <xr:revisionPtr revIDLastSave="1" documentId="8_{478F54DF-03D8-4B98-90CB-0D19CB078132}" xr6:coauthVersionLast="47" xr6:coauthVersionMax="47" xr10:uidLastSave="{97703CB8-5BF7-45EA-A4C6-897E8311B970}"/>
  <bookViews>
    <workbookView xWindow="4080" yWindow="1725" windowWidth="16545" windowHeight="15435" xr2:uid="{E62A7316-0319-4668-847D-A77C2989FE8F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1" l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20" i="1"/>
  <c r="F30" i="1"/>
  <c r="F31" i="1"/>
  <c r="F32" i="1"/>
  <c r="F33" i="1"/>
  <c r="F34" i="1"/>
  <c r="F35" i="1"/>
  <c r="F29" i="1"/>
  <c r="F27" i="1"/>
  <c r="F28" i="1"/>
  <c r="F36" i="1"/>
  <c r="F37" i="1"/>
  <c r="F38" i="1"/>
  <c r="F39" i="1"/>
  <c r="F40" i="1"/>
  <c r="F26" i="1"/>
  <c r="K39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J2" i="1"/>
  <c r="H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E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</calcChain>
</file>

<file path=xl/sharedStrings.xml><?xml version="1.0" encoding="utf-8"?>
<sst xmlns="http://schemas.openxmlformats.org/spreadsheetml/2006/main" count="10" uniqueCount="5">
  <si>
    <t>omega</t>
  </si>
  <si>
    <t>frekvenca</t>
  </si>
  <si>
    <t>omega z omega0</t>
  </si>
  <si>
    <t>odmik</t>
  </si>
  <si>
    <t>B/B0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</si>
</sst>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3" borderId="0" xfId="0" applyFill="1"/>
    <xf numFmtId="0" fontId="0" fillId="5" borderId="0" xfId="0" applyFill="1"/>
    <xf numFmtId="2" fontId="0" fillId="2" borderId="1" xfId="0" applyNumberFormat="1" applyFill="1" applyBorder="1"/>
    <xf numFmtId="2" fontId="0" fillId="7" borderId="1" xfId="0" applyNumberFormat="1" applyFill="1" applyBorder="1"/>
    <xf numFmtId="165" fontId="0" fillId="7" borderId="1" xfId="0" applyNumberFormat="1" applyFill="1" applyBorder="1"/>
    <xf numFmtId="164" fontId="0" fillId="7" borderId="1" xfId="0" applyNumberFormat="1" applyFill="1" applyBorder="1"/>
    <xf numFmtId="2" fontId="0" fillId="6" borderId="1" xfId="0" applyNumberFormat="1" applyFill="1" applyBorder="1"/>
    <xf numFmtId="2" fontId="0" fillId="4" borderId="1" xfId="0" applyNumberFormat="1" applyFill="1" applyBorder="1"/>
    <xf numFmtId="165" fontId="0" fillId="4" borderId="1" xfId="0" applyNumberFormat="1" applyFill="1" applyBorder="1"/>
    <xf numFmtId="0" fontId="0" fillId="4" borderId="1" xfId="0" applyFill="1" applyBorder="1"/>
    <xf numFmtId="164" fontId="0" fillId="4" borderId="1" xfId="0" applyNumberFormat="1" applyFill="1" applyBorder="1"/>
    <xf numFmtId="165" fontId="0" fillId="4" borderId="0" xfId="0" applyNumberFormat="1" applyFill="1" applyBorder="1"/>
    <xf numFmtId="165" fontId="0" fillId="7" borderId="0" xfId="0" applyNumberFormat="1" applyFill="1" applyBorder="1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18B23-EEAC-4D75-BD69-201969FD0AA9}">
  <dimension ref="A1:M40"/>
  <sheetViews>
    <sheetView tabSelected="1" topLeftCell="A4" workbookViewId="0">
      <selection activeCell="I20" sqref="I20:I36"/>
    </sheetView>
  </sheetViews>
  <sheetFormatPr defaultRowHeight="15" x14ac:dyDescent="0.25"/>
  <cols>
    <col min="3" max="3" width="16.28515625" customWidth="1"/>
    <col min="6" max="6" width="10.140625" customWidth="1"/>
    <col min="8" max="8" width="16.85546875" customWidth="1"/>
  </cols>
  <sheetData>
    <row r="1" spans="1:13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2" t="s">
        <v>1</v>
      </c>
      <c r="G1" s="2" t="s">
        <v>0</v>
      </c>
      <c r="H1" s="2" t="s">
        <v>2</v>
      </c>
      <c r="I1" s="2" t="s">
        <v>3</v>
      </c>
      <c r="J1" s="2" t="s">
        <v>4</v>
      </c>
      <c r="K1" s="2"/>
      <c r="M1" s="2"/>
    </row>
    <row r="2" spans="1:13" x14ac:dyDescent="0.25">
      <c r="A2" s="3">
        <v>0.1</v>
      </c>
      <c r="B2" s="4">
        <f>6.28*A2</f>
        <v>0.62800000000000011</v>
      </c>
      <c r="C2" s="5">
        <f>B2/2.66</f>
        <v>0.23609022556390979</v>
      </c>
      <c r="D2" s="6">
        <v>1</v>
      </c>
      <c r="E2" s="6">
        <f>D2/$D$2</f>
        <v>1</v>
      </c>
      <c r="F2" s="7">
        <v>0.1</v>
      </c>
      <c r="G2" s="8">
        <f>6.28*F2</f>
        <v>0.62800000000000011</v>
      </c>
      <c r="H2" s="9">
        <f>G2/2.59</f>
        <v>0.24247104247104254</v>
      </c>
      <c r="I2" s="11">
        <v>1</v>
      </c>
      <c r="J2" s="10">
        <f>I2/$I$2</f>
        <v>1</v>
      </c>
      <c r="K2" s="9"/>
      <c r="M2" s="10"/>
    </row>
    <row r="3" spans="1:13" x14ac:dyDescent="0.25">
      <c r="A3" s="3">
        <v>0.2</v>
      </c>
      <c r="B3" s="4">
        <f t="shared" ref="B3:B18" si="0">6.28*A3</f>
        <v>1.2560000000000002</v>
      </c>
      <c r="C3" s="5">
        <f t="shared" ref="C3:C18" si="1">B3/2.66</f>
        <v>0.47218045112781959</v>
      </c>
      <c r="D3" s="6">
        <v>1</v>
      </c>
      <c r="E3" s="6">
        <f t="shared" ref="E3:E18" si="2">D3/$D$2</f>
        <v>1</v>
      </c>
      <c r="F3" s="7">
        <v>0.2</v>
      </c>
      <c r="G3" s="8">
        <f t="shared" ref="G3:G18" si="3">6.28*F3</f>
        <v>1.2560000000000002</v>
      </c>
      <c r="H3" s="9">
        <f t="shared" ref="H3:H18" si="4">G3/2.59</f>
        <v>0.48494208494208507</v>
      </c>
      <c r="I3" s="11">
        <v>1</v>
      </c>
      <c r="J3" s="10">
        <f t="shared" ref="J3:J18" si="5">I3/$I$2</f>
        <v>1</v>
      </c>
      <c r="K3" s="9"/>
      <c r="M3" s="10"/>
    </row>
    <row r="4" spans="1:13" x14ac:dyDescent="0.25">
      <c r="A4" s="3">
        <v>0.3</v>
      </c>
      <c r="B4" s="4">
        <f t="shared" si="0"/>
        <v>1.8839999999999999</v>
      </c>
      <c r="C4" s="5">
        <f t="shared" si="1"/>
        <v>0.70827067669172927</v>
      </c>
      <c r="D4" s="6">
        <v>1.1000000000000001</v>
      </c>
      <c r="E4" s="6">
        <f t="shared" si="2"/>
        <v>1.1000000000000001</v>
      </c>
      <c r="F4" s="7">
        <v>0.3</v>
      </c>
      <c r="G4" s="8">
        <f t="shared" si="3"/>
        <v>1.8839999999999999</v>
      </c>
      <c r="H4" s="9">
        <f t="shared" si="4"/>
        <v>0.72741312741312736</v>
      </c>
      <c r="I4" s="11">
        <v>1</v>
      </c>
      <c r="J4" s="10">
        <f t="shared" si="5"/>
        <v>1</v>
      </c>
      <c r="K4" s="9"/>
      <c r="M4" s="10"/>
    </row>
    <row r="5" spans="1:13" x14ac:dyDescent="0.25">
      <c r="A5" s="3">
        <v>0.35</v>
      </c>
      <c r="B5" s="4">
        <f t="shared" si="0"/>
        <v>2.198</v>
      </c>
      <c r="C5" s="5">
        <f t="shared" si="1"/>
        <v>0.82631578947368411</v>
      </c>
      <c r="D5" s="6">
        <v>1.5</v>
      </c>
      <c r="E5" s="6">
        <f t="shared" si="2"/>
        <v>1.5</v>
      </c>
      <c r="F5" s="7">
        <v>0.35</v>
      </c>
      <c r="G5" s="8">
        <f t="shared" si="3"/>
        <v>2.198</v>
      </c>
      <c r="H5" s="9">
        <f t="shared" si="4"/>
        <v>0.84864864864864864</v>
      </c>
      <c r="I5" s="11">
        <v>1.2</v>
      </c>
      <c r="J5" s="10">
        <f t="shared" si="5"/>
        <v>1.2</v>
      </c>
      <c r="K5" s="9"/>
      <c r="M5" s="10"/>
    </row>
    <row r="6" spans="1:13" x14ac:dyDescent="0.25">
      <c r="A6" s="3">
        <v>0.36</v>
      </c>
      <c r="B6" s="4">
        <f t="shared" si="0"/>
        <v>2.2608000000000001</v>
      </c>
      <c r="C6" s="5">
        <f t="shared" si="1"/>
        <v>0.84992481203007519</v>
      </c>
      <c r="D6" s="6">
        <v>1.6</v>
      </c>
      <c r="E6" s="6">
        <f t="shared" si="2"/>
        <v>1.6</v>
      </c>
      <c r="F6" s="7">
        <v>0.36</v>
      </c>
      <c r="G6" s="8">
        <f t="shared" si="3"/>
        <v>2.2608000000000001</v>
      </c>
      <c r="H6" s="9">
        <f t="shared" si="4"/>
        <v>0.87289575289575305</v>
      </c>
      <c r="I6" s="11">
        <v>1.5</v>
      </c>
      <c r="J6" s="10">
        <f t="shared" si="5"/>
        <v>1.5</v>
      </c>
      <c r="K6" s="9"/>
      <c r="M6" s="10"/>
    </row>
    <row r="7" spans="1:13" x14ac:dyDescent="0.25">
      <c r="A7" s="3">
        <v>0.37</v>
      </c>
      <c r="B7" s="4">
        <f t="shared" si="0"/>
        <v>2.3235999999999999</v>
      </c>
      <c r="C7" s="5">
        <f t="shared" si="1"/>
        <v>0.87353383458646605</v>
      </c>
      <c r="D7" s="6">
        <v>1.9</v>
      </c>
      <c r="E7" s="6">
        <f t="shared" si="2"/>
        <v>1.9</v>
      </c>
      <c r="F7" s="7">
        <v>0.37</v>
      </c>
      <c r="G7" s="8">
        <f t="shared" si="3"/>
        <v>2.3235999999999999</v>
      </c>
      <c r="H7" s="9">
        <f t="shared" si="4"/>
        <v>0.89714285714285713</v>
      </c>
      <c r="I7" s="11">
        <v>1.5</v>
      </c>
      <c r="J7" s="10">
        <f t="shared" si="5"/>
        <v>1.5</v>
      </c>
      <c r="K7" s="9"/>
      <c r="M7" s="10"/>
    </row>
    <row r="8" spans="1:13" x14ac:dyDescent="0.25">
      <c r="A8" s="3">
        <v>0.38</v>
      </c>
      <c r="B8" s="4">
        <f t="shared" si="0"/>
        <v>2.3864000000000001</v>
      </c>
      <c r="C8" s="5">
        <f t="shared" si="1"/>
        <v>0.89714285714285713</v>
      </c>
      <c r="D8" s="6">
        <v>2.2000000000000002</v>
      </c>
      <c r="E8" s="6">
        <f t="shared" si="2"/>
        <v>2.2000000000000002</v>
      </c>
      <c r="F8" s="7">
        <v>0.38</v>
      </c>
      <c r="G8" s="8">
        <f t="shared" si="3"/>
        <v>2.3864000000000001</v>
      </c>
      <c r="H8" s="9">
        <f t="shared" si="4"/>
        <v>0.92138996138996143</v>
      </c>
      <c r="I8" s="11">
        <v>1.9</v>
      </c>
      <c r="J8" s="10">
        <f t="shared" si="5"/>
        <v>1.9</v>
      </c>
      <c r="K8" s="9"/>
      <c r="M8" s="10"/>
    </row>
    <row r="9" spans="1:13" x14ac:dyDescent="0.25">
      <c r="A9" s="3">
        <v>0.39</v>
      </c>
      <c r="B9" s="4">
        <f t="shared" si="0"/>
        <v>2.4492000000000003</v>
      </c>
      <c r="C9" s="5">
        <f t="shared" si="1"/>
        <v>0.92075187969924821</v>
      </c>
      <c r="D9" s="6">
        <v>2.5</v>
      </c>
      <c r="E9" s="6">
        <f t="shared" si="2"/>
        <v>2.5</v>
      </c>
      <c r="F9" s="7">
        <v>0.39</v>
      </c>
      <c r="G9" s="8">
        <f t="shared" si="3"/>
        <v>2.4492000000000003</v>
      </c>
      <c r="H9" s="9">
        <f t="shared" si="4"/>
        <v>0.94563706563706584</v>
      </c>
      <c r="I9" s="11">
        <v>2.1</v>
      </c>
      <c r="J9" s="10">
        <f t="shared" si="5"/>
        <v>2.1</v>
      </c>
      <c r="K9" s="9"/>
      <c r="M9" s="10"/>
    </row>
    <row r="10" spans="1:13" x14ac:dyDescent="0.25">
      <c r="A10" s="3">
        <v>0.4</v>
      </c>
      <c r="B10" s="4">
        <f t="shared" si="0"/>
        <v>2.5120000000000005</v>
      </c>
      <c r="C10" s="5">
        <f t="shared" si="1"/>
        <v>0.94436090225563918</v>
      </c>
      <c r="D10" s="6">
        <v>3</v>
      </c>
      <c r="E10" s="6">
        <f t="shared" si="2"/>
        <v>3</v>
      </c>
      <c r="F10" s="7">
        <v>0.4</v>
      </c>
      <c r="G10" s="8">
        <f t="shared" si="3"/>
        <v>2.5120000000000005</v>
      </c>
      <c r="H10" s="9">
        <f t="shared" si="4"/>
        <v>0.96988416988417014</v>
      </c>
      <c r="I10" s="11">
        <v>2.1</v>
      </c>
      <c r="J10" s="10">
        <f t="shared" si="5"/>
        <v>2.1</v>
      </c>
      <c r="K10" s="9"/>
      <c r="M10" s="10"/>
    </row>
    <row r="11" spans="1:13" x14ac:dyDescent="0.25">
      <c r="A11" s="3">
        <v>0.41</v>
      </c>
      <c r="B11" s="4">
        <f t="shared" si="0"/>
        <v>2.5747999999999998</v>
      </c>
      <c r="C11" s="5">
        <f t="shared" si="1"/>
        <v>0.96796992481202992</v>
      </c>
      <c r="D11" s="6">
        <v>3</v>
      </c>
      <c r="E11" s="6">
        <f t="shared" si="2"/>
        <v>3</v>
      </c>
      <c r="F11" s="7">
        <v>0.41</v>
      </c>
      <c r="G11" s="8">
        <f t="shared" si="3"/>
        <v>2.5747999999999998</v>
      </c>
      <c r="H11" s="9">
        <f t="shared" si="4"/>
        <v>0.99413127413127411</v>
      </c>
      <c r="I11" s="11">
        <v>2.1</v>
      </c>
      <c r="J11" s="10">
        <f t="shared" si="5"/>
        <v>2.1</v>
      </c>
      <c r="K11" s="9"/>
      <c r="M11" s="10"/>
    </row>
    <row r="12" spans="1:13" x14ac:dyDescent="0.25">
      <c r="A12" s="3">
        <v>0.42</v>
      </c>
      <c r="B12" s="4">
        <f t="shared" si="0"/>
        <v>2.6375999999999999</v>
      </c>
      <c r="C12" s="5">
        <f t="shared" si="1"/>
        <v>0.991578947368421</v>
      </c>
      <c r="D12" s="6">
        <v>2.9</v>
      </c>
      <c r="E12" s="6">
        <f t="shared" si="2"/>
        <v>2.9</v>
      </c>
      <c r="F12" s="7">
        <v>0.42</v>
      </c>
      <c r="G12" s="8">
        <f t="shared" si="3"/>
        <v>2.6375999999999999</v>
      </c>
      <c r="H12" s="9">
        <f t="shared" si="4"/>
        <v>1.0183783783783784</v>
      </c>
      <c r="I12" s="11">
        <v>2</v>
      </c>
      <c r="J12" s="10">
        <f t="shared" si="5"/>
        <v>2</v>
      </c>
      <c r="K12" s="9"/>
      <c r="M12" s="10"/>
    </row>
    <row r="13" spans="1:13" x14ac:dyDescent="0.25">
      <c r="A13" s="3">
        <v>0.43</v>
      </c>
      <c r="B13" s="4">
        <f t="shared" si="0"/>
        <v>2.7004000000000001</v>
      </c>
      <c r="C13" s="5">
        <f t="shared" si="1"/>
        <v>1.0151879699248121</v>
      </c>
      <c r="D13" s="6">
        <v>2.2000000000000002</v>
      </c>
      <c r="E13" s="6">
        <f t="shared" si="2"/>
        <v>2.2000000000000002</v>
      </c>
      <c r="F13" s="7">
        <v>0.43</v>
      </c>
      <c r="G13" s="8">
        <f t="shared" si="3"/>
        <v>2.7004000000000001</v>
      </c>
      <c r="H13" s="9">
        <f t="shared" si="4"/>
        <v>1.0426254826254828</v>
      </c>
      <c r="I13" s="11">
        <v>1.8</v>
      </c>
      <c r="J13" s="10">
        <f t="shared" si="5"/>
        <v>1.8</v>
      </c>
      <c r="K13" s="9"/>
      <c r="M13" s="10"/>
    </row>
    <row r="14" spans="1:13" x14ac:dyDescent="0.25">
      <c r="A14" s="3">
        <v>0.44</v>
      </c>
      <c r="B14" s="4">
        <f t="shared" si="0"/>
        <v>2.7632000000000003</v>
      </c>
      <c r="C14" s="5">
        <f t="shared" si="1"/>
        <v>1.0387969924812031</v>
      </c>
      <c r="D14" s="6">
        <v>2</v>
      </c>
      <c r="E14" s="6">
        <f t="shared" si="2"/>
        <v>2</v>
      </c>
      <c r="F14" s="7">
        <v>0.44</v>
      </c>
      <c r="G14" s="8">
        <f t="shared" si="3"/>
        <v>2.7632000000000003</v>
      </c>
      <c r="H14" s="9">
        <f t="shared" si="4"/>
        <v>1.066872586872587</v>
      </c>
      <c r="I14" s="11">
        <v>1.6</v>
      </c>
      <c r="J14" s="10">
        <f t="shared" si="5"/>
        <v>1.6</v>
      </c>
      <c r="K14" s="9"/>
      <c r="M14" s="10"/>
    </row>
    <row r="15" spans="1:13" x14ac:dyDescent="0.25">
      <c r="A15" s="3">
        <v>0.45</v>
      </c>
      <c r="B15" s="4">
        <f t="shared" si="0"/>
        <v>2.8260000000000001</v>
      </c>
      <c r="C15" s="5">
        <f t="shared" si="1"/>
        <v>1.062406015037594</v>
      </c>
      <c r="D15" s="6">
        <v>1.8</v>
      </c>
      <c r="E15" s="6">
        <f t="shared" si="2"/>
        <v>1.8</v>
      </c>
      <c r="F15" s="7">
        <v>0.45</v>
      </c>
      <c r="G15" s="8">
        <f t="shared" si="3"/>
        <v>2.8260000000000001</v>
      </c>
      <c r="H15" s="9">
        <f t="shared" si="4"/>
        <v>1.0911196911196912</v>
      </c>
      <c r="I15" s="11">
        <v>1.5</v>
      </c>
      <c r="J15" s="10">
        <f t="shared" si="5"/>
        <v>1.5</v>
      </c>
      <c r="K15" s="9"/>
      <c r="M15" s="10"/>
    </row>
    <row r="16" spans="1:13" x14ac:dyDescent="0.25">
      <c r="A16" s="3">
        <v>0.5</v>
      </c>
      <c r="B16" s="4">
        <f t="shared" si="0"/>
        <v>3.14</v>
      </c>
      <c r="C16" s="5">
        <f t="shared" si="1"/>
        <v>1.1804511278195489</v>
      </c>
      <c r="D16" s="6">
        <v>1</v>
      </c>
      <c r="E16" s="6">
        <f t="shared" si="2"/>
        <v>1</v>
      </c>
      <c r="F16" s="7">
        <v>0.5</v>
      </c>
      <c r="G16" s="8">
        <f t="shared" si="3"/>
        <v>3.14</v>
      </c>
      <c r="H16" s="9">
        <f t="shared" si="4"/>
        <v>1.2123552123552124</v>
      </c>
      <c r="I16" s="11">
        <v>1</v>
      </c>
      <c r="J16" s="10">
        <f t="shared" si="5"/>
        <v>1</v>
      </c>
      <c r="K16" s="9"/>
      <c r="M16" s="10"/>
    </row>
    <row r="17" spans="1:13" x14ac:dyDescent="0.25">
      <c r="A17" s="3">
        <v>0.6</v>
      </c>
      <c r="B17" s="4">
        <f t="shared" si="0"/>
        <v>3.7679999999999998</v>
      </c>
      <c r="C17" s="5">
        <f t="shared" si="1"/>
        <v>1.4165413533834585</v>
      </c>
      <c r="D17" s="6">
        <v>0.5</v>
      </c>
      <c r="E17" s="6">
        <f t="shared" si="2"/>
        <v>0.5</v>
      </c>
      <c r="F17" s="7">
        <v>0.6</v>
      </c>
      <c r="G17" s="8">
        <f t="shared" si="3"/>
        <v>3.7679999999999998</v>
      </c>
      <c r="H17" s="9">
        <f t="shared" si="4"/>
        <v>1.4548262548262547</v>
      </c>
      <c r="I17" s="11">
        <v>0.5</v>
      </c>
      <c r="J17" s="10">
        <f t="shared" si="5"/>
        <v>0.5</v>
      </c>
      <c r="K17" s="9"/>
      <c r="M17" s="10"/>
    </row>
    <row r="18" spans="1:13" x14ac:dyDescent="0.25">
      <c r="A18" s="3">
        <v>0.8</v>
      </c>
      <c r="B18" s="4">
        <f t="shared" si="0"/>
        <v>5.0240000000000009</v>
      </c>
      <c r="C18" s="5">
        <f t="shared" si="1"/>
        <v>1.8887218045112784</v>
      </c>
      <c r="D18" s="6">
        <v>0.2</v>
      </c>
      <c r="E18" s="6">
        <f t="shared" si="2"/>
        <v>0.2</v>
      </c>
      <c r="F18" s="7">
        <v>0.8</v>
      </c>
      <c r="G18" s="8">
        <f t="shared" si="3"/>
        <v>5.0240000000000009</v>
      </c>
      <c r="H18" s="9">
        <f t="shared" si="4"/>
        <v>1.9397683397683403</v>
      </c>
      <c r="I18" s="11">
        <v>0.1</v>
      </c>
      <c r="J18" s="10">
        <f t="shared" si="5"/>
        <v>0.1</v>
      </c>
      <c r="K18" s="9"/>
      <c r="M18" s="10"/>
    </row>
    <row r="20" spans="1:13" x14ac:dyDescent="0.25">
      <c r="C20" s="13">
        <f>ATAN((0.098*(C2))/(1-(C2^2)))</f>
        <v>2.4497679740218936E-2</v>
      </c>
      <c r="D20">
        <f>0.5*B2*D2*SIN(C20)</f>
        <v>7.691502059612886E-3</v>
      </c>
      <c r="H20" s="12">
        <f>ATAN((0.193*(H2))/(1-(H2^2)))</f>
        <v>4.9679153356781781E-2</v>
      </c>
      <c r="I20">
        <f>0.5*G2*I2*SIN(H20)</f>
        <v>1.5592838405060086E-2</v>
      </c>
    </row>
    <row r="21" spans="1:13" x14ac:dyDescent="0.25">
      <c r="C21" s="13">
        <f t="shared" ref="C21:C36" si="6">ATAN((0.098*(C3))/(1-(C3^2)))</f>
        <v>5.9480549075921936E-2</v>
      </c>
      <c r="D21">
        <f t="shared" ref="D21:D36" si="7">0.5*B3*D3*SIN(C21)</f>
        <v>3.7331762834070123E-2</v>
      </c>
      <c r="H21" s="12">
        <f t="shared" ref="H21:H36" si="8">ATAN((0.193*(H3))/(1-(H3^2)))</f>
        <v>0.12176646756457703</v>
      </c>
      <c r="I21">
        <f t="shared" ref="I21:I36" si="9">0.5*G3*I3*SIN(H21)</f>
        <v>7.6280512260635563E-2</v>
      </c>
    </row>
    <row r="22" spans="1:13" x14ac:dyDescent="0.25">
      <c r="C22" s="13">
        <f t="shared" si="6"/>
        <v>0.13838965232186456</v>
      </c>
      <c r="D22">
        <f t="shared" si="7"/>
        <v>0.14294207236393569</v>
      </c>
      <c r="H22" s="12">
        <f t="shared" si="8"/>
        <v>0.28976024548151924</v>
      </c>
      <c r="I22">
        <f t="shared" si="9"/>
        <v>0.26915057012129984</v>
      </c>
    </row>
    <row r="23" spans="1:13" x14ac:dyDescent="0.25">
      <c r="C23" s="13">
        <f t="shared" si="6"/>
        <v>0.24995242121573921</v>
      </c>
      <c r="D23">
        <f t="shared" si="7"/>
        <v>0.40776943105511188</v>
      </c>
      <c r="H23" s="12">
        <f t="shared" si="8"/>
        <v>0.52960683288612254</v>
      </c>
      <c r="I23">
        <f t="shared" si="9"/>
        <v>0.66624994581336483</v>
      </c>
      <c r="J23">
        <v>1</v>
      </c>
      <c r="K23">
        <v>1</v>
      </c>
    </row>
    <row r="24" spans="1:13" x14ac:dyDescent="0.25">
      <c r="C24" s="13">
        <f t="shared" si="6"/>
        <v>0.29147096232052594</v>
      </c>
      <c r="D24">
        <f t="shared" si="7"/>
        <v>0.51973342354400998</v>
      </c>
      <c r="E24">
        <v>1</v>
      </c>
      <c r="F24">
        <v>1</v>
      </c>
      <c r="H24" s="12">
        <f t="shared" si="8"/>
        <v>0.61587163171959203</v>
      </c>
      <c r="I24">
        <f t="shared" si="9"/>
        <v>0.97949763973206272</v>
      </c>
      <c r="J24">
        <v>1</v>
      </c>
      <c r="K24">
        <v>1</v>
      </c>
    </row>
    <row r="25" spans="1:13" x14ac:dyDescent="0.25">
      <c r="C25" s="13">
        <f t="shared" si="6"/>
        <v>0.34670739141370799</v>
      </c>
      <c r="D25">
        <f t="shared" si="7"/>
        <v>0.75008786687567786</v>
      </c>
      <c r="E25">
        <v>1</v>
      </c>
      <c r="F25">
        <v>1</v>
      </c>
      <c r="H25" s="12">
        <f t="shared" si="8"/>
        <v>0.72576998862341002</v>
      </c>
      <c r="I25">
        <f t="shared" si="9"/>
        <v>1.1566501740651274</v>
      </c>
      <c r="J25">
        <v>1</v>
      </c>
      <c r="K25">
        <v>1</v>
      </c>
    </row>
    <row r="26" spans="1:13" x14ac:dyDescent="0.25">
      <c r="C26" s="13">
        <f t="shared" si="6"/>
        <v>0.42332000349099547</v>
      </c>
      <c r="D26">
        <f t="shared" si="7"/>
        <v>1.0783392856946534</v>
      </c>
      <c r="E26">
        <v>1.1000000000000001</v>
      </c>
      <c r="F26">
        <f>E26-0.1</f>
        <v>1</v>
      </c>
      <c r="H26" s="12">
        <f t="shared" si="8"/>
        <v>0.86667286802833543</v>
      </c>
      <c r="I26">
        <f t="shared" si="9"/>
        <v>1.7279214190582837</v>
      </c>
      <c r="J26">
        <v>1.3</v>
      </c>
      <c r="K26">
        <f t="shared" ref="K26:K38" si="10">J26-0.167</f>
        <v>1.133</v>
      </c>
    </row>
    <row r="27" spans="1:13" x14ac:dyDescent="0.25">
      <c r="C27" s="13">
        <f t="shared" si="6"/>
        <v>0.53510882302244556</v>
      </c>
      <c r="D27">
        <f t="shared" si="7"/>
        <v>1.5611649415126225</v>
      </c>
      <c r="E27">
        <v>1.3</v>
      </c>
      <c r="F27">
        <f t="shared" ref="F27:F40" si="11">E27-0.1</f>
        <v>1.2</v>
      </c>
      <c r="H27" s="12">
        <f t="shared" si="8"/>
        <v>1.0455572999146412</v>
      </c>
      <c r="I27">
        <f t="shared" si="9"/>
        <v>2.2250108105840698</v>
      </c>
      <c r="J27">
        <v>1.4</v>
      </c>
      <c r="K27">
        <f t="shared" si="10"/>
        <v>1.2329999999999999</v>
      </c>
    </row>
    <row r="28" spans="1:13" x14ac:dyDescent="0.25">
      <c r="C28" s="13">
        <f t="shared" si="6"/>
        <v>0.70766377376265244</v>
      </c>
      <c r="D28">
        <f t="shared" si="7"/>
        <v>2.4494271685105633</v>
      </c>
      <c r="E28">
        <v>1.4</v>
      </c>
      <c r="F28">
        <f t="shared" si="11"/>
        <v>1.2999999999999998</v>
      </c>
      <c r="H28" s="12">
        <f t="shared" si="8"/>
        <v>1.2638840089731338</v>
      </c>
      <c r="I28">
        <f t="shared" si="9"/>
        <v>2.5143474652048314</v>
      </c>
      <c r="J28">
        <v>1.6</v>
      </c>
      <c r="K28">
        <f t="shared" si="10"/>
        <v>1.4330000000000001</v>
      </c>
    </row>
    <row r="29" spans="1:13" x14ac:dyDescent="0.25">
      <c r="C29" s="13">
        <f t="shared" si="6"/>
        <v>0.98430213281958023</v>
      </c>
      <c r="D29">
        <f t="shared" si="7"/>
        <v>3.2167725506827392</v>
      </c>
      <c r="E29">
        <v>1.9</v>
      </c>
      <c r="F29">
        <f>E29-0.135</f>
        <v>1.7649999999999999</v>
      </c>
      <c r="H29" s="12">
        <f t="shared" si="8"/>
        <v>1.5098764800468825</v>
      </c>
      <c r="I29">
        <f t="shared" si="9"/>
        <v>2.6985248250202818</v>
      </c>
      <c r="J29">
        <v>1.8</v>
      </c>
      <c r="K29">
        <f t="shared" si="10"/>
        <v>1.633</v>
      </c>
    </row>
    <row r="30" spans="1:13" x14ac:dyDescent="0.25">
      <c r="C30" s="13">
        <f t="shared" si="6"/>
        <v>1.399891965874138</v>
      </c>
      <c r="D30">
        <f t="shared" si="7"/>
        <v>3.7688019525427423</v>
      </c>
      <c r="E30">
        <v>2</v>
      </c>
      <c r="F30">
        <f t="shared" ref="F30:F35" si="12">E30-0.135</f>
        <v>1.865</v>
      </c>
      <c r="H30" s="12">
        <f t="shared" si="8"/>
        <v>-1.3842594274523696</v>
      </c>
      <c r="I30">
        <f t="shared" si="9"/>
        <v>-2.5918439242358189</v>
      </c>
      <c r="J30">
        <v>2</v>
      </c>
      <c r="K30">
        <f t="shared" si="10"/>
        <v>1.833</v>
      </c>
    </row>
    <row r="31" spans="1:13" x14ac:dyDescent="0.25">
      <c r="C31" s="13">
        <f t="shared" si="6"/>
        <v>-1.2723452124997212</v>
      </c>
      <c r="D31">
        <f t="shared" si="7"/>
        <v>-2.8391259669038749</v>
      </c>
      <c r="E31">
        <v>2.1</v>
      </c>
      <c r="F31">
        <f t="shared" si="12"/>
        <v>1.9650000000000001</v>
      </c>
      <c r="H31" s="12">
        <f t="shared" si="8"/>
        <v>-1.1624339849663867</v>
      </c>
      <c r="I31">
        <f t="shared" si="9"/>
        <v>-2.2305172778695757</v>
      </c>
      <c r="J31">
        <v>2.1</v>
      </c>
      <c r="K31">
        <f t="shared" si="10"/>
        <v>1.9330000000000001</v>
      </c>
    </row>
    <row r="32" spans="1:13" x14ac:dyDescent="0.25">
      <c r="C32" s="13">
        <f t="shared" si="6"/>
        <v>-0.91024435187909092</v>
      </c>
      <c r="D32">
        <f t="shared" si="7"/>
        <v>-2.1819710652818873</v>
      </c>
      <c r="E32">
        <v>2.8</v>
      </c>
      <c r="F32">
        <f t="shared" si="12"/>
        <v>2.665</v>
      </c>
      <c r="H32" s="12">
        <f t="shared" si="8"/>
        <v>-0.9796191878725774</v>
      </c>
      <c r="I32">
        <f t="shared" si="9"/>
        <v>-1.8353952281420352</v>
      </c>
      <c r="J32">
        <v>2</v>
      </c>
      <c r="K32">
        <f t="shared" si="10"/>
        <v>1.833</v>
      </c>
    </row>
    <row r="33" spans="3:11" x14ac:dyDescent="0.25">
      <c r="C33" s="13">
        <f t="shared" si="6"/>
        <v>-0.68016806504827909</v>
      </c>
      <c r="D33">
        <f t="shared" si="7"/>
        <v>-1.5996045333252613</v>
      </c>
      <c r="E33">
        <v>3</v>
      </c>
      <c r="F33">
        <f t="shared" si="12"/>
        <v>2.8650000000000002</v>
      </c>
      <c r="H33" s="12">
        <f t="shared" si="8"/>
        <v>-0.83532548960213193</v>
      </c>
      <c r="I33">
        <f t="shared" si="9"/>
        <v>-1.5716409022161622</v>
      </c>
      <c r="J33">
        <v>2</v>
      </c>
      <c r="K33">
        <f t="shared" si="10"/>
        <v>1.833</v>
      </c>
    </row>
    <row r="34" spans="3:11" x14ac:dyDescent="0.25">
      <c r="C34" s="13">
        <f t="shared" si="6"/>
        <v>-0.28595611819443895</v>
      </c>
      <c r="D34">
        <f t="shared" si="7"/>
        <v>-0.44285754999830829</v>
      </c>
      <c r="E34">
        <v>2.6</v>
      </c>
      <c r="F34">
        <f t="shared" si="12"/>
        <v>2.4649999999999999</v>
      </c>
      <c r="H34" s="12">
        <f t="shared" si="8"/>
        <v>-0.46208314455700406</v>
      </c>
      <c r="I34">
        <f t="shared" si="9"/>
        <v>-0.69992758631370189</v>
      </c>
      <c r="J34">
        <v>1.7</v>
      </c>
      <c r="K34">
        <f t="shared" si="10"/>
        <v>1.5329999999999999</v>
      </c>
    </row>
    <row r="35" spans="3:11" x14ac:dyDescent="0.25">
      <c r="C35" s="13">
        <f t="shared" si="6"/>
        <v>-0.13704778225302125</v>
      </c>
      <c r="D35">
        <f t="shared" si="7"/>
        <v>-0.12869526525538075</v>
      </c>
      <c r="E35">
        <v>2</v>
      </c>
      <c r="F35">
        <f t="shared" si="12"/>
        <v>1.865</v>
      </c>
      <c r="H35" s="12">
        <f t="shared" si="8"/>
        <v>-0.24637041132466325</v>
      </c>
      <c r="I35">
        <f t="shared" si="9"/>
        <v>-0.22974021992585211</v>
      </c>
      <c r="J35">
        <v>1.5</v>
      </c>
      <c r="K35">
        <f t="shared" si="10"/>
        <v>1.333</v>
      </c>
    </row>
    <row r="36" spans="3:11" x14ac:dyDescent="0.25">
      <c r="C36" s="13">
        <f t="shared" si="6"/>
        <v>-7.1973347374405777E-2</v>
      </c>
      <c r="D36">
        <f t="shared" si="7"/>
        <v>-3.6128199201333921E-2</v>
      </c>
      <c r="E36">
        <v>2</v>
      </c>
      <c r="F36">
        <f t="shared" si="11"/>
        <v>1.9</v>
      </c>
      <c r="H36" s="12">
        <f t="shared" si="8"/>
        <v>-0.1346901515425647</v>
      </c>
      <c r="I36">
        <f t="shared" si="9"/>
        <v>-3.37319587560065E-2</v>
      </c>
      <c r="J36">
        <v>1.3</v>
      </c>
      <c r="K36">
        <f t="shared" si="10"/>
        <v>1.133</v>
      </c>
    </row>
    <row r="37" spans="3:11" x14ac:dyDescent="0.25">
      <c r="E37">
        <v>1.6</v>
      </c>
      <c r="F37">
        <f t="shared" si="11"/>
        <v>1.5</v>
      </c>
      <c r="J37">
        <v>1</v>
      </c>
      <c r="K37">
        <f t="shared" si="10"/>
        <v>0.83299999999999996</v>
      </c>
    </row>
    <row r="38" spans="3:11" x14ac:dyDescent="0.25">
      <c r="E38">
        <v>0.8</v>
      </c>
      <c r="F38">
        <f t="shared" si="11"/>
        <v>0.70000000000000007</v>
      </c>
      <c r="J38">
        <v>0.4</v>
      </c>
      <c r="K38">
        <f t="shared" si="10"/>
        <v>0.23300000000000001</v>
      </c>
    </row>
    <row r="39" spans="3:11" x14ac:dyDescent="0.25">
      <c r="E39">
        <v>0.2</v>
      </c>
      <c r="F39">
        <f t="shared" si="11"/>
        <v>0.1</v>
      </c>
      <c r="J39">
        <v>0.1</v>
      </c>
      <c r="K39">
        <f>J39</f>
        <v>0.1</v>
      </c>
    </row>
    <row r="40" spans="3:11" x14ac:dyDescent="0.25">
      <c r="E40">
        <v>0.2</v>
      </c>
      <c r="F40">
        <f t="shared" si="11"/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Jure Kos</dc:creator>
  <cp:lastModifiedBy>Jure Kos</cp:lastModifiedBy>
  <dcterms:created xsi:type="dcterms:W3CDTF">2022-01-05T22:39:41Z</dcterms:created>
  <dcterms:modified xsi:type="dcterms:W3CDTF">2022-01-06T00:22:29Z</dcterms:modified>
</cp:coreProperties>
</file>